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ComparativeScreens\2014 Screens\"/>
    </mc:Choice>
  </mc:AlternateContent>
  <bookViews>
    <workbookView xWindow="-12" yWindow="0" windowWidth="11976" windowHeight="6840" tabRatio="870" activeTab="13"/>
  </bookViews>
  <sheets>
    <sheet name="TR_PD" sheetId="26" r:id="rId1"/>
    <sheet name="OE_PD" sheetId="24" r:id="rId2"/>
    <sheet name="SW_PD" sheetId="22" r:id="rId3"/>
    <sheet name="EB_PD" sheetId="20" r:id="rId4"/>
    <sheet name="PF_PD" sheetId="18" r:id="rId5"/>
    <sheet name="SE_PD" sheetId="16" r:id="rId6"/>
    <sheet name="PS_PD" sheetId="14" r:id="rId7"/>
    <sheet name="DRL_PD" sheetId="12" r:id="rId8"/>
    <sheet name="ODE_PD" sheetId="10" r:id="rId9"/>
    <sheet name="SW_FTE" sheetId="8" r:id="rId10"/>
    <sheet name="EB_FTE" sheetId="6" r:id="rId11"/>
    <sheet name="PH_PD" sheetId="4" r:id="rId12"/>
    <sheet name="%Occ" sheetId="2" r:id="rId13"/>
    <sheet name="Psychiatry" sheetId="27" r:id="rId14"/>
  </sheets>
  <definedNames>
    <definedName name="\a">#REF!</definedName>
    <definedName name="\q">#REF!</definedName>
    <definedName name="BK2.051">#REF!</definedName>
    <definedName name="BK2.052">#REF!</definedName>
    <definedName name="BK2.053">#REF!</definedName>
    <definedName name="BK2.054">#REF!</definedName>
    <definedName name="BK2.055">#REF!</definedName>
    <definedName name="BK2.056">#REF!</definedName>
    <definedName name="BK2.057">#REF!</definedName>
    <definedName name="BK2.058">#REF!</definedName>
    <definedName name="BK2.059">#REF!</definedName>
    <definedName name="BK2.060">#REF!</definedName>
    <definedName name="BK2.061">#REF!</definedName>
    <definedName name="BK2.062">#REF!</definedName>
    <definedName name="BK2.063">#REF!</definedName>
    <definedName name="BK2.064">#REF!</definedName>
    <definedName name="BK2.065">#REF!</definedName>
    <definedName name="BK2.066">#REF!</definedName>
    <definedName name="BK2.067">#REF!</definedName>
    <definedName name="BK2.068">#REF!</definedName>
    <definedName name="BK2.069">#REF!</definedName>
    <definedName name="BK2.070">#REF!</definedName>
    <definedName name="BK2.071">#REF!</definedName>
    <definedName name="BK2.072">#REF!</definedName>
    <definedName name="BK2.073">#REF!</definedName>
    <definedName name="BK2.074">#REF!</definedName>
    <definedName name="BK2.075">#REF!</definedName>
    <definedName name="CCHEADING">#REF!</definedName>
    <definedName name="_xlnm.Print_Area" localSheetId="12">'%Occ'!$A$10:$K$38</definedName>
    <definedName name="_xlnm.Print_Area" localSheetId="7">DRL_PD!$A$10:$K$38</definedName>
    <definedName name="_xlnm.Print_Area" localSheetId="10">EB_FTE!$A$10:$K$38</definedName>
    <definedName name="_xlnm.Print_Area" localSheetId="3">EB_PD!$A$10:$K$38</definedName>
    <definedName name="_xlnm.Print_Area" localSheetId="8">ODE_PD!$A$10:$K$38</definedName>
    <definedName name="_xlnm.Print_Area" localSheetId="1">OE_PD!$A$10:$K$38</definedName>
    <definedName name="_xlnm.Print_Area" localSheetId="4">PF_PD!$A$10:$K$36</definedName>
    <definedName name="_xlnm.Print_Area" localSheetId="11">PH_PD!$A$10:$K$38</definedName>
    <definedName name="_xlnm.Print_Area" localSheetId="6">PS_PD!$A$10:$K$38</definedName>
    <definedName name="_xlnm.Print_Area" localSheetId="5">SE_PD!$A$10:$K$38</definedName>
    <definedName name="_xlnm.Print_Area" localSheetId="9">SW_FTE!$A$10:$K$38</definedName>
    <definedName name="_xlnm.Print_Area" localSheetId="2">SW_PD!$A$10:$K$38</definedName>
    <definedName name="_xlnm.Print_Area" localSheetId="0">TR_PD!$A$10:$K$38</definedName>
    <definedName name="_xlnm.Print_Titles" localSheetId="12">'%Occ'!$1:$9</definedName>
    <definedName name="_xlnm.Print_Titles" localSheetId="7">DRL_PD!$1:$9</definedName>
    <definedName name="_xlnm.Print_Titles" localSheetId="10">EB_FTE!$1:$9</definedName>
    <definedName name="_xlnm.Print_Titles" localSheetId="3">EB_PD!$1:$9</definedName>
    <definedName name="_xlnm.Print_Titles" localSheetId="8">ODE_PD!$1:$9</definedName>
    <definedName name="_xlnm.Print_Titles" localSheetId="1">OE_PD!$1:$9</definedName>
    <definedName name="_xlnm.Print_Titles" localSheetId="4">PF_PD!$1:$9</definedName>
    <definedName name="_xlnm.Print_Titles" localSheetId="11">PH_PD!$1:$9</definedName>
    <definedName name="_xlnm.Print_Titles" localSheetId="6">PS_PD!$1:$9</definedName>
    <definedName name="_xlnm.Print_Titles" localSheetId="5">SE_PD!$1:$9</definedName>
    <definedName name="_xlnm.Print_Titles" localSheetId="9">SW_FTE!$1:$9</definedName>
    <definedName name="_xlnm.Print_Titles" localSheetId="2">SW_PD!$1:$9</definedName>
    <definedName name="_xlnm.Print_Titles" localSheetId="0">TR_PD!$1:$9</definedName>
  </definedNames>
  <calcPr calcId="152511"/>
</workbook>
</file>

<file path=xl/calcChain.xml><?xml version="1.0" encoding="utf-8"?>
<calcChain xmlns="http://schemas.openxmlformats.org/spreadsheetml/2006/main">
  <c r="H108" i="2" l="1"/>
  <c r="G108" i="2"/>
  <c r="I108" i="2" s="1"/>
  <c r="E108" i="2"/>
  <c r="D108" i="2"/>
  <c r="K108" i="2" s="1"/>
  <c r="C108" i="2"/>
  <c r="B108" i="2"/>
  <c r="H107" i="2"/>
  <c r="G107" i="2"/>
  <c r="E107" i="2"/>
  <c r="D107" i="2"/>
  <c r="K107" i="2" s="1"/>
  <c r="C107" i="2"/>
  <c r="B107" i="2"/>
  <c r="I106" i="2"/>
  <c r="H106" i="2"/>
  <c r="G106" i="2"/>
  <c r="E106" i="2"/>
  <c r="D106" i="2"/>
  <c r="C106" i="2"/>
  <c r="B106" i="2"/>
  <c r="I105" i="2"/>
  <c r="H105" i="2"/>
  <c r="G105" i="2"/>
  <c r="E105" i="2"/>
  <c r="D105" i="2"/>
  <c r="F105" i="2" s="1"/>
  <c r="K105" i="2" s="1"/>
  <c r="C105" i="2"/>
  <c r="B105" i="2"/>
  <c r="H104" i="2"/>
  <c r="G104" i="2"/>
  <c r="E104" i="2"/>
  <c r="D104" i="2"/>
  <c r="C104" i="2"/>
  <c r="B104" i="2"/>
  <c r="H103" i="2"/>
  <c r="G103" i="2"/>
  <c r="I103" i="2" s="1"/>
  <c r="E103" i="2"/>
  <c r="D103" i="2"/>
  <c r="K103" i="2" s="1"/>
  <c r="C103" i="2"/>
  <c r="B103" i="2"/>
  <c r="H102" i="2"/>
  <c r="G102" i="2"/>
  <c r="I102" i="2" s="1"/>
  <c r="F102" i="2"/>
  <c r="E102" i="2"/>
  <c r="D102" i="2"/>
  <c r="K102" i="2" s="1"/>
  <c r="C102" i="2"/>
  <c r="B102" i="2"/>
  <c r="K101" i="2"/>
  <c r="H101" i="2"/>
  <c r="G101" i="2"/>
  <c r="I101" i="2" s="1"/>
  <c r="F101" i="2"/>
  <c r="E101" i="2"/>
  <c r="D101" i="2"/>
  <c r="C101" i="2"/>
  <c r="B101" i="2"/>
  <c r="H100" i="2"/>
  <c r="G100" i="2"/>
  <c r="I100" i="2" s="1"/>
  <c r="E100" i="2"/>
  <c r="D100" i="2"/>
  <c r="K100" i="2" s="1"/>
  <c r="C100" i="2"/>
  <c r="B100" i="2"/>
  <c r="H99" i="2"/>
  <c r="I99" i="2" s="1"/>
  <c r="G99" i="2"/>
  <c r="E99" i="2"/>
  <c r="D99" i="2"/>
  <c r="C99" i="2"/>
  <c r="B99" i="2"/>
  <c r="I98" i="2"/>
  <c r="H98" i="2"/>
  <c r="G98" i="2"/>
  <c r="E98" i="2"/>
  <c r="D98" i="2"/>
  <c r="F98" i="2" s="1"/>
  <c r="C98" i="2"/>
  <c r="B98" i="2"/>
  <c r="H97" i="2"/>
  <c r="G97" i="2"/>
  <c r="I97" i="2" s="1"/>
  <c r="E97" i="2"/>
  <c r="D97" i="2"/>
  <c r="F97" i="2" s="1"/>
  <c r="C97" i="2"/>
  <c r="B97" i="2"/>
  <c r="H96" i="2"/>
  <c r="G96" i="2"/>
  <c r="I96" i="2" s="1"/>
  <c r="E96" i="2"/>
  <c r="D96" i="2"/>
  <c r="K96" i="2" s="1"/>
  <c r="C96" i="2"/>
  <c r="B96" i="2"/>
  <c r="I95" i="2"/>
  <c r="H95" i="2"/>
  <c r="G95" i="2"/>
  <c r="E95" i="2"/>
  <c r="D95" i="2"/>
  <c r="K95" i="2" s="1"/>
  <c r="C95" i="2"/>
  <c r="B95" i="2"/>
  <c r="K94" i="2"/>
  <c r="I94" i="2"/>
  <c r="H94" i="2"/>
  <c r="G94" i="2"/>
  <c r="F94" i="2"/>
  <c r="E94" i="2"/>
  <c r="D94" i="2"/>
  <c r="C94" i="2"/>
  <c r="B94" i="2"/>
  <c r="K93" i="2"/>
  <c r="H93" i="2"/>
  <c r="G93" i="2"/>
  <c r="I93" i="2" s="1"/>
  <c r="F93" i="2"/>
  <c r="E93" i="2"/>
  <c r="D93" i="2"/>
  <c r="C93" i="2"/>
  <c r="B93" i="2"/>
  <c r="H92" i="2"/>
  <c r="G92" i="2"/>
  <c r="I92" i="2" s="1"/>
  <c r="E92" i="2"/>
  <c r="D92" i="2"/>
  <c r="K92" i="2" s="1"/>
  <c r="C92" i="2"/>
  <c r="B92" i="2"/>
  <c r="H91" i="2"/>
  <c r="G91" i="2"/>
  <c r="I91" i="2" s="1"/>
  <c r="E91" i="2"/>
  <c r="D91" i="2"/>
  <c r="K91" i="2" s="1"/>
  <c r="C91" i="2"/>
  <c r="B91" i="2"/>
  <c r="H90" i="2"/>
  <c r="G90" i="2"/>
  <c r="I90" i="2" s="1"/>
  <c r="E90" i="2"/>
  <c r="D90" i="2"/>
  <c r="C90" i="2"/>
  <c r="B90" i="2"/>
  <c r="H89" i="2"/>
  <c r="G89" i="2"/>
  <c r="I89" i="2" s="1"/>
  <c r="E89" i="2"/>
  <c r="D89" i="2"/>
  <c r="C89" i="2"/>
  <c r="B89" i="2"/>
  <c r="H88" i="2"/>
  <c r="G88" i="2"/>
  <c r="I88" i="2" s="1"/>
  <c r="E88" i="2"/>
  <c r="D88" i="2"/>
  <c r="K88" i="2" s="1"/>
  <c r="C88" i="2"/>
  <c r="B88" i="2"/>
  <c r="H87" i="2"/>
  <c r="G87" i="2"/>
  <c r="I87" i="2" s="1"/>
  <c r="E87" i="2"/>
  <c r="D87" i="2"/>
  <c r="K87" i="2" s="1"/>
  <c r="C87" i="2"/>
  <c r="B87" i="2"/>
  <c r="K86" i="2"/>
  <c r="H86" i="2"/>
  <c r="G86" i="2"/>
  <c r="I86" i="2" s="1"/>
  <c r="F86" i="2"/>
  <c r="E86" i="2"/>
  <c r="D86" i="2"/>
  <c r="C86" i="2"/>
  <c r="B86" i="2"/>
  <c r="H85" i="2"/>
  <c r="G85" i="2"/>
  <c r="I85" i="2" s="1"/>
  <c r="F85" i="2"/>
  <c r="E85" i="2"/>
  <c r="D85" i="2"/>
  <c r="K85" i="2" s="1"/>
  <c r="C85" i="2"/>
  <c r="B85" i="2"/>
  <c r="H84" i="2"/>
  <c r="G84" i="2"/>
  <c r="I84" i="2" s="1"/>
  <c r="E84" i="2"/>
  <c r="D84" i="2"/>
  <c r="K84" i="2" s="1"/>
  <c r="C84" i="2"/>
  <c r="B84" i="2"/>
  <c r="H83" i="2"/>
  <c r="G83" i="2"/>
  <c r="I83" i="2" s="1"/>
  <c r="E83" i="2"/>
  <c r="D83" i="2"/>
  <c r="K83" i="2" s="1"/>
  <c r="C83" i="2"/>
  <c r="B83" i="2"/>
  <c r="H82" i="2"/>
  <c r="G82" i="2"/>
  <c r="I82" i="2" s="1"/>
  <c r="E82" i="2"/>
  <c r="D82" i="2"/>
  <c r="F82" i="2" s="1"/>
  <c r="C82" i="2"/>
  <c r="B82" i="2"/>
  <c r="H81" i="2"/>
  <c r="G81" i="2"/>
  <c r="I81" i="2" s="1"/>
  <c r="E81" i="2"/>
  <c r="D81" i="2"/>
  <c r="F81" i="2" s="1"/>
  <c r="C81" i="2"/>
  <c r="B81" i="2"/>
  <c r="H80" i="2"/>
  <c r="G80" i="2"/>
  <c r="I80" i="2" s="1"/>
  <c r="E80" i="2"/>
  <c r="D80" i="2"/>
  <c r="K80" i="2" s="1"/>
  <c r="C80" i="2"/>
  <c r="B80" i="2"/>
  <c r="H79" i="2"/>
  <c r="I79" i="2" s="1"/>
  <c r="G79" i="2"/>
  <c r="E79" i="2"/>
  <c r="D79" i="2"/>
  <c r="K79" i="2" s="1"/>
  <c r="C79" i="2"/>
  <c r="B79" i="2"/>
  <c r="K78" i="2"/>
  <c r="I78" i="2"/>
  <c r="H78" i="2"/>
  <c r="G78" i="2"/>
  <c r="E78" i="2"/>
  <c r="D78" i="2"/>
  <c r="F78" i="2" s="1"/>
  <c r="C78" i="2"/>
  <c r="B78" i="2"/>
  <c r="K77" i="2"/>
  <c r="H77" i="2"/>
  <c r="G77" i="2"/>
  <c r="I77" i="2" s="1"/>
  <c r="E77" i="2"/>
  <c r="D77" i="2"/>
  <c r="F77" i="2" s="1"/>
  <c r="C77" i="2"/>
  <c r="B77" i="2"/>
  <c r="H76" i="2"/>
  <c r="G76" i="2"/>
  <c r="I76" i="2" s="1"/>
  <c r="E76" i="2"/>
  <c r="D76" i="2"/>
  <c r="K76" i="2" s="1"/>
  <c r="C76" i="2"/>
  <c r="B76" i="2"/>
  <c r="H75" i="2"/>
  <c r="G75" i="2"/>
  <c r="I75" i="2" s="1"/>
  <c r="E75" i="2"/>
  <c r="D75" i="2"/>
  <c r="K75" i="2" s="1"/>
  <c r="C75" i="2"/>
  <c r="B75" i="2"/>
  <c r="H74" i="2"/>
  <c r="G74" i="2"/>
  <c r="I74" i="2" s="1"/>
  <c r="E74" i="2"/>
  <c r="K74" i="2" s="1"/>
  <c r="D74" i="2"/>
  <c r="C74" i="2"/>
  <c r="B74" i="2"/>
  <c r="K73" i="2"/>
  <c r="H73" i="2"/>
  <c r="G73" i="2"/>
  <c r="I73" i="2" s="1"/>
  <c r="E73" i="2"/>
  <c r="D73" i="2"/>
  <c r="F73" i="2" s="1"/>
  <c r="C73" i="2"/>
  <c r="B73" i="2"/>
  <c r="H72" i="2"/>
  <c r="G72" i="2"/>
  <c r="E72" i="2"/>
  <c r="D72" i="2"/>
  <c r="C72" i="2"/>
  <c r="B72" i="2"/>
  <c r="H71" i="2"/>
  <c r="G71" i="2"/>
  <c r="I71" i="2" s="1"/>
  <c r="E71" i="2"/>
  <c r="D71" i="2"/>
  <c r="K71" i="2" s="1"/>
  <c r="C71" i="2"/>
  <c r="B71" i="2"/>
  <c r="K70" i="2"/>
  <c r="H70" i="2"/>
  <c r="G70" i="2"/>
  <c r="I70" i="2" s="1"/>
  <c r="E70" i="2"/>
  <c r="D70" i="2"/>
  <c r="F70" i="2" s="1"/>
  <c r="C70" i="2"/>
  <c r="B70" i="2"/>
  <c r="K69" i="2"/>
  <c r="H69" i="2"/>
  <c r="G69" i="2"/>
  <c r="I69" i="2" s="1"/>
  <c r="E69" i="2"/>
  <c r="D69" i="2"/>
  <c r="F69" i="2" s="1"/>
  <c r="C69" i="2"/>
  <c r="B69" i="2"/>
  <c r="H68" i="2"/>
  <c r="G68" i="2"/>
  <c r="I68" i="2" s="1"/>
  <c r="E68" i="2"/>
  <c r="D68" i="2"/>
  <c r="K68" i="2" s="1"/>
  <c r="C68" i="2"/>
  <c r="B68" i="2"/>
  <c r="I67" i="2"/>
  <c r="H67" i="2"/>
  <c r="G67" i="2"/>
  <c r="E67" i="2"/>
  <c r="D67" i="2"/>
  <c r="K67" i="2" s="1"/>
  <c r="C67" i="2"/>
  <c r="B67" i="2"/>
  <c r="K66" i="2"/>
  <c r="I66" i="2"/>
  <c r="H66" i="2"/>
  <c r="G66" i="2"/>
  <c r="E66" i="2"/>
  <c r="D66" i="2"/>
  <c r="F66" i="2" s="1"/>
  <c r="C66" i="2"/>
  <c r="B66" i="2"/>
  <c r="K65" i="2"/>
  <c r="H65" i="2"/>
  <c r="G65" i="2"/>
  <c r="I65" i="2" s="1"/>
  <c r="E65" i="2"/>
  <c r="D65" i="2"/>
  <c r="F65" i="2" s="1"/>
  <c r="C65" i="2"/>
  <c r="B65" i="2"/>
  <c r="H64" i="2"/>
  <c r="G64" i="2"/>
  <c r="I64" i="2" s="1"/>
  <c r="E64" i="2"/>
  <c r="D64" i="2"/>
  <c r="K64" i="2" s="1"/>
  <c r="C64" i="2"/>
  <c r="B64" i="2"/>
  <c r="H63" i="2"/>
  <c r="G63" i="2"/>
  <c r="I63" i="2" s="1"/>
  <c r="E63" i="2"/>
  <c r="D63" i="2"/>
  <c r="K63" i="2" s="1"/>
  <c r="C63" i="2"/>
  <c r="B63" i="2"/>
  <c r="H62" i="2"/>
  <c r="G62" i="2"/>
  <c r="I62" i="2" s="1"/>
  <c r="E62" i="2"/>
  <c r="K62" i="2" s="1"/>
  <c r="D62" i="2"/>
  <c r="C62" i="2"/>
  <c r="B62" i="2"/>
  <c r="K61" i="2"/>
  <c r="H61" i="2"/>
  <c r="G61" i="2"/>
  <c r="I61" i="2" s="1"/>
  <c r="E61" i="2"/>
  <c r="D61" i="2"/>
  <c r="F61" i="2" s="1"/>
  <c r="C61" i="2"/>
  <c r="B61" i="2"/>
  <c r="H60" i="2"/>
  <c r="G60" i="2"/>
  <c r="I60" i="2" s="1"/>
  <c r="E60" i="2"/>
  <c r="D60" i="2"/>
  <c r="K60" i="2" s="1"/>
  <c r="C60" i="2"/>
  <c r="B60" i="2"/>
  <c r="H59" i="2"/>
  <c r="G59" i="2"/>
  <c r="I59" i="2" s="1"/>
  <c r="E59" i="2"/>
  <c r="D59" i="2"/>
  <c r="K59" i="2" s="1"/>
  <c r="C59" i="2"/>
  <c r="B59" i="2"/>
  <c r="K58" i="2"/>
  <c r="H58" i="2"/>
  <c r="G58" i="2"/>
  <c r="I58" i="2" s="1"/>
  <c r="E58" i="2"/>
  <c r="D58" i="2"/>
  <c r="F58" i="2" s="1"/>
  <c r="C58" i="2"/>
  <c r="B58" i="2"/>
  <c r="K57" i="2"/>
  <c r="H57" i="2"/>
  <c r="G57" i="2"/>
  <c r="I57" i="2" s="1"/>
  <c r="E57" i="2"/>
  <c r="D57" i="2"/>
  <c r="F57" i="2" s="1"/>
  <c r="C57" i="2"/>
  <c r="B57" i="2"/>
  <c r="H56" i="2"/>
  <c r="G56" i="2"/>
  <c r="I56" i="2" s="1"/>
  <c r="E56" i="2"/>
  <c r="D56" i="2"/>
  <c r="K56" i="2" s="1"/>
  <c r="C56" i="2"/>
  <c r="B56" i="2"/>
  <c r="I55" i="2"/>
  <c r="H55" i="2"/>
  <c r="G55" i="2"/>
  <c r="E55" i="2"/>
  <c r="D55" i="2"/>
  <c r="K55" i="2" s="1"/>
  <c r="C55" i="2"/>
  <c r="B55" i="2"/>
  <c r="K54" i="2"/>
  <c r="I54" i="2"/>
  <c r="H54" i="2"/>
  <c r="G54" i="2"/>
  <c r="E54" i="2"/>
  <c r="D54" i="2"/>
  <c r="F54" i="2" s="1"/>
  <c r="C54" i="2"/>
  <c r="B54" i="2"/>
  <c r="H53" i="2"/>
  <c r="G53" i="2"/>
  <c r="I53" i="2" s="1"/>
  <c r="E53" i="2"/>
  <c r="K53" i="2" s="1"/>
  <c r="D53" i="2"/>
  <c r="F53" i="2" s="1"/>
  <c r="C53" i="2"/>
  <c r="B53" i="2"/>
  <c r="H52" i="2"/>
  <c r="G52" i="2"/>
  <c r="E52" i="2"/>
  <c r="D52" i="2"/>
  <c r="C52" i="2"/>
  <c r="B52" i="2"/>
  <c r="H51" i="2"/>
  <c r="G51" i="2"/>
  <c r="I51" i="2" s="1"/>
  <c r="E51" i="2"/>
  <c r="D51" i="2"/>
  <c r="K51" i="2" s="1"/>
  <c r="C51" i="2"/>
  <c r="B51" i="2"/>
  <c r="H50" i="2"/>
  <c r="G50" i="2"/>
  <c r="I50" i="2" s="1"/>
  <c r="E50" i="2"/>
  <c r="K50" i="2" s="1"/>
  <c r="D50" i="2"/>
  <c r="C50" i="2"/>
  <c r="B50" i="2"/>
  <c r="H49" i="2"/>
  <c r="G49" i="2"/>
  <c r="E49" i="2"/>
  <c r="D49" i="2"/>
  <c r="F49" i="2" s="1"/>
  <c r="C49" i="2"/>
  <c r="B49" i="2"/>
  <c r="H48" i="2"/>
  <c r="G48" i="2"/>
  <c r="I48" i="2" s="1"/>
  <c r="E48" i="2"/>
  <c r="D48" i="2"/>
  <c r="K48" i="2" s="1"/>
  <c r="C48" i="2"/>
  <c r="B48" i="2"/>
  <c r="I47" i="2"/>
  <c r="H47" i="2"/>
  <c r="G47" i="2"/>
  <c r="E47" i="2"/>
  <c r="D47" i="2"/>
  <c r="K47" i="2" s="1"/>
  <c r="C47" i="2"/>
  <c r="B47" i="2"/>
  <c r="K46" i="2"/>
  <c r="I46" i="2"/>
  <c r="H46" i="2"/>
  <c r="G46" i="2"/>
  <c r="F46" i="2"/>
  <c r="E46" i="2"/>
  <c r="D46" i="2"/>
  <c r="C46" i="2"/>
  <c r="B46" i="2"/>
  <c r="K45" i="2"/>
  <c r="H45" i="2"/>
  <c r="G45" i="2"/>
  <c r="I45" i="2" s="1"/>
  <c r="F45" i="2"/>
  <c r="E45" i="2"/>
  <c r="D45" i="2"/>
  <c r="C45" i="2"/>
  <c r="B45" i="2"/>
  <c r="H44" i="2"/>
  <c r="G44" i="2"/>
  <c r="I44" i="2" s="1"/>
  <c r="E44" i="2"/>
  <c r="D44" i="2"/>
  <c r="K44" i="2" s="1"/>
  <c r="C44" i="2"/>
  <c r="B44" i="2"/>
  <c r="H43" i="2"/>
  <c r="G43" i="2"/>
  <c r="I43" i="2" s="1"/>
  <c r="E43" i="2"/>
  <c r="D43" i="2"/>
  <c r="K43" i="2" s="1"/>
  <c r="C43" i="2"/>
  <c r="B43" i="2"/>
  <c r="H42" i="2"/>
  <c r="G42" i="2"/>
  <c r="I42" i="2" s="1"/>
  <c r="E42" i="2"/>
  <c r="D42" i="2"/>
  <c r="C42" i="2"/>
  <c r="B42" i="2"/>
  <c r="H41" i="2"/>
  <c r="G41" i="2"/>
  <c r="I41" i="2" s="1"/>
  <c r="E41" i="2"/>
  <c r="D41" i="2"/>
  <c r="C41" i="2"/>
  <c r="B41" i="2"/>
  <c r="H40" i="2"/>
  <c r="G40" i="2"/>
  <c r="I40" i="2" s="1"/>
  <c r="E40" i="2"/>
  <c r="D40" i="2"/>
  <c r="K40" i="2" s="1"/>
  <c r="C40" i="2"/>
  <c r="B40" i="2"/>
  <c r="I39" i="2"/>
  <c r="H39" i="2"/>
  <c r="G39" i="2"/>
  <c r="E39" i="2"/>
  <c r="D39" i="2"/>
  <c r="K39" i="2" s="1"/>
  <c r="C39" i="2"/>
  <c r="B39" i="2"/>
  <c r="I38" i="2"/>
  <c r="H38" i="2"/>
  <c r="G38" i="2"/>
  <c r="E38" i="2"/>
  <c r="D38" i="2"/>
  <c r="K38" i="2" s="1"/>
  <c r="C38" i="2"/>
  <c r="B38" i="2"/>
  <c r="H37" i="2"/>
  <c r="G37" i="2"/>
  <c r="I37" i="2" s="1"/>
  <c r="E37" i="2"/>
  <c r="D37" i="2"/>
  <c r="F37" i="2" s="1"/>
  <c r="C37" i="2"/>
  <c r="B37" i="2"/>
  <c r="H36" i="2"/>
  <c r="G36" i="2"/>
  <c r="I36" i="2" s="1"/>
  <c r="E36" i="2"/>
  <c r="D36" i="2"/>
  <c r="K36" i="2" s="1"/>
  <c r="C36" i="2"/>
  <c r="B36" i="2"/>
  <c r="H35" i="2"/>
  <c r="G35" i="2"/>
  <c r="I35" i="2" s="1"/>
  <c r="E35" i="2"/>
  <c r="D35" i="2"/>
  <c r="K35" i="2" s="1"/>
  <c r="C35" i="2"/>
  <c r="B35" i="2"/>
  <c r="K34" i="2"/>
  <c r="I34" i="2"/>
  <c r="H34" i="2"/>
  <c r="G34" i="2"/>
  <c r="F34" i="2"/>
  <c r="E34" i="2"/>
  <c r="D34" i="2"/>
  <c r="C34" i="2"/>
  <c r="B34" i="2"/>
  <c r="K33" i="2"/>
  <c r="H33" i="2"/>
  <c r="G33" i="2"/>
  <c r="I33" i="2" s="1"/>
  <c r="F33" i="2"/>
  <c r="E33" i="2"/>
  <c r="D33" i="2"/>
  <c r="C33" i="2"/>
  <c r="B33" i="2"/>
  <c r="H32" i="2"/>
  <c r="G32" i="2"/>
  <c r="E32" i="2"/>
  <c r="D32" i="2"/>
  <c r="C32" i="2"/>
  <c r="B32" i="2"/>
  <c r="H31" i="2"/>
  <c r="G31" i="2"/>
  <c r="I31" i="2" s="1"/>
  <c r="E31" i="2"/>
  <c r="D31" i="2"/>
  <c r="K31" i="2" s="1"/>
  <c r="C31" i="2"/>
  <c r="B31" i="2"/>
  <c r="H30" i="2"/>
  <c r="G30" i="2"/>
  <c r="I30" i="2" s="1"/>
  <c r="E30" i="2"/>
  <c r="D30" i="2"/>
  <c r="K30" i="2" s="1"/>
  <c r="C30" i="2"/>
  <c r="B30" i="2"/>
  <c r="H29" i="2"/>
  <c r="G29" i="2"/>
  <c r="I29" i="2" s="1"/>
  <c r="F29" i="2"/>
  <c r="E29" i="2"/>
  <c r="D29" i="2"/>
  <c r="K29" i="2" s="1"/>
  <c r="C29" i="2"/>
  <c r="B29" i="2"/>
  <c r="H28" i="2"/>
  <c r="G28" i="2"/>
  <c r="I28" i="2" s="1"/>
  <c r="F28" i="2"/>
  <c r="E28" i="2"/>
  <c r="D28" i="2"/>
  <c r="K28" i="2" s="1"/>
  <c r="C28" i="2"/>
  <c r="B28" i="2"/>
  <c r="H27" i="2"/>
  <c r="G27" i="2"/>
  <c r="I27" i="2" s="1"/>
  <c r="E27" i="2"/>
  <c r="D27" i="2"/>
  <c r="K27" i="2" s="1"/>
  <c r="C27" i="2"/>
  <c r="B27" i="2"/>
  <c r="I26" i="2"/>
  <c r="H26" i="2"/>
  <c r="G26" i="2"/>
  <c r="E26" i="2"/>
  <c r="D26" i="2"/>
  <c r="K26" i="2" s="1"/>
  <c r="C26" i="2"/>
  <c r="B26" i="2"/>
  <c r="I25" i="2"/>
  <c r="H25" i="2"/>
  <c r="G25" i="2"/>
  <c r="E25" i="2"/>
  <c r="D25" i="2"/>
  <c r="F25" i="2" s="1"/>
  <c r="C25" i="2"/>
  <c r="B25" i="2"/>
  <c r="K24" i="2"/>
  <c r="H24" i="2"/>
  <c r="G24" i="2"/>
  <c r="I24" i="2" s="1"/>
  <c r="E24" i="2"/>
  <c r="D24" i="2"/>
  <c r="F24" i="2" s="1"/>
  <c r="C24" i="2"/>
  <c r="B24" i="2"/>
  <c r="H23" i="2"/>
  <c r="G23" i="2"/>
  <c r="I23" i="2" s="1"/>
  <c r="E23" i="2"/>
  <c r="D23" i="2"/>
  <c r="K23" i="2" s="1"/>
  <c r="C23" i="2"/>
  <c r="B23" i="2"/>
  <c r="H22" i="2"/>
  <c r="G22" i="2"/>
  <c r="I22" i="2" s="1"/>
  <c r="E22" i="2"/>
  <c r="D22" i="2"/>
  <c r="K22" i="2" s="1"/>
  <c r="C22" i="2"/>
  <c r="B22" i="2"/>
  <c r="I21" i="2"/>
  <c r="H21" i="2"/>
  <c r="G21" i="2"/>
  <c r="F21" i="2"/>
  <c r="K21" i="2" s="1"/>
  <c r="E21" i="2"/>
  <c r="D21" i="2"/>
  <c r="C21" i="2"/>
  <c r="B21" i="2"/>
  <c r="H20" i="2"/>
  <c r="G20" i="2"/>
  <c r="E20" i="2"/>
  <c r="D20" i="2"/>
  <c r="F20" i="2" s="1"/>
  <c r="C20" i="2"/>
  <c r="B20" i="2"/>
  <c r="H19" i="2"/>
  <c r="G19" i="2"/>
  <c r="E19" i="2"/>
  <c r="D19" i="2"/>
  <c r="C19" i="2"/>
  <c r="B19" i="2"/>
  <c r="H18" i="2"/>
  <c r="G18" i="2"/>
  <c r="I18" i="2" s="1"/>
  <c r="E18" i="2"/>
  <c r="D18" i="2"/>
  <c r="K18" i="2" s="1"/>
  <c r="C18" i="2"/>
  <c r="B18" i="2"/>
  <c r="H17" i="2"/>
  <c r="G17" i="2"/>
  <c r="I17" i="2" s="1"/>
  <c r="F17" i="2"/>
  <c r="E17" i="2"/>
  <c r="D17" i="2"/>
  <c r="K17" i="2" s="1"/>
  <c r="C17" i="2"/>
  <c r="B17" i="2"/>
  <c r="K16" i="2"/>
  <c r="H16" i="2"/>
  <c r="G16" i="2"/>
  <c r="I16" i="2" s="1"/>
  <c r="F16" i="2"/>
  <c r="E16" i="2"/>
  <c r="D16" i="2"/>
  <c r="C16" i="2"/>
  <c r="B16" i="2"/>
  <c r="H15" i="2"/>
  <c r="G15" i="2"/>
  <c r="I15" i="2" s="1"/>
  <c r="E15" i="2"/>
  <c r="D15" i="2"/>
  <c r="K15" i="2" s="1"/>
  <c r="C15" i="2"/>
  <c r="B15" i="2"/>
  <c r="I14" i="2"/>
  <c r="H14" i="2"/>
  <c r="G14" i="2"/>
  <c r="E14" i="2"/>
  <c r="D14" i="2"/>
  <c r="C14" i="2"/>
  <c r="B14" i="2"/>
  <c r="I13" i="2"/>
  <c r="H13" i="2"/>
  <c r="G13" i="2"/>
  <c r="E13" i="2"/>
  <c r="D13" i="2"/>
  <c r="F13" i="2" s="1"/>
  <c r="C13" i="2"/>
  <c r="B13" i="2"/>
  <c r="K12" i="2"/>
  <c r="H12" i="2"/>
  <c r="G12" i="2"/>
  <c r="I12" i="2" s="1"/>
  <c r="E12" i="2"/>
  <c r="D12" i="2"/>
  <c r="F12" i="2" s="1"/>
  <c r="C12" i="2"/>
  <c r="B12" i="2"/>
  <c r="H11" i="2"/>
  <c r="G11" i="2"/>
  <c r="E11" i="2"/>
  <c r="D11" i="2"/>
  <c r="C11" i="2"/>
  <c r="B11" i="2"/>
  <c r="H108" i="4"/>
  <c r="G108" i="4"/>
  <c r="E108" i="4"/>
  <c r="D108" i="4"/>
  <c r="K108" i="4" s="1"/>
  <c r="C108" i="4"/>
  <c r="B108" i="4"/>
  <c r="H107" i="4"/>
  <c r="I107" i="4" s="1"/>
  <c r="G107" i="4"/>
  <c r="E107" i="4"/>
  <c r="D107" i="4"/>
  <c r="C107" i="4"/>
  <c r="B107" i="4"/>
  <c r="H106" i="4"/>
  <c r="G106" i="4"/>
  <c r="I106" i="4" s="1"/>
  <c r="E106" i="4"/>
  <c r="D106" i="4"/>
  <c r="C106" i="4"/>
  <c r="B106" i="4"/>
  <c r="H105" i="4"/>
  <c r="G105" i="4"/>
  <c r="I105" i="4" s="1"/>
  <c r="F105" i="4"/>
  <c r="E105" i="4"/>
  <c r="D105" i="4"/>
  <c r="C105" i="4"/>
  <c r="B105" i="4"/>
  <c r="H104" i="4"/>
  <c r="G104" i="4"/>
  <c r="I104" i="4" s="1"/>
  <c r="E104" i="4"/>
  <c r="D104" i="4"/>
  <c r="C104" i="4"/>
  <c r="B104" i="4"/>
  <c r="H103" i="4"/>
  <c r="G103" i="4"/>
  <c r="I103" i="4" s="1"/>
  <c r="E103" i="4"/>
  <c r="D103" i="4"/>
  <c r="K103" i="4" s="1"/>
  <c r="C103" i="4"/>
  <c r="B103" i="4"/>
  <c r="I102" i="4"/>
  <c r="H102" i="4"/>
  <c r="G102" i="4"/>
  <c r="E102" i="4"/>
  <c r="D102" i="4"/>
  <c r="K102" i="4" s="1"/>
  <c r="C102" i="4"/>
  <c r="B102" i="4"/>
  <c r="K101" i="4"/>
  <c r="I101" i="4"/>
  <c r="H101" i="4"/>
  <c r="G101" i="4"/>
  <c r="F101" i="4"/>
  <c r="E101" i="4"/>
  <c r="D101" i="4"/>
  <c r="C101" i="4"/>
  <c r="B101" i="4"/>
  <c r="H100" i="4"/>
  <c r="G100" i="4"/>
  <c r="I100" i="4" s="1"/>
  <c r="E100" i="4"/>
  <c r="D100" i="4"/>
  <c r="K100" i="4" s="1"/>
  <c r="C100" i="4"/>
  <c r="B100" i="4"/>
  <c r="H99" i="4"/>
  <c r="G99" i="4"/>
  <c r="I99" i="4" s="1"/>
  <c r="E99" i="4"/>
  <c r="D99" i="4"/>
  <c r="C99" i="4"/>
  <c r="B99" i="4"/>
  <c r="H98" i="4"/>
  <c r="G98" i="4"/>
  <c r="I98" i="4" s="1"/>
  <c r="E98" i="4"/>
  <c r="D98" i="4"/>
  <c r="K98" i="4" s="1"/>
  <c r="C98" i="4"/>
  <c r="B98" i="4"/>
  <c r="H97" i="4"/>
  <c r="G97" i="4"/>
  <c r="I97" i="4" s="1"/>
  <c r="E97" i="4"/>
  <c r="D97" i="4"/>
  <c r="F97" i="4" s="1"/>
  <c r="C97" i="4"/>
  <c r="B97" i="4"/>
  <c r="H96" i="4"/>
  <c r="G96" i="4"/>
  <c r="I96" i="4" s="1"/>
  <c r="E96" i="4"/>
  <c r="D96" i="4"/>
  <c r="K96" i="4" s="1"/>
  <c r="C96" i="4"/>
  <c r="B96" i="4"/>
  <c r="H95" i="4"/>
  <c r="G95" i="4"/>
  <c r="I95" i="4" s="1"/>
  <c r="E95" i="4"/>
  <c r="D95" i="4"/>
  <c r="K95" i="4" s="1"/>
  <c r="C95" i="4"/>
  <c r="B95" i="4"/>
  <c r="H94" i="4"/>
  <c r="G94" i="4"/>
  <c r="I94" i="4" s="1"/>
  <c r="E94" i="4"/>
  <c r="D94" i="4"/>
  <c r="K94" i="4" s="1"/>
  <c r="C94" i="4"/>
  <c r="B94" i="4"/>
  <c r="K93" i="4"/>
  <c r="H93" i="4"/>
  <c r="G93" i="4"/>
  <c r="I93" i="4" s="1"/>
  <c r="E93" i="4"/>
  <c r="D93" i="4"/>
  <c r="F93" i="4" s="1"/>
  <c r="C93" i="4"/>
  <c r="B93" i="4"/>
  <c r="K92" i="4"/>
  <c r="H92" i="4"/>
  <c r="G92" i="4"/>
  <c r="I92" i="4" s="1"/>
  <c r="E92" i="4"/>
  <c r="D92" i="4"/>
  <c r="F92" i="4" s="1"/>
  <c r="C92" i="4"/>
  <c r="B92" i="4"/>
  <c r="H91" i="4"/>
  <c r="G91" i="4"/>
  <c r="I91" i="4" s="1"/>
  <c r="E91" i="4"/>
  <c r="D91" i="4"/>
  <c r="K91" i="4" s="1"/>
  <c r="C91" i="4"/>
  <c r="B91" i="4"/>
  <c r="I90" i="4"/>
  <c r="H90" i="4"/>
  <c r="G90" i="4"/>
  <c r="E90" i="4"/>
  <c r="D90" i="4"/>
  <c r="K90" i="4" s="1"/>
  <c r="C90" i="4"/>
  <c r="B90" i="4"/>
  <c r="K89" i="4"/>
  <c r="I89" i="4"/>
  <c r="H89" i="4"/>
  <c r="G89" i="4"/>
  <c r="F89" i="4"/>
  <c r="E89" i="4"/>
  <c r="D89" i="4"/>
  <c r="C89" i="4"/>
  <c r="B89" i="4"/>
  <c r="K88" i="4"/>
  <c r="H88" i="4"/>
  <c r="G88" i="4"/>
  <c r="I88" i="4" s="1"/>
  <c r="F88" i="4"/>
  <c r="E88" i="4"/>
  <c r="D88" i="4"/>
  <c r="C88" i="4"/>
  <c r="B88" i="4"/>
  <c r="H87" i="4"/>
  <c r="G87" i="4"/>
  <c r="I87" i="4" s="1"/>
  <c r="E87" i="4"/>
  <c r="D87" i="4"/>
  <c r="K87" i="4" s="1"/>
  <c r="C87" i="4"/>
  <c r="B87" i="4"/>
  <c r="H86" i="4"/>
  <c r="G86" i="4"/>
  <c r="I86" i="4" s="1"/>
  <c r="E86" i="4"/>
  <c r="D86" i="4"/>
  <c r="K86" i="4" s="1"/>
  <c r="C86" i="4"/>
  <c r="B86" i="4"/>
  <c r="H85" i="4"/>
  <c r="G85" i="4"/>
  <c r="I85" i="4" s="1"/>
  <c r="F85" i="4"/>
  <c r="E85" i="4"/>
  <c r="D85" i="4"/>
  <c r="C85" i="4"/>
  <c r="B85" i="4"/>
  <c r="H84" i="4"/>
  <c r="G84" i="4"/>
  <c r="I84" i="4" s="1"/>
  <c r="F84" i="4"/>
  <c r="E84" i="4"/>
  <c r="D84" i="4"/>
  <c r="K84" i="4" s="1"/>
  <c r="C84" i="4"/>
  <c r="B84" i="4"/>
  <c r="H83" i="4"/>
  <c r="G83" i="4"/>
  <c r="I83" i="4" s="1"/>
  <c r="E83" i="4"/>
  <c r="D83" i="4"/>
  <c r="K83" i="4" s="1"/>
  <c r="C83" i="4"/>
  <c r="B83" i="4"/>
  <c r="I82" i="4"/>
  <c r="H82" i="4"/>
  <c r="G82" i="4"/>
  <c r="E82" i="4"/>
  <c r="D82" i="4"/>
  <c r="K82" i="4" s="1"/>
  <c r="C82" i="4"/>
  <c r="B82" i="4"/>
  <c r="I81" i="4"/>
  <c r="H81" i="4"/>
  <c r="G81" i="4"/>
  <c r="E81" i="4"/>
  <c r="D81" i="4"/>
  <c r="F81" i="4" s="1"/>
  <c r="C81" i="4"/>
  <c r="B81" i="4"/>
  <c r="H80" i="4"/>
  <c r="G80" i="4"/>
  <c r="I80" i="4" s="1"/>
  <c r="E80" i="4"/>
  <c r="D80" i="4"/>
  <c r="F80" i="4" s="1"/>
  <c r="C80" i="4"/>
  <c r="B80" i="4"/>
  <c r="H79" i="4"/>
  <c r="G79" i="4"/>
  <c r="I79" i="4" s="1"/>
  <c r="E79" i="4"/>
  <c r="D79" i="4"/>
  <c r="C79" i="4"/>
  <c r="B79" i="4"/>
  <c r="I78" i="4"/>
  <c r="H78" i="4"/>
  <c r="G78" i="4"/>
  <c r="E78" i="4"/>
  <c r="D78" i="4"/>
  <c r="K78" i="4" s="1"/>
  <c r="C78" i="4"/>
  <c r="B78" i="4"/>
  <c r="K77" i="4"/>
  <c r="I77" i="4"/>
  <c r="H77" i="4"/>
  <c r="G77" i="4"/>
  <c r="F77" i="4"/>
  <c r="E77" i="4"/>
  <c r="D77" i="4"/>
  <c r="C77" i="4"/>
  <c r="B77" i="4"/>
  <c r="K76" i="4"/>
  <c r="H76" i="4"/>
  <c r="G76" i="4"/>
  <c r="I76" i="4" s="1"/>
  <c r="F76" i="4"/>
  <c r="E76" i="4"/>
  <c r="D76" i="4"/>
  <c r="C76" i="4"/>
  <c r="B76" i="4"/>
  <c r="H75" i="4"/>
  <c r="G75" i="4"/>
  <c r="I75" i="4" s="1"/>
  <c r="E75" i="4"/>
  <c r="D75" i="4"/>
  <c r="K75" i="4" s="1"/>
  <c r="C75" i="4"/>
  <c r="B75" i="4"/>
  <c r="H74" i="4"/>
  <c r="G74" i="4"/>
  <c r="I74" i="4" s="1"/>
  <c r="E74" i="4"/>
  <c r="D74" i="4"/>
  <c r="C74" i="4"/>
  <c r="B74" i="4"/>
  <c r="H73" i="4"/>
  <c r="G73" i="4"/>
  <c r="I73" i="4" s="1"/>
  <c r="E73" i="4"/>
  <c r="D73" i="4"/>
  <c r="C73" i="4"/>
  <c r="B73" i="4"/>
  <c r="H72" i="4"/>
  <c r="G72" i="4"/>
  <c r="F72" i="4"/>
  <c r="E72" i="4"/>
  <c r="D72" i="4"/>
  <c r="C72" i="4"/>
  <c r="B72" i="4"/>
  <c r="H71" i="4"/>
  <c r="G71" i="4"/>
  <c r="I71" i="4" s="1"/>
  <c r="E71" i="4"/>
  <c r="D71" i="4"/>
  <c r="K71" i="4" s="1"/>
  <c r="C71" i="4"/>
  <c r="B71" i="4"/>
  <c r="I70" i="4"/>
  <c r="H70" i="4"/>
  <c r="G70" i="4"/>
  <c r="E70" i="4"/>
  <c r="D70" i="4"/>
  <c r="K70" i="4" s="1"/>
  <c r="C70" i="4"/>
  <c r="B70" i="4"/>
  <c r="I69" i="4"/>
  <c r="H69" i="4"/>
  <c r="G69" i="4"/>
  <c r="E69" i="4"/>
  <c r="D69" i="4"/>
  <c r="F69" i="4" s="1"/>
  <c r="C69" i="4"/>
  <c r="B69" i="4"/>
  <c r="K68" i="4"/>
  <c r="H68" i="4"/>
  <c r="G68" i="4"/>
  <c r="I68" i="4" s="1"/>
  <c r="E68" i="4"/>
  <c r="D68" i="4"/>
  <c r="F68" i="4" s="1"/>
  <c r="C68" i="4"/>
  <c r="B68" i="4"/>
  <c r="H67" i="4"/>
  <c r="G67" i="4"/>
  <c r="I67" i="4" s="1"/>
  <c r="E67" i="4"/>
  <c r="D67" i="4"/>
  <c r="K67" i="4" s="1"/>
  <c r="C67" i="4"/>
  <c r="B67" i="4"/>
  <c r="H66" i="4"/>
  <c r="G66" i="4"/>
  <c r="I66" i="4" s="1"/>
  <c r="E66" i="4"/>
  <c r="D66" i="4"/>
  <c r="K66" i="4" s="1"/>
  <c r="C66" i="4"/>
  <c r="B66" i="4"/>
  <c r="K65" i="4"/>
  <c r="H65" i="4"/>
  <c r="G65" i="4"/>
  <c r="I65" i="4" s="1"/>
  <c r="E65" i="4"/>
  <c r="D65" i="4"/>
  <c r="F65" i="4" s="1"/>
  <c r="C65" i="4"/>
  <c r="B65" i="4"/>
  <c r="K64" i="4"/>
  <c r="H64" i="4"/>
  <c r="G64" i="4"/>
  <c r="I64" i="4" s="1"/>
  <c r="E64" i="4"/>
  <c r="D64" i="4"/>
  <c r="F64" i="4" s="1"/>
  <c r="C64" i="4"/>
  <c r="B64" i="4"/>
  <c r="H63" i="4"/>
  <c r="G63" i="4"/>
  <c r="I63" i="4" s="1"/>
  <c r="E63" i="4"/>
  <c r="D63" i="4"/>
  <c r="K63" i="4" s="1"/>
  <c r="C63" i="4"/>
  <c r="B63" i="4"/>
  <c r="I62" i="4"/>
  <c r="H62" i="4"/>
  <c r="G62" i="4"/>
  <c r="E62" i="4"/>
  <c r="D62" i="4"/>
  <c r="C62" i="4"/>
  <c r="B62" i="4"/>
  <c r="H61" i="4"/>
  <c r="G61" i="4"/>
  <c r="I61" i="4" s="1"/>
  <c r="E61" i="4"/>
  <c r="D61" i="4"/>
  <c r="F61" i="4" s="1"/>
  <c r="K61" i="4" s="1"/>
  <c r="C61" i="4"/>
  <c r="B61" i="4"/>
  <c r="H60" i="4"/>
  <c r="G60" i="4"/>
  <c r="I60" i="4" s="1"/>
  <c r="E60" i="4"/>
  <c r="D60" i="4"/>
  <c r="C60" i="4"/>
  <c r="B60" i="4"/>
  <c r="H59" i="4"/>
  <c r="G59" i="4"/>
  <c r="I59" i="4" s="1"/>
  <c r="E59" i="4"/>
  <c r="D59" i="4"/>
  <c r="K59" i="4" s="1"/>
  <c r="C59" i="4"/>
  <c r="B59" i="4"/>
  <c r="H58" i="4"/>
  <c r="G58" i="4"/>
  <c r="I58" i="4" s="1"/>
  <c r="E58" i="4"/>
  <c r="D58" i="4"/>
  <c r="K58" i="4" s="1"/>
  <c r="C58" i="4"/>
  <c r="B58" i="4"/>
  <c r="I57" i="4"/>
  <c r="H57" i="4"/>
  <c r="G57" i="4"/>
  <c r="E57" i="4"/>
  <c r="D57" i="4"/>
  <c r="F57" i="4" s="1"/>
  <c r="K57" i="4" s="1"/>
  <c r="C57" i="4"/>
  <c r="B57" i="4"/>
  <c r="K56" i="4"/>
  <c r="H56" i="4"/>
  <c r="G56" i="4"/>
  <c r="I56" i="4" s="1"/>
  <c r="E56" i="4"/>
  <c r="D56" i="4"/>
  <c r="F56" i="4" s="1"/>
  <c r="C56" i="4"/>
  <c r="B56" i="4"/>
  <c r="H55" i="4"/>
  <c r="G55" i="4"/>
  <c r="I55" i="4" s="1"/>
  <c r="E55" i="4"/>
  <c r="D55" i="4"/>
  <c r="K55" i="4" s="1"/>
  <c r="C55" i="4"/>
  <c r="B55" i="4"/>
  <c r="H54" i="4"/>
  <c r="G54" i="4"/>
  <c r="I54" i="4" s="1"/>
  <c r="E54" i="4"/>
  <c r="D54" i="4"/>
  <c r="K54" i="4" s="1"/>
  <c r="C54" i="4"/>
  <c r="B54" i="4"/>
  <c r="I53" i="4"/>
  <c r="H53" i="4"/>
  <c r="G53" i="4"/>
  <c r="F53" i="4"/>
  <c r="K53" i="4" s="1"/>
  <c r="E53" i="4"/>
  <c r="D53" i="4"/>
  <c r="C53" i="4"/>
  <c r="B53" i="4"/>
  <c r="H52" i="4"/>
  <c r="G52" i="4"/>
  <c r="E52" i="4"/>
  <c r="D52" i="4"/>
  <c r="F52" i="4" s="1"/>
  <c r="C52" i="4"/>
  <c r="B52" i="4"/>
  <c r="H51" i="4"/>
  <c r="G51" i="4"/>
  <c r="I51" i="4" s="1"/>
  <c r="E51" i="4"/>
  <c r="D51" i="4"/>
  <c r="K51" i="4" s="1"/>
  <c r="C51" i="4"/>
  <c r="B51" i="4"/>
  <c r="H50" i="4"/>
  <c r="G50" i="4"/>
  <c r="I50" i="4" s="1"/>
  <c r="E50" i="4"/>
  <c r="D50" i="4"/>
  <c r="C50" i="4"/>
  <c r="B50" i="4"/>
  <c r="H49" i="4"/>
  <c r="G49" i="4"/>
  <c r="I49" i="4" s="1"/>
  <c r="F49" i="4"/>
  <c r="E49" i="4"/>
  <c r="D49" i="4"/>
  <c r="C49" i="4"/>
  <c r="B49" i="4"/>
  <c r="H48" i="4"/>
  <c r="G48" i="4"/>
  <c r="I48" i="4" s="1"/>
  <c r="F48" i="4"/>
  <c r="E48" i="4"/>
  <c r="D48" i="4"/>
  <c r="K48" i="4" s="1"/>
  <c r="C48" i="4"/>
  <c r="B48" i="4"/>
  <c r="H47" i="4"/>
  <c r="G47" i="4"/>
  <c r="I47" i="4" s="1"/>
  <c r="E47" i="4"/>
  <c r="D47" i="4"/>
  <c r="K47" i="4" s="1"/>
  <c r="C47" i="4"/>
  <c r="B47" i="4"/>
  <c r="I46" i="4"/>
  <c r="H46" i="4"/>
  <c r="G46" i="4"/>
  <c r="E46" i="4"/>
  <c r="D46" i="4"/>
  <c r="K46" i="4" s="1"/>
  <c r="C46" i="4"/>
  <c r="B46" i="4"/>
  <c r="I45" i="4"/>
  <c r="H45" i="4"/>
  <c r="G45" i="4"/>
  <c r="E45" i="4"/>
  <c r="D45" i="4"/>
  <c r="F45" i="4" s="1"/>
  <c r="C45" i="4"/>
  <c r="B45" i="4"/>
  <c r="H44" i="4"/>
  <c r="G44" i="4"/>
  <c r="I44" i="4" s="1"/>
  <c r="E44" i="4"/>
  <c r="D44" i="4"/>
  <c r="F44" i="4" s="1"/>
  <c r="C44" i="4"/>
  <c r="B44" i="4"/>
  <c r="H43" i="4"/>
  <c r="G43" i="4"/>
  <c r="I43" i="4" s="1"/>
  <c r="E43" i="4"/>
  <c r="D43" i="4"/>
  <c r="K43" i="4" s="1"/>
  <c r="C43" i="4"/>
  <c r="B43" i="4"/>
  <c r="I42" i="4"/>
  <c r="H42" i="4"/>
  <c r="G42" i="4"/>
  <c r="E42" i="4"/>
  <c r="D42" i="4"/>
  <c r="K42" i="4" s="1"/>
  <c r="C42" i="4"/>
  <c r="B42" i="4"/>
  <c r="K41" i="4"/>
  <c r="I41" i="4"/>
  <c r="H41" i="4"/>
  <c r="G41" i="4"/>
  <c r="F41" i="4"/>
  <c r="E41" i="4"/>
  <c r="D41" i="4"/>
  <c r="C41" i="4"/>
  <c r="B41" i="4"/>
  <c r="K40" i="4"/>
  <c r="H40" i="4"/>
  <c r="G40" i="4"/>
  <c r="I40" i="4" s="1"/>
  <c r="F40" i="4"/>
  <c r="E40" i="4"/>
  <c r="D40" i="4"/>
  <c r="C40" i="4"/>
  <c r="B40" i="4"/>
  <c r="H39" i="4"/>
  <c r="G39" i="4"/>
  <c r="E39" i="4"/>
  <c r="D39" i="4"/>
  <c r="K39" i="4" s="1"/>
  <c r="C39" i="4"/>
  <c r="B39" i="4"/>
  <c r="H38" i="4"/>
  <c r="G38" i="4"/>
  <c r="I38" i="4" s="1"/>
  <c r="E38" i="4"/>
  <c r="D38" i="4"/>
  <c r="K38" i="4" s="1"/>
  <c r="C38" i="4"/>
  <c r="B38" i="4"/>
  <c r="H37" i="4"/>
  <c r="G37" i="4"/>
  <c r="I37" i="4" s="1"/>
  <c r="E37" i="4"/>
  <c r="D37" i="4"/>
  <c r="C37" i="4"/>
  <c r="B37" i="4"/>
  <c r="H36" i="4"/>
  <c r="G36" i="4"/>
  <c r="I36" i="4" s="1"/>
  <c r="E36" i="4"/>
  <c r="D36" i="4"/>
  <c r="C36" i="4"/>
  <c r="B36" i="4"/>
  <c r="H35" i="4"/>
  <c r="G35" i="4"/>
  <c r="I35" i="4" s="1"/>
  <c r="E35" i="4"/>
  <c r="D35" i="4"/>
  <c r="K35" i="4" s="1"/>
  <c r="C35" i="4"/>
  <c r="B35" i="4"/>
  <c r="H34" i="4"/>
  <c r="G34" i="4"/>
  <c r="I34" i="4" s="1"/>
  <c r="E34" i="4"/>
  <c r="D34" i="4"/>
  <c r="K34" i="4" s="1"/>
  <c r="C34" i="4"/>
  <c r="B34" i="4"/>
  <c r="K33" i="4"/>
  <c r="H33" i="4"/>
  <c r="G33" i="4"/>
  <c r="I33" i="4" s="1"/>
  <c r="F33" i="4"/>
  <c r="E33" i="4"/>
  <c r="D33" i="4"/>
  <c r="C33" i="4"/>
  <c r="B33" i="4"/>
  <c r="H32" i="4"/>
  <c r="G32" i="4"/>
  <c r="E32" i="4"/>
  <c r="D32" i="4"/>
  <c r="F32" i="4" s="1"/>
  <c r="C32" i="4"/>
  <c r="B32" i="4"/>
  <c r="H31" i="4"/>
  <c r="G31" i="4"/>
  <c r="I31" i="4" s="1"/>
  <c r="E31" i="4"/>
  <c r="D31" i="4"/>
  <c r="K31" i="4" s="1"/>
  <c r="C31" i="4"/>
  <c r="B31" i="4"/>
  <c r="H30" i="4"/>
  <c r="G30" i="4"/>
  <c r="I30" i="4" s="1"/>
  <c r="E30" i="4"/>
  <c r="D30" i="4"/>
  <c r="K30" i="4" s="1"/>
  <c r="C30" i="4"/>
  <c r="B30" i="4"/>
  <c r="K29" i="4"/>
  <c r="H29" i="4"/>
  <c r="G29" i="4"/>
  <c r="I29" i="4" s="1"/>
  <c r="E29" i="4"/>
  <c r="D29" i="4"/>
  <c r="F29" i="4" s="1"/>
  <c r="C29" i="4"/>
  <c r="B29" i="4"/>
  <c r="K28" i="4"/>
  <c r="H28" i="4"/>
  <c r="G28" i="4"/>
  <c r="I28" i="4" s="1"/>
  <c r="E28" i="4"/>
  <c r="D28" i="4"/>
  <c r="F28" i="4" s="1"/>
  <c r="C28" i="4"/>
  <c r="B28" i="4"/>
  <c r="H27" i="4"/>
  <c r="G27" i="4"/>
  <c r="I27" i="4" s="1"/>
  <c r="E27" i="4"/>
  <c r="D27" i="4"/>
  <c r="K27" i="4" s="1"/>
  <c r="C27" i="4"/>
  <c r="B27" i="4"/>
  <c r="I26" i="4"/>
  <c r="H26" i="4"/>
  <c r="G26" i="4"/>
  <c r="E26" i="4"/>
  <c r="D26" i="4"/>
  <c r="K26" i="4" s="1"/>
  <c r="C26" i="4"/>
  <c r="B26" i="4"/>
  <c r="I25" i="4"/>
  <c r="H25" i="4"/>
  <c r="G25" i="4"/>
  <c r="E25" i="4"/>
  <c r="D25" i="4"/>
  <c r="K25" i="4" s="1"/>
  <c r="C25" i="4"/>
  <c r="B25" i="4"/>
  <c r="K24" i="4"/>
  <c r="H24" i="4"/>
  <c r="G24" i="4"/>
  <c r="I24" i="4" s="1"/>
  <c r="E24" i="4"/>
  <c r="D24" i="4"/>
  <c r="F24" i="4" s="1"/>
  <c r="C24" i="4"/>
  <c r="B24" i="4"/>
  <c r="H23" i="4"/>
  <c r="G23" i="4"/>
  <c r="I23" i="4" s="1"/>
  <c r="E23" i="4"/>
  <c r="D23" i="4"/>
  <c r="K23" i="4" s="1"/>
  <c r="C23" i="4"/>
  <c r="B23" i="4"/>
  <c r="H22" i="4"/>
  <c r="G22" i="4"/>
  <c r="I22" i="4" s="1"/>
  <c r="E22" i="4"/>
  <c r="D22" i="4"/>
  <c r="K22" i="4" s="1"/>
  <c r="C22" i="4"/>
  <c r="B22" i="4"/>
  <c r="H21" i="4"/>
  <c r="G21" i="4"/>
  <c r="I21" i="4" s="1"/>
  <c r="F21" i="4"/>
  <c r="E21" i="4"/>
  <c r="D21" i="4"/>
  <c r="C21" i="4"/>
  <c r="B21" i="4"/>
  <c r="H20" i="4"/>
  <c r="G20" i="4"/>
  <c r="E20" i="4"/>
  <c r="D20" i="4"/>
  <c r="F20" i="4" s="1"/>
  <c r="C20" i="4"/>
  <c r="B20" i="4"/>
  <c r="H19" i="4"/>
  <c r="G19" i="4"/>
  <c r="E19" i="4"/>
  <c r="D19" i="4"/>
  <c r="C19" i="4"/>
  <c r="B19" i="4"/>
  <c r="H18" i="4"/>
  <c r="G18" i="4"/>
  <c r="I18" i="4" s="1"/>
  <c r="E18" i="4"/>
  <c r="D18" i="4"/>
  <c r="K18" i="4" s="1"/>
  <c r="C18" i="4"/>
  <c r="B18" i="4"/>
  <c r="K17" i="4"/>
  <c r="H17" i="4"/>
  <c r="G17" i="4"/>
  <c r="I17" i="4" s="1"/>
  <c r="F17" i="4"/>
  <c r="E17" i="4"/>
  <c r="D17" i="4"/>
  <c r="C17" i="4"/>
  <c r="B17" i="4"/>
  <c r="K16" i="4"/>
  <c r="H16" i="4"/>
  <c r="G16" i="4"/>
  <c r="I16" i="4" s="1"/>
  <c r="F16" i="4"/>
  <c r="E16" i="4"/>
  <c r="D16" i="4"/>
  <c r="C16" i="4"/>
  <c r="B16" i="4"/>
  <c r="H15" i="4"/>
  <c r="G15" i="4"/>
  <c r="I15" i="4" s="1"/>
  <c r="E15" i="4"/>
  <c r="D15" i="4"/>
  <c r="K15" i="4" s="1"/>
  <c r="C15" i="4"/>
  <c r="B15" i="4"/>
  <c r="I14" i="4"/>
  <c r="H14" i="4"/>
  <c r="G14" i="4"/>
  <c r="E14" i="4"/>
  <c r="D14" i="4"/>
  <c r="C14" i="4"/>
  <c r="B14" i="4"/>
  <c r="I13" i="4"/>
  <c r="H13" i="4"/>
  <c r="G13" i="4"/>
  <c r="E13" i="4"/>
  <c r="D13" i="4"/>
  <c r="K13" i="4" s="1"/>
  <c r="C13" i="4"/>
  <c r="B13" i="4"/>
  <c r="K12" i="4"/>
  <c r="H12" i="4"/>
  <c r="G12" i="4"/>
  <c r="I12" i="4" s="1"/>
  <c r="E12" i="4"/>
  <c r="D12" i="4"/>
  <c r="F12" i="4" s="1"/>
  <c r="C12" i="4"/>
  <c r="B12" i="4"/>
  <c r="H11" i="4"/>
  <c r="G11" i="4"/>
  <c r="E11" i="4"/>
  <c r="D11" i="4"/>
  <c r="C11" i="4"/>
  <c r="B11" i="4"/>
  <c r="H108" i="6"/>
  <c r="G108" i="6"/>
  <c r="E108" i="6"/>
  <c r="D108" i="6"/>
  <c r="K108" i="6" s="1"/>
  <c r="C108" i="6"/>
  <c r="B108" i="6"/>
  <c r="H107" i="6"/>
  <c r="I107" i="6" s="1"/>
  <c r="G107" i="6"/>
  <c r="E107" i="6"/>
  <c r="D107" i="6"/>
  <c r="C107" i="6"/>
  <c r="B107" i="6"/>
  <c r="H106" i="6"/>
  <c r="G106" i="6"/>
  <c r="I106" i="6" s="1"/>
  <c r="E106" i="6"/>
  <c r="D106" i="6"/>
  <c r="C106" i="6"/>
  <c r="B106" i="6"/>
  <c r="H105" i="6"/>
  <c r="G105" i="6"/>
  <c r="E105" i="6"/>
  <c r="D105" i="6"/>
  <c r="F105" i="6" s="1"/>
  <c r="C105" i="6"/>
  <c r="B105" i="6"/>
  <c r="H104" i="6"/>
  <c r="G104" i="6"/>
  <c r="E104" i="6"/>
  <c r="D104" i="6"/>
  <c r="C104" i="6"/>
  <c r="B104" i="6"/>
  <c r="H103" i="6"/>
  <c r="G103" i="6"/>
  <c r="I103" i="6" s="1"/>
  <c r="E103" i="6"/>
  <c r="D103" i="6"/>
  <c r="K103" i="6" s="1"/>
  <c r="C103" i="6"/>
  <c r="B103" i="6"/>
  <c r="K102" i="6"/>
  <c r="H102" i="6"/>
  <c r="G102" i="6"/>
  <c r="I102" i="6" s="1"/>
  <c r="F102" i="6"/>
  <c r="E102" i="6"/>
  <c r="D102" i="6"/>
  <c r="C102" i="6"/>
  <c r="B102" i="6"/>
  <c r="H101" i="6"/>
  <c r="G101" i="6"/>
  <c r="I101" i="6" s="1"/>
  <c r="F101" i="6"/>
  <c r="E101" i="6"/>
  <c r="K101" i="6" s="1"/>
  <c r="D101" i="6"/>
  <c r="C101" i="6"/>
  <c r="B101" i="6"/>
  <c r="H100" i="6"/>
  <c r="G100" i="6"/>
  <c r="I100" i="6" s="1"/>
  <c r="E100" i="6"/>
  <c r="D100" i="6"/>
  <c r="K100" i="6" s="1"/>
  <c r="C100" i="6"/>
  <c r="B100" i="6"/>
  <c r="H99" i="6"/>
  <c r="I99" i="6" s="1"/>
  <c r="G99" i="6"/>
  <c r="E99" i="6"/>
  <c r="D99" i="6"/>
  <c r="C99" i="6"/>
  <c r="B99" i="6"/>
  <c r="H98" i="6"/>
  <c r="G98" i="6"/>
  <c r="I98" i="6" s="1"/>
  <c r="E98" i="6"/>
  <c r="D98" i="6"/>
  <c r="F98" i="6" s="1"/>
  <c r="C98" i="6"/>
  <c r="B98" i="6"/>
  <c r="H97" i="6"/>
  <c r="G97" i="6"/>
  <c r="I97" i="6" s="1"/>
  <c r="E97" i="6"/>
  <c r="D97" i="6"/>
  <c r="F97" i="6" s="1"/>
  <c r="C97" i="6"/>
  <c r="B97" i="6"/>
  <c r="H96" i="6"/>
  <c r="G96" i="6"/>
  <c r="I96" i="6" s="1"/>
  <c r="E96" i="6"/>
  <c r="D96" i="6"/>
  <c r="K96" i="6" s="1"/>
  <c r="C96" i="6"/>
  <c r="B96" i="6"/>
  <c r="I95" i="6"/>
  <c r="H95" i="6"/>
  <c r="G95" i="6"/>
  <c r="E95" i="6"/>
  <c r="D95" i="6"/>
  <c r="K95" i="6" s="1"/>
  <c r="C95" i="6"/>
  <c r="B95" i="6"/>
  <c r="K94" i="6"/>
  <c r="I94" i="6"/>
  <c r="H94" i="6"/>
  <c r="G94" i="6"/>
  <c r="F94" i="6"/>
  <c r="E94" i="6"/>
  <c r="D94" i="6"/>
  <c r="C94" i="6"/>
  <c r="B94" i="6"/>
  <c r="K93" i="6"/>
  <c r="H93" i="6"/>
  <c r="G93" i="6"/>
  <c r="I93" i="6" s="1"/>
  <c r="F93" i="6"/>
  <c r="E93" i="6"/>
  <c r="D93" i="6"/>
  <c r="C93" i="6"/>
  <c r="B93" i="6"/>
  <c r="H92" i="6"/>
  <c r="G92" i="6"/>
  <c r="I92" i="6" s="1"/>
  <c r="E92" i="6"/>
  <c r="D92" i="6"/>
  <c r="K92" i="6" s="1"/>
  <c r="C92" i="6"/>
  <c r="B92" i="6"/>
  <c r="H91" i="6"/>
  <c r="G91" i="6"/>
  <c r="I91" i="6" s="1"/>
  <c r="E91" i="6"/>
  <c r="D91" i="6"/>
  <c r="K91" i="6" s="1"/>
  <c r="C91" i="6"/>
  <c r="B91" i="6"/>
  <c r="H90" i="6"/>
  <c r="G90" i="6"/>
  <c r="I90" i="6" s="1"/>
  <c r="E90" i="6"/>
  <c r="D90" i="6"/>
  <c r="C90" i="6"/>
  <c r="B90" i="6"/>
  <c r="H89" i="6"/>
  <c r="G89" i="6"/>
  <c r="I89" i="6" s="1"/>
  <c r="E89" i="6"/>
  <c r="D89" i="6"/>
  <c r="C89" i="6"/>
  <c r="B89" i="6"/>
  <c r="H88" i="6"/>
  <c r="G88" i="6"/>
  <c r="I88" i="6" s="1"/>
  <c r="E88" i="6"/>
  <c r="D88" i="6"/>
  <c r="K88" i="6" s="1"/>
  <c r="C88" i="6"/>
  <c r="B88" i="6"/>
  <c r="I87" i="6"/>
  <c r="H87" i="6"/>
  <c r="G87" i="6"/>
  <c r="E87" i="6"/>
  <c r="D87" i="6"/>
  <c r="K87" i="6" s="1"/>
  <c r="C87" i="6"/>
  <c r="B87" i="6"/>
  <c r="K86" i="6"/>
  <c r="I86" i="6"/>
  <c r="H86" i="6"/>
  <c r="G86" i="6"/>
  <c r="F86" i="6"/>
  <c r="E86" i="6"/>
  <c r="D86" i="6"/>
  <c r="C86" i="6"/>
  <c r="B86" i="6"/>
  <c r="H85" i="6"/>
  <c r="G85" i="6"/>
  <c r="I85" i="6" s="1"/>
  <c r="E85" i="6"/>
  <c r="D85" i="6"/>
  <c r="F85" i="6" s="1"/>
  <c r="C85" i="6"/>
  <c r="B85" i="6"/>
  <c r="H84" i="6"/>
  <c r="G84" i="6"/>
  <c r="I84" i="6" s="1"/>
  <c r="E84" i="6"/>
  <c r="D84" i="6"/>
  <c r="K84" i="6" s="1"/>
  <c r="C84" i="6"/>
  <c r="B84" i="6"/>
  <c r="H83" i="6"/>
  <c r="G83" i="6"/>
  <c r="I83" i="6" s="1"/>
  <c r="E83" i="6"/>
  <c r="D83" i="6"/>
  <c r="K83" i="6" s="1"/>
  <c r="C83" i="6"/>
  <c r="B83" i="6"/>
  <c r="K82" i="6"/>
  <c r="H82" i="6"/>
  <c r="G82" i="6"/>
  <c r="I82" i="6" s="1"/>
  <c r="F82" i="6"/>
  <c r="E82" i="6"/>
  <c r="D82" i="6"/>
  <c r="C82" i="6"/>
  <c r="B82" i="6"/>
  <c r="K81" i="6"/>
  <c r="H81" i="6"/>
  <c r="G81" i="6"/>
  <c r="I81" i="6" s="1"/>
  <c r="F81" i="6"/>
  <c r="E81" i="6"/>
  <c r="D81" i="6"/>
  <c r="C81" i="6"/>
  <c r="B81" i="6"/>
  <c r="H80" i="6"/>
  <c r="G80" i="6"/>
  <c r="I80" i="6" s="1"/>
  <c r="E80" i="6"/>
  <c r="D80" i="6"/>
  <c r="K80" i="6" s="1"/>
  <c r="C80" i="6"/>
  <c r="B80" i="6"/>
  <c r="H79" i="6"/>
  <c r="I79" i="6" s="1"/>
  <c r="G79" i="6"/>
  <c r="E79" i="6"/>
  <c r="D79" i="6"/>
  <c r="C79" i="6"/>
  <c r="B79" i="6"/>
  <c r="H78" i="6"/>
  <c r="G78" i="6"/>
  <c r="I78" i="6" s="1"/>
  <c r="E78" i="6"/>
  <c r="D78" i="6"/>
  <c r="C78" i="6"/>
  <c r="B78" i="6"/>
  <c r="H77" i="6"/>
  <c r="G77" i="6"/>
  <c r="I77" i="6" s="1"/>
  <c r="E77" i="6"/>
  <c r="D77" i="6"/>
  <c r="C77" i="6"/>
  <c r="B77" i="6"/>
  <c r="H76" i="6"/>
  <c r="G76" i="6"/>
  <c r="I76" i="6" s="1"/>
  <c r="E76" i="6"/>
  <c r="D76" i="6"/>
  <c r="K76" i="6" s="1"/>
  <c r="C76" i="6"/>
  <c r="B76" i="6"/>
  <c r="I75" i="6"/>
  <c r="H75" i="6"/>
  <c r="G75" i="6"/>
  <c r="E75" i="6"/>
  <c r="D75" i="6"/>
  <c r="K75" i="6" s="1"/>
  <c r="C75" i="6"/>
  <c r="B75" i="6"/>
  <c r="I74" i="6"/>
  <c r="H74" i="6"/>
  <c r="G74" i="6"/>
  <c r="E74" i="6"/>
  <c r="D74" i="6"/>
  <c r="C74" i="6"/>
  <c r="B74" i="6"/>
  <c r="H73" i="6"/>
  <c r="G73" i="6"/>
  <c r="I73" i="6" s="1"/>
  <c r="E73" i="6"/>
  <c r="D73" i="6"/>
  <c r="F73" i="6" s="1"/>
  <c r="C73" i="6"/>
  <c r="B73" i="6"/>
  <c r="H72" i="6"/>
  <c r="G72" i="6"/>
  <c r="I72" i="6" s="1"/>
  <c r="E72" i="6"/>
  <c r="D72" i="6"/>
  <c r="C72" i="6"/>
  <c r="B72" i="6"/>
  <c r="I71" i="6"/>
  <c r="H71" i="6"/>
  <c r="G71" i="6"/>
  <c r="E71" i="6"/>
  <c r="D71" i="6"/>
  <c r="K71" i="6" s="1"/>
  <c r="C71" i="6"/>
  <c r="B71" i="6"/>
  <c r="K70" i="6"/>
  <c r="I70" i="6"/>
  <c r="H70" i="6"/>
  <c r="G70" i="6"/>
  <c r="F70" i="6"/>
  <c r="E70" i="6"/>
  <c r="D70" i="6"/>
  <c r="C70" i="6"/>
  <c r="B70" i="6"/>
  <c r="K69" i="6"/>
  <c r="H69" i="6"/>
  <c r="G69" i="6"/>
  <c r="I69" i="6" s="1"/>
  <c r="F69" i="6"/>
  <c r="E69" i="6"/>
  <c r="D69" i="6"/>
  <c r="C69" i="6"/>
  <c r="B69" i="6"/>
  <c r="H68" i="6"/>
  <c r="G68" i="6"/>
  <c r="I68" i="6" s="1"/>
  <c r="E68" i="6"/>
  <c r="D68" i="6"/>
  <c r="K68" i="6" s="1"/>
  <c r="C68" i="6"/>
  <c r="B68" i="6"/>
  <c r="H67" i="6"/>
  <c r="G67" i="6"/>
  <c r="I67" i="6" s="1"/>
  <c r="E67" i="6"/>
  <c r="D67" i="6"/>
  <c r="K67" i="6" s="1"/>
  <c r="C67" i="6"/>
  <c r="B67" i="6"/>
  <c r="H66" i="6"/>
  <c r="G66" i="6"/>
  <c r="I66" i="6" s="1"/>
  <c r="E66" i="6"/>
  <c r="D66" i="6"/>
  <c r="C66" i="6"/>
  <c r="B66" i="6"/>
  <c r="H65" i="6"/>
  <c r="G65" i="6"/>
  <c r="I65" i="6" s="1"/>
  <c r="E65" i="6"/>
  <c r="D65" i="6"/>
  <c r="C65" i="6"/>
  <c r="B65" i="6"/>
  <c r="H64" i="6"/>
  <c r="G64" i="6"/>
  <c r="I64" i="6" s="1"/>
  <c r="E64" i="6"/>
  <c r="D64" i="6"/>
  <c r="K64" i="6" s="1"/>
  <c r="C64" i="6"/>
  <c r="B64" i="6"/>
  <c r="I63" i="6"/>
  <c r="H63" i="6"/>
  <c r="G63" i="6"/>
  <c r="E63" i="6"/>
  <c r="D63" i="6"/>
  <c r="K63" i="6" s="1"/>
  <c r="C63" i="6"/>
  <c r="B63" i="6"/>
  <c r="I62" i="6"/>
  <c r="H62" i="6"/>
  <c r="G62" i="6"/>
  <c r="E62" i="6"/>
  <c r="D62" i="6"/>
  <c r="C62" i="6"/>
  <c r="B62" i="6"/>
  <c r="H61" i="6"/>
  <c r="G61" i="6"/>
  <c r="I61" i="6" s="1"/>
  <c r="K61" i="6" s="1"/>
  <c r="F61" i="6"/>
  <c r="E61" i="6"/>
  <c r="D61" i="6"/>
  <c r="C61" i="6"/>
  <c r="B61" i="6"/>
  <c r="H60" i="6"/>
  <c r="G60" i="6"/>
  <c r="I60" i="6" s="1"/>
  <c r="E60" i="6"/>
  <c r="D60" i="6"/>
  <c r="K60" i="6" s="1"/>
  <c r="C60" i="6"/>
  <c r="B60" i="6"/>
  <c r="I59" i="6"/>
  <c r="H59" i="6"/>
  <c r="G59" i="6"/>
  <c r="E59" i="6"/>
  <c r="D59" i="6"/>
  <c r="K59" i="6" s="1"/>
  <c r="C59" i="6"/>
  <c r="B59" i="6"/>
  <c r="H58" i="6"/>
  <c r="G58" i="6"/>
  <c r="I58" i="6" s="1"/>
  <c r="E58" i="6"/>
  <c r="D58" i="6"/>
  <c r="K58" i="6" s="1"/>
  <c r="C58" i="6"/>
  <c r="B58" i="6"/>
  <c r="H57" i="6"/>
  <c r="G57" i="6"/>
  <c r="F57" i="6"/>
  <c r="E57" i="6"/>
  <c r="D57" i="6"/>
  <c r="C57" i="6"/>
  <c r="B57" i="6"/>
  <c r="H56" i="6"/>
  <c r="G56" i="6"/>
  <c r="I56" i="6" s="1"/>
  <c r="E56" i="6"/>
  <c r="D56" i="6"/>
  <c r="K56" i="6" s="1"/>
  <c r="C56" i="6"/>
  <c r="B56" i="6"/>
  <c r="I55" i="6"/>
  <c r="H55" i="6"/>
  <c r="G55" i="6"/>
  <c r="E55" i="6"/>
  <c r="D55" i="6"/>
  <c r="K55" i="6" s="1"/>
  <c r="C55" i="6"/>
  <c r="B55" i="6"/>
  <c r="H54" i="6"/>
  <c r="G54" i="6"/>
  <c r="I54" i="6" s="1"/>
  <c r="E54" i="6"/>
  <c r="D54" i="6"/>
  <c r="C54" i="6"/>
  <c r="B54" i="6"/>
  <c r="H53" i="6"/>
  <c r="G53" i="6"/>
  <c r="I53" i="6" s="1"/>
  <c r="F53" i="6"/>
  <c r="E53" i="6"/>
  <c r="D53" i="6"/>
  <c r="C53" i="6"/>
  <c r="B53" i="6"/>
  <c r="H52" i="6"/>
  <c r="G52" i="6"/>
  <c r="E52" i="6"/>
  <c r="F52" i="6" s="1"/>
  <c r="D52" i="6"/>
  <c r="C52" i="6"/>
  <c r="B52" i="6"/>
  <c r="H51" i="6"/>
  <c r="G51" i="6"/>
  <c r="I51" i="6" s="1"/>
  <c r="E51" i="6"/>
  <c r="D51" i="6"/>
  <c r="K51" i="6" s="1"/>
  <c r="C51" i="6"/>
  <c r="B51" i="6"/>
  <c r="H50" i="6"/>
  <c r="G50" i="6"/>
  <c r="I50" i="6" s="1"/>
  <c r="E50" i="6"/>
  <c r="D50" i="6"/>
  <c r="C50" i="6"/>
  <c r="B50" i="6"/>
  <c r="I49" i="6"/>
  <c r="H49" i="6"/>
  <c r="G49" i="6"/>
  <c r="F49" i="6"/>
  <c r="K49" i="6" s="1"/>
  <c r="E49" i="6"/>
  <c r="D49" i="6"/>
  <c r="C49" i="6"/>
  <c r="B49" i="6"/>
  <c r="H48" i="6"/>
  <c r="G48" i="6"/>
  <c r="I48" i="6" s="1"/>
  <c r="F48" i="6"/>
  <c r="E48" i="6"/>
  <c r="D48" i="6"/>
  <c r="K48" i="6" s="1"/>
  <c r="C48" i="6"/>
  <c r="B48" i="6"/>
  <c r="H47" i="6"/>
  <c r="G47" i="6"/>
  <c r="I47" i="6" s="1"/>
  <c r="E47" i="6"/>
  <c r="D47" i="6"/>
  <c r="K47" i="6" s="1"/>
  <c r="C47" i="6"/>
  <c r="B47" i="6"/>
  <c r="I46" i="6"/>
  <c r="H46" i="6"/>
  <c r="G46" i="6"/>
  <c r="E46" i="6"/>
  <c r="D46" i="6"/>
  <c r="K46" i="6" s="1"/>
  <c r="C46" i="6"/>
  <c r="B46" i="6"/>
  <c r="I45" i="6"/>
  <c r="H45" i="6"/>
  <c r="G45" i="6"/>
  <c r="E45" i="6"/>
  <c r="D45" i="6"/>
  <c r="F45" i="6" s="1"/>
  <c r="C45" i="6"/>
  <c r="B45" i="6"/>
  <c r="H44" i="6"/>
  <c r="G44" i="6"/>
  <c r="I44" i="6" s="1"/>
  <c r="E44" i="6"/>
  <c r="D44" i="6"/>
  <c r="F44" i="6" s="1"/>
  <c r="C44" i="6"/>
  <c r="B44" i="6"/>
  <c r="H43" i="6"/>
  <c r="G43" i="6"/>
  <c r="I43" i="6" s="1"/>
  <c r="E43" i="6"/>
  <c r="D43" i="6"/>
  <c r="K43" i="6" s="1"/>
  <c r="C43" i="6"/>
  <c r="B43" i="6"/>
  <c r="H42" i="6"/>
  <c r="G42" i="6"/>
  <c r="I42" i="6" s="1"/>
  <c r="E42" i="6"/>
  <c r="D42" i="6"/>
  <c r="K42" i="6" s="1"/>
  <c r="C42" i="6"/>
  <c r="B42" i="6"/>
  <c r="K41" i="6"/>
  <c r="H41" i="6"/>
  <c r="G41" i="6"/>
  <c r="I41" i="6" s="1"/>
  <c r="F41" i="6"/>
  <c r="E41" i="6"/>
  <c r="D41" i="6"/>
  <c r="C41" i="6"/>
  <c r="B41" i="6"/>
  <c r="K40" i="6"/>
  <c r="H40" i="6"/>
  <c r="G40" i="6"/>
  <c r="I40" i="6" s="1"/>
  <c r="F40" i="6"/>
  <c r="E40" i="6"/>
  <c r="D40" i="6"/>
  <c r="C40" i="6"/>
  <c r="B40" i="6"/>
  <c r="H39" i="6"/>
  <c r="G39" i="6"/>
  <c r="E39" i="6"/>
  <c r="D39" i="6"/>
  <c r="C39" i="6"/>
  <c r="B39" i="6"/>
  <c r="H38" i="6"/>
  <c r="G38" i="6"/>
  <c r="I38" i="6" s="1"/>
  <c r="E38" i="6"/>
  <c r="D38" i="6"/>
  <c r="K38" i="6" s="1"/>
  <c r="C38" i="6"/>
  <c r="B38" i="6"/>
  <c r="H37" i="6"/>
  <c r="G37" i="6"/>
  <c r="I37" i="6" s="1"/>
  <c r="E37" i="6"/>
  <c r="D37" i="6"/>
  <c r="C37" i="6"/>
  <c r="B37" i="6"/>
  <c r="H36" i="6"/>
  <c r="G36" i="6"/>
  <c r="I36" i="6" s="1"/>
  <c r="E36" i="6"/>
  <c r="D36" i="6"/>
  <c r="K36" i="6" s="1"/>
  <c r="C36" i="6"/>
  <c r="B36" i="6"/>
  <c r="H35" i="6"/>
  <c r="G35" i="6"/>
  <c r="I35" i="6" s="1"/>
  <c r="E35" i="6"/>
  <c r="D35" i="6"/>
  <c r="K35" i="6" s="1"/>
  <c r="C35" i="6"/>
  <c r="B35" i="6"/>
  <c r="I34" i="6"/>
  <c r="H34" i="6"/>
  <c r="G34" i="6"/>
  <c r="E34" i="6"/>
  <c r="D34" i="6"/>
  <c r="K34" i="6" s="1"/>
  <c r="C34" i="6"/>
  <c r="B34" i="6"/>
  <c r="K33" i="6"/>
  <c r="I33" i="6"/>
  <c r="H33" i="6"/>
  <c r="G33" i="6"/>
  <c r="E33" i="6"/>
  <c r="D33" i="6"/>
  <c r="F33" i="6" s="1"/>
  <c r="C33" i="6"/>
  <c r="B33" i="6"/>
  <c r="H32" i="6"/>
  <c r="G32" i="6"/>
  <c r="E32" i="6"/>
  <c r="D32" i="6"/>
  <c r="C32" i="6"/>
  <c r="B32" i="6"/>
  <c r="H31" i="6"/>
  <c r="G31" i="6"/>
  <c r="I31" i="6" s="1"/>
  <c r="E31" i="6"/>
  <c r="D31" i="6"/>
  <c r="K31" i="6" s="1"/>
  <c r="C31" i="6"/>
  <c r="B31" i="6"/>
  <c r="H30" i="6"/>
  <c r="G30" i="6"/>
  <c r="I30" i="6" s="1"/>
  <c r="E30" i="6"/>
  <c r="D30" i="6"/>
  <c r="K30" i="6" s="1"/>
  <c r="C30" i="6"/>
  <c r="B30" i="6"/>
  <c r="K29" i="6"/>
  <c r="H29" i="6"/>
  <c r="G29" i="6"/>
  <c r="I29" i="6" s="1"/>
  <c r="F29" i="6"/>
  <c r="E29" i="6"/>
  <c r="D29" i="6"/>
  <c r="C29" i="6"/>
  <c r="B29" i="6"/>
  <c r="H28" i="6"/>
  <c r="G28" i="6"/>
  <c r="I28" i="6" s="1"/>
  <c r="E28" i="6"/>
  <c r="D28" i="6"/>
  <c r="K28" i="6" s="1"/>
  <c r="C28" i="6"/>
  <c r="B28" i="6"/>
  <c r="H27" i="6"/>
  <c r="G27" i="6"/>
  <c r="I27" i="6" s="1"/>
  <c r="E27" i="6"/>
  <c r="D27" i="6"/>
  <c r="K27" i="6" s="1"/>
  <c r="C27" i="6"/>
  <c r="B27" i="6"/>
  <c r="I26" i="6"/>
  <c r="H26" i="6"/>
  <c r="G26" i="6"/>
  <c r="E26" i="6"/>
  <c r="D26" i="6"/>
  <c r="K26" i="6" s="1"/>
  <c r="C26" i="6"/>
  <c r="B26" i="6"/>
  <c r="K25" i="6"/>
  <c r="H25" i="6"/>
  <c r="G25" i="6"/>
  <c r="I25" i="6" s="1"/>
  <c r="E25" i="6"/>
  <c r="D25" i="6"/>
  <c r="F25" i="6" s="1"/>
  <c r="C25" i="6"/>
  <c r="B25" i="6"/>
  <c r="H24" i="6"/>
  <c r="G24" i="6"/>
  <c r="I24" i="6" s="1"/>
  <c r="E24" i="6"/>
  <c r="D24" i="6"/>
  <c r="K24" i="6" s="1"/>
  <c r="C24" i="6"/>
  <c r="B24" i="6"/>
  <c r="H23" i="6"/>
  <c r="G23" i="6"/>
  <c r="I23" i="6" s="1"/>
  <c r="E23" i="6"/>
  <c r="D23" i="6"/>
  <c r="K23" i="6" s="1"/>
  <c r="C23" i="6"/>
  <c r="B23" i="6"/>
  <c r="K22" i="6"/>
  <c r="H22" i="6"/>
  <c r="G22" i="6"/>
  <c r="I22" i="6" s="1"/>
  <c r="F22" i="6"/>
  <c r="E22" i="6"/>
  <c r="D22" i="6"/>
  <c r="C22" i="6"/>
  <c r="B22" i="6"/>
  <c r="H21" i="6"/>
  <c r="G21" i="6"/>
  <c r="I21" i="6" s="1"/>
  <c r="F21" i="6"/>
  <c r="E21" i="6"/>
  <c r="D21" i="6"/>
  <c r="C21" i="6"/>
  <c r="B21" i="6"/>
  <c r="H20" i="6"/>
  <c r="G20" i="6"/>
  <c r="E20" i="6"/>
  <c r="D20" i="6"/>
  <c r="C20" i="6"/>
  <c r="B20" i="6"/>
  <c r="H19" i="6"/>
  <c r="G19" i="6"/>
  <c r="E19" i="6"/>
  <c r="D19" i="6"/>
  <c r="C19" i="6"/>
  <c r="B19" i="6"/>
  <c r="H18" i="6"/>
  <c r="G18" i="6"/>
  <c r="I18" i="6" s="1"/>
  <c r="E18" i="6"/>
  <c r="D18" i="6"/>
  <c r="K18" i="6" s="1"/>
  <c r="C18" i="6"/>
  <c r="B18" i="6"/>
  <c r="H17" i="6"/>
  <c r="G17" i="6"/>
  <c r="I17" i="6" s="1"/>
  <c r="E17" i="6"/>
  <c r="D17" i="6"/>
  <c r="K17" i="6" s="1"/>
  <c r="C17" i="6"/>
  <c r="B17" i="6"/>
  <c r="H16" i="6"/>
  <c r="G16" i="6"/>
  <c r="I16" i="6" s="1"/>
  <c r="E16" i="6"/>
  <c r="D16" i="6"/>
  <c r="K16" i="6" s="1"/>
  <c r="C16" i="6"/>
  <c r="B16" i="6"/>
  <c r="I15" i="6"/>
  <c r="H15" i="6"/>
  <c r="G15" i="6"/>
  <c r="E15" i="6"/>
  <c r="D15" i="6"/>
  <c r="K15" i="6" s="1"/>
  <c r="C15" i="6"/>
  <c r="B15" i="6"/>
  <c r="H14" i="6"/>
  <c r="I14" i="6" s="1"/>
  <c r="G14" i="6"/>
  <c r="E14" i="6"/>
  <c r="D14" i="6"/>
  <c r="C14" i="6"/>
  <c r="B14" i="6"/>
  <c r="K13" i="6"/>
  <c r="H13" i="6"/>
  <c r="G13" i="6"/>
  <c r="I13" i="6" s="1"/>
  <c r="F13" i="6"/>
  <c r="E13" i="6"/>
  <c r="D13" i="6"/>
  <c r="C13" i="6"/>
  <c r="B13" i="6"/>
  <c r="H12" i="6"/>
  <c r="G12" i="6"/>
  <c r="I12" i="6" s="1"/>
  <c r="E12" i="6"/>
  <c r="D12" i="6"/>
  <c r="K12" i="6" s="1"/>
  <c r="C12" i="6"/>
  <c r="B12" i="6"/>
  <c r="H11" i="6"/>
  <c r="G11" i="6"/>
  <c r="E11" i="6"/>
  <c r="D11" i="6"/>
  <c r="C11" i="6"/>
  <c r="B11" i="6"/>
  <c r="H108" i="8"/>
  <c r="G108" i="8"/>
  <c r="E108" i="8"/>
  <c r="D108" i="8"/>
  <c r="K108" i="8" s="1"/>
  <c r="C108" i="8"/>
  <c r="B108" i="8"/>
  <c r="H107" i="8"/>
  <c r="I107" i="8" s="1"/>
  <c r="G107" i="8"/>
  <c r="E107" i="8"/>
  <c r="D107" i="8"/>
  <c r="C107" i="8"/>
  <c r="B107" i="8"/>
  <c r="H106" i="8"/>
  <c r="G106" i="8"/>
  <c r="I106" i="8" s="1"/>
  <c r="E106" i="8"/>
  <c r="D106" i="8"/>
  <c r="C106" i="8"/>
  <c r="B106" i="8"/>
  <c r="H105" i="8"/>
  <c r="G105" i="8"/>
  <c r="E105" i="8"/>
  <c r="F105" i="8" s="1"/>
  <c r="D105" i="8"/>
  <c r="C105" i="8"/>
  <c r="B105" i="8"/>
  <c r="H104" i="8"/>
  <c r="G104" i="8"/>
  <c r="E104" i="8"/>
  <c r="D104" i="8"/>
  <c r="C104" i="8"/>
  <c r="B104" i="8"/>
  <c r="H103" i="8"/>
  <c r="G103" i="8"/>
  <c r="I103" i="8" s="1"/>
  <c r="E103" i="8"/>
  <c r="D103" i="8"/>
  <c r="K103" i="8" s="1"/>
  <c r="C103" i="8"/>
  <c r="B103" i="8"/>
  <c r="H102" i="8"/>
  <c r="G102" i="8"/>
  <c r="I102" i="8" s="1"/>
  <c r="E102" i="8"/>
  <c r="D102" i="8"/>
  <c r="K102" i="8" s="1"/>
  <c r="C102" i="8"/>
  <c r="B102" i="8"/>
  <c r="H101" i="8"/>
  <c r="G101" i="8"/>
  <c r="I101" i="8" s="1"/>
  <c r="E101" i="8"/>
  <c r="D101" i="8"/>
  <c r="K101" i="8" s="1"/>
  <c r="C101" i="8"/>
  <c r="B101" i="8"/>
  <c r="H100" i="8"/>
  <c r="G100" i="8"/>
  <c r="I100" i="8" s="1"/>
  <c r="E100" i="8"/>
  <c r="D100" i="8"/>
  <c r="K100" i="8" s="1"/>
  <c r="C100" i="8"/>
  <c r="B100" i="8"/>
  <c r="H99" i="8"/>
  <c r="I99" i="8" s="1"/>
  <c r="G99" i="8"/>
  <c r="E99" i="8"/>
  <c r="D99" i="8"/>
  <c r="C99" i="8"/>
  <c r="B99" i="8"/>
  <c r="I98" i="8"/>
  <c r="H98" i="8"/>
  <c r="G98" i="8"/>
  <c r="E98" i="8"/>
  <c r="D98" i="8"/>
  <c r="F98" i="8" s="1"/>
  <c r="C98" i="8"/>
  <c r="B98" i="8"/>
  <c r="H97" i="8"/>
  <c r="G97" i="8"/>
  <c r="I97" i="8" s="1"/>
  <c r="E97" i="8"/>
  <c r="D97" i="8"/>
  <c r="F97" i="8" s="1"/>
  <c r="C97" i="8"/>
  <c r="B97" i="8"/>
  <c r="H96" i="8"/>
  <c r="G96" i="8"/>
  <c r="I96" i="8" s="1"/>
  <c r="E96" i="8"/>
  <c r="D96" i="8"/>
  <c r="K96" i="8" s="1"/>
  <c r="C96" i="8"/>
  <c r="B96" i="8"/>
  <c r="H95" i="8"/>
  <c r="G95" i="8"/>
  <c r="I95" i="8" s="1"/>
  <c r="E95" i="8"/>
  <c r="D95" i="8"/>
  <c r="K95" i="8" s="1"/>
  <c r="C95" i="8"/>
  <c r="B95" i="8"/>
  <c r="K94" i="8"/>
  <c r="H94" i="8"/>
  <c r="G94" i="8"/>
  <c r="I94" i="8" s="1"/>
  <c r="F94" i="8"/>
  <c r="E94" i="8"/>
  <c r="D94" i="8"/>
  <c r="C94" i="8"/>
  <c r="B94" i="8"/>
  <c r="H93" i="8"/>
  <c r="G93" i="8"/>
  <c r="I93" i="8" s="1"/>
  <c r="F93" i="8"/>
  <c r="E93" i="8"/>
  <c r="D93" i="8"/>
  <c r="C93" i="8"/>
  <c r="B93" i="8"/>
  <c r="H92" i="8"/>
  <c r="G92" i="8"/>
  <c r="I92" i="8" s="1"/>
  <c r="E92" i="8"/>
  <c r="D92" i="8"/>
  <c r="K92" i="8" s="1"/>
  <c r="C92" i="8"/>
  <c r="B92" i="8"/>
  <c r="H91" i="8"/>
  <c r="G91" i="8"/>
  <c r="I91" i="8" s="1"/>
  <c r="E91" i="8"/>
  <c r="D91" i="8"/>
  <c r="K91" i="8" s="1"/>
  <c r="C91" i="8"/>
  <c r="B91" i="8"/>
  <c r="H90" i="8"/>
  <c r="G90" i="8"/>
  <c r="I90" i="8" s="1"/>
  <c r="E90" i="8"/>
  <c r="D90" i="8"/>
  <c r="C90" i="8"/>
  <c r="B90" i="8"/>
  <c r="H89" i="8"/>
  <c r="G89" i="8"/>
  <c r="I89" i="8" s="1"/>
  <c r="E89" i="8"/>
  <c r="D89" i="8"/>
  <c r="C89" i="8"/>
  <c r="B89" i="8"/>
  <c r="H88" i="8"/>
  <c r="G88" i="8"/>
  <c r="I88" i="8" s="1"/>
  <c r="E88" i="8"/>
  <c r="D88" i="8"/>
  <c r="K88" i="8" s="1"/>
  <c r="C88" i="8"/>
  <c r="B88" i="8"/>
  <c r="I87" i="8"/>
  <c r="H87" i="8"/>
  <c r="G87" i="8"/>
  <c r="E87" i="8"/>
  <c r="D87" i="8"/>
  <c r="K87" i="8" s="1"/>
  <c r="C87" i="8"/>
  <c r="B87" i="8"/>
  <c r="K86" i="8"/>
  <c r="I86" i="8"/>
  <c r="H86" i="8"/>
  <c r="G86" i="8"/>
  <c r="F86" i="8"/>
  <c r="E86" i="8"/>
  <c r="D86" i="8"/>
  <c r="C86" i="8"/>
  <c r="B86" i="8"/>
  <c r="H85" i="8"/>
  <c r="G85" i="8"/>
  <c r="E85" i="8"/>
  <c r="D85" i="8"/>
  <c r="F85" i="8" s="1"/>
  <c r="C85" i="8"/>
  <c r="B85" i="8"/>
  <c r="H84" i="8"/>
  <c r="G84" i="8"/>
  <c r="I84" i="8" s="1"/>
  <c r="E84" i="8"/>
  <c r="D84" i="8"/>
  <c r="K84" i="8" s="1"/>
  <c r="C84" i="8"/>
  <c r="B84" i="8"/>
  <c r="H83" i="8"/>
  <c r="G83" i="8"/>
  <c r="I83" i="8" s="1"/>
  <c r="E83" i="8"/>
  <c r="D83" i="8"/>
  <c r="K83" i="8" s="1"/>
  <c r="C83" i="8"/>
  <c r="B83" i="8"/>
  <c r="K82" i="8"/>
  <c r="H82" i="8"/>
  <c r="G82" i="8"/>
  <c r="I82" i="8" s="1"/>
  <c r="F82" i="8"/>
  <c r="E82" i="8"/>
  <c r="D82" i="8"/>
  <c r="C82" i="8"/>
  <c r="B82" i="8"/>
  <c r="K81" i="8"/>
  <c r="H81" i="8"/>
  <c r="G81" i="8"/>
  <c r="I81" i="8" s="1"/>
  <c r="F81" i="8"/>
  <c r="E81" i="8"/>
  <c r="D81" i="8"/>
  <c r="C81" i="8"/>
  <c r="B81" i="8"/>
  <c r="H80" i="8"/>
  <c r="G80" i="8"/>
  <c r="I80" i="8" s="1"/>
  <c r="E80" i="8"/>
  <c r="D80" i="8"/>
  <c r="K80" i="8" s="1"/>
  <c r="C80" i="8"/>
  <c r="B80" i="8"/>
  <c r="H79" i="8"/>
  <c r="I79" i="8" s="1"/>
  <c r="G79" i="8"/>
  <c r="E79" i="8"/>
  <c r="D79" i="8"/>
  <c r="C79" i="8"/>
  <c r="B79" i="8"/>
  <c r="H78" i="8"/>
  <c r="G78" i="8"/>
  <c r="I78" i="8" s="1"/>
  <c r="E78" i="8"/>
  <c r="D78" i="8"/>
  <c r="C78" i="8"/>
  <c r="B78" i="8"/>
  <c r="H77" i="8"/>
  <c r="G77" i="8"/>
  <c r="I77" i="8" s="1"/>
  <c r="E77" i="8"/>
  <c r="D77" i="8"/>
  <c r="C77" i="8"/>
  <c r="B77" i="8"/>
  <c r="H76" i="8"/>
  <c r="G76" i="8"/>
  <c r="I76" i="8" s="1"/>
  <c r="E76" i="8"/>
  <c r="D76" i="8"/>
  <c r="K76" i="8" s="1"/>
  <c r="C76" i="8"/>
  <c r="B76" i="8"/>
  <c r="I75" i="8"/>
  <c r="H75" i="8"/>
  <c r="G75" i="8"/>
  <c r="E75" i="8"/>
  <c r="D75" i="8"/>
  <c r="K75" i="8" s="1"/>
  <c r="C75" i="8"/>
  <c r="B75" i="8"/>
  <c r="I74" i="8"/>
  <c r="H74" i="8"/>
  <c r="G74" i="8"/>
  <c r="E74" i="8"/>
  <c r="D74" i="8"/>
  <c r="C74" i="8"/>
  <c r="B74" i="8"/>
  <c r="H73" i="8"/>
  <c r="G73" i="8"/>
  <c r="I73" i="8" s="1"/>
  <c r="E73" i="8"/>
  <c r="D73" i="8"/>
  <c r="F73" i="8" s="1"/>
  <c r="C73" i="8"/>
  <c r="B73" i="8"/>
  <c r="H72" i="8"/>
  <c r="G72" i="8"/>
  <c r="I72" i="8" s="1"/>
  <c r="E72" i="8"/>
  <c r="D72" i="8"/>
  <c r="C72" i="8"/>
  <c r="B72" i="8"/>
  <c r="H71" i="8"/>
  <c r="G71" i="8"/>
  <c r="I71" i="8" s="1"/>
  <c r="E71" i="8"/>
  <c r="D71" i="8"/>
  <c r="K71" i="8" s="1"/>
  <c r="C71" i="8"/>
  <c r="B71" i="8"/>
  <c r="K70" i="8"/>
  <c r="H70" i="8"/>
  <c r="G70" i="8"/>
  <c r="I70" i="8" s="1"/>
  <c r="F70" i="8"/>
  <c r="E70" i="8"/>
  <c r="D70" i="8"/>
  <c r="C70" i="8"/>
  <c r="B70" i="8"/>
  <c r="K69" i="8"/>
  <c r="H69" i="8"/>
  <c r="G69" i="8"/>
  <c r="I69" i="8" s="1"/>
  <c r="F69" i="8"/>
  <c r="E69" i="8"/>
  <c r="D69" i="8"/>
  <c r="C69" i="8"/>
  <c r="B69" i="8"/>
  <c r="H68" i="8"/>
  <c r="G68" i="8"/>
  <c r="I68" i="8" s="1"/>
  <c r="E68" i="8"/>
  <c r="D68" i="8"/>
  <c r="K68" i="8" s="1"/>
  <c r="C68" i="8"/>
  <c r="B68" i="8"/>
  <c r="H67" i="8"/>
  <c r="G67" i="8"/>
  <c r="I67" i="8" s="1"/>
  <c r="E67" i="8"/>
  <c r="D67" i="8"/>
  <c r="K67" i="8" s="1"/>
  <c r="C67" i="8"/>
  <c r="B67" i="8"/>
  <c r="H66" i="8"/>
  <c r="G66" i="8"/>
  <c r="I66" i="8" s="1"/>
  <c r="E66" i="8"/>
  <c r="D66" i="8"/>
  <c r="C66" i="8"/>
  <c r="B66" i="8"/>
  <c r="H65" i="8"/>
  <c r="G65" i="8"/>
  <c r="I65" i="8" s="1"/>
  <c r="E65" i="8"/>
  <c r="D65" i="8"/>
  <c r="C65" i="8"/>
  <c r="B65" i="8"/>
  <c r="H64" i="8"/>
  <c r="G64" i="8"/>
  <c r="I64" i="8" s="1"/>
  <c r="E64" i="8"/>
  <c r="D64" i="8"/>
  <c r="K64" i="8" s="1"/>
  <c r="C64" i="8"/>
  <c r="B64" i="8"/>
  <c r="I63" i="8"/>
  <c r="H63" i="8"/>
  <c r="G63" i="8"/>
  <c r="E63" i="8"/>
  <c r="D63" i="8"/>
  <c r="K63" i="8" s="1"/>
  <c r="C63" i="8"/>
  <c r="B63" i="8"/>
  <c r="I62" i="8"/>
  <c r="H62" i="8"/>
  <c r="G62" i="8"/>
  <c r="E62" i="8"/>
  <c r="D62" i="8"/>
  <c r="C62" i="8"/>
  <c r="B62" i="8"/>
  <c r="H61" i="8"/>
  <c r="G61" i="8"/>
  <c r="I61" i="8" s="1"/>
  <c r="K61" i="8" s="1"/>
  <c r="F61" i="8"/>
  <c r="E61" i="8"/>
  <c r="D61" i="8"/>
  <c r="C61" i="8"/>
  <c r="B61" i="8"/>
  <c r="H60" i="8"/>
  <c r="G60" i="8"/>
  <c r="I60" i="8" s="1"/>
  <c r="E60" i="8"/>
  <c r="D60" i="8"/>
  <c r="K60" i="8" s="1"/>
  <c r="C60" i="8"/>
  <c r="B60" i="8"/>
  <c r="I59" i="8"/>
  <c r="H59" i="8"/>
  <c r="G59" i="8"/>
  <c r="E59" i="8"/>
  <c r="D59" i="8"/>
  <c r="K59" i="8" s="1"/>
  <c r="C59" i="8"/>
  <c r="B59" i="8"/>
  <c r="I58" i="8"/>
  <c r="H58" i="8"/>
  <c r="G58" i="8"/>
  <c r="F58" i="8"/>
  <c r="E58" i="8"/>
  <c r="D58" i="8"/>
  <c r="K58" i="8" s="1"/>
  <c r="C58" i="8"/>
  <c r="B58" i="8"/>
  <c r="H57" i="8"/>
  <c r="G57" i="8"/>
  <c r="E57" i="8"/>
  <c r="D57" i="8"/>
  <c r="F57" i="8" s="1"/>
  <c r="C57" i="8"/>
  <c r="B57" i="8"/>
  <c r="H56" i="8"/>
  <c r="G56" i="8"/>
  <c r="I56" i="8" s="1"/>
  <c r="E56" i="8"/>
  <c r="D56" i="8"/>
  <c r="K56" i="8" s="1"/>
  <c r="C56" i="8"/>
  <c r="B56" i="8"/>
  <c r="I55" i="8"/>
  <c r="H55" i="8"/>
  <c r="G55" i="8"/>
  <c r="E55" i="8"/>
  <c r="D55" i="8"/>
  <c r="K55" i="8" s="1"/>
  <c r="C55" i="8"/>
  <c r="B55" i="8"/>
  <c r="I54" i="8"/>
  <c r="H54" i="8"/>
  <c r="G54" i="8"/>
  <c r="E54" i="8"/>
  <c r="D54" i="8"/>
  <c r="C54" i="8"/>
  <c r="B54" i="8"/>
  <c r="H53" i="8"/>
  <c r="G53" i="8"/>
  <c r="I53" i="8" s="1"/>
  <c r="K53" i="8" s="1"/>
  <c r="F53" i="8"/>
  <c r="E53" i="8"/>
  <c r="D53" i="8"/>
  <c r="C53" i="8"/>
  <c r="B53" i="8"/>
  <c r="H52" i="8"/>
  <c r="G52" i="8"/>
  <c r="I52" i="8" s="1"/>
  <c r="E52" i="8"/>
  <c r="D52" i="8"/>
  <c r="C52" i="8"/>
  <c r="B52" i="8"/>
  <c r="I51" i="8"/>
  <c r="H51" i="8"/>
  <c r="G51" i="8"/>
  <c r="E51" i="8"/>
  <c r="D51" i="8"/>
  <c r="K51" i="8" s="1"/>
  <c r="C51" i="8"/>
  <c r="B51" i="8"/>
  <c r="H50" i="8"/>
  <c r="G50" i="8"/>
  <c r="I50" i="8" s="1"/>
  <c r="E50" i="8"/>
  <c r="D50" i="8"/>
  <c r="C50" i="8"/>
  <c r="B50" i="8"/>
  <c r="H49" i="8"/>
  <c r="G49" i="8"/>
  <c r="I49" i="8" s="1"/>
  <c r="F49" i="8"/>
  <c r="E49" i="8"/>
  <c r="D49" i="8"/>
  <c r="C49" i="8"/>
  <c r="B49" i="8"/>
  <c r="H48" i="8"/>
  <c r="G48" i="8"/>
  <c r="I48" i="8" s="1"/>
  <c r="E48" i="8"/>
  <c r="D48" i="8"/>
  <c r="K48" i="8" s="1"/>
  <c r="C48" i="8"/>
  <c r="B48" i="8"/>
  <c r="I47" i="8"/>
  <c r="H47" i="8"/>
  <c r="G47" i="8"/>
  <c r="E47" i="8"/>
  <c r="D47" i="8"/>
  <c r="K47" i="8" s="1"/>
  <c r="C47" i="8"/>
  <c r="B47" i="8"/>
  <c r="H46" i="8"/>
  <c r="G46" i="8"/>
  <c r="I46" i="8" s="1"/>
  <c r="F46" i="8"/>
  <c r="E46" i="8"/>
  <c r="D46" i="8"/>
  <c r="K46" i="8" s="1"/>
  <c r="C46" i="8"/>
  <c r="B46" i="8"/>
  <c r="K45" i="8"/>
  <c r="H45" i="8"/>
  <c r="G45" i="8"/>
  <c r="I45" i="8" s="1"/>
  <c r="F45" i="8"/>
  <c r="E45" i="8"/>
  <c r="D45" i="8"/>
  <c r="C45" i="8"/>
  <c r="B45" i="8"/>
  <c r="H44" i="8"/>
  <c r="G44" i="8"/>
  <c r="I44" i="8" s="1"/>
  <c r="E44" i="8"/>
  <c r="D44" i="8"/>
  <c r="K44" i="8" s="1"/>
  <c r="C44" i="8"/>
  <c r="B44" i="8"/>
  <c r="I43" i="8"/>
  <c r="H43" i="8"/>
  <c r="G43" i="8"/>
  <c r="E43" i="8"/>
  <c r="D43" i="8"/>
  <c r="K43" i="8" s="1"/>
  <c r="C43" i="8"/>
  <c r="B43" i="8"/>
  <c r="H42" i="8"/>
  <c r="G42" i="8"/>
  <c r="I42" i="8" s="1"/>
  <c r="E42" i="8"/>
  <c r="D42" i="8"/>
  <c r="K42" i="8" s="1"/>
  <c r="C42" i="8"/>
  <c r="B42" i="8"/>
  <c r="H41" i="8"/>
  <c r="G41" i="8"/>
  <c r="I41" i="8" s="1"/>
  <c r="E41" i="8"/>
  <c r="D41" i="8"/>
  <c r="K41" i="8" s="1"/>
  <c r="C41" i="8"/>
  <c r="B41" i="8"/>
  <c r="H40" i="8"/>
  <c r="G40" i="8"/>
  <c r="I40" i="8" s="1"/>
  <c r="E40" i="8"/>
  <c r="D40" i="8"/>
  <c r="K40" i="8" s="1"/>
  <c r="C40" i="8"/>
  <c r="B40" i="8"/>
  <c r="H39" i="8"/>
  <c r="I39" i="8" s="1"/>
  <c r="G39" i="8"/>
  <c r="E39" i="8"/>
  <c r="D39" i="8"/>
  <c r="C39" i="8"/>
  <c r="B39" i="8"/>
  <c r="H38" i="8"/>
  <c r="G38" i="8"/>
  <c r="I38" i="8" s="1"/>
  <c r="F38" i="8"/>
  <c r="E38" i="8"/>
  <c r="D38" i="8"/>
  <c r="K38" i="8" s="1"/>
  <c r="C38" i="8"/>
  <c r="B38" i="8"/>
  <c r="H37" i="8"/>
  <c r="G37" i="8"/>
  <c r="I37" i="8" s="1"/>
  <c r="F37" i="8"/>
  <c r="E37" i="8"/>
  <c r="D37" i="8"/>
  <c r="K37" i="8" s="1"/>
  <c r="C37" i="8"/>
  <c r="B37" i="8"/>
  <c r="H36" i="8"/>
  <c r="G36" i="8"/>
  <c r="I36" i="8" s="1"/>
  <c r="E36" i="8"/>
  <c r="D36" i="8"/>
  <c r="K36" i="8" s="1"/>
  <c r="C36" i="8"/>
  <c r="B36" i="8"/>
  <c r="H35" i="8"/>
  <c r="G35" i="8"/>
  <c r="I35" i="8" s="1"/>
  <c r="E35" i="8"/>
  <c r="D35" i="8"/>
  <c r="K35" i="8" s="1"/>
  <c r="C35" i="8"/>
  <c r="B35" i="8"/>
  <c r="I34" i="8"/>
  <c r="H34" i="8"/>
  <c r="G34" i="8"/>
  <c r="F34" i="8"/>
  <c r="E34" i="8"/>
  <c r="D34" i="8"/>
  <c r="K34" i="8" s="1"/>
  <c r="C34" i="8"/>
  <c r="B34" i="8"/>
  <c r="K33" i="8"/>
  <c r="H33" i="8"/>
  <c r="G33" i="8"/>
  <c r="I33" i="8" s="1"/>
  <c r="F33" i="8"/>
  <c r="E33" i="8"/>
  <c r="D33" i="8"/>
  <c r="C33" i="8"/>
  <c r="B33" i="8"/>
  <c r="H32" i="8"/>
  <c r="G32" i="8"/>
  <c r="E32" i="8"/>
  <c r="D32" i="8"/>
  <c r="C32" i="8"/>
  <c r="B32" i="8"/>
  <c r="H31" i="8"/>
  <c r="G31" i="8"/>
  <c r="I31" i="8" s="1"/>
  <c r="E31" i="8"/>
  <c r="D31" i="8"/>
  <c r="K31" i="8" s="1"/>
  <c r="C31" i="8"/>
  <c r="B31" i="8"/>
  <c r="H30" i="8"/>
  <c r="G30" i="8"/>
  <c r="I30" i="8" s="1"/>
  <c r="E30" i="8"/>
  <c r="D30" i="8"/>
  <c r="K30" i="8" s="1"/>
  <c r="C30" i="8"/>
  <c r="B30" i="8"/>
  <c r="H29" i="8"/>
  <c r="G29" i="8"/>
  <c r="I29" i="8" s="1"/>
  <c r="E29" i="8"/>
  <c r="D29" i="8"/>
  <c r="K29" i="8" s="1"/>
  <c r="C29" i="8"/>
  <c r="B29" i="8"/>
  <c r="H28" i="8"/>
  <c r="G28" i="8"/>
  <c r="I28" i="8" s="1"/>
  <c r="E28" i="8"/>
  <c r="D28" i="8"/>
  <c r="K28" i="8" s="1"/>
  <c r="C28" i="8"/>
  <c r="B28" i="8"/>
  <c r="I27" i="8"/>
  <c r="H27" i="8"/>
  <c r="G27" i="8"/>
  <c r="E27" i="8"/>
  <c r="D27" i="8"/>
  <c r="K27" i="8" s="1"/>
  <c r="C27" i="8"/>
  <c r="B27" i="8"/>
  <c r="K26" i="8"/>
  <c r="I26" i="8"/>
  <c r="H26" i="8"/>
  <c r="G26" i="8"/>
  <c r="E26" i="8"/>
  <c r="D26" i="8"/>
  <c r="F26" i="8" s="1"/>
  <c r="C26" i="8"/>
  <c r="B26" i="8"/>
  <c r="K25" i="8"/>
  <c r="H25" i="8"/>
  <c r="G25" i="8"/>
  <c r="I25" i="8" s="1"/>
  <c r="E25" i="8"/>
  <c r="D25" i="8"/>
  <c r="F25" i="8" s="1"/>
  <c r="C25" i="8"/>
  <c r="B25" i="8"/>
  <c r="H24" i="8"/>
  <c r="G24" i="8"/>
  <c r="I24" i="8" s="1"/>
  <c r="E24" i="8"/>
  <c r="D24" i="8"/>
  <c r="K24" i="8" s="1"/>
  <c r="C24" i="8"/>
  <c r="B24" i="8"/>
  <c r="H23" i="8"/>
  <c r="G23" i="8"/>
  <c r="I23" i="8" s="1"/>
  <c r="E23" i="8"/>
  <c r="D23" i="8"/>
  <c r="K23" i="8" s="1"/>
  <c r="C23" i="8"/>
  <c r="B23" i="8"/>
  <c r="K22" i="8"/>
  <c r="H22" i="8"/>
  <c r="G22" i="8"/>
  <c r="I22" i="8" s="1"/>
  <c r="F22" i="8"/>
  <c r="E22" i="8"/>
  <c r="D22" i="8"/>
  <c r="C22" i="8"/>
  <c r="B22" i="8"/>
  <c r="H21" i="8"/>
  <c r="G21" i="8"/>
  <c r="I21" i="8" s="1"/>
  <c r="F21" i="8"/>
  <c r="E21" i="8"/>
  <c r="D21" i="8"/>
  <c r="C21" i="8"/>
  <c r="B21" i="8"/>
  <c r="H20" i="8"/>
  <c r="G20" i="8"/>
  <c r="E20" i="8"/>
  <c r="D20" i="8"/>
  <c r="C20" i="8"/>
  <c r="B20" i="8"/>
  <c r="H19" i="8"/>
  <c r="G19" i="8"/>
  <c r="E19" i="8"/>
  <c r="D19" i="8"/>
  <c r="C19" i="8"/>
  <c r="B19" i="8"/>
  <c r="H18" i="8"/>
  <c r="G18" i="8"/>
  <c r="I18" i="8" s="1"/>
  <c r="E18" i="8"/>
  <c r="D18" i="8"/>
  <c r="K18" i="8" s="1"/>
  <c r="C18" i="8"/>
  <c r="B18" i="8"/>
  <c r="H17" i="8"/>
  <c r="G17" i="8"/>
  <c r="I17" i="8" s="1"/>
  <c r="E17" i="8"/>
  <c r="D17" i="8"/>
  <c r="K17" i="8" s="1"/>
  <c r="C17" i="8"/>
  <c r="B17" i="8"/>
  <c r="H16" i="8"/>
  <c r="G16" i="8"/>
  <c r="I16" i="8" s="1"/>
  <c r="E16" i="8"/>
  <c r="D16" i="8"/>
  <c r="K16" i="8" s="1"/>
  <c r="C16" i="8"/>
  <c r="B16" i="8"/>
  <c r="I15" i="8"/>
  <c r="H15" i="8"/>
  <c r="G15" i="8"/>
  <c r="E15" i="8"/>
  <c r="D15" i="8"/>
  <c r="K15" i="8" s="1"/>
  <c r="C15" i="8"/>
  <c r="B15" i="8"/>
  <c r="H14" i="8"/>
  <c r="I14" i="8" s="1"/>
  <c r="G14" i="8"/>
  <c r="E14" i="8"/>
  <c r="D14" i="8"/>
  <c r="C14" i="8"/>
  <c r="B14" i="8"/>
  <c r="H13" i="8"/>
  <c r="G13" i="8"/>
  <c r="I13" i="8" s="1"/>
  <c r="F13" i="8"/>
  <c r="E13" i="8"/>
  <c r="D13" i="8"/>
  <c r="K13" i="8" s="1"/>
  <c r="C13" i="8"/>
  <c r="B13" i="8"/>
  <c r="H12" i="8"/>
  <c r="G12" i="8"/>
  <c r="I12" i="8" s="1"/>
  <c r="E12" i="8"/>
  <c r="D12" i="8"/>
  <c r="K12" i="8" s="1"/>
  <c r="C12" i="8"/>
  <c r="B12" i="8"/>
  <c r="H11" i="8"/>
  <c r="I11" i="8" s="1"/>
  <c r="G11" i="8"/>
  <c r="E11" i="8"/>
  <c r="D11" i="8"/>
  <c r="C11" i="8"/>
  <c r="B11" i="8"/>
  <c r="H108" i="10"/>
  <c r="G108" i="10"/>
  <c r="I108" i="10" s="1"/>
  <c r="E108" i="10"/>
  <c r="D108" i="10"/>
  <c r="K108" i="10" s="1"/>
  <c r="C108" i="10"/>
  <c r="B108" i="10"/>
  <c r="H107" i="10"/>
  <c r="I107" i="10" s="1"/>
  <c r="G107" i="10"/>
  <c r="E107" i="10"/>
  <c r="D107" i="10"/>
  <c r="C107" i="10"/>
  <c r="B107" i="10"/>
  <c r="H106" i="10"/>
  <c r="G106" i="10"/>
  <c r="I106" i="10" s="1"/>
  <c r="E106" i="10"/>
  <c r="D106" i="10"/>
  <c r="C106" i="10"/>
  <c r="B106" i="10"/>
  <c r="H105" i="10"/>
  <c r="G105" i="10"/>
  <c r="E105" i="10"/>
  <c r="F105" i="10" s="1"/>
  <c r="D105" i="10"/>
  <c r="C105" i="10"/>
  <c r="B105" i="10"/>
  <c r="H104" i="10"/>
  <c r="G104" i="10"/>
  <c r="E104" i="10"/>
  <c r="D104" i="10"/>
  <c r="C104" i="10"/>
  <c r="B104" i="10"/>
  <c r="H103" i="10"/>
  <c r="G103" i="10"/>
  <c r="I103" i="10" s="1"/>
  <c r="E103" i="10"/>
  <c r="D103" i="10"/>
  <c r="K103" i="10" s="1"/>
  <c r="C103" i="10"/>
  <c r="B103" i="10"/>
  <c r="H102" i="10"/>
  <c r="G102" i="10"/>
  <c r="I102" i="10" s="1"/>
  <c r="E102" i="10"/>
  <c r="D102" i="10"/>
  <c r="K102" i="10" s="1"/>
  <c r="C102" i="10"/>
  <c r="B102" i="10"/>
  <c r="H101" i="10"/>
  <c r="G101" i="10"/>
  <c r="I101" i="10" s="1"/>
  <c r="E101" i="10"/>
  <c r="D101" i="10"/>
  <c r="K101" i="10" s="1"/>
  <c r="C101" i="10"/>
  <c r="B101" i="10"/>
  <c r="H100" i="10"/>
  <c r="G100" i="10"/>
  <c r="I100" i="10" s="1"/>
  <c r="E100" i="10"/>
  <c r="D100" i="10"/>
  <c r="K100" i="10" s="1"/>
  <c r="C100" i="10"/>
  <c r="B100" i="10"/>
  <c r="H99" i="10"/>
  <c r="I99" i="10" s="1"/>
  <c r="G99" i="10"/>
  <c r="E99" i="10"/>
  <c r="D99" i="10"/>
  <c r="C99" i="10"/>
  <c r="B99" i="10"/>
  <c r="I98" i="10"/>
  <c r="H98" i="10"/>
  <c r="G98" i="10"/>
  <c r="E98" i="10"/>
  <c r="D98" i="10"/>
  <c r="C98" i="10"/>
  <c r="B98" i="10"/>
  <c r="H97" i="10"/>
  <c r="G97" i="10"/>
  <c r="I97" i="10" s="1"/>
  <c r="E97" i="10"/>
  <c r="D97" i="10"/>
  <c r="C97" i="10"/>
  <c r="B97" i="10"/>
  <c r="H96" i="10"/>
  <c r="G96" i="10"/>
  <c r="I96" i="10" s="1"/>
  <c r="E96" i="10"/>
  <c r="D96" i="10"/>
  <c r="K96" i="10" s="1"/>
  <c r="C96" i="10"/>
  <c r="B96" i="10"/>
  <c r="H95" i="10"/>
  <c r="G95" i="10"/>
  <c r="I95" i="10" s="1"/>
  <c r="E95" i="10"/>
  <c r="D95" i="10"/>
  <c r="K95" i="10" s="1"/>
  <c r="C95" i="10"/>
  <c r="B95" i="10"/>
  <c r="K94" i="10"/>
  <c r="H94" i="10"/>
  <c r="G94" i="10"/>
  <c r="I94" i="10" s="1"/>
  <c r="F94" i="10"/>
  <c r="E94" i="10"/>
  <c r="D94" i="10"/>
  <c r="C94" i="10"/>
  <c r="B94" i="10"/>
  <c r="K93" i="10"/>
  <c r="H93" i="10"/>
  <c r="G93" i="10"/>
  <c r="I93" i="10" s="1"/>
  <c r="F93" i="10"/>
  <c r="E93" i="10"/>
  <c r="D93" i="10"/>
  <c r="C93" i="10"/>
  <c r="B93" i="10"/>
  <c r="H92" i="10"/>
  <c r="G92" i="10"/>
  <c r="I92" i="10" s="1"/>
  <c r="E92" i="10"/>
  <c r="D92" i="10"/>
  <c r="K92" i="10" s="1"/>
  <c r="C92" i="10"/>
  <c r="B92" i="10"/>
  <c r="H91" i="10"/>
  <c r="G91" i="10"/>
  <c r="I91" i="10" s="1"/>
  <c r="E91" i="10"/>
  <c r="D91" i="10"/>
  <c r="K91" i="10" s="1"/>
  <c r="C91" i="10"/>
  <c r="B91" i="10"/>
  <c r="H90" i="10"/>
  <c r="G90" i="10"/>
  <c r="I90" i="10" s="1"/>
  <c r="E90" i="10"/>
  <c r="D90" i="10"/>
  <c r="C90" i="10"/>
  <c r="B90" i="10"/>
  <c r="H89" i="10"/>
  <c r="G89" i="10"/>
  <c r="I89" i="10" s="1"/>
  <c r="E89" i="10"/>
  <c r="D89" i="10"/>
  <c r="C89" i="10"/>
  <c r="B89" i="10"/>
  <c r="H88" i="10"/>
  <c r="G88" i="10"/>
  <c r="I88" i="10" s="1"/>
  <c r="E88" i="10"/>
  <c r="D88" i="10"/>
  <c r="K88" i="10" s="1"/>
  <c r="C88" i="10"/>
  <c r="B88" i="10"/>
  <c r="H87" i="10"/>
  <c r="G87" i="10"/>
  <c r="I87" i="10" s="1"/>
  <c r="E87" i="10"/>
  <c r="D87" i="10"/>
  <c r="K87" i="10" s="1"/>
  <c r="C87" i="10"/>
  <c r="B87" i="10"/>
  <c r="K86" i="10"/>
  <c r="H86" i="10"/>
  <c r="G86" i="10"/>
  <c r="I86" i="10" s="1"/>
  <c r="F86" i="10"/>
  <c r="E86" i="10"/>
  <c r="D86" i="10"/>
  <c r="C86" i="10"/>
  <c r="B86" i="10"/>
  <c r="H85" i="10"/>
  <c r="G85" i="10"/>
  <c r="E85" i="10"/>
  <c r="D85" i="10"/>
  <c r="F85" i="10" s="1"/>
  <c r="C85" i="10"/>
  <c r="B85" i="10"/>
  <c r="H84" i="10"/>
  <c r="G84" i="10"/>
  <c r="I84" i="10" s="1"/>
  <c r="E84" i="10"/>
  <c r="D84" i="10"/>
  <c r="K84" i="10" s="1"/>
  <c r="C84" i="10"/>
  <c r="B84" i="10"/>
  <c r="H83" i="10"/>
  <c r="G83" i="10"/>
  <c r="I83" i="10" s="1"/>
  <c r="E83" i="10"/>
  <c r="D83" i="10"/>
  <c r="K83" i="10" s="1"/>
  <c r="C83" i="10"/>
  <c r="B83" i="10"/>
  <c r="K82" i="10"/>
  <c r="H82" i="10"/>
  <c r="G82" i="10"/>
  <c r="I82" i="10" s="1"/>
  <c r="E82" i="10"/>
  <c r="D82" i="10"/>
  <c r="F82" i="10" s="1"/>
  <c r="C82" i="10"/>
  <c r="B82" i="10"/>
  <c r="H81" i="10"/>
  <c r="G81" i="10"/>
  <c r="I81" i="10" s="1"/>
  <c r="E81" i="10"/>
  <c r="D81" i="10"/>
  <c r="F81" i="10" s="1"/>
  <c r="C81" i="10"/>
  <c r="B81" i="10"/>
  <c r="H80" i="10"/>
  <c r="G80" i="10"/>
  <c r="I80" i="10" s="1"/>
  <c r="E80" i="10"/>
  <c r="D80" i="10"/>
  <c r="K80" i="10" s="1"/>
  <c r="C80" i="10"/>
  <c r="B80" i="10"/>
  <c r="H79" i="10"/>
  <c r="I79" i="10" s="1"/>
  <c r="G79" i="10"/>
  <c r="E79" i="10"/>
  <c r="D79" i="10"/>
  <c r="C79" i="10"/>
  <c r="B79" i="10"/>
  <c r="H78" i="10"/>
  <c r="G78" i="10"/>
  <c r="I78" i="10" s="1"/>
  <c r="E78" i="10"/>
  <c r="D78" i="10"/>
  <c r="C78" i="10"/>
  <c r="B78" i="10"/>
  <c r="H77" i="10"/>
  <c r="G77" i="10"/>
  <c r="I77" i="10" s="1"/>
  <c r="E77" i="10"/>
  <c r="D77" i="10"/>
  <c r="C77" i="10"/>
  <c r="B77" i="10"/>
  <c r="H76" i="10"/>
  <c r="G76" i="10"/>
  <c r="I76" i="10" s="1"/>
  <c r="E76" i="10"/>
  <c r="D76" i="10"/>
  <c r="K76" i="10" s="1"/>
  <c r="C76" i="10"/>
  <c r="B76" i="10"/>
  <c r="H75" i="10"/>
  <c r="G75" i="10"/>
  <c r="I75" i="10" s="1"/>
  <c r="E75" i="10"/>
  <c r="D75" i="10"/>
  <c r="K75" i="10" s="1"/>
  <c r="C75" i="10"/>
  <c r="B75" i="10"/>
  <c r="I74" i="10"/>
  <c r="H74" i="10"/>
  <c r="G74" i="10"/>
  <c r="E74" i="10"/>
  <c r="D74" i="10"/>
  <c r="C74" i="10"/>
  <c r="B74" i="10"/>
  <c r="H73" i="10"/>
  <c r="G73" i="10"/>
  <c r="I73" i="10" s="1"/>
  <c r="E73" i="10"/>
  <c r="D73" i="10"/>
  <c r="C73" i="10"/>
  <c r="B73" i="10"/>
  <c r="H72" i="10"/>
  <c r="G72" i="10"/>
  <c r="I72" i="10" s="1"/>
  <c r="E72" i="10"/>
  <c r="D72" i="10"/>
  <c r="C72" i="10"/>
  <c r="B72" i="10"/>
  <c r="H71" i="10"/>
  <c r="G71" i="10"/>
  <c r="I71" i="10" s="1"/>
  <c r="E71" i="10"/>
  <c r="D71" i="10"/>
  <c r="K71" i="10" s="1"/>
  <c r="C71" i="10"/>
  <c r="B71" i="10"/>
  <c r="K70" i="10"/>
  <c r="H70" i="10"/>
  <c r="G70" i="10"/>
  <c r="I70" i="10" s="1"/>
  <c r="F70" i="10"/>
  <c r="E70" i="10"/>
  <c r="D70" i="10"/>
  <c r="C70" i="10"/>
  <c r="B70" i="10"/>
  <c r="K69" i="10"/>
  <c r="H69" i="10"/>
  <c r="G69" i="10"/>
  <c r="I69" i="10" s="1"/>
  <c r="F69" i="10"/>
  <c r="E69" i="10"/>
  <c r="D69" i="10"/>
  <c r="C69" i="10"/>
  <c r="B69" i="10"/>
  <c r="H68" i="10"/>
  <c r="G68" i="10"/>
  <c r="I68" i="10" s="1"/>
  <c r="E68" i="10"/>
  <c r="D68" i="10"/>
  <c r="K68" i="10" s="1"/>
  <c r="C68" i="10"/>
  <c r="B68" i="10"/>
  <c r="H67" i="10"/>
  <c r="G67" i="10"/>
  <c r="I67" i="10" s="1"/>
  <c r="E67" i="10"/>
  <c r="D67" i="10"/>
  <c r="K67" i="10" s="1"/>
  <c r="C67" i="10"/>
  <c r="B67" i="10"/>
  <c r="H66" i="10"/>
  <c r="G66" i="10"/>
  <c r="I66" i="10" s="1"/>
  <c r="E66" i="10"/>
  <c r="D66" i="10"/>
  <c r="C66" i="10"/>
  <c r="B66" i="10"/>
  <c r="H65" i="10"/>
  <c r="G65" i="10"/>
  <c r="I65" i="10" s="1"/>
  <c r="E65" i="10"/>
  <c r="D65" i="10"/>
  <c r="C65" i="10"/>
  <c r="B65" i="10"/>
  <c r="H64" i="10"/>
  <c r="G64" i="10"/>
  <c r="I64" i="10" s="1"/>
  <c r="E64" i="10"/>
  <c r="D64" i="10"/>
  <c r="K64" i="10" s="1"/>
  <c r="C64" i="10"/>
  <c r="B64" i="10"/>
  <c r="I63" i="10"/>
  <c r="H63" i="10"/>
  <c r="G63" i="10"/>
  <c r="E63" i="10"/>
  <c r="D63" i="10"/>
  <c r="K63" i="10" s="1"/>
  <c r="C63" i="10"/>
  <c r="B63" i="10"/>
  <c r="I62" i="10"/>
  <c r="H62" i="10"/>
  <c r="G62" i="10"/>
  <c r="E62" i="10"/>
  <c r="D62" i="10"/>
  <c r="C62" i="10"/>
  <c r="B62" i="10"/>
  <c r="H61" i="10"/>
  <c r="G61" i="10"/>
  <c r="F61" i="10"/>
  <c r="E61" i="10"/>
  <c r="D61" i="10"/>
  <c r="C61" i="10"/>
  <c r="B61" i="10"/>
  <c r="H60" i="10"/>
  <c r="G60" i="10"/>
  <c r="I60" i="10" s="1"/>
  <c r="E60" i="10"/>
  <c r="D60" i="10"/>
  <c r="K60" i="10" s="1"/>
  <c r="C60" i="10"/>
  <c r="B60" i="10"/>
  <c r="I59" i="10"/>
  <c r="H59" i="10"/>
  <c r="G59" i="10"/>
  <c r="E59" i="10"/>
  <c r="D59" i="10"/>
  <c r="K59" i="10" s="1"/>
  <c r="C59" i="10"/>
  <c r="B59" i="10"/>
  <c r="I58" i="10"/>
  <c r="H58" i="10"/>
  <c r="G58" i="10"/>
  <c r="F58" i="10"/>
  <c r="E58" i="10"/>
  <c r="D58" i="10"/>
  <c r="K58" i="10" s="1"/>
  <c r="C58" i="10"/>
  <c r="B58" i="10"/>
  <c r="H57" i="10"/>
  <c r="G57" i="10"/>
  <c r="E57" i="10"/>
  <c r="D57" i="10"/>
  <c r="F57" i="10" s="1"/>
  <c r="C57" i="10"/>
  <c r="B57" i="10"/>
  <c r="H56" i="10"/>
  <c r="G56" i="10"/>
  <c r="I56" i="10" s="1"/>
  <c r="E56" i="10"/>
  <c r="D56" i="10"/>
  <c r="K56" i="10" s="1"/>
  <c r="C56" i="10"/>
  <c r="B56" i="10"/>
  <c r="I55" i="10"/>
  <c r="H55" i="10"/>
  <c r="G55" i="10"/>
  <c r="E55" i="10"/>
  <c r="D55" i="10"/>
  <c r="K55" i="10" s="1"/>
  <c r="C55" i="10"/>
  <c r="B55" i="10"/>
  <c r="K54" i="10"/>
  <c r="I54" i="10"/>
  <c r="H54" i="10"/>
  <c r="G54" i="10"/>
  <c r="F54" i="10"/>
  <c r="E54" i="10"/>
  <c r="D54" i="10"/>
  <c r="C54" i="10"/>
  <c r="B54" i="10"/>
  <c r="H53" i="10"/>
  <c r="G53" i="10"/>
  <c r="E53" i="10"/>
  <c r="D53" i="10"/>
  <c r="F53" i="10" s="1"/>
  <c r="C53" i="10"/>
  <c r="B53" i="10"/>
  <c r="H52" i="10"/>
  <c r="G52" i="10"/>
  <c r="E52" i="10"/>
  <c r="D52" i="10"/>
  <c r="C52" i="10"/>
  <c r="B52" i="10"/>
  <c r="H51" i="10"/>
  <c r="G51" i="10"/>
  <c r="I51" i="10" s="1"/>
  <c r="E51" i="10"/>
  <c r="D51" i="10"/>
  <c r="K51" i="10" s="1"/>
  <c r="C51" i="10"/>
  <c r="B51" i="10"/>
  <c r="H50" i="10"/>
  <c r="G50" i="10"/>
  <c r="I50" i="10" s="1"/>
  <c r="F50" i="10"/>
  <c r="K50" i="10" s="1"/>
  <c r="E50" i="10"/>
  <c r="D50" i="10"/>
  <c r="C50" i="10"/>
  <c r="B50" i="10"/>
  <c r="K49" i="10"/>
  <c r="H49" i="10"/>
  <c r="G49" i="10"/>
  <c r="I49" i="10" s="1"/>
  <c r="F49" i="10"/>
  <c r="E49" i="10"/>
  <c r="D49" i="10"/>
  <c r="C49" i="10"/>
  <c r="B49" i="10"/>
  <c r="H48" i="10"/>
  <c r="G48" i="10"/>
  <c r="I48" i="10" s="1"/>
  <c r="E48" i="10"/>
  <c r="D48" i="10"/>
  <c r="K48" i="10" s="1"/>
  <c r="C48" i="10"/>
  <c r="B48" i="10"/>
  <c r="H47" i="10"/>
  <c r="G47" i="10"/>
  <c r="I47" i="10" s="1"/>
  <c r="E47" i="10"/>
  <c r="D47" i="10"/>
  <c r="K47" i="10" s="1"/>
  <c r="C47" i="10"/>
  <c r="B47" i="10"/>
  <c r="H46" i="10"/>
  <c r="G46" i="10"/>
  <c r="I46" i="10" s="1"/>
  <c r="E46" i="10"/>
  <c r="D46" i="10"/>
  <c r="C46" i="10"/>
  <c r="B46" i="10"/>
  <c r="H45" i="10"/>
  <c r="G45" i="10"/>
  <c r="I45" i="10" s="1"/>
  <c r="E45" i="10"/>
  <c r="D45" i="10"/>
  <c r="C45" i="10"/>
  <c r="B45" i="10"/>
  <c r="H44" i="10"/>
  <c r="G44" i="10"/>
  <c r="I44" i="10" s="1"/>
  <c r="E44" i="10"/>
  <c r="D44" i="10"/>
  <c r="K44" i="10" s="1"/>
  <c r="C44" i="10"/>
  <c r="B44" i="10"/>
  <c r="I43" i="10"/>
  <c r="H43" i="10"/>
  <c r="G43" i="10"/>
  <c r="E43" i="10"/>
  <c r="D43" i="10"/>
  <c r="K43" i="10" s="1"/>
  <c r="C43" i="10"/>
  <c r="B43" i="10"/>
  <c r="K42" i="10"/>
  <c r="I42" i="10"/>
  <c r="H42" i="10"/>
  <c r="G42" i="10"/>
  <c r="F42" i="10"/>
  <c r="E42" i="10"/>
  <c r="D42" i="10"/>
  <c r="C42" i="10"/>
  <c r="B42" i="10"/>
  <c r="K41" i="10"/>
  <c r="H41" i="10"/>
  <c r="G41" i="10"/>
  <c r="I41" i="10" s="1"/>
  <c r="F41" i="10"/>
  <c r="E41" i="10"/>
  <c r="D41" i="10"/>
  <c r="C41" i="10"/>
  <c r="B41" i="10"/>
  <c r="H40" i="10"/>
  <c r="G40" i="10"/>
  <c r="I40" i="10" s="1"/>
  <c r="E40" i="10"/>
  <c r="D40" i="10"/>
  <c r="K40" i="10" s="1"/>
  <c r="C40" i="10"/>
  <c r="B40" i="10"/>
  <c r="I39" i="10"/>
  <c r="H39" i="10"/>
  <c r="G39" i="10"/>
  <c r="E39" i="10"/>
  <c r="D39" i="10"/>
  <c r="K39" i="10" s="1"/>
  <c r="C39" i="10"/>
  <c r="B39" i="10"/>
  <c r="I38" i="10"/>
  <c r="H38" i="10"/>
  <c r="G38" i="10"/>
  <c r="E38" i="10"/>
  <c r="D38" i="10"/>
  <c r="C38" i="10"/>
  <c r="B38" i="10"/>
  <c r="H37" i="10"/>
  <c r="G37" i="10"/>
  <c r="I37" i="10" s="1"/>
  <c r="E37" i="10"/>
  <c r="D37" i="10"/>
  <c r="F37" i="10" s="1"/>
  <c r="C37" i="10"/>
  <c r="B37" i="10"/>
  <c r="H36" i="10"/>
  <c r="G36" i="10"/>
  <c r="I36" i="10" s="1"/>
  <c r="E36" i="10"/>
  <c r="D36" i="10"/>
  <c r="K36" i="10" s="1"/>
  <c r="C36" i="10"/>
  <c r="B36" i="10"/>
  <c r="H35" i="10"/>
  <c r="G35" i="10"/>
  <c r="I35" i="10" s="1"/>
  <c r="E35" i="10"/>
  <c r="D35" i="10"/>
  <c r="K35" i="10" s="1"/>
  <c r="C35" i="10"/>
  <c r="B35" i="10"/>
  <c r="K34" i="10"/>
  <c r="I34" i="10"/>
  <c r="H34" i="10"/>
  <c r="G34" i="10"/>
  <c r="F34" i="10"/>
  <c r="E34" i="10"/>
  <c r="D34" i="10"/>
  <c r="C34" i="10"/>
  <c r="B34" i="10"/>
  <c r="K33" i="10"/>
  <c r="H33" i="10"/>
  <c r="G33" i="10"/>
  <c r="I33" i="10" s="1"/>
  <c r="F33" i="10"/>
  <c r="E33" i="10"/>
  <c r="D33" i="10"/>
  <c r="C33" i="10"/>
  <c r="B33" i="10"/>
  <c r="H32" i="10"/>
  <c r="G32" i="10"/>
  <c r="E32" i="10"/>
  <c r="D32" i="10"/>
  <c r="C32" i="10"/>
  <c r="B32" i="10"/>
  <c r="H31" i="10"/>
  <c r="G31" i="10"/>
  <c r="I31" i="10" s="1"/>
  <c r="E31" i="10"/>
  <c r="D31" i="10"/>
  <c r="K31" i="10" s="1"/>
  <c r="C31" i="10"/>
  <c r="B31" i="10"/>
  <c r="H30" i="10"/>
  <c r="G30" i="10"/>
  <c r="I30" i="10" s="1"/>
  <c r="F30" i="10"/>
  <c r="E30" i="10"/>
  <c r="D30" i="10"/>
  <c r="K30" i="10" s="1"/>
  <c r="C30" i="10"/>
  <c r="B30" i="10"/>
  <c r="K29" i="10"/>
  <c r="H29" i="10"/>
  <c r="G29" i="10"/>
  <c r="I29" i="10" s="1"/>
  <c r="F29" i="10"/>
  <c r="E29" i="10"/>
  <c r="D29" i="10"/>
  <c r="C29" i="10"/>
  <c r="B29" i="10"/>
  <c r="H28" i="10"/>
  <c r="G28" i="10"/>
  <c r="I28" i="10" s="1"/>
  <c r="E28" i="10"/>
  <c r="D28" i="10"/>
  <c r="K28" i="10" s="1"/>
  <c r="C28" i="10"/>
  <c r="B28" i="10"/>
  <c r="H27" i="10"/>
  <c r="G27" i="10"/>
  <c r="I27" i="10" s="1"/>
  <c r="E27" i="10"/>
  <c r="D27" i="10"/>
  <c r="K27" i="10" s="1"/>
  <c r="C27" i="10"/>
  <c r="B27" i="10"/>
  <c r="H26" i="10"/>
  <c r="G26" i="10"/>
  <c r="I26" i="10" s="1"/>
  <c r="E26" i="10"/>
  <c r="D26" i="10"/>
  <c r="K26" i="10" s="1"/>
  <c r="C26" i="10"/>
  <c r="B26" i="10"/>
  <c r="H25" i="10"/>
  <c r="G25" i="10"/>
  <c r="I25" i="10" s="1"/>
  <c r="E25" i="10"/>
  <c r="D25" i="10"/>
  <c r="K25" i="10" s="1"/>
  <c r="C25" i="10"/>
  <c r="B25" i="10"/>
  <c r="H24" i="10"/>
  <c r="G24" i="10"/>
  <c r="I24" i="10" s="1"/>
  <c r="E24" i="10"/>
  <c r="D24" i="10"/>
  <c r="K24" i="10" s="1"/>
  <c r="C24" i="10"/>
  <c r="B24" i="10"/>
  <c r="H23" i="10"/>
  <c r="G23" i="10"/>
  <c r="I23" i="10" s="1"/>
  <c r="E23" i="10"/>
  <c r="D23" i="10"/>
  <c r="K23" i="10" s="1"/>
  <c r="C23" i="10"/>
  <c r="B23" i="10"/>
  <c r="H22" i="10"/>
  <c r="G22" i="10"/>
  <c r="I22" i="10" s="1"/>
  <c r="E22" i="10"/>
  <c r="D22" i="10"/>
  <c r="C22" i="10"/>
  <c r="B22" i="10"/>
  <c r="H21" i="10"/>
  <c r="G21" i="10"/>
  <c r="E21" i="10"/>
  <c r="D21" i="10"/>
  <c r="F21" i="10" s="1"/>
  <c r="C21" i="10"/>
  <c r="B21" i="10"/>
  <c r="H20" i="10"/>
  <c r="G20" i="10"/>
  <c r="E20" i="10"/>
  <c r="D20" i="10"/>
  <c r="C20" i="10"/>
  <c r="B20" i="10"/>
  <c r="I19" i="10"/>
  <c r="H19" i="10"/>
  <c r="G19" i="10"/>
  <c r="E19" i="10"/>
  <c r="D19" i="10"/>
  <c r="C19" i="10"/>
  <c r="B19" i="10"/>
  <c r="K18" i="10"/>
  <c r="I18" i="10"/>
  <c r="H18" i="10"/>
  <c r="G18" i="10"/>
  <c r="F18" i="10"/>
  <c r="E18" i="10"/>
  <c r="D18" i="10"/>
  <c r="C18" i="10"/>
  <c r="B18" i="10"/>
  <c r="K17" i="10"/>
  <c r="H17" i="10"/>
  <c r="G17" i="10"/>
  <c r="I17" i="10" s="1"/>
  <c r="F17" i="10"/>
  <c r="E17" i="10"/>
  <c r="D17" i="10"/>
  <c r="C17" i="10"/>
  <c r="B17" i="10"/>
  <c r="H16" i="10"/>
  <c r="G16" i="10"/>
  <c r="I16" i="10" s="1"/>
  <c r="E16" i="10"/>
  <c r="D16" i="10"/>
  <c r="K16" i="10" s="1"/>
  <c r="C16" i="10"/>
  <c r="B16" i="10"/>
  <c r="H15" i="10"/>
  <c r="G15" i="10"/>
  <c r="I15" i="10" s="1"/>
  <c r="E15" i="10"/>
  <c r="D15" i="10"/>
  <c r="K15" i="10" s="1"/>
  <c r="C15" i="10"/>
  <c r="B15" i="10"/>
  <c r="H14" i="10"/>
  <c r="G14" i="10"/>
  <c r="I14" i="10" s="1"/>
  <c r="E14" i="10"/>
  <c r="F14" i="10" s="1"/>
  <c r="D14" i="10"/>
  <c r="C14" i="10"/>
  <c r="B14" i="10"/>
  <c r="K13" i="10"/>
  <c r="H13" i="10"/>
  <c r="G13" i="10"/>
  <c r="I13" i="10" s="1"/>
  <c r="F13" i="10"/>
  <c r="E13" i="10"/>
  <c r="D13" i="10"/>
  <c r="C13" i="10"/>
  <c r="B13" i="10"/>
  <c r="H12" i="10"/>
  <c r="G12" i="10"/>
  <c r="I12" i="10" s="1"/>
  <c r="E12" i="10"/>
  <c r="D12" i="10"/>
  <c r="K12" i="10" s="1"/>
  <c r="C12" i="10"/>
  <c r="B12" i="10"/>
  <c r="I11" i="10"/>
  <c r="H11" i="10"/>
  <c r="G11" i="10"/>
  <c r="E11" i="10"/>
  <c r="D11" i="10"/>
  <c r="C11" i="10"/>
  <c r="B11" i="10"/>
  <c r="H108" i="12"/>
  <c r="G108" i="12"/>
  <c r="I108" i="12" s="1"/>
  <c r="E108" i="12"/>
  <c r="D108" i="12"/>
  <c r="K108" i="12" s="1"/>
  <c r="C108" i="12"/>
  <c r="B108" i="12"/>
  <c r="H107" i="12"/>
  <c r="G107" i="12"/>
  <c r="I107" i="12" s="1"/>
  <c r="E107" i="12"/>
  <c r="D107" i="12"/>
  <c r="C107" i="12"/>
  <c r="B107" i="12"/>
  <c r="H106" i="12"/>
  <c r="G106" i="12"/>
  <c r="I106" i="12" s="1"/>
  <c r="E106" i="12"/>
  <c r="D106" i="12"/>
  <c r="C106" i="12"/>
  <c r="B106" i="12"/>
  <c r="I105" i="12"/>
  <c r="H105" i="12"/>
  <c r="G105" i="12"/>
  <c r="E105" i="12"/>
  <c r="D105" i="12"/>
  <c r="F105" i="12" s="1"/>
  <c r="K105" i="12" s="1"/>
  <c r="C105" i="12"/>
  <c r="B105" i="12"/>
  <c r="H104" i="12"/>
  <c r="G104" i="12"/>
  <c r="E104" i="12"/>
  <c r="D104" i="12"/>
  <c r="F104" i="12" s="1"/>
  <c r="C104" i="12"/>
  <c r="B104" i="12"/>
  <c r="H103" i="12"/>
  <c r="G103" i="12"/>
  <c r="I103" i="12" s="1"/>
  <c r="E103" i="12"/>
  <c r="D103" i="12"/>
  <c r="K103" i="12" s="1"/>
  <c r="C103" i="12"/>
  <c r="B103" i="12"/>
  <c r="I102" i="12"/>
  <c r="H102" i="12"/>
  <c r="G102" i="12"/>
  <c r="E102" i="12"/>
  <c r="D102" i="12"/>
  <c r="K102" i="12" s="1"/>
  <c r="C102" i="12"/>
  <c r="B102" i="12"/>
  <c r="K101" i="12"/>
  <c r="I101" i="12"/>
  <c r="H101" i="12"/>
  <c r="G101" i="12"/>
  <c r="F101" i="12"/>
  <c r="E101" i="12"/>
  <c r="D101" i="12"/>
  <c r="C101" i="12"/>
  <c r="B101" i="12"/>
  <c r="K100" i="12"/>
  <c r="H100" i="12"/>
  <c r="G100" i="12"/>
  <c r="I100" i="12" s="1"/>
  <c r="F100" i="12"/>
  <c r="E100" i="12"/>
  <c r="D100" i="12"/>
  <c r="C100" i="12"/>
  <c r="B100" i="12"/>
  <c r="H99" i="12"/>
  <c r="G99" i="12"/>
  <c r="E99" i="12"/>
  <c r="D99" i="12"/>
  <c r="C99" i="12"/>
  <c r="B99" i="12"/>
  <c r="H98" i="12"/>
  <c r="G98" i="12"/>
  <c r="I98" i="12" s="1"/>
  <c r="E98" i="12"/>
  <c r="D98" i="12"/>
  <c r="K98" i="12" s="1"/>
  <c r="C98" i="12"/>
  <c r="B98" i="12"/>
  <c r="H97" i="12"/>
  <c r="G97" i="12"/>
  <c r="I97" i="12" s="1"/>
  <c r="E97" i="12"/>
  <c r="D97" i="12"/>
  <c r="K97" i="12" s="1"/>
  <c r="C97" i="12"/>
  <c r="B97" i="12"/>
  <c r="H96" i="12"/>
  <c r="G96" i="12"/>
  <c r="I96" i="12" s="1"/>
  <c r="E96" i="12"/>
  <c r="D96" i="12"/>
  <c r="K96" i="12" s="1"/>
  <c r="C96" i="12"/>
  <c r="B96" i="12"/>
  <c r="H95" i="12"/>
  <c r="G95" i="12"/>
  <c r="I95" i="12" s="1"/>
  <c r="E95" i="12"/>
  <c r="D95" i="12"/>
  <c r="K95" i="12" s="1"/>
  <c r="C95" i="12"/>
  <c r="B95" i="12"/>
  <c r="H94" i="12"/>
  <c r="G94" i="12"/>
  <c r="I94" i="12" s="1"/>
  <c r="E94" i="12"/>
  <c r="D94" i="12"/>
  <c r="K94" i="12" s="1"/>
  <c r="C94" i="12"/>
  <c r="B94" i="12"/>
  <c r="H93" i="12"/>
  <c r="G93" i="12"/>
  <c r="I93" i="12" s="1"/>
  <c r="E93" i="12"/>
  <c r="D93" i="12"/>
  <c r="C93" i="12"/>
  <c r="B93" i="12"/>
  <c r="H92" i="12"/>
  <c r="G92" i="12"/>
  <c r="I92" i="12" s="1"/>
  <c r="E92" i="12"/>
  <c r="D92" i="12"/>
  <c r="C92" i="12"/>
  <c r="B92" i="12"/>
  <c r="H91" i="12"/>
  <c r="G91" i="12"/>
  <c r="I91" i="12" s="1"/>
  <c r="E91" i="12"/>
  <c r="D91" i="12"/>
  <c r="K91" i="12" s="1"/>
  <c r="C91" i="12"/>
  <c r="B91" i="12"/>
  <c r="I90" i="12"/>
  <c r="H90" i="12"/>
  <c r="G90" i="12"/>
  <c r="E90" i="12"/>
  <c r="D90" i="12"/>
  <c r="K90" i="12" s="1"/>
  <c r="C90" i="12"/>
  <c r="B90" i="12"/>
  <c r="I89" i="12"/>
  <c r="H89" i="12"/>
  <c r="G89" i="12"/>
  <c r="E89" i="12"/>
  <c r="D89" i="12"/>
  <c r="F89" i="12" s="1"/>
  <c r="C89" i="12"/>
  <c r="B89" i="12"/>
  <c r="H88" i="12"/>
  <c r="G88" i="12"/>
  <c r="I88" i="12" s="1"/>
  <c r="E88" i="12"/>
  <c r="D88" i="12"/>
  <c r="F88" i="12" s="1"/>
  <c r="C88" i="12"/>
  <c r="B88" i="12"/>
  <c r="H87" i="12"/>
  <c r="G87" i="12"/>
  <c r="I87" i="12" s="1"/>
  <c r="E87" i="12"/>
  <c r="D87" i="12"/>
  <c r="K87" i="12" s="1"/>
  <c r="C87" i="12"/>
  <c r="B87" i="12"/>
  <c r="I86" i="12"/>
  <c r="H86" i="12"/>
  <c r="G86" i="12"/>
  <c r="E86" i="12"/>
  <c r="D86" i="12"/>
  <c r="K86" i="12" s="1"/>
  <c r="C86" i="12"/>
  <c r="B86" i="12"/>
  <c r="H85" i="12"/>
  <c r="I85" i="12" s="1"/>
  <c r="G85" i="12"/>
  <c r="F85" i="12"/>
  <c r="E85" i="12"/>
  <c r="D85" i="12"/>
  <c r="C85" i="12"/>
  <c r="B85" i="12"/>
  <c r="K84" i="12"/>
  <c r="H84" i="12"/>
  <c r="G84" i="12"/>
  <c r="I84" i="12" s="1"/>
  <c r="F84" i="12"/>
  <c r="E84" i="12"/>
  <c r="D84" i="12"/>
  <c r="C84" i="12"/>
  <c r="B84" i="12"/>
  <c r="H83" i="12"/>
  <c r="G83" i="12"/>
  <c r="I83" i="12" s="1"/>
  <c r="E83" i="12"/>
  <c r="D83" i="12"/>
  <c r="K83" i="12" s="1"/>
  <c r="C83" i="12"/>
  <c r="B83" i="12"/>
  <c r="H82" i="12"/>
  <c r="G82" i="12"/>
  <c r="I82" i="12" s="1"/>
  <c r="E82" i="12"/>
  <c r="D82" i="12"/>
  <c r="K82" i="12" s="1"/>
  <c r="C82" i="12"/>
  <c r="B82" i="12"/>
  <c r="H81" i="12"/>
  <c r="G81" i="12"/>
  <c r="I81" i="12" s="1"/>
  <c r="F81" i="12"/>
  <c r="E81" i="12"/>
  <c r="D81" i="12"/>
  <c r="K81" i="12" s="1"/>
  <c r="C81" i="12"/>
  <c r="B81" i="12"/>
  <c r="H80" i="12"/>
  <c r="G80" i="12"/>
  <c r="I80" i="12" s="1"/>
  <c r="F80" i="12"/>
  <c r="E80" i="12"/>
  <c r="D80" i="12"/>
  <c r="K80" i="12" s="1"/>
  <c r="C80" i="12"/>
  <c r="B80" i="12"/>
  <c r="H79" i="12"/>
  <c r="G79" i="12"/>
  <c r="I79" i="12" s="1"/>
  <c r="E79" i="12"/>
  <c r="D79" i="12"/>
  <c r="C79" i="12"/>
  <c r="B79" i="12"/>
  <c r="I78" i="12"/>
  <c r="H78" i="12"/>
  <c r="G78" i="12"/>
  <c r="E78" i="12"/>
  <c r="D78" i="12"/>
  <c r="K78" i="12" s="1"/>
  <c r="C78" i="12"/>
  <c r="B78" i="12"/>
  <c r="I77" i="12"/>
  <c r="H77" i="12"/>
  <c r="G77" i="12"/>
  <c r="E77" i="12"/>
  <c r="D77" i="12"/>
  <c r="C77" i="12"/>
  <c r="B77" i="12"/>
  <c r="H76" i="12"/>
  <c r="G76" i="12"/>
  <c r="I76" i="12" s="1"/>
  <c r="E76" i="12"/>
  <c r="D76" i="12"/>
  <c r="C76" i="12"/>
  <c r="B76" i="12"/>
  <c r="H75" i="12"/>
  <c r="G75" i="12"/>
  <c r="I75" i="12" s="1"/>
  <c r="E75" i="12"/>
  <c r="D75" i="12"/>
  <c r="K75" i="12" s="1"/>
  <c r="C75" i="12"/>
  <c r="B75" i="12"/>
  <c r="H74" i="12"/>
  <c r="G74" i="12"/>
  <c r="I74" i="12" s="1"/>
  <c r="E74" i="12"/>
  <c r="D74" i="12"/>
  <c r="C74" i="12"/>
  <c r="B74" i="12"/>
  <c r="K73" i="12"/>
  <c r="H73" i="12"/>
  <c r="G73" i="12"/>
  <c r="I73" i="12" s="1"/>
  <c r="E73" i="12"/>
  <c r="D73" i="12"/>
  <c r="F73" i="12" s="1"/>
  <c r="C73" i="12"/>
  <c r="B73" i="12"/>
  <c r="H72" i="12"/>
  <c r="G72" i="12"/>
  <c r="F72" i="12"/>
  <c r="E72" i="12"/>
  <c r="D72" i="12"/>
  <c r="C72" i="12"/>
  <c r="B72" i="12"/>
  <c r="H71" i="12"/>
  <c r="G71" i="12"/>
  <c r="I71" i="12" s="1"/>
  <c r="E71" i="12"/>
  <c r="D71" i="12"/>
  <c r="K71" i="12" s="1"/>
  <c r="C71" i="12"/>
  <c r="B71" i="12"/>
  <c r="H70" i="12"/>
  <c r="G70" i="12"/>
  <c r="I70" i="12" s="1"/>
  <c r="E70" i="12"/>
  <c r="D70" i="12"/>
  <c r="K70" i="12" s="1"/>
  <c r="C70" i="12"/>
  <c r="B70" i="12"/>
  <c r="H69" i="12"/>
  <c r="G69" i="12"/>
  <c r="I69" i="12" s="1"/>
  <c r="E69" i="12"/>
  <c r="D69" i="12"/>
  <c r="K69" i="12" s="1"/>
  <c r="C69" i="12"/>
  <c r="B69" i="12"/>
  <c r="H68" i="12"/>
  <c r="G68" i="12"/>
  <c r="I68" i="12" s="1"/>
  <c r="E68" i="12"/>
  <c r="D68" i="12"/>
  <c r="K68" i="12" s="1"/>
  <c r="C68" i="12"/>
  <c r="B68" i="12"/>
  <c r="H67" i="12"/>
  <c r="G67" i="12"/>
  <c r="I67" i="12" s="1"/>
  <c r="E67" i="12"/>
  <c r="D67" i="12"/>
  <c r="K67" i="12" s="1"/>
  <c r="C67" i="12"/>
  <c r="B67" i="12"/>
  <c r="H66" i="12"/>
  <c r="G66" i="12"/>
  <c r="I66" i="12" s="1"/>
  <c r="E66" i="12"/>
  <c r="D66" i="12"/>
  <c r="K66" i="12" s="1"/>
  <c r="C66" i="12"/>
  <c r="B66" i="12"/>
  <c r="K65" i="12"/>
  <c r="H65" i="12"/>
  <c r="G65" i="12"/>
  <c r="I65" i="12" s="1"/>
  <c r="F65" i="12"/>
  <c r="E65" i="12"/>
  <c r="D65" i="12"/>
  <c r="C65" i="12"/>
  <c r="B65" i="12"/>
  <c r="K64" i="12"/>
  <c r="H64" i="12"/>
  <c r="G64" i="12"/>
  <c r="I64" i="12" s="1"/>
  <c r="F64" i="12"/>
  <c r="E64" i="12"/>
  <c r="D64" i="12"/>
  <c r="C64" i="12"/>
  <c r="B64" i="12"/>
  <c r="H63" i="12"/>
  <c r="G63" i="12"/>
  <c r="I63" i="12" s="1"/>
  <c r="E63" i="12"/>
  <c r="D63" i="12"/>
  <c r="K63" i="12" s="1"/>
  <c r="C63" i="12"/>
  <c r="B63" i="12"/>
  <c r="I62" i="12"/>
  <c r="H62" i="12"/>
  <c r="G62" i="12"/>
  <c r="E62" i="12"/>
  <c r="D62" i="12"/>
  <c r="C62" i="12"/>
  <c r="B62" i="12"/>
  <c r="H61" i="12"/>
  <c r="G61" i="12"/>
  <c r="I61" i="12" s="1"/>
  <c r="E61" i="12"/>
  <c r="D61" i="12"/>
  <c r="F61" i="12" s="1"/>
  <c r="K61" i="12" s="1"/>
  <c r="C61" i="12"/>
  <c r="B61" i="12"/>
  <c r="H60" i="12"/>
  <c r="G60" i="12"/>
  <c r="I60" i="12" s="1"/>
  <c r="E60" i="12"/>
  <c r="D60" i="12"/>
  <c r="F60" i="12" s="1"/>
  <c r="C60" i="12"/>
  <c r="B60" i="12"/>
  <c r="H59" i="12"/>
  <c r="G59" i="12"/>
  <c r="I59" i="12" s="1"/>
  <c r="E59" i="12"/>
  <c r="D59" i="12"/>
  <c r="K59" i="12" s="1"/>
  <c r="C59" i="12"/>
  <c r="B59" i="12"/>
  <c r="I58" i="12"/>
  <c r="H58" i="12"/>
  <c r="G58" i="12"/>
  <c r="E58" i="12"/>
  <c r="D58" i="12"/>
  <c r="K58" i="12" s="1"/>
  <c r="C58" i="12"/>
  <c r="B58" i="12"/>
  <c r="H57" i="12"/>
  <c r="G57" i="12"/>
  <c r="I57" i="12" s="1"/>
  <c r="E57" i="12"/>
  <c r="D57" i="12"/>
  <c r="F57" i="12" s="1"/>
  <c r="C57" i="12"/>
  <c r="B57" i="12"/>
  <c r="H56" i="12"/>
  <c r="G56" i="12"/>
  <c r="I56" i="12" s="1"/>
  <c r="E56" i="12"/>
  <c r="D56" i="12"/>
  <c r="K56" i="12" s="1"/>
  <c r="C56" i="12"/>
  <c r="B56" i="12"/>
  <c r="H55" i="12"/>
  <c r="G55" i="12"/>
  <c r="I55" i="12" s="1"/>
  <c r="E55" i="12"/>
  <c r="D55" i="12"/>
  <c r="K55" i="12" s="1"/>
  <c r="C55" i="12"/>
  <c r="B55" i="12"/>
  <c r="H54" i="12"/>
  <c r="G54" i="12"/>
  <c r="I54" i="12" s="1"/>
  <c r="E54" i="12"/>
  <c r="D54" i="12"/>
  <c r="K54" i="12" s="1"/>
  <c r="C54" i="12"/>
  <c r="B54" i="12"/>
  <c r="I53" i="12"/>
  <c r="H53" i="12"/>
  <c r="G53" i="12"/>
  <c r="E53" i="12"/>
  <c r="D53" i="12"/>
  <c r="F53" i="12" s="1"/>
  <c r="K53" i="12" s="1"/>
  <c r="C53" i="12"/>
  <c r="B53" i="12"/>
  <c r="H52" i="12"/>
  <c r="G52" i="12"/>
  <c r="E52" i="12"/>
  <c r="D52" i="12"/>
  <c r="F52" i="12" s="1"/>
  <c r="C52" i="12"/>
  <c r="B52" i="12"/>
  <c r="H51" i="12"/>
  <c r="G51" i="12"/>
  <c r="I51" i="12" s="1"/>
  <c r="E51" i="12"/>
  <c r="D51" i="12"/>
  <c r="K51" i="12" s="1"/>
  <c r="C51" i="12"/>
  <c r="B51" i="12"/>
  <c r="I50" i="12"/>
  <c r="H50" i="12"/>
  <c r="G50" i="12"/>
  <c r="E50" i="12"/>
  <c r="D50" i="12"/>
  <c r="C50" i="12"/>
  <c r="B50" i="12"/>
  <c r="H49" i="12"/>
  <c r="I49" i="12" s="1"/>
  <c r="G49" i="12"/>
  <c r="F49" i="12"/>
  <c r="E49" i="12"/>
  <c r="D49" i="12"/>
  <c r="C49" i="12"/>
  <c r="B49" i="12"/>
  <c r="K48" i="12"/>
  <c r="H48" i="12"/>
  <c r="G48" i="12"/>
  <c r="I48" i="12" s="1"/>
  <c r="F48" i="12"/>
  <c r="E48" i="12"/>
  <c r="D48" i="12"/>
  <c r="C48" i="12"/>
  <c r="B48" i="12"/>
  <c r="H47" i="12"/>
  <c r="G47" i="12"/>
  <c r="I47" i="12" s="1"/>
  <c r="E47" i="12"/>
  <c r="D47" i="12"/>
  <c r="K47" i="12" s="1"/>
  <c r="C47" i="12"/>
  <c r="B47" i="12"/>
  <c r="H46" i="12"/>
  <c r="G46" i="12"/>
  <c r="I46" i="12" s="1"/>
  <c r="E46" i="12"/>
  <c r="D46" i="12"/>
  <c r="K46" i="12" s="1"/>
  <c r="C46" i="12"/>
  <c r="B46" i="12"/>
  <c r="H45" i="12"/>
  <c r="G45" i="12"/>
  <c r="I45" i="12" s="1"/>
  <c r="F45" i="12"/>
  <c r="E45" i="12"/>
  <c r="D45" i="12"/>
  <c r="K45" i="12" s="1"/>
  <c r="C45" i="12"/>
  <c r="B45" i="12"/>
  <c r="H44" i="12"/>
  <c r="G44" i="12"/>
  <c r="I44" i="12" s="1"/>
  <c r="F44" i="12"/>
  <c r="E44" i="12"/>
  <c r="D44" i="12"/>
  <c r="K44" i="12" s="1"/>
  <c r="C44" i="12"/>
  <c r="B44" i="12"/>
  <c r="H43" i="12"/>
  <c r="G43" i="12"/>
  <c r="I43" i="12" s="1"/>
  <c r="E43" i="12"/>
  <c r="D43" i="12"/>
  <c r="K43" i="12" s="1"/>
  <c r="C43" i="12"/>
  <c r="B43" i="12"/>
  <c r="I42" i="12"/>
  <c r="H42" i="12"/>
  <c r="G42" i="12"/>
  <c r="E42" i="12"/>
  <c r="D42" i="12"/>
  <c r="K42" i="12" s="1"/>
  <c r="C42" i="12"/>
  <c r="B42" i="12"/>
  <c r="I41" i="12"/>
  <c r="H41" i="12"/>
  <c r="G41" i="12"/>
  <c r="E41" i="12"/>
  <c r="D41" i="12"/>
  <c r="C41" i="12"/>
  <c r="B41" i="12"/>
  <c r="H40" i="12"/>
  <c r="G40" i="12"/>
  <c r="I40" i="12" s="1"/>
  <c r="E40" i="12"/>
  <c r="D40" i="12"/>
  <c r="C40" i="12"/>
  <c r="B40" i="12"/>
  <c r="H39" i="12"/>
  <c r="G39" i="12"/>
  <c r="I39" i="12" s="1"/>
  <c r="E39" i="12"/>
  <c r="D39" i="12"/>
  <c r="K39" i="12" s="1"/>
  <c r="C39" i="12"/>
  <c r="B39" i="12"/>
  <c r="H38" i="12"/>
  <c r="G38" i="12"/>
  <c r="I38" i="12" s="1"/>
  <c r="E38" i="12"/>
  <c r="D38" i="12"/>
  <c r="K38" i="12" s="1"/>
  <c r="C38" i="12"/>
  <c r="B38" i="12"/>
  <c r="K37" i="12"/>
  <c r="H37" i="12"/>
  <c r="G37" i="12"/>
  <c r="I37" i="12" s="1"/>
  <c r="E37" i="12"/>
  <c r="D37" i="12"/>
  <c r="F37" i="12" s="1"/>
  <c r="C37" i="12"/>
  <c r="B37" i="12"/>
  <c r="H36" i="12"/>
  <c r="G36" i="12"/>
  <c r="I36" i="12" s="1"/>
  <c r="E36" i="12"/>
  <c r="D36" i="12"/>
  <c r="F36" i="12" s="1"/>
  <c r="C36" i="12"/>
  <c r="B36" i="12"/>
  <c r="H35" i="12"/>
  <c r="G35" i="12"/>
  <c r="I35" i="12" s="1"/>
  <c r="E35" i="12"/>
  <c r="D35" i="12"/>
  <c r="K35" i="12" s="1"/>
  <c r="C35" i="12"/>
  <c r="B35" i="12"/>
  <c r="I34" i="12"/>
  <c r="H34" i="12"/>
  <c r="G34" i="12"/>
  <c r="E34" i="12"/>
  <c r="D34" i="12"/>
  <c r="K34" i="12" s="1"/>
  <c r="C34" i="12"/>
  <c r="B34" i="12"/>
  <c r="K33" i="12"/>
  <c r="I33" i="12"/>
  <c r="H33" i="12"/>
  <c r="G33" i="12"/>
  <c r="F33" i="12"/>
  <c r="E33" i="12"/>
  <c r="D33" i="12"/>
  <c r="C33" i="12"/>
  <c r="B33" i="12"/>
  <c r="H32" i="12"/>
  <c r="G32" i="12"/>
  <c r="E32" i="12"/>
  <c r="D32" i="12"/>
  <c r="F32" i="12" s="1"/>
  <c r="C32" i="12"/>
  <c r="B32" i="12"/>
  <c r="H31" i="12"/>
  <c r="G31" i="12"/>
  <c r="I31" i="12" s="1"/>
  <c r="E31" i="12"/>
  <c r="D31" i="12"/>
  <c r="K31" i="12" s="1"/>
  <c r="C31" i="12"/>
  <c r="B31" i="12"/>
  <c r="H30" i="12"/>
  <c r="G30" i="12"/>
  <c r="I30" i="12" s="1"/>
  <c r="E30" i="12"/>
  <c r="D30" i="12"/>
  <c r="K30" i="12" s="1"/>
  <c r="C30" i="12"/>
  <c r="B30" i="12"/>
  <c r="K29" i="12"/>
  <c r="H29" i="12"/>
  <c r="G29" i="12"/>
  <c r="I29" i="12" s="1"/>
  <c r="F29" i="12"/>
  <c r="E29" i="12"/>
  <c r="D29" i="12"/>
  <c r="C29" i="12"/>
  <c r="B29" i="12"/>
  <c r="K28" i="12"/>
  <c r="H28" i="12"/>
  <c r="G28" i="12"/>
  <c r="I28" i="12" s="1"/>
  <c r="F28" i="12"/>
  <c r="E28" i="12"/>
  <c r="D28" i="12"/>
  <c r="C28" i="12"/>
  <c r="B28" i="12"/>
  <c r="H27" i="12"/>
  <c r="G27" i="12"/>
  <c r="I27" i="12" s="1"/>
  <c r="E27" i="12"/>
  <c r="D27" i="12"/>
  <c r="K27" i="12" s="1"/>
  <c r="C27" i="12"/>
  <c r="B27" i="12"/>
  <c r="I26" i="12"/>
  <c r="H26" i="12"/>
  <c r="G26" i="12"/>
  <c r="E26" i="12"/>
  <c r="D26" i="12"/>
  <c r="K26" i="12" s="1"/>
  <c r="C26" i="12"/>
  <c r="B26" i="12"/>
  <c r="I25" i="12"/>
  <c r="H25" i="12"/>
  <c r="G25" i="12"/>
  <c r="E25" i="12"/>
  <c r="D25" i="12"/>
  <c r="F25" i="12" s="1"/>
  <c r="C25" i="12"/>
  <c r="B25" i="12"/>
  <c r="H24" i="12"/>
  <c r="G24" i="12"/>
  <c r="I24" i="12" s="1"/>
  <c r="E24" i="12"/>
  <c r="D24" i="12"/>
  <c r="F24" i="12" s="1"/>
  <c r="C24" i="12"/>
  <c r="B24" i="12"/>
  <c r="H23" i="12"/>
  <c r="G23" i="12"/>
  <c r="I23" i="12" s="1"/>
  <c r="E23" i="12"/>
  <c r="D23" i="12"/>
  <c r="K23" i="12" s="1"/>
  <c r="C23" i="12"/>
  <c r="B23" i="12"/>
  <c r="I22" i="12"/>
  <c r="H22" i="12"/>
  <c r="G22" i="12"/>
  <c r="E22" i="12"/>
  <c r="D22" i="12"/>
  <c r="K22" i="12" s="1"/>
  <c r="C22" i="12"/>
  <c r="B22" i="12"/>
  <c r="H21" i="12"/>
  <c r="I21" i="12" s="1"/>
  <c r="G21" i="12"/>
  <c r="F21" i="12"/>
  <c r="E21" i="12"/>
  <c r="D21" i="12"/>
  <c r="C21" i="12"/>
  <c r="B21" i="12"/>
  <c r="H20" i="12"/>
  <c r="G20" i="12"/>
  <c r="E20" i="12"/>
  <c r="D20" i="12"/>
  <c r="F20" i="12" s="1"/>
  <c r="C20" i="12"/>
  <c r="B20" i="12"/>
  <c r="H19" i="12"/>
  <c r="G19" i="12"/>
  <c r="I19" i="12" s="1"/>
  <c r="E19" i="12"/>
  <c r="D19" i="12"/>
  <c r="C19" i="12"/>
  <c r="B19" i="12"/>
  <c r="H18" i="12"/>
  <c r="G18" i="12"/>
  <c r="I18" i="12" s="1"/>
  <c r="E18" i="12"/>
  <c r="D18" i="12"/>
  <c r="K18" i="12" s="1"/>
  <c r="C18" i="12"/>
  <c r="B18" i="12"/>
  <c r="K17" i="12"/>
  <c r="H17" i="12"/>
  <c r="G17" i="12"/>
  <c r="I17" i="12" s="1"/>
  <c r="F17" i="12"/>
  <c r="E17" i="12"/>
  <c r="D17" i="12"/>
  <c r="C17" i="12"/>
  <c r="B17" i="12"/>
  <c r="K16" i="12"/>
  <c r="H16" i="12"/>
  <c r="G16" i="12"/>
  <c r="I16" i="12" s="1"/>
  <c r="F16" i="12"/>
  <c r="E16" i="12"/>
  <c r="D16" i="12"/>
  <c r="C16" i="12"/>
  <c r="B16" i="12"/>
  <c r="H15" i="12"/>
  <c r="G15" i="12"/>
  <c r="I15" i="12" s="1"/>
  <c r="E15" i="12"/>
  <c r="D15" i="12"/>
  <c r="K15" i="12" s="1"/>
  <c r="C15" i="12"/>
  <c r="B15" i="12"/>
  <c r="I14" i="12"/>
  <c r="H14" i="12"/>
  <c r="G14" i="12"/>
  <c r="E14" i="12"/>
  <c r="D14" i="12"/>
  <c r="C14" i="12"/>
  <c r="B14" i="12"/>
  <c r="I13" i="12"/>
  <c r="H13" i="12"/>
  <c r="G13" i="12"/>
  <c r="E13" i="12"/>
  <c r="D13" i="12"/>
  <c r="C13" i="12"/>
  <c r="B13" i="12"/>
  <c r="H12" i="12"/>
  <c r="G12" i="12"/>
  <c r="I12" i="12" s="1"/>
  <c r="E12" i="12"/>
  <c r="D12" i="12"/>
  <c r="C12" i="12"/>
  <c r="B12" i="12"/>
  <c r="H11" i="12"/>
  <c r="G11" i="12"/>
  <c r="E11" i="12"/>
  <c r="D11" i="12"/>
  <c r="K11" i="12" s="1"/>
  <c r="C11" i="12"/>
  <c r="B11" i="12"/>
  <c r="H108" i="14"/>
  <c r="G108" i="14"/>
  <c r="E108" i="14"/>
  <c r="D108" i="14"/>
  <c r="K108" i="14" s="1"/>
  <c r="C108" i="14"/>
  <c r="B108" i="14"/>
  <c r="H107" i="14"/>
  <c r="G107" i="14"/>
  <c r="I107" i="14" s="1"/>
  <c r="E107" i="14"/>
  <c r="D107" i="14"/>
  <c r="C107" i="14"/>
  <c r="B107" i="14"/>
  <c r="H106" i="14"/>
  <c r="G106" i="14"/>
  <c r="I106" i="14" s="1"/>
  <c r="E106" i="14"/>
  <c r="D106" i="14"/>
  <c r="C106" i="14"/>
  <c r="B106" i="14"/>
  <c r="I105" i="14"/>
  <c r="H105" i="14"/>
  <c r="G105" i="14"/>
  <c r="E105" i="14"/>
  <c r="D105" i="14"/>
  <c r="C105" i="14"/>
  <c r="B105" i="14"/>
  <c r="H104" i="14"/>
  <c r="G104" i="14"/>
  <c r="E104" i="14"/>
  <c r="D104" i="14"/>
  <c r="F104" i="14" s="1"/>
  <c r="C104" i="14"/>
  <c r="B104" i="14"/>
  <c r="H103" i="14"/>
  <c r="G103" i="14"/>
  <c r="I103" i="14" s="1"/>
  <c r="E103" i="14"/>
  <c r="D103" i="14"/>
  <c r="K103" i="14" s="1"/>
  <c r="C103" i="14"/>
  <c r="B103" i="14"/>
  <c r="I102" i="14"/>
  <c r="H102" i="14"/>
  <c r="G102" i="14"/>
  <c r="E102" i="14"/>
  <c r="D102" i="14"/>
  <c r="K102" i="14" s="1"/>
  <c r="C102" i="14"/>
  <c r="B102" i="14"/>
  <c r="K101" i="14"/>
  <c r="I101" i="14"/>
  <c r="H101" i="14"/>
  <c r="G101" i="14"/>
  <c r="F101" i="14"/>
  <c r="E101" i="14"/>
  <c r="D101" i="14"/>
  <c r="C101" i="14"/>
  <c r="B101" i="14"/>
  <c r="K100" i="14"/>
  <c r="H100" i="14"/>
  <c r="G100" i="14"/>
  <c r="I100" i="14" s="1"/>
  <c r="F100" i="14"/>
  <c r="E100" i="14"/>
  <c r="D100" i="14"/>
  <c r="C100" i="14"/>
  <c r="B100" i="14"/>
  <c r="H99" i="14"/>
  <c r="G99" i="14"/>
  <c r="E99" i="14"/>
  <c r="D99" i="14"/>
  <c r="C99" i="14"/>
  <c r="B99" i="14"/>
  <c r="H98" i="14"/>
  <c r="G98" i="14"/>
  <c r="I98" i="14" s="1"/>
  <c r="E98" i="14"/>
  <c r="D98" i="14"/>
  <c r="K98" i="14" s="1"/>
  <c r="C98" i="14"/>
  <c r="B98" i="14"/>
  <c r="H97" i="14"/>
  <c r="G97" i="14"/>
  <c r="I97" i="14" s="1"/>
  <c r="E97" i="14"/>
  <c r="D97" i="14"/>
  <c r="K97" i="14" s="1"/>
  <c r="C97" i="14"/>
  <c r="B97" i="14"/>
  <c r="H96" i="14"/>
  <c r="G96" i="14"/>
  <c r="I96" i="14" s="1"/>
  <c r="E96" i="14"/>
  <c r="D96" i="14"/>
  <c r="K96" i="14" s="1"/>
  <c r="C96" i="14"/>
  <c r="B96" i="14"/>
  <c r="H95" i="14"/>
  <c r="G95" i="14"/>
  <c r="I95" i="14" s="1"/>
  <c r="E95" i="14"/>
  <c r="D95" i="14"/>
  <c r="K95" i="14" s="1"/>
  <c r="C95" i="14"/>
  <c r="B95" i="14"/>
  <c r="H94" i="14"/>
  <c r="G94" i="14"/>
  <c r="I94" i="14" s="1"/>
  <c r="E94" i="14"/>
  <c r="D94" i="14"/>
  <c r="K94" i="14" s="1"/>
  <c r="C94" i="14"/>
  <c r="B94" i="14"/>
  <c r="H93" i="14"/>
  <c r="G93" i="14"/>
  <c r="I93" i="14" s="1"/>
  <c r="E93" i="14"/>
  <c r="K93" i="14" s="1"/>
  <c r="D93" i="14"/>
  <c r="C93" i="14"/>
  <c r="B93" i="14"/>
  <c r="K92" i="14"/>
  <c r="H92" i="14"/>
  <c r="G92" i="14"/>
  <c r="I92" i="14" s="1"/>
  <c r="F92" i="14"/>
  <c r="E92" i="14"/>
  <c r="D92" i="14"/>
  <c r="C92" i="14"/>
  <c r="B92" i="14"/>
  <c r="H91" i="14"/>
  <c r="G91" i="14"/>
  <c r="I91" i="14" s="1"/>
  <c r="E91" i="14"/>
  <c r="D91" i="14"/>
  <c r="K91" i="14" s="1"/>
  <c r="C91" i="14"/>
  <c r="B91" i="14"/>
  <c r="I90" i="14"/>
  <c r="H90" i="14"/>
  <c r="G90" i="14"/>
  <c r="E90" i="14"/>
  <c r="D90" i="14"/>
  <c r="K90" i="14" s="1"/>
  <c r="C90" i="14"/>
  <c r="B90" i="14"/>
  <c r="I89" i="14"/>
  <c r="H89" i="14"/>
  <c r="G89" i="14"/>
  <c r="E89" i="14"/>
  <c r="D89" i="14"/>
  <c r="C89" i="14"/>
  <c r="B89" i="14"/>
  <c r="H88" i="14"/>
  <c r="G88" i="14"/>
  <c r="I88" i="14" s="1"/>
  <c r="E88" i="14"/>
  <c r="D88" i="14"/>
  <c r="C88" i="14"/>
  <c r="B88" i="14"/>
  <c r="H87" i="14"/>
  <c r="G87" i="14"/>
  <c r="I87" i="14" s="1"/>
  <c r="E87" i="14"/>
  <c r="D87" i="14"/>
  <c r="K87" i="14" s="1"/>
  <c r="C87" i="14"/>
  <c r="B87" i="14"/>
  <c r="I86" i="14"/>
  <c r="H86" i="14"/>
  <c r="G86" i="14"/>
  <c r="E86" i="14"/>
  <c r="D86" i="14"/>
  <c r="K86" i="14" s="1"/>
  <c r="C86" i="14"/>
  <c r="B86" i="14"/>
  <c r="I85" i="14"/>
  <c r="H85" i="14"/>
  <c r="G85" i="14"/>
  <c r="F85" i="14"/>
  <c r="E85" i="14"/>
  <c r="D85" i="14"/>
  <c r="C85" i="14"/>
  <c r="B85" i="14"/>
  <c r="K84" i="14"/>
  <c r="H84" i="14"/>
  <c r="G84" i="14"/>
  <c r="I84" i="14" s="1"/>
  <c r="F84" i="14"/>
  <c r="E84" i="14"/>
  <c r="D84" i="14"/>
  <c r="C84" i="14"/>
  <c r="B84" i="14"/>
  <c r="H83" i="14"/>
  <c r="G83" i="14"/>
  <c r="I83" i="14" s="1"/>
  <c r="E83" i="14"/>
  <c r="D83" i="14"/>
  <c r="K83" i="14" s="1"/>
  <c r="C83" i="14"/>
  <c r="B83" i="14"/>
  <c r="H82" i="14"/>
  <c r="G82" i="14"/>
  <c r="I82" i="14" s="1"/>
  <c r="E82" i="14"/>
  <c r="D82" i="14"/>
  <c r="K82" i="14" s="1"/>
  <c r="C82" i="14"/>
  <c r="B82" i="14"/>
  <c r="H81" i="14"/>
  <c r="G81" i="14"/>
  <c r="I81" i="14" s="1"/>
  <c r="F81" i="14"/>
  <c r="E81" i="14"/>
  <c r="D81" i="14"/>
  <c r="K81" i="14" s="1"/>
  <c r="C81" i="14"/>
  <c r="B81" i="14"/>
  <c r="H80" i="14"/>
  <c r="G80" i="14"/>
  <c r="I80" i="14" s="1"/>
  <c r="F80" i="14"/>
  <c r="E80" i="14"/>
  <c r="D80" i="14"/>
  <c r="K80" i="14" s="1"/>
  <c r="C80" i="14"/>
  <c r="B80" i="14"/>
  <c r="H79" i="14"/>
  <c r="G79" i="14"/>
  <c r="I79" i="14" s="1"/>
  <c r="E79" i="14"/>
  <c r="D79" i="14"/>
  <c r="C79" i="14"/>
  <c r="B79" i="14"/>
  <c r="I78" i="14"/>
  <c r="H78" i="14"/>
  <c r="G78" i="14"/>
  <c r="E78" i="14"/>
  <c r="D78" i="14"/>
  <c r="K78" i="14" s="1"/>
  <c r="C78" i="14"/>
  <c r="B78" i="14"/>
  <c r="I77" i="14"/>
  <c r="H77" i="14"/>
  <c r="G77" i="14"/>
  <c r="E77" i="14"/>
  <c r="D77" i="14"/>
  <c r="C77" i="14"/>
  <c r="B77" i="14"/>
  <c r="H76" i="14"/>
  <c r="G76" i="14"/>
  <c r="I76" i="14" s="1"/>
  <c r="E76" i="14"/>
  <c r="D76" i="14"/>
  <c r="C76" i="14"/>
  <c r="B76" i="14"/>
  <c r="H75" i="14"/>
  <c r="G75" i="14"/>
  <c r="I75" i="14" s="1"/>
  <c r="E75" i="14"/>
  <c r="D75" i="14"/>
  <c r="K75" i="14" s="1"/>
  <c r="C75" i="14"/>
  <c r="B75" i="14"/>
  <c r="H74" i="14"/>
  <c r="G74" i="14"/>
  <c r="I74" i="14" s="1"/>
  <c r="E74" i="14"/>
  <c r="D74" i="14"/>
  <c r="C74" i="14"/>
  <c r="B74" i="14"/>
  <c r="K73" i="14"/>
  <c r="H73" i="14"/>
  <c r="G73" i="14"/>
  <c r="I73" i="14" s="1"/>
  <c r="E73" i="14"/>
  <c r="D73" i="14"/>
  <c r="F73" i="14" s="1"/>
  <c r="C73" i="14"/>
  <c r="B73" i="14"/>
  <c r="H72" i="14"/>
  <c r="G72" i="14"/>
  <c r="F72" i="14"/>
  <c r="E72" i="14"/>
  <c r="D72" i="14"/>
  <c r="C72" i="14"/>
  <c r="B72" i="14"/>
  <c r="H71" i="14"/>
  <c r="G71" i="14"/>
  <c r="I71" i="14" s="1"/>
  <c r="E71" i="14"/>
  <c r="D71" i="14"/>
  <c r="K71" i="14" s="1"/>
  <c r="C71" i="14"/>
  <c r="B71" i="14"/>
  <c r="H70" i="14"/>
  <c r="G70" i="14"/>
  <c r="I70" i="14" s="1"/>
  <c r="E70" i="14"/>
  <c r="D70" i="14"/>
  <c r="K70" i="14" s="1"/>
  <c r="C70" i="14"/>
  <c r="B70" i="14"/>
  <c r="H69" i="14"/>
  <c r="G69" i="14"/>
  <c r="I69" i="14" s="1"/>
  <c r="E69" i="14"/>
  <c r="D69" i="14"/>
  <c r="K69" i="14" s="1"/>
  <c r="C69" i="14"/>
  <c r="B69" i="14"/>
  <c r="H68" i="14"/>
  <c r="G68" i="14"/>
  <c r="I68" i="14" s="1"/>
  <c r="E68" i="14"/>
  <c r="D68" i="14"/>
  <c r="K68" i="14" s="1"/>
  <c r="C68" i="14"/>
  <c r="B68" i="14"/>
  <c r="H67" i="14"/>
  <c r="G67" i="14"/>
  <c r="I67" i="14" s="1"/>
  <c r="E67" i="14"/>
  <c r="D67" i="14"/>
  <c r="K67" i="14" s="1"/>
  <c r="C67" i="14"/>
  <c r="B67" i="14"/>
  <c r="H66" i="14"/>
  <c r="G66" i="14"/>
  <c r="I66" i="14" s="1"/>
  <c r="E66" i="14"/>
  <c r="D66" i="14"/>
  <c r="K66" i="14" s="1"/>
  <c r="C66" i="14"/>
  <c r="B66" i="14"/>
  <c r="K65" i="14"/>
  <c r="H65" i="14"/>
  <c r="G65" i="14"/>
  <c r="I65" i="14" s="1"/>
  <c r="F65" i="14"/>
  <c r="E65" i="14"/>
  <c r="D65" i="14"/>
  <c r="C65" i="14"/>
  <c r="B65" i="14"/>
  <c r="K64" i="14"/>
  <c r="H64" i="14"/>
  <c r="G64" i="14"/>
  <c r="I64" i="14" s="1"/>
  <c r="F64" i="14"/>
  <c r="E64" i="14"/>
  <c r="D64" i="14"/>
  <c r="C64" i="14"/>
  <c r="B64" i="14"/>
  <c r="H63" i="14"/>
  <c r="G63" i="14"/>
  <c r="I63" i="14" s="1"/>
  <c r="E63" i="14"/>
  <c r="D63" i="14"/>
  <c r="K63" i="14" s="1"/>
  <c r="C63" i="14"/>
  <c r="B63" i="14"/>
  <c r="I62" i="14"/>
  <c r="H62" i="14"/>
  <c r="G62" i="14"/>
  <c r="E62" i="14"/>
  <c r="D62" i="14"/>
  <c r="C62" i="14"/>
  <c r="B62" i="14"/>
  <c r="I61" i="14"/>
  <c r="H61" i="14"/>
  <c r="G61" i="14"/>
  <c r="E61" i="14"/>
  <c r="D61" i="14"/>
  <c r="C61" i="14"/>
  <c r="B61" i="14"/>
  <c r="H60" i="14"/>
  <c r="G60" i="14"/>
  <c r="I60" i="14" s="1"/>
  <c r="E60" i="14"/>
  <c r="D60" i="14"/>
  <c r="C60" i="14"/>
  <c r="B60" i="14"/>
  <c r="H59" i="14"/>
  <c r="G59" i="14"/>
  <c r="I59" i="14" s="1"/>
  <c r="E59" i="14"/>
  <c r="D59" i="14"/>
  <c r="K59" i="14" s="1"/>
  <c r="C59" i="14"/>
  <c r="B59" i="14"/>
  <c r="I58" i="14"/>
  <c r="H58" i="14"/>
  <c r="G58" i="14"/>
  <c r="E58" i="14"/>
  <c r="D58" i="14"/>
  <c r="K58" i="14" s="1"/>
  <c r="C58" i="14"/>
  <c r="B58" i="14"/>
  <c r="I57" i="14"/>
  <c r="H57" i="14"/>
  <c r="G57" i="14"/>
  <c r="F57" i="14"/>
  <c r="E57" i="14"/>
  <c r="D57" i="14"/>
  <c r="C57" i="14"/>
  <c r="B57" i="14"/>
  <c r="K56" i="14"/>
  <c r="H56" i="14"/>
  <c r="G56" i="14"/>
  <c r="I56" i="14" s="1"/>
  <c r="F56" i="14"/>
  <c r="E56" i="14"/>
  <c r="D56" i="14"/>
  <c r="C56" i="14"/>
  <c r="B56" i="14"/>
  <c r="H55" i="14"/>
  <c r="G55" i="14"/>
  <c r="I55" i="14" s="1"/>
  <c r="E55" i="14"/>
  <c r="D55" i="14"/>
  <c r="K55" i="14" s="1"/>
  <c r="C55" i="14"/>
  <c r="B55" i="14"/>
  <c r="H54" i="14"/>
  <c r="G54" i="14"/>
  <c r="I54" i="14" s="1"/>
  <c r="E54" i="14"/>
  <c r="D54" i="14"/>
  <c r="C54" i="14"/>
  <c r="B54" i="14"/>
  <c r="H53" i="14"/>
  <c r="G53" i="14"/>
  <c r="I53" i="14" s="1"/>
  <c r="E53" i="14"/>
  <c r="F53" i="14" s="1"/>
  <c r="K53" i="14" s="1"/>
  <c r="D53" i="14"/>
  <c r="C53" i="14"/>
  <c r="B53" i="14"/>
  <c r="H52" i="14"/>
  <c r="G52" i="14"/>
  <c r="E52" i="14"/>
  <c r="D52" i="14"/>
  <c r="C52" i="14"/>
  <c r="B52" i="14"/>
  <c r="H51" i="14"/>
  <c r="G51" i="14"/>
  <c r="I51" i="14" s="1"/>
  <c r="E51" i="14"/>
  <c r="D51" i="14"/>
  <c r="K51" i="14" s="1"/>
  <c r="C51" i="14"/>
  <c r="B51" i="14"/>
  <c r="H50" i="14"/>
  <c r="G50" i="14"/>
  <c r="I50" i="14" s="1"/>
  <c r="E50" i="14"/>
  <c r="D50" i="14"/>
  <c r="C50" i="14"/>
  <c r="B50" i="14"/>
  <c r="I49" i="14"/>
  <c r="H49" i="14"/>
  <c r="G49" i="14"/>
  <c r="F49" i="14"/>
  <c r="E49" i="14"/>
  <c r="D49" i="14"/>
  <c r="C49" i="14"/>
  <c r="B49" i="14"/>
  <c r="K48" i="14"/>
  <c r="H48" i="14"/>
  <c r="G48" i="14"/>
  <c r="I48" i="14" s="1"/>
  <c r="F48" i="14"/>
  <c r="E48" i="14"/>
  <c r="D48" i="14"/>
  <c r="C48" i="14"/>
  <c r="B48" i="14"/>
  <c r="H47" i="14"/>
  <c r="G47" i="14"/>
  <c r="I47" i="14" s="1"/>
  <c r="E47" i="14"/>
  <c r="D47" i="14"/>
  <c r="K47" i="14" s="1"/>
  <c r="C47" i="14"/>
  <c r="B47" i="14"/>
  <c r="H46" i="14"/>
  <c r="G46" i="14"/>
  <c r="I46" i="14" s="1"/>
  <c r="E46" i="14"/>
  <c r="D46" i="14"/>
  <c r="K46" i="14" s="1"/>
  <c r="C46" i="14"/>
  <c r="B46" i="14"/>
  <c r="H45" i="14"/>
  <c r="G45" i="14"/>
  <c r="I45" i="14" s="1"/>
  <c r="E45" i="14"/>
  <c r="D45" i="14"/>
  <c r="K45" i="14" s="1"/>
  <c r="C45" i="14"/>
  <c r="B45" i="14"/>
  <c r="H44" i="14"/>
  <c r="G44" i="14"/>
  <c r="I44" i="14" s="1"/>
  <c r="E44" i="14"/>
  <c r="D44" i="14"/>
  <c r="K44" i="14" s="1"/>
  <c r="C44" i="14"/>
  <c r="B44" i="14"/>
  <c r="H43" i="14"/>
  <c r="G43" i="14"/>
  <c r="I43" i="14" s="1"/>
  <c r="E43" i="14"/>
  <c r="D43" i="14"/>
  <c r="K43" i="14" s="1"/>
  <c r="C43" i="14"/>
  <c r="B43" i="14"/>
  <c r="H42" i="14"/>
  <c r="G42" i="14"/>
  <c r="I42" i="14" s="1"/>
  <c r="E42" i="14"/>
  <c r="D42" i="14"/>
  <c r="K42" i="14" s="1"/>
  <c r="C42" i="14"/>
  <c r="B42" i="14"/>
  <c r="K41" i="14"/>
  <c r="H41" i="14"/>
  <c r="G41" i="14"/>
  <c r="I41" i="14" s="1"/>
  <c r="F41" i="14"/>
  <c r="E41" i="14"/>
  <c r="D41" i="14"/>
  <c r="C41" i="14"/>
  <c r="B41" i="14"/>
  <c r="K40" i="14"/>
  <c r="H40" i="14"/>
  <c r="G40" i="14"/>
  <c r="I40" i="14" s="1"/>
  <c r="F40" i="14"/>
  <c r="E40" i="14"/>
  <c r="D40" i="14"/>
  <c r="C40" i="14"/>
  <c r="B40" i="14"/>
  <c r="H39" i="14"/>
  <c r="G39" i="14"/>
  <c r="E39" i="14"/>
  <c r="D39" i="14"/>
  <c r="K39" i="14" s="1"/>
  <c r="C39" i="14"/>
  <c r="B39" i="14"/>
  <c r="I38" i="14"/>
  <c r="H38" i="14"/>
  <c r="G38" i="14"/>
  <c r="E38" i="14"/>
  <c r="D38" i="14"/>
  <c r="K38" i="14" s="1"/>
  <c r="C38" i="14"/>
  <c r="B38" i="14"/>
  <c r="I37" i="14"/>
  <c r="H37" i="14"/>
  <c r="G37" i="14"/>
  <c r="E37" i="14"/>
  <c r="D37" i="14"/>
  <c r="C37" i="14"/>
  <c r="B37" i="14"/>
  <c r="K36" i="14"/>
  <c r="H36" i="14"/>
  <c r="G36" i="14"/>
  <c r="I36" i="14" s="1"/>
  <c r="E36" i="14"/>
  <c r="D36" i="14"/>
  <c r="F36" i="14" s="1"/>
  <c r="C36" i="14"/>
  <c r="B36" i="14"/>
  <c r="H35" i="14"/>
  <c r="G35" i="14"/>
  <c r="I35" i="14" s="1"/>
  <c r="E35" i="14"/>
  <c r="D35" i="14"/>
  <c r="K35" i="14" s="1"/>
  <c r="C35" i="14"/>
  <c r="B35" i="14"/>
  <c r="H34" i="14"/>
  <c r="G34" i="14"/>
  <c r="I34" i="14" s="1"/>
  <c r="E34" i="14"/>
  <c r="D34" i="14"/>
  <c r="K34" i="14" s="1"/>
  <c r="C34" i="14"/>
  <c r="B34" i="14"/>
  <c r="K33" i="14"/>
  <c r="H33" i="14"/>
  <c r="G33" i="14"/>
  <c r="I33" i="14" s="1"/>
  <c r="F33" i="14"/>
  <c r="E33" i="14"/>
  <c r="D33" i="14"/>
  <c r="C33" i="14"/>
  <c r="B33" i="14"/>
  <c r="H32" i="14"/>
  <c r="G32" i="14"/>
  <c r="E32" i="14"/>
  <c r="D32" i="14"/>
  <c r="C32" i="14"/>
  <c r="B32" i="14"/>
  <c r="H31" i="14"/>
  <c r="G31" i="14"/>
  <c r="I31" i="14" s="1"/>
  <c r="E31" i="14"/>
  <c r="D31" i="14"/>
  <c r="K31" i="14" s="1"/>
  <c r="C31" i="14"/>
  <c r="B31" i="14"/>
  <c r="H30" i="14"/>
  <c r="G30" i="14"/>
  <c r="I30" i="14" s="1"/>
  <c r="E30" i="14"/>
  <c r="D30" i="14"/>
  <c r="K30" i="14" s="1"/>
  <c r="C30" i="14"/>
  <c r="B30" i="14"/>
  <c r="K29" i="14"/>
  <c r="H29" i="14"/>
  <c r="G29" i="14"/>
  <c r="I29" i="14" s="1"/>
  <c r="F29" i="14"/>
  <c r="E29" i="14"/>
  <c r="D29" i="14"/>
  <c r="C29" i="14"/>
  <c r="B29" i="14"/>
  <c r="H28" i="14"/>
  <c r="G28" i="14"/>
  <c r="I28" i="14" s="1"/>
  <c r="E28" i="14"/>
  <c r="D28" i="14"/>
  <c r="K28" i="14" s="1"/>
  <c r="C28" i="14"/>
  <c r="B28" i="14"/>
  <c r="H27" i="14"/>
  <c r="G27" i="14"/>
  <c r="I27" i="14" s="1"/>
  <c r="E27" i="14"/>
  <c r="D27" i="14"/>
  <c r="K27" i="14" s="1"/>
  <c r="C27" i="14"/>
  <c r="B27" i="14"/>
  <c r="H26" i="14"/>
  <c r="G26" i="14"/>
  <c r="I26" i="14" s="1"/>
  <c r="E26" i="14"/>
  <c r="D26" i="14"/>
  <c r="K26" i="14" s="1"/>
  <c r="C26" i="14"/>
  <c r="B26" i="14"/>
  <c r="K25" i="14"/>
  <c r="H25" i="14"/>
  <c r="G25" i="14"/>
  <c r="I25" i="14" s="1"/>
  <c r="F25" i="14"/>
  <c r="E25" i="14"/>
  <c r="D25" i="14"/>
  <c r="C25" i="14"/>
  <c r="B25" i="14"/>
  <c r="H24" i="14"/>
  <c r="G24" i="14"/>
  <c r="I24" i="14" s="1"/>
  <c r="E24" i="14"/>
  <c r="D24" i="14"/>
  <c r="K24" i="14" s="1"/>
  <c r="C24" i="14"/>
  <c r="B24" i="14"/>
  <c r="H23" i="14"/>
  <c r="G23" i="14"/>
  <c r="I23" i="14" s="1"/>
  <c r="E23" i="14"/>
  <c r="D23" i="14"/>
  <c r="K23" i="14" s="1"/>
  <c r="C23" i="14"/>
  <c r="B23" i="14"/>
  <c r="H22" i="14"/>
  <c r="G22" i="14"/>
  <c r="I22" i="14" s="1"/>
  <c r="E22" i="14"/>
  <c r="D22" i="14"/>
  <c r="K22" i="14" s="1"/>
  <c r="C22" i="14"/>
  <c r="B22" i="14"/>
  <c r="H21" i="14"/>
  <c r="G21" i="14"/>
  <c r="E21" i="14"/>
  <c r="D21" i="14"/>
  <c r="F21" i="14" s="1"/>
  <c r="C21" i="14"/>
  <c r="B21" i="14"/>
  <c r="H20" i="14"/>
  <c r="G20" i="14"/>
  <c r="E20" i="14"/>
  <c r="D20" i="14"/>
  <c r="C20" i="14"/>
  <c r="B20" i="14"/>
  <c r="I19" i="14"/>
  <c r="H19" i="14"/>
  <c r="G19" i="14"/>
  <c r="E19" i="14"/>
  <c r="D19" i="14"/>
  <c r="C19" i="14"/>
  <c r="B19" i="14"/>
  <c r="I18" i="14"/>
  <c r="H18" i="14"/>
  <c r="G18" i="14"/>
  <c r="E18" i="14"/>
  <c r="D18" i="14"/>
  <c r="K18" i="14" s="1"/>
  <c r="C18" i="14"/>
  <c r="B18" i="14"/>
  <c r="K17" i="14"/>
  <c r="I17" i="14"/>
  <c r="H17" i="14"/>
  <c r="G17" i="14"/>
  <c r="F17" i="14"/>
  <c r="E17" i="14"/>
  <c r="D17" i="14"/>
  <c r="C17" i="14"/>
  <c r="B17" i="14"/>
  <c r="K16" i="14"/>
  <c r="H16" i="14"/>
  <c r="G16" i="14"/>
  <c r="I16" i="14" s="1"/>
  <c r="F16" i="14"/>
  <c r="E16" i="14"/>
  <c r="D16" i="14"/>
  <c r="C16" i="14"/>
  <c r="B16" i="14"/>
  <c r="H15" i="14"/>
  <c r="G15" i="14"/>
  <c r="I15" i="14" s="1"/>
  <c r="E15" i="14"/>
  <c r="D15" i="14"/>
  <c r="K15" i="14" s="1"/>
  <c r="C15" i="14"/>
  <c r="B15" i="14"/>
  <c r="H14" i="14"/>
  <c r="G14" i="14"/>
  <c r="I14" i="14" s="1"/>
  <c r="E14" i="14"/>
  <c r="D14" i="14"/>
  <c r="C14" i="14"/>
  <c r="B14" i="14"/>
  <c r="H13" i="14"/>
  <c r="G13" i="14"/>
  <c r="I13" i="14" s="1"/>
  <c r="E13" i="14"/>
  <c r="D13" i="14"/>
  <c r="K13" i="14" s="1"/>
  <c r="C13" i="14"/>
  <c r="B13" i="14"/>
  <c r="H12" i="14"/>
  <c r="G12" i="14"/>
  <c r="I12" i="14" s="1"/>
  <c r="E12" i="14"/>
  <c r="D12" i="14"/>
  <c r="K12" i="14" s="1"/>
  <c r="C12" i="14"/>
  <c r="B12" i="14"/>
  <c r="H11" i="14"/>
  <c r="G11" i="14"/>
  <c r="I11" i="14" s="1"/>
  <c r="E11" i="14"/>
  <c r="D11" i="14"/>
  <c r="C11" i="14"/>
  <c r="B11" i="14"/>
  <c r="H108" i="16"/>
  <c r="G108" i="16"/>
  <c r="E108" i="16"/>
  <c r="D108" i="16"/>
  <c r="K108" i="16" s="1"/>
  <c r="C108" i="16"/>
  <c r="B108" i="16"/>
  <c r="H107" i="16"/>
  <c r="G107" i="16"/>
  <c r="E107" i="16"/>
  <c r="D107" i="16"/>
  <c r="C107" i="16"/>
  <c r="B107" i="16"/>
  <c r="H106" i="16"/>
  <c r="I106" i="16" s="1"/>
  <c r="G106" i="16"/>
  <c r="E106" i="16"/>
  <c r="F106" i="16" s="1"/>
  <c r="D106" i="16"/>
  <c r="C106" i="16"/>
  <c r="B106" i="16"/>
  <c r="H105" i="16"/>
  <c r="G105" i="16"/>
  <c r="I105" i="16" s="1"/>
  <c r="E105" i="16"/>
  <c r="D105" i="16"/>
  <c r="F105" i="16" s="1"/>
  <c r="C105" i="16"/>
  <c r="B105" i="16"/>
  <c r="H104" i="16"/>
  <c r="G104" i="16"/>
  <c r="I104" i="16" s="1"/>
  <c r="E104" i="16"/>
  <c r="D104" i="16"/>
  <c r="C104" i="16"/>
  <c r="B104" i="16"/>
  <c r="I103" i="16"/>
  <c r="H103" i="16"/>
  <c r="G103" i="16"/>
  <c r="E103" i="16"/>
  <c r="D103" i="16"/>
  <c r="K103" i="16" s="1"/>
  <c r="C103" i="16"/>
  <c r="B103" i="16"/>
  <c r="K102" i="16"/>
  <c r="I102" i="16"/>
  <c r="H102" i="16"/>
  <c r="G102" i="16"/>
  <c r="E102" i="16"/>
  <c r="D102" i="16"/>
  <c r="F102" i="16" s="1"/>
  <c r="C102" i="16"/>
  <c r="B102" i="16"/>
  <c r="H101" i="16"/>
  <c r="G101" i="16"/>
  <c r="I101" i="16" s="1"/>
  <c r="E101" i="16"/>
  <c r="D101" i="16"/>
  <c r="C101" i="16"/>
  <c r="B101" i="16"/>
  <c r="H100" i="16"/>
  <c r="G100" i="16"/>
  <c r="I100" i="16" s="1"/>
  <c r="E100" i="16"/>
  <c r="D100" i="16"/>
  <c r="K100" i="16" s="1"/>
  <c r="C100" i="16"/>
  <c r="B100" i="16"/>
  <c r="H99" i="16"/>
  <c r="G99" i="16"/>
  <c r="E99" i="16"/>
  <c r="D99" i="16"/>
  <c r="C99" i="16"/>
  <c r="B99" i="16"/>
  <c r="K98" i="16"/>
  <c r="I98" i="16"/>
  <c r="H98" i="16"/>
  <c r="G98" i="16"/>
  <c r="F98" i="16"/>
  <c r="E98" i="16"/>
  <c r="D98" i="16"/>
  <c r="C98" i="16"/>
  <c r="B98" i="16"/>
  <c r="H97" i="16"/>
  <c r="G97" i="16"/>
  <c r="I97" i="16" s="1"/>
  <c r="F97" i="16"/>
  <c r="E97" i="16"/>
  <c r="D97" i="16"/>
  <c r="K97" i="16" s="1"/>
  <c r="C97" i="16"/>
  <c r="B97" i="16"/>
  <c r="H96" i="16"/>
  <c r="G96" i="16"/>
  <c r="I96" i="16" s="1"/>
  <c r="E96" i="16"/>
  <c r="D96" i="16"/>
  <c r="K96" i="16" s="1"/>
  <c r="C96" i="16"/>
  <c r="B96" i="16"/>
  <c r="H95" i="16"/>
  <c r="G95" i="16"/>
  <c r="I95" i="16" s="1"/>
  <c r="E95" i="16"/>
  <c r="D95" i="16"/>
  <c r="K95" i="16" s="1"/>
  <c r="C95" i="16"/>
  <c r="B95" i="16"/>
  <c r="H94" i="16"/>
  <c r="G94" i="16"/>
  <c r="I94" i="16" s="1"/>
  <c r="E94" i="16"/>
  <c r="D94" i="16"/>
  <c r="K94" i="16" s="1"/>
  <c r="C94" i="16"/>
  <c r="B94" i="16"/>
  <c r="H93" i="16"/>
  <c r="G93" i="16"/>
  <c r="I93" i="16" s="1"/>
  <c r="E93" i="16"/>
  <c r="D93" i="16"/>
  <c r="K93" i="16" s="1"/>
  <c r="C93" i="16"/>
  <c r="B93" i="16"/>
  <c r="H92" i="16"/>
  <c r="G92" i="16"/>
  <c r="I92" i="16" s="1"/>
  <c r="E92" i="16"/>
  <c r="D92" i="16"/>
  <c r="K92" i="16" s="1"/>
  <c r="C92" i="16"/>
  <c r="B92" i="16"/>
  <c r="H91" i="16"/>
  <c r="G91" i="16"/>
  <c r="I91" i="16" s="1"/>
  <c r="E91" i="16"/>
  <c r="D91" i="16"/>
  <c r="K91" i="16" s="1"/>
  <c r="C91" i="16"/>
  <c r="B91" i="16"/>
  <c r="K90" i="16"/>
  <c r="H90" i="16"/>
  <c r="G90" i="16"/>
  <c r="I90" i="16" s="1"/>
  <c r="F90" i="16"/>
  <c r="E90" i="16"/>
  <c r="D90" i="16"/>
  <c r="C90" i="16"/>
  <c r="B90" i="16"/>
  <c r="K89" i="16"/>
  <c r="H89" i="16"/>
  <c r="G89" i="16"/>
  <c r="I89" i="16" s="1"/>
  <c r="F89" i="16"/>
  <c r="E89" i="16"/>
  <c r="D89" i="16"/>
  <c r="C89" i="16"/>
  <c r="B89" i="16"/>
  <c r="H88" i="16"/>
  <c r="G88" i="16"/>
  <c r="I88" i="16" s="1"/>
  <c r="E88" i="16"/>
  <c r="D88" i="16"/>
  <c r="K88" i="16" s="1"/>
  <c r="C88" i="16"/>
  <c r="B88" i="16"/>
  <c r="I87" i="16"/>
  <c r="H87" i="16"/>
  <c r="G87" i="16"/>
  <c r="E87" i="16"/>
  <c r="D87" i="16"/>
  <c r="K87" i="16" s="1"/>
  <c r="C87" i="16"/>
  <c r="B87" i="16"/>
  <c r="I86" i="16"/>
  <c r="H86" i="16"/>
  <c r="G86" i="16"/>
  <c r="E86" i="16"/>
  <c r="D86" i="16"/>
  <c r="C86" i="16"/>
  <c r="B86" i="16"/>
  <c r="H85" i="16"/>
  <c r="G85" i="16"/>
  <c r="E85" i="16"/>
  <c r="D85" i="16"/>
  <c r="F85" i="16" s="1"/>
  <c r="C85" i="16"/>
  <c r="B85" i="16"/>
  <c r="H84" i="16"/>
  <c r="G84" i="16"/>
  <c r="I84" i="16" s="1"/>
  <c r="E84" i="16"/>
  <c r="D84" i="16"/>
  <c r="K84" i="16" s="1"/>
  <c r="C84" i="16"/>
  <c r="B84" i="16"/>
  <c r="I83" i="16"/>
  <c r="H83" i="16"/>
  <c r="G83" i="16"/>
  <c r="E83" i="16"/>
  <c r="D83" i="16"/>
  <c r="K83" i="16" s="1"/>
  <c r="C83" i="16"/>
  <c r="B83" i="16"/>
  <c r="K82" i="16"/>
  <c r="I82" i="16"/>
  <c r="H82" i="16"/>
  <c r="G82" i="16"/>
  <c r="F82" i="16"/>
  <c r="E82" i="16"/>
  <c r="D82" i="16"/>
  <c r="C82" i="16"/>
  <c r="B82" i="16"/>
  <c r="K81" i="16"/>
  <c r="H81" i="16"/>
  <c r="G81" i="16"/>
  <c r="I81" i="16" s="1"/>
  <c r="F81" i="16"/>
  <c r="E81" i="16"/>
  <c r="D81" i="16"/>
  <c r="C81" i="16"/>
  <c r="B81" i="16"/>
  <c r="H80" i="16"/>
  <c r="G80" i="16"/>
  <c r="I80" i="16" s="1"/>
  <c r="E80" i="16"/>
  <c r="D80" i="16"/>
  <c r="K80" i="16" s="1"/>
  <c r="C80" i="16"/>
  <c r="B80" i="16"/>
  <c r="H79" i="16"/>
  <c r="G79" i="16"/>
  <c r="E79" i="16"/>
  <c r="D79" i="16"/>
  <c r="C79" i="16"/>
  <c r="B79" i="16"/>
  <c r="K78" i="16"/>
  <c r="H78" i="16"/>
  <c r="G78" i="16"/>
  <c r="I78" i="16" s="1"/>
  <c r="F78" i="16"/>
  <c r="E78" i="16"/>
  <c r="D78" i="16"/>
  <c r="C78" i="16"/>
  <c r="B78" i="16"/>
  <c r="K77" i="16"/>
  <c r="H77" i="16"/>
  <c r="G77" i="16"/>
  <c r="I77" i="16" s="1"/>
  <c r="F77" i="16"/>
  <c r="E77" i="16"/>
  <c r="D77" i="16"/>
  <c r="C77" i="16"/>
  <c r="B77" i="16"/>
  <c r="H76" i="16"/>
  <c r="G76" i="16"/>
  <c r="I76" i="16" s="1"/>
  <c r="E76" i="16"/>
  <c r="D76" i="16"/>
  <c r="K76" i="16" s="1"/>
  <c r="C76" i="16"/>
  <c r="B76" i="16"/>
  <c r="I75" i="16"/>
  <c r="H75" i="16"/>
  <c r="G75" i="16"/>
  <c r="E75" i="16"/>
  <c r="D75" i="16"/>
  <c r="K75" i="16" s="1"/>
  <c r="C75" i="16"/>
  <c r="B75" i="16"/>
  <c r="H74" i="16"/>
  <c r="G74" i="16"/>
  <c r="E74" i="16"/>
  <c r="D74" i="16"/>
  <c r="C74" i="16"/>
  <c r="B74" i="16"/>
  <c r="K73" i="16"/>
  <c r="H73" i="16"/>
  <c r="G73" i="16"/>
  <c r="I73" i="16" s="1"/>
  <c r="F73" i="16"/>
  <c r="E73" i="16"/>
  <c r="D73" i="16"/>
  <c r="C73" i="16"/>
  <c r="B73" i="16"/>
  <c r="H72" i="16"/>
  <c r="G72" i="16"/>
  <c r="E72" i="16"/>
  <c r="D72" i="16"/>
  <c r="C72" i="16"/>
  <c r="B72" i="16"/>
  <c r="H71" i="16"/>
  <c r="G71" i="16"/>
  <c r="I71" i="16" s="1"/>
  <c r="E71" i="16"/>
  <c r="D71" i="16"/>
  <c r="K71" i="16" s="1"/>
  <c r="C71" i="16"/>
  <c r="B71" i="16"/>
  <c r="H70" i="16"/>
  <c r="G70" i="16"/>
  <c r="I70" i="16" s="1"/>
  <c r="E70" i="16"/>
  <c r="D70" i="16"/>
  <c r="K70" i="16" s="1"/>
  <c r="C70" i="16"/>
  <c r="B70" i="16"/>
  <c r="H69" i="16"/>
  <c r="G69" i="16"/>
  <c r="I69" i="16" s="1"/>
  <c r="E69" i="16"/>
  <c r="D69" i="16"/>
  <c r="K69" i="16" s="1"/>
  <c r="C69" i="16"/>
  <c r="B69" i="16"/>
  <c r="H68" i="16"/>
  <c r="G68" i="16"/>
  <c r="I68" i="16" s="1"/>
  <c r="E68" i="16"/>
  <c r="D68" i="16"/>
  <c r="K68" i="16" s="1"/>
  <c r="C68" i="16"/>
  <c r="B68" i="16"/>
  <c r="H67" i="16"/>
  <c r="G67" i="16"/>
  <c r="I67" i="16" s="1"/>
  <c r="E67" i="16"/>
  <c r="D67" i="16"/>
  <c r="K67" i="16" s="1"/>
  <c r="C67" i="16"/>
  <c r="B67" i="16"/>
  <c r="K66" i="16"/>
  <c r="H66" i="16"/>
  <c r="G66" i="16"/>
  <c r="I66" i="16" s="1"/>
  <c r="F66" i="16"/>
  <c r="E66" i="16"/>
  <c r="D66" i="16"/>
  <c r="C66" i="16"/>
  <c r="B66" i="16"/>
  <c r="H65" i="16"/>
  <c r="G65" i="16"/>
  <c r="I65" i="16" s="1"/>
  <c r="F65" i="16"/>
  <c r="E65" i="16"/>
  <c r="D65" i="16"/>
  <c r="K65" i="16" s="1"/>
  <c r="C65" i="16"/>
  <c r="B65" i="16"/>
  <c r="H64" i="16"/>
  <c r="G64" i="16"/>
  <c r="I64" i="16" s="1"/>
  <c r="E64" i="16"/>
  <c r="D64" i="16"/>
  <c r="K64" i="16" s="1"/>
  <c r="C64" i="16"/>
  <c r="B64" i="16"/>
  <c r="I63" i="16"/>
  <c r="H63" i="16"/>
  <c r="G63" i="16"/>
  <c r="E63" i="16"/>
  <c r="D63" i="16"/>
  <c r="K63" i="16" s="1"/>
  <c r="C63" i="16"/>
  <c r="B63" i="16"/>
  <c r="H62" i="16"/>
  <c r="G62" i="16"/>
  <c r="I62" i="16" s="1"/>
  <c r="E62" i="16"/>
  <c r="D62" i="16"/>
  <c r="C62" i="16"/>
  <c r="B62" i="16"/>
  <c r="K61" i="16"/>
  <c r="H61" i="16"/>
  <c r="G61" i="16"/>
  <c r="I61" i="16" s="1"/>
  <c r="F61" i="16"/>
  <c r="E61" i="16"/>
  <c r="D61" i="16"/>
  <c r="C61" i="16"/>
  <c r="B61" i="16"/>
  <c r="H60" i="16"/>
  <c r="G60" i="16"/>
  <c r="I60" i="16" s="1"/>
  <c r="E60" i="16"/>
  <c r="D60" i="16"/>
  <c r="K60" i="16" s="1"/>
  <c r="C60" i="16"/>
  <c r="B60" i="16"/>
  <c r="H59" i="16"/>
  <c r="G59" i="16"/>
  <c r="I59" i="16" s="1"/>
  <c r="E59" i="16"/>
  <c r="D59" i="16"/>
  <c r="K59" i="16" s="1"/>
  <c r="C59" i="16"/>
  <c r="B59" i="16"/>
  <c r="H58" i="16"/>
  <c r="G58" i="16"/>
  <c r="I58" i="16" s="1"/>
  <c r="E58" i="16"/>
  <c r="D58" i="16"/>
  <c r="K58" i="16" s="1"/>
  <c r="C58" i="16"/>
  <c r="B58" i="16"/>
  <c r="H57" i="16"/>
  <c r="G57" i="16"/>
  <c r="I57" i="16" s="1"/>
  <c r="F57" i="16"/>
  <c r="E57" i="16"/>
  <c r="D57" i="16"/>
  <c r="C57" i="16"/>
  <c r="B57" i="16"/>
  <c r="H56" i="16"/>
  <c r="G56" i="16"/>
  <c r="I56" i="16" s="1"/>
  <c r="E56" i="16"/>
  <c r="D56" i="16"/>
  <c r="K56" i="16" s="1"/>
  <c r="C56" i="16"/>
  <c r="B56" i="16"/>
  <c r="I55" i="16"/>
  <c r="H55" i="16"/>
  <c r="G55" i="16"/>
  <c r="E55" i="16"/>
  <c r="D55" i="16"/>
  <c r="K55" i="16" s="1"/>
  <c r="C55" i="16"/>
  <c r="B55" i="16"/>
  <c r="I54" i="16"/>
  <c r="H54" i="16"/>
  <c r="G54" i="16"/>
  <c r="E54" i="16"/>
  <c r="D54" i="16"/>
  <c r="C54" i="16"/>
  <c r="B54" i="16"/>
  <c r="H53" i="16"/>
  <c r="G53" i="16"/>
  <c r="I53" i="16" s="1"/>
  <c r="K53" i="16" s="1"/>
  <c r="F53" i="16"/>
  <c r="E53" i="16"/>
  <c r="D53" i="16"/>
  <c r="C53" i="16"/>
  <c r="B53" i="16"/>
  <c r="H52" i="16"/>
  <c r="G52" i="16"/>
  <c r="E52" i="16"/>
  <c r="D52" i="16"/>
  <c r="C52" i="16"/>
  <c r="B52" i="16"/>
  <c r="H51" i="16"/>
  <c r="G51" i="16"/>
  <c r="I51" i="16" s="1"/>
  <c r="E51" i="16"/>
  <c r="D51" i="16"/>
  <c r="K51" i="16" s="1"/>
  <c r="C51" i="16"/>
  <c r="B51" i="16"/>
  <c r="H50" i="16"/>
  <c r="G50" i="16"/>
  <c r="I50" i="16" s="1"/>
  <c r="E50" i="16"/>
  <c r="D50" i="16"/>
  <c r="C50" i="16"/>
  <c r="B50" i="16"/>
  <c r="H49" i="16"/>
  <c r="G49" i="16"/>
  <c r="E49" i="16"/>
  <c r="D49" i="16"/>
  <c r="F49" i="16" s="1"/>
  <c r="C49" i="16"/>
  <c r="B49" i="16"/>
  <c r="H48" i="16"/>
  <c r="G48" i="16"/>
  <c r="I48" i="16" s="1"/>
  <c r="E48" i="16"/>
  <c r="D48" i="16"/>
  <c r="K48" i="16" s="1"/>
  <c r="C48" i="16"/>
  <c r="B48" i="16"/>
  <c r="H47" i="16"/>
  <c r="G47" i="16"/>
  <c r="I47" i="16" s="1"/>
  <c r="E47" i="16"/>
  <c r="D47" i="16"/>
  <c r="K47" i="16" s="1"/>
  <c r="C47" i="16"/>
  <c r="B47" i="16"/>
  <c r="K46" i="16"/>
  <c r="H46" i="16"/>
  <c r="G46" i="16"/>
  <c r="I46" i="16" s="1"/>
  <c r="E46" i="16"/>
  <c r="D46" i="16"/>
  <c r="F46" i="16" s="1"/>
  <c r="C46" i="16"/>
  <c r="B46" i="16"/>
  <c r="H45" i="16"/>
  <c r="G45" i="16"/>
  <c r="I45" i="16" s="1"/>
  <c r="E45" i="16"/>
  <c r="D45" i="16"/>
  <c r="F45" i="16" s="1"/>
  <c r="C45" i="16"/>
  <c r="B45" i="16"/>
  <c r="H44" i="16"/>
  <c r="G44" i="16"/>
  <c r="I44" i="16" s="1"/>
  <c r="E44" i="16"/>
  <c r="D44" i="16"/>
  <c r="K44" i="16" s="1"/>
  <c r="C44" i="16"/>
  <c r="B44" i="16"/>
  <c r="I43" i="16"/>
  <c r="H43" i="16"/>
  <c r="G43" i="16"/>
  <c r="E43" i="16"/>
  <c r="D43" i="16"/>
  <c r="K43" i="16" s="1"/>
  <c r="C43" i="16"/>
  <c r="B43" i="16"/>
  <c r="K42" i="16"/>
  <c r="I42" i="16"/>
  <c r="H42" i="16"/>
  <c r="G42" i="16"/>
  <c r="F42" i="16"/>
  <c r="E42" i="16"/>
  <c r="D42" i="16"/>
  <c r="C42" i="16"/>
  <c r="B42" i="16"/>
  <c r="K41" i="16"/>
  <c r="H41" i="16"/>
  <c r="G41" i="16"/>
  <c r="I41" i="16" s="1"/>
  <c r="F41" i="16"/>
  <c r="E41" i="16"/>
  <c r="D41" i="16"/>
  <c r="C41" i="16"/>
  <c r="B41" i="16"/>
  <c r="H40" i="16"/>
  <c r="G40" i="16"/>
  <c r="I40" i="16" s="1"/>
  <c r="E40" i="16"/>
  <c r="D40" i="16"/>
  <c r="K40" i="16" s="1"/>
  <c r="C40" i="16"/>
  <c r="B40" i="16"/>
  <c r="H39" i="16"/>
  <c r="G39" i="16"/>
  <c r="I39" i="16" s="1"/>
  <c r="E39" i="16"/>
  <c r="D39" i="16"/>
  <c r="K39" i="16" s="1"/>
  <c r="C39" i="16"/>
  <c r="B39" i="16"/>
  <c r="H38" i="16"/>
  <c r="G38" i="16"/>
  <c r="I38" i="16" s="1"/>
  <c r="E38" i="16"/>
  <c r="D38" i="16"/>
  <c r="K38" i="16" s="1"/>
  <c r="C38" i="16"/>
  <c r="B38" i="16"/>
  <c r="H37" i="16"/>
  <c r="G37" i="16"/>
  <c r="I37" i="16" s="1"/>
  <c r="E37" i="16"/>
  <c r="D37" i="16"/>
  <c r="K37" i="16" s="1"/>
  <c r="C37" i="16"/>
  <c r="B37" i="16"/>
  <c r="H36" i="16"/>
  <c r="G36" i="16"/>
  <c r="I36" i="16" s="1"/>
  <c r="E36" i="16"/>
  <c r="D36" i="16"/>
  <c r="K36" i="16" s="1"/>
  <c r="C36" i="16"/>
  <c r="B36" i="16"/>
  <c r="H35" i="16"/>
  <c r="G35" i="16"/>
  <c r="I35" i="16" s="1"/>
  <c r="E35" i="16"/>
  <c r="D35" i="16"/>
  <c r="K35" i="16" s="1"/>
  <c r="C35" i="16"/>
  <c r="B35" i="16"/>
  <c r="I34" i="16"/>
  <c r="H34" i="16"/>
  <c r="G34" i="16"/>
  <c r="E34" i="16"/>
  <c r="D34" i="16"/>
  <c r="F34" i="16" s="1"/>
  <c r="C34" i="16"/>
  <c r="B34" i="16"/>
  <c r="H33" i="16"/>
  <c r="G33" i="16"/>
  <c r="I33" i="16" s="1"/>
  <c r="E33" i="16"/>
  <c r="D33" i="16"/>
  <c r="F33" i="16" s="1"/>
  <c r="C33" i="16"/>
  <c r="B33" i="16"/>
  <c r="H32" i="16"/>
  <c r="G32" i="16"/>
  <c r="E32" i="16"/>
  <c r="D32" i="16"/>
  <c r="C32" i="16"/>
  <c r="B32" i="16"/>
  <c r="H31" i="16"/>
  <c r="G31" i="16"/>
  <c r="I31" i="16" s="1"/>
  <c r="E31" i="16"/>
  <c r="D31" i="16"/>
  <c r="K31" i="16" s="1"/>
  <c r="C31" i="16"/>
  <c r="B31" i="16"/>
  <c r="H30" i="16"/>
  <c r="G30" i="16"/>
  <c r="I30" i="16" s="1"/>
  <c r="E30" i="16"/>
  <c r="D30" i="16"/>
  <c r="F30" i="16" s="1"/>
  <c r="C30" i="16"/>
  <c r="B30" i="16"/>
  <c r="H29" i="16"/>
  <c r="G29" i="16"/>
  <c r="I29" i="16" s="1"/>
  <c r="E29" i="16"/>
  <c r="D29" i="16"/>
  <c r="F29" i="16" s="1"/>
  <c r="C29" i="16"/>
  <c r="B29" i="16"/>
  <c r="H28" i="16"/>
  <c r="G28" i="16"/>
  <c r="I28" i="16" s="1"/>
  <c r="E28" i="16"/>
  <c r="D28" i="16"/>
  <c r="K28" i="16" s="1"/>
  <c r="C28" i="16"/>
  <c r="B28" i="16"/>
  <c r="I27" i="16"/>
  <c r="H27" i="16"/>
  <c r="G27" i="16"/>
  <c r="E27" i="16"/>
  <c r="D27" i="16"/>
  <c r="K27" i="16" s="1"/>
  <c r="C27" i="16"/>
  <c r="B27" i="16"/>
  <c r="H26" i="16"/>
  <c r="G26" i="16"/>
  <c r="I26" i="16" s="1"/>
  <c r="E26" i="16"/>
  <c r="D26" i="16"/>
  <c r="K26" i="16" s="1"/>
  <c r="C26" i="16"/>
  <c r="B26" i="16"/>
  <c r="H25" i="16"/>
  <c r="G25" i="16"/>
  <c r="I25" i="16" s="1"/>
  <c r="F25" i="16"/>
  <c r="E25" i="16"/>
  <c r="D25" i="16"/>
  <c r="K25" i="16" s="1"/>
  <c r="C25" i="16"/>
  <c r="B25" i="16"/>
  <c r="H24" i="16"/>
  <c r="G24" i="16"/>
  <c r="I24" i="16" s="1"/>
  <c r="E24" i="16"/>
  <c r="D24" i="16"/>
  <c r="K24" i="16" s="1"/>
  <c r="C24" i="16"/>
  <c r="B24" i="16"/>
  <c r="I23" i="16"/>
  <c r="H23" i="16"/>
  <c r="G23" i="16"/>
  <c r="E23" i="16"/>
  <c r="D23" i="16"/>
  <c r="K23" i="16" s="1"/>
  <c r="C23" i="16"/>
  <c r="B23" i="16"/>
  <c r="I22" i="16"/>
  <c r="H22" i="16"/>
  <c r="G22" i="16"/>
  <c r="E22" i="16"/>
  <c r="D22" i="16"/>
  <c r="K22" i="16" s="1"/>
  <c r="C22" i="16"/>
  <c r="B22" i="16"/>
  <c r="H21" i="16"/>
  <c r="G21" i="16"/>
  <c r="I21" i="16" s="1"/>
  <c r="K21" i="16" s="1"/>
  <c r="F21" i="16"/>
  <c r="E21" i="16"/>
  <c r="D21" i="16"/>
  <c r="C21" i="16"/>
  <c r="B21" i="16"/>
  <c r="H20" i="16"/>
  <c r="G20" i="16"/>
  <c r="E20" i="16"/>
  <c r="D20" i="16"/>
  <c r="C20" i="16"/>
  <c r="B20" i="16"/>
  <c r="H19" i="16"/>
  <c r="G19" i="16"/>
  <c r="E19" i="16"/>
  <c r="D19" i="16"/>
  <c r="C19" i="16"/>
  <c r="B19" i="16"/>
  <c r="H18" i="16"/>
  <c r="G18" i="16"/>
  <c r="I18" i="16" s="1"/>
  <c r="E18" i="16"/>
  <c r="D18" i="16"/>
  <c r="K18" i="16" s="1"/>
  <c r="C18" i="16"/>
  <c r="B18" i="16"/>
  <c r="H17" i="16"/>
  <c r="G17" i="16"/>
  <c r="I17" i="16" s="1"/>
  <c r="F17" i="16"/>
  <c r="E17" i="16"/>
  <c r="D17" i="16"/>
  <c r="K17" i="16" s="1"/>
  <c r="C17" i="16"/>
  <c r="B17" i="16"/>
  <c r="H16" i="16"/>
  <c r="G16" i="16"/>
  <c r="I16" i="16" s="1"/>
  <c r="E16" i="16"/>
  <c r="D16" i="16"/>
  <c r="K16" i="16" s="1"/>
  <c r="C16" i="16"/>
  <c r="B16" i="16"/>
  <c r="I15" i="16"/>
  <c r="H15" i="16"/>
  <c r="G15" i="16"/>
  <c r="E15" i="16"/>
  <c r="D15" i="16"/>
  <c r="K15" i="16" s="1"/>
  <c r="C15" i="16"/>
  <c r="B15" i="16"/>
  <c r="I14" i="16"/>
  <c r="H14" i="16"/>
  <c r="G14" i="16"/>
  <c r="E14" i="16"/>
  <c r="D14" i="16"/>
  <c r="C14" i="16"/>
  <c r="B14" i="16"/>
  <c r="H13" i="16"/>
  <c r="G13" i="16"/>
  <c r="I13" i="16" s="1"/>
  <c r="E13" i="16"/>
  <c r="D13" i="16"/>
  <c r="F13" i="16" s="1"/>
  <c r="C13" i="16"/>
  <c r="B13" i="16"/>
  <c r="H12" i="16"/>
  <c r="G12" i="16"/>
  <c r="I12" i="16" s="1"/>
  <c r="E12" i="16"/>
  <c r="D12" i="16"/>
  <c r="K12" i="16" s="1"/>
  <c r="C12" i="16"/>
  <c r="B12" i="16"/>
  <c r="H11" i="16"/>
  <c r="I11" i="16" s="1"/>
  <c r="G11" i="16"/>
  <c r="E11" i="16"/>
  <c r="D11" i="16"/>
  <c r="C11" i="16"/>
  <c r="B11" i="16"/>
  <c r="H108" i="18"/>
  <c r="G108" i="18"/>
  <c r="E108" i="18"/>
  <c r="D108" i="18"/>
  <c r="K108" i="18" s="1"/>
  <c r="C108" i="18"/>
  <c r="B108" i="18"/>
  <c r="I107" i="18"/>
  <c r="H107" i="18"/>
  <c r="G107" i="18"/>
  <c r="E107" i="18"/>
  <c r="D107" i="18"/>
  <c r="C107" i="18"/>
  <c r="B107" i="18"/>
  <c r="H106" i="18"/>
  <c r="G106" i="18"/>
  <c r="E106" i="18"/>
  <c r="D106" i="18"/>
  <c r="F106" i="18" s="1"/>
  <c r="C106" i="18"/>
  <c r="B106" i="18"/>
  <c r="H105" i="18"/>
  <c r="G105" i="18"/>
  <c r="I105" i="18" s="1"/>
  <c r="E105" i="18"/>
  <c r="D105" i="18"/>
  <c r="C105" i="18"/>
  <c r="B105" i="18"/>
  <c r="H104" i="18"/>
  <c r="G104" i="18"/>
  <c r="E104" i="18"/>
  <c r="D104" i="18"/>
  <c r="C104" i="18"/>
  <c r="B104" i="18"/>
  <c r="H103" i="18"/>
  <c r="G103" i="18"/>
  <c r="I103" i="18" s="1"/>
  <c r="E103" i="18"/>
  <c r="D103" i="18"/>
  <c r="C103" i="18"/>
  <c r="B103" i="18"/>
  <c r="H102" i="18"/>
  <c r="G102" i="18"/>
  <c r="I102" i="18" s="1"/>
  <c r="E102" i="18"/>
  <c r="D102" i="18"/>
  <c r="C102" i="18"/>
  <c r="B102" i="18"/>
  <c r="H101" i="18"/>
  <c r="G101" i="18"/>
  <c r="I101" i="18" s="1"/>
  <c r="E101" i="18"/>
  <c r="D101" i="18"/>
  <c r="C101" i="18"/>
  <c r="B101" i="18"/>
  <c r="H100" i="18"/>
  <c r="G100" i="18"/>
  <c r="I100" i="18" s="1"/>
  <c r="E100" i="18"/>
  <c r="D100" i="18"/>
  <c r="K100" i="18" s="1"/>
  <c r="C100" i="18"/>
  <c r="B100" i="18"/>
  <c r="I99" i="18"/>
  <c r="H99" i="18"/>
  <c r="G99" i="18"/>
  <c r="E99" i="18"/>
  <c r="D99" i="18"/>
  <c r="C99" i="18"/>
  <c r="B99" i="18"/>
  <c r="H98" i="18"/>
  <c r="G98" i="18"/>
  <c r="I98" i="18" s="1"/>
  <c r="E98" i="18"/>
  <c r="D98" i="18"/>
  <c r="F98" i="18" s="1"/>
  <c r="C98" i="18"/>
  <c r="B98" i="18"/>
  <c r="H97" i="18"/>
  <c r="G97" i="18"/>
  <c r="I97" i="18" s="1"/>
  <c r="E97" i="18"/>
  <c r="D97" i="18"/>
  <c r="K97" i="18" s="1"/>
  <c r="C97" i="18"/>
  <c r="B97" i="18"/>
  <c r="H96" i="18"/>
  <c r="G96" i="18"/>
  <c r="I96" i="18" s="1"/>
  <c r="E96" i="18"/>
  <c r="D96" i="18"/>
  <c r="K96" i="18" s="1"/>
  <c r="C96" i="18"/>
  <c r="B96" i="18"/>
  <c r="K95" i="18"/>
  <c r="H95" i="18"/>
  <c r="G95" i="18"/>
  <c r="I95" i="18" s="1"/>
  <c r="F95" i="18"/>
  <c r="E95" i="18"/>
  <c r="D95" i="18"/>
  <c r="C95" i="18"/>
  <c r="B95" i="18"/>
  <c r="K94" i="18"/>
  <c r="H94" i="18"/>
  <c r="G94" i="18"/>
  <c r="I94" i="18" s="1"/>
  <c r="F94" i="18"/>
  <c r="E94" i="18"/>
  <c r="D94" i="18"/>
  <c r="C94" i="18"/>
  <c r="B94" i="18"/>
  <c r="H93" i="18"/>
  <c r="G93" i="18"/>
  <c r="I93" i="18" s="1"/>
  <c r="E93" i="18"/>
  <c r="D93" i="18"/>
  <c r="C93" i="18"/>
  <c r="B93" i="18"/>
  <c r="H92" i="18"/>
  <c r="G92" i="18"/>
  <c r="I92" i="18" s="1"/>
  <c r="E92" i="18"/>
  <c r="D92" i="18"/>
  <c r="K92" i="18" s="1"/>
  <c r="C92" i="18"/>
  <c r="B92" i="18"/>
  <c r="H91" i="18"/>
  <c r="G91" i="18"/>
  <c r="I91" i="18" s="1"/>
  <c r="E91" i="18"/>
  <c r="D91" i="18"/>
  <c r="C91" i="18"/>
  <c r="B91" i="18"/>
  <c r="H90" i="18"/>
  <c r="G90" i="18"/>
  <c r="I90" i="18" s="1"/>
  <c r="E90" i="18"/>
  <c r="D90" i="18"/>
  <c r="C90" i="18"/>
  <c r="B90" i="18"/>
  <c r="H89" i="18"/>
  <c r="G89" i="18"/>
  <c r="I89" i="18" s="1"/>
  <c r="E89" i="18"/>
  <c r="D89" i="18"/>
  <c r="K89" i="18" s="1"/>
  <c r="C89" i="18"/>
  <c r="B89" i="18"/>
  <c r="H88" i="18"/>
  <c r="G88" i="18"/>
  <c r="I88" i="18" s="1"/>
  <c r="E88" i="18"/>
  <c r="D88" i="18"/>
  <c r="K88" i="18" s="1"/>
  <c r="C88" i="18"/>
  <c r="B88" i="18"/>
  <c r="K87" i="18"/>
  <c r="H87" i="18"/>
  <c r="G87" i="18"/>
  <c r="I87" i="18" s="1"/>
  <c r="F87" i="18"/>
  <c r="E87" i="18"/>
  <c r="D87" i="18"/>
  <c r="C87" i="18"/>
  <c r="B87" i="18"/>
  <c r="K86" i="18"/>
  <c r="H86" i="18"/>
  <c r="G86" i="18"/>
  <c r="I86" i="18" s="1"/>
  <c r="F86" i="18"/>
  <c r="E86" i="18"/>
  <c r="D86" i="18"/>
  <c r="C86" i="18"/>
  <c r="B86" i="18"/>
  <c r="H85" i="18"/>
  <c r="G85" i="18"/>
  <c r="E85" i="18"/>
  <c r="D85" i="18"/>
  <c r="C85" i="18"/>
  <c r="B85" i="18"/>
  <c r="I84" i="18"/>
  <c r="H84" i="18"/>
  <c r="G84" i="18"/>
  <c r="E84" i="18"/>
  <c r="D84" i="18"/>
  <c r="K84" i="18" s="1"/>
  <c r="C84" i="18"/>
  <c r="B84" i="18"/>
  <c r="I83" i="18"/>
  <c r="H83" i="18"/>
  <c r="G83" i="18"/>
  <c r="E83" i="18"/>
  <c r="D83" i="18"/>
  <c r="C83" i="18"/>
  <c r="B83" i="18"/>
  <c r="H82" i="18"/>
  <c r="G82" i="18"/>
  <c r="I82" i="18" s="1"/>
  <c r="E82" i="18"/>
  <c r="D82" i="18"/>
  <c r="F82" i="18" s="1"/>
  <c r="C82" i="18"/>
  <c r="B82" i="18"/>
  <c r="H81" i="18"/>
  <c r="G81" i="18"/>
  <c r="I81" i="18" s="1"/>
  <c r="E81" i="18"/>
  <c r="D81" i="18"/>
  <c r="K81" i="18" s="1"/>
  <c r="C81" i="18"/>
  <c r="B81" i="18"/>
  <c r="H80" i="18"/>
  <c r="G80" i="18"/>
  <c r="I80" i="18" s="1"/>
  <c r="E80" i="18"/>
  <c r="D80" i="18"/>
  <c r="K80" i="18" s="1"/>
  <c r="C80" i="18"/>
  <c r="B80" i="18"/>
  <c r="I79" i="18"/>
  <c r="H79" i="18"/>
  <c r="G79" i="18"/>
  <c r="E79" i="18"/>
  <c r="D79" i="18"/>
  <c r="C79" i="18"/>
  <c r="B79" i="18"/>
  <c r="H78" i="18"/>
  <c r="G78" i="18"/>
  <c r="I78" i="18" s="1"/>
  <c r="E78" i="18"/>
  <c r="D78" i="18"/>
  <c r="C78" i="18"/>
  <c r="B78" i="18"/>
  <c r="H77" i="18"/>
  <c r="G77" i="18"/>
  <c r="I77" i="18" s="1"/>
  <c r="E77" i="18"/>
  <c r="D77" i="18"/>
  <c r="K77" i="18" s="1"/>
  <c r="C77" i="18"/>
  <c r="B77" i="18"/>
  <c r="H76" i="18"/>
  <c r="G76" i="18"/>
  <c r="I76" i="18" s="1"/>
  <c r="E76" i="18"/>
  <c r="D76" i="18"/>
  <c r="K76" i="18" s="1"/>
  <c r="C76" i="18"/>
  <c r="B76" i="18"/>
  <c r="K75" i="18"/>
  <c r="H75" i="18"/>
  <c r="G75" i="18"/>
  <c r="I75" i="18" s="1"/>
  <c r="F75" i="18"/>
  <c r="E75" i="18"/>
  <c r="D75" i="18"/>
  <c r="C75" i="18"/>
  <c r="B75" i="18"/>
  <c r="H74" i="18"/>
  <c r="G74" i="18"/>
  <c r="E74" i="18"/>
  <c r="D74" i="18"/>
  <c r="C74" i="18"/>
  <c r="B74" i="18"/>
  <c r="H73" i="18"/>
  <c r="G73" i="18"/>
  <c r="I73" i="18" s="1"/>
  <c r="E73" i="18"/>
  <c r="D73" i="18"/>
  <c r="K73" i="18" s="1"/>
  <c r="C73" i="18"/>
  <c r="B73" i="18"/>
  <c r="H72" i="18"/>
  <c r="G72" i="18"/>
  <c r="E72" i="18"/>
  <c r="D72" i="18"/>
  <c r="K72" i="18" s="1"/>
  <c r="C72" i="18"/>
  <c r="B72" i="18"/>
  <c r="K71" i="18"/>
  <c r="H71" i="18"/>
  <c r="G71" i="18"/>
  <c r="I71" i="18" s="1"/>
  <c r="F71" i="18"/>
  <c r="E71" i="18"/>
  <c r="D71" i="18"/>
  <c r="C71" i="18"/>
  <c r="B71" i="18"/>
  <c r="K70" i="18"/>
  <c r="H70" i="18"/>
  <c r="G70" i="18"/>
  <c r="I70" i="18" s="1"/>
  <c r="F70" i="18"/>
  <c r="E70" i="18"/>
  <c r="D70" i="18"/>
  <c r="C70" i="18"/>
  <c r="B70" i="18"/>
  <c r="H69" i="18"/>
  <c r="G69" i="18"/>
  <c r="I69" i="18" s="1"/>
  <c r="E69" i="18"/>
  <c r="D69" i="18"/>
  <c r="K69" i="18" s="1"/>
  <c r="C69" i="18"/>
  <c r="B69" i="18"/>
  <c r="H68" i="18"/>
  <c r="G68" i="18"/>
  <c r="I68" i="18" s="1"/>
  <c r="E68" i="18"/>
  <c r="D68" i="18"/>
  <c r="K68" i="18" s="1"/>
  <c r="C68" i="18"/>
  <c r="B68" i="18"/>
  <c r="H67" i="18"/>
  <c r="G67" i="18"/>
  <c r="I67" i="18" s="1"/>
  <c r="E67" i="18"/>
  <c r="D67" i="18"/>
  <c r="C67" i="18"/>
  <c r="B67" i="18"/>
  <c r="H66" i="18"/>
  <c r="G66" i="18"/>
  <c r="I66" i="18" s="1"/>
  <c r="E66" i="18"/>
  <c r="D66" i="18"/>
  <c r="C66" i="18"/>
  <c r="B66" i="18"/>
  <c r="H65" i="18"/>
  <c r="G65" i="18"/>
  <c r="I65" i="18" s="1"/>
  <c r="E65" i="18"/>
  <c r="D65" i="18"/>
  <c r="K65" i="18" s="1"/>
  <c r="C65" i="18"/>
  <c r="B65" i="18"/>
  <c r="H64" i="18"/>
  <c r="G64" i="18"/>
  <c r="I64" i="18" s="1"/>
  <c r="E64" i="18"/>
  <c r="D64" i="18"/>
  <c r="K64" i="18" s="1"/>
  <c r="C64" i="18"/>
  <c r="B64" i="18"/>
  <c r="K63" i="18"/>
  <c r="H63" i="18"/>
  <c r="G63" i="18"/>
  <c r="I63" i="18" s="1"/>
  <c r="F63" i="18"/>
  <c r="E63" i="18"/>
  <c r="D63" i="18"/>
  <c r="C63" i="18"/>
  <c r="B63" i="18"/>
  <c r="H62" i="18"/>
  <c r="G62" i="18"/>
  <c r="E62" i="18"/>
  <c r="D62" i="18"/>
  <c r="F62" i="18" s="1"/>
  <c r="C62" i="18"/>
  <c r="B62" i="18"/>
  <c r="H61" i="18"/>
  <c r="G61" i="18"/>
  <c r="E61" i="18"/>
  <c r="D61" i="18"/>
  <c r="C61" i="18"/>
  <c r="B61" i="18"/>
  <c r="H60" i="18"/>
  <c r="G60" i="18"/>
  <c r="I60" i="18" s="1"/>
  <c r="E60" i="18"/>
  <c r="D60" i="18"/>
  <c r="K60" i="18" s="1"/>
  <c r="C60" i="18"/>
  <c r="B60" i="18"/>
  <c r="K59" i="18"/>
  <c r="H59" i="18"/>
  <c r="G59" i="18"/>
  <c r="I59" i="18" s="1"/>
  <c r="E59" i="18"/>
  <c r="D59" i="18"/>
  <c r="F59" i="18" s="1"/>
  <c r="C59" i="18"/>
  <c r="B59" i="18"/>
  <c r="H58" i="18"/>
  <c r="G58" i="18"/>
  <c r="I58" i="18" s="1"/>
  <c r="E58" i="18"/>
  <c r="D58" i="18"/>
  <c r="F58" i="18" s="1"/>
  <c r="C58" i="18"/>
  <c r="B58" i="18"/>
  <c r="H57" i="18"/>
  <c r="G57" i="18"/>
  <c r="I57" i="18" s="1"/>
  <c r="E57" i="18"/>
  <c r="D57" i="18"/>
  <c r="C57" i="18"/>
  <c r="B57" i="18"/>
  <c r="I56" i="18"/>
  <c r="H56" i="18"/>
  <c r="G56" i="18"/>
  <c r="E56" i="18"/>
  <c r="D56" i="18"/>
  <c r="K56" i="18" s="1"/>
  <c r="C56" i="18"/>
  <c r="B56" i="18"/>
  <c r="K55" i="18"/>
  <c r="I55" i="18"/>
  <c r="H55" i="18"/>
  <c r="G55" i="18"/>
  <c r="F55" i="18"/>
  <c r="E55" i="18"/>
  <c r="D55" i="18"/>
  <c r="C55" i="18"/>
  <c r="B55" i="18"/>
  <c r="K54" i="18"/>
  <c r="H54" i="18"/>
  <c r="G54" i="18"/>
  <c r="I54" i="18" s="1"/>
  <c r="F54" i="18"/>
  <c r="E54" i="18"/>
  <c r="D54" i="18"/>
  <c r="C54" i="18"/>
  <c r="B54" i="18"/>
  <c r="H53" i="18"/>
  <c r="G53" i="18"/>
  <c r="I53" i="18" s="1"/>
  <c r="E53" i="18"/>
  <c r="D53" i="18"/>
  <c r="C53" i="18"/>
  <c r="B53" i="18"/>
  <c r="H52" i="18"/>
  <c r="G52" i="18"/>
  <c r="E52" i="18"/>
  <c r="D52" i="18"/>
  <c r="C52" i="18"/>
  <c r="B52" i="18"/>
  <c r="K51" i="18"/>
  <c r="H51" i="18"/>
  <c r="G51" i="18"/>
  <c r="I51" i="18" s="1"/>
  <c r="F51" i="18"/>
  <c r="E51" i="18"/>
  <c r="D51" i="18"/>
  <c r="C51" i="18"/>
  <c r="B51" i="18"/>
  <c r="K50" i="18"/>
  <c r="H50" i="18"/>
  <c r="G50" i="18"/>
  <c r="I50" i="18" s="1"/>
  <c r="F50" i="18"/>
  <c r="E50" i="18"/>
  <c r="D50" i="18"/>
  <c r="C50" i="18"/>
  <c r="B50" i="18"/>
  <c r="H49" i="18"/>
  <c r="G49" i="18"/>
  <c r="E49" i="18"/>
  <c r="D49" i="18"/>
  <c r="C49" i="18"/>
  <c r="B49" i="18"/>
  <c r="I48" i="18"/>
  <c r="H48" i="18"/>
  <c r="G48" i="18"/>
  <c r="E48" i="18"/>
  <c r="D48" i="18"/>
  <c r="K48" i="18" s="1"/>
  <c r="C48" i="18"/>
  <c r="B48" i="18"/>
  <c r="I47" i="18"/>
  <c r="H47" i="18"/>
  <c r="G47" i="18"/>
  <c r="E47" i="18"/>
  <c r="D47" i="18"/>
  <c r="C47" i="18"/>
  <c r="B47" i="18"/>
  <c r="K46" i="18"/>
  <c r="H46" i="18"/>
  <c r="G46" i="18"/>
  <c r="I46" i="18" s="1"/>
  <c r="E46" i="18"/>
  <c r="D46" i="18"/>
  <c r="F46" i="18" s="1"/>
  <c r="C46" i="18"/>
  <c r="B46" i="18"/>
  <c r="H45" i="18"/>
  <c r="G45" i="18"/>
  <c r="I45" i="18" s="1"/>
  <c r="E45" i="18"/>
  <c r="D45" i="18"/>
  <c r="K45" i="18" s="1"/>
  <c r="C45" i="18"/>
  <c r="B45" i="18"/>
  <c r="H44" i="18"/>
  <c r="G44" i="18"/>
  <c r="I44" i="18" s="1"/>
  <c r="E44" i="18"/>
  <c r="D44" i="18"/>
  <c r="K44" i="18" s="1"/>
  <c r="C44" i="18"/>
  <c r="B44" i="18"/>
  <c r="K43" i="18"/>
  <c r="H43" i="18"/>
  <c r="G43" i="18"/>
  <c r="I43" i="18" s="1"/>
  <c r="F43" i="18"/>
  <c r="E43" i="18"/>
  <c r="D43" i="18"/>
  <c r="C43" i="18"/>
  <c r="B43" i="18"/>
  <c r="K42" i="18"/>
  <c r="H42" i="18"/>
  <c r="G42" i="18"/>
  <c r="I42" i="18" s="1"/>
  <c r="F42" i="18"/>
  <c r="E42" i="18"/>
  <c r="D42" i="18"/>
  <c r="C42" i="18"/>
  <c r="B42" i="18"/>
  <c r="H41" i="18"/>
  <c r="G41" i="18"/>
  <c r="I41" i="18" s="1"/>
  <c r="E41" i="18"/>
  <c r="D41" i="18"/>
  <c r="K41" i="18" s="1"/>
  <c r="C41" i="18"/>
  <c r="B41" i="18"/>
  <c r="H40" i="18"/>
  <c r="G40" i="18"/>
  <c r="I40" i="18" s="1"/>
  <c r="E40" i="18"/>
  <c r="D40" i="18"/>
  <c r="K40" i="18" s="1"/>
  <c r="C40" i="18"/>
  <c r="B40" i="18"/>
  <c r="H39" i="18"/>
  <c r="G39" i="18"/>
  <c r="I39" i="18" s="1"/>
  <c r="E39" i="18"/>
  <c r="D39" i="18"/>
  <c r="C39" i="18"/>
  <c r="B39" i="18"/>
  <c r="H38" i="18"/>
  <c r="G38" i="18"/>
  <c r="I38" i="18" s="1"/>
  <c r="E38" i="18"/>
  <c r="D38" i="18"/>
  <c r="C38" i="18"/>
  <c r="B38" i="18"/>
  <c r="H37" i="18"/>
  <c r="G37" i="18"/>
  <c r="I37" i="18" s="1"/>
  <c r="E37" i="18"/>
  <c r="D37" i="18"/>
  <c r="K37" i="18" s="1"/>
  <c r="C37" i="18"/>
  <c r="B37" i="18"/>
  <c r="H36" i="18"/>
  <c r="G36" i="18"/>
  <c r="I36" i="18" s="1"/>
  <c r="E36" i="18"/>
  <c r="D36" i="18"/>
  <c r="K36" i="18" s="1"/>
  <c r="C36" i="18"/>
  <c r="B36" i="18"/>
  <c r="K35" i="18"/>
  <c r="H35" i="18"/>
  <c r="G35" i="18"/>
  <c r="I35" i="18" s="1"/>
  <c r="F35" i="18"/>
  <c r="E35" i="18"/>
  <c r="D35" i="18"/>
  <c r="C35" i="18"/>
  <c r="B35" i="18"/>
  <c r="K34" i="18"/>
  <c r="H34" i="18"/>
  <c r="G34" i="18"/>
  <c r="I34" i="18" s="1"/>
  <c r="F34" i="18"/>
  <c r="E34" i="18"/>
  <c r="D34" i="18"/>
  <c r="C34" i="18"/>
  <c r="B34" i="18"/>
  <c r="H33" i="18"/>
  <c r="G33" i="18"/>
  <c r="I33" i="18" s="1"/>
  <c r="E33" i="18"/>
  <c r="D33" i="18"/>
  <c r="K33" i="18" s="1"/>
  <c r="C33" i="18"/>
  <c r="B33" i="18"/>
  <c r="H32" i="18"/>
  <c r="G32" i="18"/>
  <c r="E32" i="18"/>
  <c r="D32" i="18"/>
  <c r="C32" i="18"/>
  <c r="B32" i="18"/>
  <c r="K31" i="18"/>
  <c r="H31" i="18"/>
  <c r="G31" i="18"/>
  <c r="I31" i="18" s="1"/>
  <c r="E31" i="18"/>
  <c r="D31" i="18"/>
  <c r="F31" i="18" s="1"/>
  <c r="C31" i="18"/>
  <c r="B31" i="18"/>
  <c r="H30" i="18"/>
  <c r="G30" i="18"/>
  <c r="I30" i="18" s="1"/>
  <c r="E30" i="18"/>
  <c r="D30" i="18"/>
  <c r="F30" i="18" s="1"/>
  <c r="C30" i="18"/>
  <c r="B30" i="18"/>
  <c r="H29" i="18"/>
  <c r="G29" i="18"/>
  <c r="I29" i="18" s="1"/>
  <c r="E29" i="18"/>
  <c r="D29" i="18"/>
  <c r="K29" i="18" s="1"/>
  <c r="C29" i="18"/>
  <c r="B29" i="18"/>
  <c r="I28" i="18"/>
  <c r="H28" i="18"/>
  <c r="G28" i="18"/>
  <c r="E28" i="18"/>
  <c r="D28" i="18"/>
  <c r="K28" i="18" s="1"/>
  <c r="C28" i="18"/>
  <c r="B28" i="18"/>
  <c r="K27" i="18"/>
  <c r="I27" i="18"/>
  <c r="H27" i="18"/>
  <c r="G27" i="18"/>
  <c r="F27" i="18"/>
  <c r="E27" i="18"/>
  <c r="D27" i="18"/>
  <c r="C27" i="18"/>
  <c r="B27" i="18"/>
  <c r="K26" i="18"/>
  <c r="H26" i="18"/>
  <c r="G26" i="18"/>
  <c r="I26" i="18" s="1"/>
  <c r="F26" i="18"/>
  <c r="E26" i="18"/>
  <c r="D26" i="18"/>
  <c r="C26" i="18"/>
  <c r="B26" i="18"/>
  <c r="H25" i="18"/>
  <c r="G25" i="18"/>
  <c r="I25" i="18" s="1"/>
  <c r="E25" i="18"/>
  <c r="D25" i="18"/>
  <c r="K25" i="18" s="1"/>
  <c r="C25" i="18"/>
  <c r="B25" i="18"/>
  <c r="H24" i="18"/>
  <c r="G24" i="18"/>
  <c r="I24" i="18" s="1"/>
  <c r="E24" i="18"/>
  <c r="D24" i="18"/>
  <c r="K24" i="18" s="1"/>
  <c r="C24" i="18"/>
  <c r="B24" i="18"/>
  <c r="H23" i="18"/>
  <c r="G23" i="18"/>
  <c r="I23" i="18" s="1"/>
  <c r="E23" i="18"/>
  <c r="D23" i="18"/>
  <c r="K23" i="18" s="1"/>
  <c r="C23" i="18"/>
  <c r="B23" i="18"/>
  <c r="H22" i="18"/>
  <c r="G22" i="18"/>
  <c r="I22" i="18" s="1"/>
  <c r="E22" i="18"/>
  <c r="D22" i="18"/>
  <c r="K22" i="18" s="1"/>
  <c r="C22" i="18"/>
  <c r="B22" i="18"/>
  <c r="H21" i="18"/>
  <c r="G21" i="18"/>
  <c r="I21" i="18" s="1"/>
  <c r="E21" i="18"/>
  <c r="D21" i="18"/>
  <c r="C21" i="18"/>
  <c r="B21" i="18"/>
  <c r="I20" i="18"/>
  <c r="H20" i="18"/>
  <c r="G20" i="18"/>
  <c r="E20" i="18"/>
  <c r="D20" i="18"/>
  <c r="K20" i="18" s="1"/>
  <c r="C20" i="18"/>
  <c r="B20" i="18"/>
  <c r="K19" i="18"/>
  <c r="I19" i="18"/>
  <c r="H19" i="18"/>
  <c r="G19" i="18"/>
  <c r="F19" i="18"/>
  <c r="E19" i="18"/>
  <c r="D19" i="18"/>
  <c r="C19" i="18"/>
  <c r="B19" i="18"/>
  <c r="K18" i="18"/>
  <c r="H18" i="18"/>
  <c r="G18" i="18"/>
  <c r="I18" i="18" s="1"/>
  <c r="F18" i="18"/>
  <c r="E18" i="18"/>
  <c r="D18" i="18"/>
  <c r="C18" i="18"/>
  <c r="B18" i="18"/>
  <c r="H17" i="18"/>
  <c r="G17" i="18"/>
  <c r="I17" i="18" s="1"/>
  <c r="E17" i="18"/>
  <c r="D17" i="18"/>
  <c r="K17" i="18" s="1"/>
  <c r="C17" i="18"/>
  <c r="B17" i="18"/>
  <c r="H16" i="18"/>
  <c r="G16" i="18"/>
  <c r="I16" i="18" s="1"/>
  <c r="E16" i="18"/>
  <c r="D16" i="18"/>
  <c r="K16" i="18" s="1"/>
  <c r="C16" i="18"/>
  <c r="B16" i="18"/>
  <c r="H15" i="18"/>
  <c r="G15" i="18"/>
  <c r="I15" i="18" s="1"/>
  <c r="E15" i="18"/>
  <c r="D15" i="18"/>
  <c r="F15" i="18" s="1"/>
  <c r="C15" i="18"/>
  <c r="B15" i="18"/>
  <c r="H14" i="18"/>
  <c r="G14" i="18"/>
  <c r="I14" i="18" s="1"/>
  <c r="E14" i="18"/>
  <c r="D14" i="18"/>
  <c r="C14" i="18"/>
  <c r="B14" i="18"/>
  <c r="H13" i="18"/>
  <c r="G13" i="18"/>
  <c r="I13" i="18" s="1"/>
  <c r="E13" i="18"/>
  <c r="D13" i="18"/>
  <c r="K13" i="18" s="1"/>
  <c r="C13" i="18"/>
  <c r="B13" i="18"/>
  <c r="I12" i="18"/>
  <c r="H12" i="18"/>
  <c r="G12" i="18"/>
  <c r="E12" i="18"/>
  <c r="D12" i="18"/>
  <c r="K12" i="18" s="1"/>
  <c r="C12" i="18"/>
  <c r="B12" i="18"/>
  <c r="H11" i="18"/>
  <c r="G11" i="18"/>
  <c r="I11" i="18" s="1"/>
  <c r="E11" i="18"/>
  <c r="D11" i="18"/>
  <c r="C11" i="18"/>
  <c r="B11" i="18"/>
  <c r="H108" i="20"/>
  <c r="G108" i="20"/>
  <c r="I108" i="20" s="1"/>
  <c r="E108" i="20"/>
  <c r="D108" i="20"/>
  <c r="K108" i="20" s="1"/>
  <c r="C108" i="20"/>
  <c r="B108" i="20"/>
  <c r="H107" i="20"/>
  <c r="I107" i="20" s="1"/>
  <c r="G107" i="20"/>
  <c r="E107" i="20"/>
  <c r="D107" i="20"/>
  <c r="C107" i="20"/>
  <c r="B107" i="20"/>
  <c r="H106" i="20"/>
  <c r="G106" i="20"/>
  <c r="E106" i="20"/>
  <c r="D106" i="20"/>
  <c r="C106" i="20"/>
  <c r="B106" i="20"/>
  <c r="H105" i="20"/>
  <c r="G105" i="20"/>
  <c r="F105" i="20"/>
  <c r="E105" i="20"/>
  <c r="D105" i="20"/>
  <c r="C105" i="20"/>
  <c r="B105" i="20"/>
  <c r="H104" i="20"/>
  <c r="G104" i="20"/>
  <c r="E104" i="20"/>
  <c r="D104" i="20"/>
  <c r="C104" i="20"/>
  <c r="B104" i="20"/>
  <c r="H103" i="20"/>
  <c r="G103" i="20"/>
  <c r="I103" i="20" s="1"/>
  <c r="E103" i="20"/>
  <c r="D103" i="20"/>
  <c r="K103" i="20" s="1"/>
  <c r="C103" i="20"/>
  <c r="B103" i="20"/>
  <c r="H102" i="20"/>
  <c r="G102" i="20"/>
  <c r="I102" i="20" s="1"/>
  <c r="F102" i="20"/>
  <c r="E102" i="20"/>
  <c r="D102" i="20"/>
  <c r="K102" i="20" s="1"/>
  <c r="C102" i="20"/>
  <c r="B102" i="20"/>
  <c r="H101" i="20"/>
  <c r="G101" i="20"/>
  <c r="I101" i="20" s="1"/>
  <c r="F101" i="20"/>
  <c r="E101" i="20"/>
  <c r="D101" i="20"/>
  <c r="K101" i="20" s="1"/>
  <c r="C101" i="20"/>
  <c r="B101" i="20"/>
  <c r="H100" i="20"/>
  <c r="G100" i="20"/>
  <c r="I100" i="20" s="1"/>
  <c r="E100" i="20"/>
  <c r="D100" i="20"/>
  <c r="K100" i="20" s="1"/>
  <c r="C100" i="20"/>
  <c r="B100" i="20"/>
  <c r="H99" i="20"/>
  <c r="I99" i="20" s="1"/>
  <c r="G99" i="20"/>
  <c r="E99" i="20"/>
  <c r="D99" i="20"/>
  <c r="C99" i="20"/>
  <c r="B99" i="20"/>
  <c r="I98" i="20"/>
  <c r="H98" i="20"/>
  <c r="G98" i="20"/>
  <c r="E98" i="20"/>
  <c r="D98" i="20"/>
  <c r="C98" i="20"/>
  <c r="B98" i="20"/>
  <c r="H97" i="20"/>
  <c r="G97" i="20"/>
  <c r="I97" i="20" s="1"/>
  <c r="E97" i="20"/>
  <c r="D97" i="20"/>
  <c r="F97" i="20" s="1"/>
  <c r="C97" i="20"/>
  <c r="B97" i="20"/>
  <c r="H96" i="20"/>
  <c r="G96" i="20"/>
  <c r="I96" i="20" s="1"/>
  <c r="E96" i="20"/>
  <c r="D96" i="20"/>
  <c r="K96" i="20" s="1"/>
  <c r="C96" i="20"/>
  <c r="B96" i="20"/>
  <c r="I95" i="20"/>
  <c r="H95" i="20"/>
  <c r="G95" i="20"/>
  <c r="E95" i="20"/>
  <c r="D95" i="20"/>
  <c r="K95" i="20" s="1"/>
  <c r="C95" i="20"/>
  <c r="B95" i="20"/>
  <c r="K94" i="20"/>
  <c r="I94" i="20"/>
  <c r="H94" i="20"/>
  <c r="G94" i="20"/>
  <c r="F94" i="20"/>
  <c r="E94" i="20"/>
  <c r="D94" i="20"/>
  <c r="C94" i="20"/>
  <c r="B94" i="20"/>
  <c r="K93" i="20"/>
  <c r="H93" i="20"/>
  <c r="G93" i="20"/>
  <c r="I93" i="20" s="1"/>
  <c r="F93" i="20"/>
  <c r="E93" i="20"/>
  <c r="D93" i="20"/>
  <c r="C93" i="20"/>
  <c r="B93" i="20"/>
  <c r="H92" i="20"/>
  <c r="G92" i="20"/>
  <c r="I92" i="20" s="1"/>
  <c r="E92" i="20"/>
  <c r="D92" i="20"/>
  <c r="K92" i="20" s="1"/>
  <c r="C92" i="20"/>
  <c r="B92" i="20"/>
  <c r="H91" i="20"/>
  <c r="G91" i="20"/>
  <c r="I91" i="20" s="1"/>
  <c r="E91" i="20"/>
  <c r="D91" i="20"/>
  <c r="K91" i="20" s="1"/>
  <c r="C91" i="20"/>
  <c r="B91" i="20"/>
  <c r="H90" i="20"/>
  <c r="G90" i="20"/>
  <c r="I90" i="20" s="1"/>
  <c r="E90" i="20"/>
  <c r="D90" i="20"/>
  <c r="C90" i="20"/>
  <c r="B90" i="20"/>
  <c r="H89" i="20"/>
  <c r="G89" i="20"/>
  <c r="I89" i="20" s="1"/>
  <c r="E89" i="20"/>
  <c r="D89" i="20"/>
  <c r="K89" i="20" s="1"/>
  <c r="C89" i="20"/>
  <c r="B89" i="20"/>
  <c r="H88" i="20"/>
  <c r="G88" i="20"/>
  <c r="I88" i="20" s="1"/>
  <c r="E88" i="20"/>
  <c r="D88" i="20"/>
  <c r="K88" i="20" s="1"/>
  <c r="C88" i="20"/>
  <c r="B88" i="20"/>
  <c r="H87" i="20"/>
  <c r="G87" i="20"/>
  <c r="I87" i="20" s="1"/>
  <c r="E87" i="20"/>
  <c r="D87" i="20"/>
  <c r="K87" i="20" s="1"/>
  <c r="C87" i="20"/>
  <c r="B87" i="20"/>
  <c r="K86" i="20"/>
  <c r="H86" i="20"/>
  <c r="G86" i="20"/>
  <c r="I86" i="20" s="1"/>
  <c r="E86" i="20"/>
  <c r="D86" i="20"/>
  <c r="F86" i="20" s="1"/>
  <c r="C86" i="20"/>
  <c r="B86" i="20"/>
  <c r="H85" i="20"/>
  <c r="G85" i="20"/>
  <c r="I85" i="20" s="1"/>
  <c r="E85" i="20"/>
  <c r="D85" i="20"/>
  <c r="F85" i="20" s="1"/>
  <c r="C85" i="20"/>
  <c r="B85" i="20"/>
  <c r="H84" i="20"/>
  <c r="G84" i="20"/>
  <c r="I84" i="20" s="1"/>
  <c r="E84" i="20"/>
  <c r="D84" i="20"/>
  <c r="K84" i="20" s="1"/>
  <c r="C84" i="20"/>
  <c r="B84" i="20"/>
  <c r="H83" i="20"/>
  <c r="G83" i="20"/>
  <c r="I83" i="20" s="1"/>
  <c r="E83" i="20"/>
  <c r="D83" i="20"/>
  <c r="K83" i="20" s="1"/>
  <c r="C83" i="20"/>
  <c r="B83" i="20"/>
  <c r="K82" i="20"/>
  <c r="H82" i="20"/>
  <c r="G82" i="20"/>
  <c r="I82" i="20" s="1"/>
  <c r="E82" i="20"/>
  <c r="D82" i="20"/>
  <c r="F82" i="20" s="1"/>
  <c r="C82" i="20"/>
  <c r="B82" i="20"/>
  <c r="H81" i="20"/>
  <c r="G81" i="20"/>
  <c r="I81" i="20" s="1"/>
  <c r="E81" i="20"/>
  <c r="D81" i="20"/>
  <c r="K81" i="20" s="1"/>
  <c r="C81" i="20"/>
  <c r="B81" i="20"/>
  <c r="H80" i="20"/>
  <c r="G80" i="20"/>
  <c r="I80" i="20" s="1"/>
  <c r="E80" i="20"/>
  <c r="D80" i="20"/>
  <c r="K80" i="20" s="1"/>
  <c r="C80" i="20"/>
  <c r="B80" i="20"/>
  <c r="H79" i="20"/>
  <c r="G79" i="20"/>
  <c r="E79" i="20"/>
  <c r="D79" i="20"/>
  <c r="C79" i="20"/>
  <c r="B79" i="20"/>
  <c r="H78" i="20"/>
  <c r="G78" i="20"/>
  <c r="I78" i="20" s="1"/>
  <c r="E78" i="20"/>
  <c r="D78" i="20"/>
  <c r="F78" i="20" s="1"/>
  <c r="C78" i="20"/>
  <c r="B78" i="20"/>
  <c r="H77" i="20"/>
  <c r="G77" i="20"/>
  <c r="I77" i="20" s="1"/>
  <c r="E77" i="20"/>
  <c r="D77" i="20"/>
  <c r="K77" i="20" s="1"/>
  <c r="C77" i="20"/>
  <c r="B77" i="20"/>
  <c r="H76" i="20"/>
  <c r="G76" i="20"/>
  <c r="I76" i="20" s="1"/>
  <c r="E76" i="20"/>
  <c r="D76" i="20"/>
  <c r="K76" i="20" s="1"/>
  <c r="C76" i="20"/>
  <c r="B76" i="20"/>
  <c r="H75" i="20"/>
  <c r="G75" i="20"/>
  <c r="I75" i="20" s="1"/>
  <c r="E75" i="20"/>
  <c r="D75" i="20"/>
  <c r="K75" i="20" s="1"/>
  <c r="C75" i="20"/>
  <c r="B75" i="20"/>
  <c r="I74" i="20"/>
  <c r="H74" i="20"/>
  <c r="G74" i="20"/>
  <c r="E74" i="20"/>
  <c r="D74" i="20"/>
  <c r="C74" i="20"/>
  <c r="B74" i="20"/>
  <c r="K73" i="20"/>
  <c r="H73" i="20"/>
  <c r="G73" i="20"/>
  <c r="I73" i="20" s="1"/>
  <c r="F73" i="20"/>
  <c r="E73" i="20"/>
  <c r="D73" i="20"/>
  <c r="C73" i="20"/>
  <c r="B73" i="20"/>
  <c r="H72" i="20"/>
  <c r="G72" i="20"/>
  <c r="I72" i="20" s="1"/>
  <c r="E72" i="20"/>
  <c r="D72" i="20"/>
  <c r="C72" i="20"/>
  <c r="B72" i="20"/>
  <c r="H71" i="20"/>
  <c r="G71" i="20"/>
  <c r="I71" i="20" s="1"/>
  <c r="E71" i="20"/>
  <c r="D71" i="20"/>
  <c r="K71" i="20" s="1"/>
  <c r="C71" i="20"/>
  <c r="B71" i="20"/>
  <c r="H70" i="20"/>
  <c r="G70" i="20"/>
  <c r="I70" i="20" s="1"/>
  <c r="F70" i="20"/>
  <c r="E70" i="20"/>
  <c r="D70" i="20"/>
  <c r="K70" i="20" s="1"/>
  <c r="C70" i="20"/>
  <c r="B70" i="20"/>
  <c r="H69" i="20"/>
  <c r="G69" i="20"/>
  <c r="I69" i="20" s="1"/>
  <c r="F69" i="20"/>
  <c r="E69" i="20"/>
  <c r="D69" i="20"/>
  <c r="K69" i="20" s="1"/>
  <c r="C69" i="20"/>
  <c r="B69" i="20"/>
  <c r="H68" i="20"/>
  <c r="G68" i="20"/>
  <c r="I68" i="20" s="1"/>
  <c r="E68" i="20"/>
  <c r="D68" i="20"/>
  <c r="K68" i="20" s="1"/>
  <c r="C68" i="20"/>
  <c r="B68" i="20"/>
  <c r="H67" i="20"/>
  <c r="G67" i="20"/>
  <c r="I67" i="20" s="1"/>
  <c r="E67" i="20"/>
  <c r="D67" i="20"/>
  <c r="K67" i="20" s="1"/>
  <c r="C67" i="20"/>
  <c r="B67" i="20"/>
  <c r="H66" i="20"/>
  <c r="G66" i="20"/>
  <c r="I66" i="20" s="1"/>
  <c r="E66" i="20"/>
  <c r="D66" i="20"/>
  <c r="F66" i="20" s="1"/>
  <c r="C66" i="20"/>
  <c r="B66" i="20"/>
  <c r="H65" i="20"/>
  <c r="G65" i="20"/>
  <c r="I65" i="20" s="1"/>
  <c r="E65" i="20"/>
  <c r="D65" i="20"/>
  <c r="K65" i="20" s="1"/>
  <c r="C65" i="20"/>
  <c r="B65" i="20"/>
  <c r="H64" i="20"/>
  <c r="G64" i="20"/>
  <c r="I64" i="20" s="1"/>
  <c r="E64" i="20"/>
  <c r="D64" i="20"/>
  <c r="K64" i="20" s="1"/>
  <c r="C64" i="20"/>
  <c r="B64" i="20"/>
  <c r="H63" i="20"/>
  <c r="G63" i="20"/>
  <c r="I63" i="20" s="1"/>
  <c r="E63" i="20"/>
  <c r="D63" i="20"/>
  <c r="K63" i="20" s="1"/>
  <c r="C63" i="20"/>
  <c r="B63" i="20"/>
  <c r="I62" i="20"/>
  <c r="H62" i="20"/>
  <c r="G62" i="20"/>
  <c r="E62" i="20"/>
  <c r="D62" i="20"/>
  <c r="C62" i="20"/>
  <c r="B62" i="20"/>
  <c r="H61" i="20"/>
  <c r="G61" i="20"/>
  <c r="I61" i="20" s="1"/>
  <c r="E61" i="20"/>
  <c r="D61" i="20"/>
  <c r="F61" i="20" s="1"/>
  <c r="C61" i="20"/>
  <c r="B61" i="20"/>
  <c r="H60" i="20"/>
  <c r="G60" i="20"/>
  <c r="I60" i="20" s="1"/>
  <c r="E60" i="20"/>
  <c r="D60" i="20"/>
  <c r="K60" i="20" s="1"/>
  <c r="C60" i="20"/>
  <c r="B60" i="20"/>
  <c r="H59" i="20"/>
  <c r="G59" i="20"/>
  <c r="I59" i="20" s="1"/>
  <c r="E59" i="20"/>
  <c r="D59" i="20"/>
  <c r="K59" i="20" s="1"/>
  <c r="C59" i="20"/>
  <c r="B59" i="20"/>
  <c r="K58" i="20"/>
  <c r="H58" i="20"/>
  <c r="G58" i="20"/>
  <c r="I58" i="20" s="1"/>
  <c r="F58" i="20"/>
  <c r="E58" i="20"/>
  <c r="D58" i="20"/>
  <c r="C58" i="20"/>
  <c r="B58" i="20"/>
  <c r="H57" i="20"/>
  <c r="G57" i="20"/>
  <c r="I57" i="20" s="1"/>
  <c r="E57" i="20"/>
  <c r="D57" i="20"/>
  <c r="F57" i="20" s="1"/>
  <c r="C57" i="20"/>
  <c r="B57" i="20"/>
  <c r="H56" i="20"/>
  <c r="G56" i="20"/>
  <c r="I56" i="20" s="1"/>
  <c r="E56" i="20"/>
  <c r="D56" i="20"/>
  <c r="K56" i="20" s="1"/>
  <c r="C56" i="20"/>
  <c r="B56" i="20"/>
  <c r="H55" i="20"/>
  <c r="G55" i="20"/>
  <c r="I55" i="20" s="1"/>
  <c r="E55" i="20"/>
  <c r="D55" i="20"/>
  <c r="K55" i="20" s="1"/>
  <c r="C55" i="20"/>
  <c r="B55" i="20"/>
  <c r="I54" i="20"/>
  <c r="H54" i="20"/>
  <c r="G54" i="20"/>
  <c r="E54" i="20"/>
  <c r="K54" i="20" s="1"/>
  <c r="D54" i="20"/>
  <c r="C54" i="20"/>
  <c r="B54" i="20"/>
  <c r="H53" i="20"/>
  <c r="G53" i="20"/>
  <c r="I53" i="20" s="1"/>
  <c r="E53" i="20"/>
  <c r="D53" i="20"/>
  <c r="F53" i="20" s="1"/>
  <c r="C53" i="20"/>
  <c r="B53" i="20"/>
  <c r="H52" i="20"/>
  <c r="G52" i="20"/>
  <c r="I52" i="20" s="1"/>
  <c r="E52" i="20"/>
  <c r="D52" i="20"/>
  <c r="C52" i="20"/>
  <c r="B52" i="20"/>
  <c r="H51" i="20"/>
  <c r="G51" i="20"/>
  <c r="I51" i="20" s="1"/>
  <c r="E51" i="20"/>
  <c r="D51" i="20"/>
  <c r="K51" i="20" s="1"/>
  <c r="C51" i="20"/>
  <c r="B51" i="20"/>
  <c r="H50" i="20"/>
  <c r="G50" i="20"/>
  <c r="I50" i="20" s="1"/>
  <c r="E50" i="20"/>
  <c r="D50" i="20"/>
  <c r="C50" i="20"/>
  <c r="B50" i="20"/>
  <c r="H49" i="20"/>
  <c r="G49" i="20"/>
  <c r="E49" i="20"/>
  <c r="D49" i="20"/>
  <c r="F49" i="20" s="1"/>
  <c r="C49" i="20"/>
  <c r="B49" i="20"/>
  <c r="H48" i="20"/>
  <c r="G48" i="20"/>
  <c r="I48" i="20" s="1"/>
  <c r="E48" i="20"/>
  <c r="D48" i="20"/>
  <c r="K48" i="20" s="1"/>
  <c r="C48" i="20"/>
  <c r="B48" i="20"/>
  <c r="I47" i="20"/>
  <c r="H47" i="20"/>
  <c r="G47" i="20"/>
  <c r="E47" i="20"/>
  <c r="D47" i="20"/>
  <c r="K47" i="20" s="1"/>
  <c r="C47" i="20"/>
  <c r="B47" i="20"/>
  <c r="K46" i="20"/>
  <c r="I46" i="20"/>
  <c r="H46" i="20"/>
  <c r="G46" i="20"/>
  <c r="F46" i="20"/>
  <c r="E46" i="20"/>
  <c r="D46" i="20"/>
  <c r="C46" i="20"/>
  <c r="B46" i="20"/>
  <c r="K45" i="20"/>
  <c r="H45" i="20"/>
  <c r="G45" i="20"/>
  <c r="I45" i="20" s="1"/>
  <c r="F45" i="20"/>
  <c r="E45" i="20"/>
  <c r="D45" i="20"/>
  <c r="C45" i="20"/>
  <c r="B45" i="20"/>
  <c r="H44" i="20"/>
  <c r="G44" i="20"/>
  <c r="I44" i="20" s="1"/>
  <c r="E44" i="20"/>
  <c r="D44" i="20"/>
  <c r="K44" i="20" s="1"/>
  <c r="C44" i="20"/>
  <c r="B44" i="20"/>
  <c r="H43" i="20"/>
  <c r="G43" i="20"/>
  <c r="I43" i="20" s="1"/>
  <c r="E43" i="20"/>
  <c r="D43" i="20"/>
  <c r="K43" i="20" s="1"/>
  <c r="C43" i="20"/>
  <c r="B43" i="20"/>
  <c r="H42" i="20"/>
  <c r="G42" i="20"/>
  <c r="I42" i="20" s="1"/>
  <c r="F42" i="20"/>
  <c r="E42" i="20"/>
  <c r="D42" i="20"/>
  <c r="K42" i="20" s="1"/>
  <c r="C42" i="20"/>
  <c r="B42" i="20"/>
  <c r="H41" i="20"/>
  <c r="G41" i="20"/>
  <c r="I41" i="20" s="1"/>
  <c r="F41" i="20"/>
  <c r="E41" i="20"/>
  <c r="D41" i="20"/>
  <c r="K41" i="20" s="1"/>
  <c r="C41" i="20"/>
  <c r="B41" i="20"/>
  <c r="H40" i="20"/>
  <c r="G40" i="20"/>
  <c r="I40" i="20" s="1"/>
  <c r="E40" i="20"/>
  <c r="D40" i="20"/>
  <c r="K40" i="20" s="1"/>
  <c r="C40" i="20"/>
  <c r="B40" i="20"/>
  <c r="H39" i="20"/>
  <c r="I39" i="20" s="1"/>
  <c r="G39" i="20"/>
  <c r="E39" i="20"/>
  <c r="D39" i="20"/>
  <c r="C39" i="20"/>
  <c r="B39" i="20"/>
  <c r="I38" i="20"/>
  <c r="H38" i="20"/>
  <c r="G38" i="20"/>
  <c r="E38" i="20"/>
  <c r="D38" i="20"/>
  <c r="F38" i="20" s="1"/>
  <c r="C38" i="20"/>
  <c r="B38" i="20"/>
  <c r="K37" i="20"/>
  <c r="H37" i="20"/>
  <c r="G37" i="20"/>
  <c r="E37" i="20"/>
  <c r="D37" i="20"/>
  <c r="F37" i="20" s="1"/>
  <c r="C37" i="20"/>
  <c r="B37" i="20"/>
  <c r="H36" i="20"/>
  <c r="G36" i="20"/>
  <c r="I36" i="20" s="1"/>
  <c r="E36" i="20"/>
  <c r="D36" i="20"/>
  <c r="K36" i="20" s="1"/>
  <c r="C36" i="20"/>
  <c r="B36" i="20"/>
  <c r="I35" i="20"/>
  <c r="H35" i="20"/>
  <c r="G35" i="20"/>
  <c r="E35" i="20"/>
  <c r="D35" i="20"/>
  <c r="K35" i="20" s="1"/>
  <c r="C35" i="20"/>
  <c r="B35" i="20"/>
  <c r="K34" i="20"/>
  <c r="I34" i="20"/>
  <c r="H34" i="20"/>
  <c r="G34" i="20"/>
  <c r="E34" i="20"/>
  <c r="D34" i="20"/>
  <c r="F34" i="20" s="1"/>
  <c r="C34" i="20"/>
  <c r="B34" i="20"/>
  <c r="K33" i="20"/>
  <c r="H33" i="20"/>
  <c r="G33" i="20"/>
  <c r="I33" i="20" s="1"/>
  <c r="E33" i="20"/>
  <c r="D33" i="20"/>
  <c r="F33" i="20" s="1"/>
  <c r="C33" i="20"/>
  <c r="B33" i="20"/>
  <c r="H32" i="20"/>
  <c r="G32" i="20"/>
  <c r="E32" i="20"/>
  <c r="D32" i="20"/>
  <c r="C32" i="20"/>
  <c r="B32" i="20"/>
  <c r="H31" i="20"/>
  <c r="G31" i="20"/>
  <c r="I31" i="20" s="1"/>
  <c r="E31" i="20"/>
  <c r="D31" i="20"/>
  <c r="K31" i="20" s="1"/>
  <c r="C31" i="20"/>
  <c r="B31" i="20"/>
  <c r="K30" i="20"/>
  <c r="H30" i="20"/>
  <c r="G30" i="20"/>
  <c r="I30" i="20" s="1"/>
  <c r="E30" i="20"/>
  <c r="D30" i="20"/>
  <c r="F30" i="20" s="1"/>
  <c r="C30" i="20"/>
  <c r="B30" i="20"/>
  <c r="H29" i="20"/>
  <c r="G29" i="20"/>
  <c r="I29" i="20" s="1"/>
  <c r="E29" i="20"/>
  <c r="D29" i="20"/>
  <c r="K29" i="20" s="1"/>
  <c r="C29" i="20"/>
  <c r="B29" i="20"/>
  <c r="H28" i="20"/>
  <c r="G28" i="20"/>
  <c r="I28" i="20" s="1"/>
  <c r="E28" i="20"/>
  <c r="D28" i="20"/>
  <c r="K28" i="20" s="1"/>
  <c r="C28" i="20"/>
  <c r="B28" i="20"/>
  <c r="H27" i="20"/>
  <c r="G27" i="20"/>
  <c r="I27" i="20" s="1"/>
  <c r="E27" i="20"/>
  <c r="D27" i="20"/>
  <c r="K27" i="20" s="1"/>
  <c r="C27" i="20"/>
  <c r="B27" i="20"/>
  <c r="K26" i="20"/>
  <c r="H26" i="20"/>
  <c r="G26" i="20"/>
  <c r="I26" i="20" s="1"/>
  <c r="F26" i="20"/>
  <c r="E26" i="20"/>
  <c r="D26" i="20"/>
  <c r="C26" i="20"/>
  <c r="B26" i="20"/>
  <c r="H25" i="20"/>
  <c r="G25" i="20"/>
  <c r="I25" i="20" s="1"/>
  <c r="F25" i="20"/>
  <c r="E25" i="20"/>
  <c r="D25" i="20"/>
  <c r="K25" i="20" s="1"/>
  <c r="C25" i="20"/>
  <c r="B25" i="20"/>
  <c r="H24" i="20"/>
  <c r="G24" i="20"/>
  <c r="I24" i="20" s="1"/>
  <c r="E24" i="20"/>
  <c r="D24" i="20"/>
  <c r="K24" i="20" s="1"/>
  <c r="C24" i="20"/>
  <c r="B24" i="20"/>
  <c r="I23" i="20"/>
  <c r="H23" i="20"/>
  <c r="G23" i="20"/>
  <c r="E23" i="20"/>
  <c r="D23" i="20"/>
  <c r="K23" i="20" s="1"/>
  <c r="C23" i="20"/>
  <c r="B23" i="20"/>
  <c r="I22" i="20"/>
  <c r="H22" i="20"/>
  <c r="G22" i="20"/>
  <c r="E22" i="20"/>
  <c r="D22" i="20"/>
  <c r="F22" i="20" s="1"/>
  <c r="C22" i="20"/>
  <c r="B22" i="20"/>
  <c r="H21" i="20"/>
  <c r="G21" i="20"/>
  <c r="E21" i="20"/>
  <c r="D21" i="20"/>
  <c r="F21" i="20" s="1"/>
  <c r="C21" i="20"/>
  <c r="B21" i="20"/>
  <c r="H20" i="20"/>
  <c r="G20" i="20"/>
  <c r="I20" i="20" s="1"/>
  <c r="E20" i="20"/>
  <c r="D20" i="20"/>
  <c r="C20" i="20"/>
  <c r="B20" i="20"/>
  <c r="H19" i="20"/>
  <c r="G19" i="20"/>
  <c r="E19" i="20"/>
  <c r="D19" i="20"/>
  <c r="C19" i="20"/>
  <c r="B19" i="20"/>
  <c r="K18" i="20"/>
  <c r="H18" i="20"/>
  <c r="G18" i="20"/>
  <c r="I18" i="20" s="1"/>
  <c r="E18" i="20"/>
  <c r="D18" i="20"/>
  <c r="F18" i="20" s="1"/>
  <c r="C18" i="20"/>
  <c r="B18" i="20"/>
  <c r="H17" i="20"/>
  <c r="G17" i="20"/>
  <c r="I17" i="20" s="1"/>
  <c r="E17" i="20"/>
  <c r="D17" i="20"/>
  <c r="K17" i="20" s="1"/>
  <c r="C17" i="20"/>
  <c r="B17" i="20"/>
  <c r="H16" i="20"/>
  <c r="G16" i="20"/>
  <c r="I16" i="20" s="1"/>
  <c r="E16" i="20"/>
  <c r="D16" i="20"/>
  <c r="K16" i="20" s="1"/>
  <c r="C16" i="20"/>
  <c r="B16" i="20"/>
  <c r="H15" i="20"/>
  <c r="G15" i="20"/>
  <c r="I15" i="20" s="1"/>
  <c r="E15" i="20"/>
  <c r="D15" i="20"/>
  <c r="K15" i="20" s="1"/>
  <c r="C15" i="20"/>
  <c r="B15" i="20"/>
  <c r="H14" i="20"/>
  <c r="G14" i="20"/>
  <c r="I14" i="20" s="1"/>
  <c r="E14" i="20"/>
  <c r="D14" i="20"/>
  <c r="C14" i="20"/>
  <c r="B14" i="20"/>
  <c r="K13" i="20"/>
  <c r="H13" i="20"/>
  <c r="G13" i="20"/>
  <c r="I13" i="20" s="1"/>
  <c r="E13" i="20"/>
  <c r="D13" i="20"/>
  <c r="F13" i="20" s="1"/>
  <c r="C13" i="20"/>
  <c r="B13" i="20"/>
  <c r="H12" i="20"/>
  <c r="G12" i="20"/>
  <c r="I12" i="20" s="1"/>
  <c r="E12" i="20"/>
  <c r="D12" i="20"/>
  <c r="K12" i="20" s="1"/>
  <c r="C12" i="20"/>
  <c r="B12" i="20"/>
  <c r="H11" i="20"/>
  <c r="I11" i="20" s="1"/>
  <c r="G11" i="20"/>
  <c r="E11" i="20"/>
  <c r="D11" i="20"/>
  <c r="C11" i="20"/>
  <c r="B11" i="20"/>
  <c r="H108" i="22"/>
  <c r="G108" i="22"/>
  <c r="I108" i="22" s="1"/>
  <c r="E108" i="22"/>
  <c r="D108" i="22"/>
  <c r="K108" i="22" s="1"/>
  <c r="C108" i="22"/>
  <c r="B108" i="22"/>
  <c r="H107" i="22"/>
  <c r="G107" i="22"/>
  <c r="E107" i="22"/>
  <c r="D107" i="22"/>
  <c r="C107" i="22"/>
  <c r="B107" i="22"/>
  <c r="I106" i="22"/>
  <c r="H106" i="22"/>
  <c r="G106" i="22"/>
  <c r="E106" i="22"/>
  <c r="D106" i="22"/>
  <c r="C106" i="22"/>
  <c r="B106" i="22"/>
  <c r="H105" i="22"/>
  <c r="G105" i="22"/>
  <c r="I105" i="22" s="1"/>
  <c r="E105" i="22"/>
  <c r="D105" i="22"/>
  <c r="F105" i="22" s="1"/>
  <c r="C105" i="22"/>
  <c r="B105" i="22"/>
  <c r="H104" i="22"/>
  <c r="G104" i="22"/>
  <c r="E104" i="22"/>
  <c r="D104" i="22"/>
  <c r="C104" i="22"/>
  <c r="B104" i="22"/>
  <c r="H103" i="22"/>
  <c r="G103" i="22"/>
  <c r="I103" i="22" s="1"/>
  <c r="E103" i="22"/>
  <c r="D103" i="22"/>
  <c r="K103" i="22" s="1"/>
  <c r="C103" i="22"/>
  <c r="B103" i="22"/>
  <c r="K102" i="22"/>
  <c r="H102" i="22"/>
  <c r="G102" i="22"/>
  <c r="I102" i="22" s="1"/>
  <c r="E102" i="22"/>
  <c r="D102" i="22"/>
  <c r="F102" i="22" s="1"/>
  <c r="C102" i="22"/>
  <c r="B102" i="22"/>
  <c r="H101" i="22"/>
  <c r="G101" i="22"/>
  <c r="I101" i="22" s="1"/>
  <c r="E101" i="22"/>
  <c r="D101" i="22"/>
  <c r="K101" i="22" s="1"/>
  <c r="C101" i="22"/>
  <c r="B101" i="22"/>
  <c r="H100" i="22"/>
  <c r="G100" i="22"/>
  <c r="I100" i="22" s="1"/>
  <c r="E100" i="22"/>
  <c r="D100" i="22"/>
  <c r="K100" i="22" s="1"/>
  <c r="C100" i="22"/>
  <c r="B100" i="22"/>
  <c r="H99" i="22"/>
  <c r="G99" i="22"/>
  <c r="E99" i="22"/>
  <c r="D99" i="22"/>
  <c r="C99" i="22"/>
  <c r="B99" i="22"/>
  <c r="H98" i="22"/>
  <c r="G98" i="22"/>
  <c r="I98" i="22" s="1"/>
  <c r="E98" i="22"/>
  <c r="D98" i="22"/>
  <c r="F98" i="22" s="1"/>
  <c r="C98" i="22"/>
  <c r="B98" i="22"/>
  <c r="H97" i="22"/>
  <c r="G97" i="22"/>
  <c r="I97" i="22" s="1"/>
  <c r="E97" i="22"/>
  <c r="D97" i="22"/>
  <c r="K97" i="22" s="1"/>
  <c r="C97" i="22"/>
  <c r="B97" i="22"/>
  <c r="H96" i="22"/>
  <c r="G96" i="22"/>
  <c r="I96" i="22" s="1"/>
  <c r="E96" i="22"/>
  <c r="D96" i="22"/>
  <c r="K96" i="22" s="1"/>
  <c r="C96" i="22"/>
  <c r="B96" i="22"/>
  <c r="H95" i="22"/>
  <c r="G95" i="22"/>
  <c r="I95" i="22" s="1"/>
  <c r="E95" i="22"/>
  <c r="D95" i="22"/>
  <c r="K95" i="22" s="1"/>
  <c r="C95" i="22"/>
  <c r="B95" i="22"/>
  <c r="K94" i="22"/>
  <c r="H94" i="22"/>
  <c r="G94" i="22"/>
  <c r="I94" i="22" s="1"/>
  <c r="E94" i="22"/>
  <c r="D94" i="22"/>
  <c r="F94" i="22" s="1"/>
  <c r="C94" i="22"/>
  <c r="B94" i="22"/>
  <c r="H93" i="22"/>
  <c r="G93" i="22"/>
  <c r="I93" i="22" s="1"/>
  <c r="E93" i="22"/>
  <c r="D93" i="22"/>
  <c r="F93" i="22" s="1"/>
  <c r="C93" i="22"/>
  <c r="B93" i="22"/>
  <c r="H92" i="22"/>
  <c r="G92" i="22"/>
  <c r="I92" i="22" s="1"/>
  <c r="E92" i="22"/>
  <c r="D92" i="22"/>
  <c r="K92" i="22" s="1"/>
  <c r="C92" i="22"/>
  <c r="B92" i="22"/>
  <c r="I91" i="22"/>
  <c r="H91" i="22"/>
  <c r="G91" i="22"/>
  <c r="E91" i="22"/>
  <c r="D91" i="22"/>
  <c r="K91" i="22" s="1"/>
  <c r="C91" i="22"/>
  <c r="B91" i="22"/>
  <c r="K90" i="22"/>
  <c r="I90" i="22"/>
  <c r="H90" i="22"/>
  <c r="G90" i="22"/>
  <c r="F90" i="22"/>
  <c r="E90" i="22"/>
  <c r="D90" i="22"/>
  <c r="C90" i="22"/>
  <c r="B90" i="22"/>
  <c r="K89" i="22"/>
  <c r="H89" i="22"/>
  <c r="G89" i="22"/>
  <c r="I89" i="22" s="1"/>
  <c r="F89" i="22"/>
  <c r="E89" i="22"/>
  <c r="D89" i="22"/>
  <c r="C89" i="22"/>
  <c r="B89" i="22"/>
  <c r="H88" i="22"/>
  <c r="G88" i="22"/>
  <c r="I88" i="22" s="1"/>
  <c r="E88" i="22"/>
  <c r="D88" i="22"/>
  <c r="K88" i="22" s="1"/>
  <c r="C88" i="22"/>
  <c r="B88" i="22"/>
  <c r="H87" i="22"/>
  <c r="G87" i="22"/>
  <c r="I87" i="22" s="1"/>
  <c r="E87" i="22"/>
  <c r="D87" i="22"/>
  <c r="K87" i="22" s="1"/>
  <c r="C87" i="22"/>
  <c r="B87" i="22"/>
  <c r="H86" i="22"/>
  <c r="G86" i="22"/>
  <c r="I86" i="22" s="1"/>
  <c r="F86" i="22"/>
  <c r="E86" i="22"/>
  <c r="D86" i="22"/>
  <c r="K86" i="22" s="1"/>
  <c r="C86" i="22"/>
  <c r="B86" i="22"/>
  <c r="H85" i="22"/>
  <c r="G85" i="22"/>
  <c r="E85" i="22"/>
  <c r="F85" i="22" s="1"/>
  <c r="D85" i="22"/>
  <c r="C85" i="22"/>
  <c r="B85" i="22"/>
  <c r="H84" i="22"/>
  <c r="G84" i="22"/>
  <c r="I84" i="22" s="1"/>
  <c r="E84" i="22"/>
  <c r="D84" i="22"/>
  <c r="K84" i="22" s="1"/>
  <c r="C84" i="22"/>
  <c r="B84" i="22"/>
  <c r="I83" i="22"/>
  <c r="H83" i="22"/>
  <c r="G83" i="22"/>
  <c r="E83" i="22"/>
  <c r="D83" i="22"/>
  <c r="K83" i="22" s="1"/>
  <c r="C83" i="22"/>
  <c r="B83" i="22"/>
  <c r="I82" i="22"/>
  <c r="H82" i="22"/>
  <c r="G82" i="22"/>
  <c r="E82" i="22"/>
  <c r="D82" i="22"/>
  <c r="F82" i="22" s="1"/>
  <c r="C82" i="22"/>
  <c r="B82" i="22"/>
  <c r="K81" i="22"/>
  <c r="H81" i="22"/>
  <c r="G81" i="22"/>
  <c r="I81" i="22" s="1"/>
  <c r="E81" i="22"/>
  <c r="D81" i="22"/>
  <c r="F81" i="22" s="1"/>
  <c r="C81" i="22"/>
  <c r="B81" i="22"/>
  <c r="H80" i="22"/>
  <c r="G80" i="22"/>
  <c r="I80" i="22" s="1"/>
  <c r="E80" i="22"/>
  <c r="D80" i="22"/>
  <c r="K80" i="22" s="1"/>
  <c r="C80" i="22"/>
  <c r="B80" i="22"/>
  <c r="H79" i="22"/>
  <c r="I79" i="22" s="1"/>
  <c r="G79" i="22"/>
  <c r="E79" i="22"/>
  <c r="D79" i="22"/>
  <c r="C79" i="22"/>
  <c r="B79" i="22"/>
  <c r="K78" i="22"/>
  <c r="I78" i="22"/>
  <c r="H78" i="22"/>
  <c r="G78" i="22"/>
  <c r="F78" i="22"/>
  <c r="E78" i="22"/>
  <c r="D78" i="22"/>
  <c r="C78" i="22"/>
  <c r="B78" i="22"/>
  <c r="K77" i="22"/>
  <c r="H77" i="22"/>
  <c r="G77" i="22"/>
  <c r="I77" i="22" s="1"/>
  <c r="F77" i="22"/>
  <c r="E77" i="22"/>
  <c r="D77" i="22"/>
  <c r="C77" i="22"/>
  <c r="B77" i="22"/>
  <c r="H76" i="22"/>
  <c r="G76" i="22"/>
  <c r="I76" i="22" s="1"/>
  <c r="E76" i="22"/>
  <c r="D76" i="22"/>
  <c r="K76" i="22" s="1"/>
  <c r="C76" i="22"/>
  <c r="B76" i="22"/>
  <c r="H75" i="22"/>
  <c r="G75" i="22"/>
  <c r="I75" i="22" s="1"/>
  <c r="E75" i="22"/>
  <c r="D75" i="22"/>
  <c r="K75" i="22" s="1"/>
  <c r="C75" i="22"/>
  <c r="B75" i="22"/>
  <c r="H74" i="22"/>
  <c r="G74" i="22"/>
  <c r="I74" i="22" s="1"/>
  <c r="E74" i="22"/>
  <c r="D74" i="22"/>
  <c r="C74" i="22"/>
  <c r="B74" i="22"/>
  <c r="H73" i="22"/>
  <c r="G73" i="22"/>
  <c r="I73" i="22" s="1"/>
  <c r="E73" i="22"/>
  <c r="D73" i="22"/>
  <c r="K73" i="22" s="1"/>
  <c r="C73" i="22"/>
  <c r="B73" i="22"/>
  <c r="H72" i="22"/>
  <c r="G72" i="22"/>
  <c r="E72" i="22"/>
  <c r="D72" i="22"/>
  <c r="C72" i="22"/>
  <c r="B72" i="22"/>
  <c r="H71" i="22"/>
  <c r="G71" i="22"/>
  <c r="I71" i="22" s="1"/>
  <c r="E71" i="22"/>
  <c r="D71" i="22"/>
  <c r="K71" i="22" s="1"/>
  <c r="C71" i="22"/>
  <c r="B71" i="22"/>
  <c r="K70" i="22"/>
  <c r="H70" i="22"/>
  <c r="G70" i="22"/>
  <c r="I70" i="22" s="1"/>
  <c r="E70" i="22"/>
  <c r="D70" i="22"/>
  <c r="F70" i="22" s="1"/>
  <c r="C70" i="22"/>
  <c r="B70" i="22"/>
  <c r="H69" i="22"/>
  <c r="G69" i="22"/>
  <c r="I69" i="22" s="1"/>
  <c r="E69" i="22"/>
  <c r="D69" i="22"/>
  <c r="F69" i="22" s="1"/>
  <c r="C69" i="22"/>
  <c r="B69" i="22"/>
  <c r="H68" i="22"/>
  <c r="G68" i="22"/>
  <c r="I68" i="22" s="1"/>
  <c r="E68" i="22"/>
  <c r="D68" i="22"/>
  <c r="K68" i="22" s="1"/>
  <c r="C68" i="22"/>
  <c r="B68" i="22"/>
  <c r="I67" i="22"/>
  <c r="H67" i="22"/>
  <c r="G67" i="22"/>
  <c r="E67" i="22"/>
  <c r="D67" i="22"/>
  <c r="K67" i="22" s="1"/>
  <c r="C67" i="22"/>
  <c r="B67" i="22"/>
  <c r="K66" i="22"/>
  <c r="I66" i="22"/>
  <c r="H66" i="22"/>
  <c r="G66" i="22"/>
  <c r="F66" i="22"/>
  <c r="E66" i="22"/>
  <c r="D66" i="22"/>
  <c r="C66" i="22"/>
  <c r="B66" i="22"/>
  <c r="K65" i="22"/>
  <c r="H65" i="22"/>
  <c r="G65" i="22"/>
  <c r="I65" i="22" s="1"/>
  <c r="F65" i="22"/>
  <c r="E65" i="22"/>
  <c r="D65" i="22"/>
  <c r="C65" i="22"/>
  <c r="B65" i="22"/>
  <c r="H64" i="22"/>
  <c r="G64" i="22"/>
  <c r="I64" i="22" s="1"/>
  <c r="E64" i="22"/>
  <c r="D64" i="22"/>
  <c r="K64" i="22" s="1"/>
  <c r="C64" i="22"/>
  <c r="B64" i="22"/>
  <c r="H63" i="22"/>
  <c r="G63" i="22"/>
  <c r="I63" i="22" s="1"/>
  <c r="E63" i="22"/>
  <c r="D63" i="22"/>
  <c r="K63" i="22" s="1"/>
  <c r="C63" i="22"/>
  <c r="B63" i="22"/>
  <c r="H62" i="22"/>
  <c r="G62" i="22"/>
  <c r="I62" i="22" s="1"/>
  <c r="E62" i="22"/>
  <c r="D62" i="22"/>
  <c r="C62" i="22"/>
  <c r="B62" i="22"/>
  <c r="H61" i="22"/>
  <c r="G61" i="22"/>
  <c r="E61" i="22"/>
  <c r="D61" i="22"/>
  <c r="F61" i="22" s="1"/>
  <c r="C61" i="22"/>
  <c r="B61" i="22"/>
  <c r="H60" i="22"/>
  <c r="G60" i="22"/>
  <c r="I60" i="22" s="1"/>
  <c r="E60" i="22"/>
  <c r="D60" i="22"/>
  <c r="K60" i="22" s="1"/>
  <c r="C60" i="22"/>
  <c r="B60" i="22"/>
  <c r="I59" i="22"/>
  <c r="H59" i="22"/>
  <c r="G59" i="22"/>
  <c r="E59" i="22"/>
  <c r="D59" i="22"/>
  <c r="K59" i="22" s="1"/>
  <c r="C59" i="22"/>
  <c r="B59" i="22"/>
  <c r="K58" i="22"/>
  <c r="I58" i="22"/>
  <c r="H58" i="22"/>
  <c r="G58" i="22"/>
  <c r="E58" i="22"/>
  <c r="D58" i="22"/>
  <c r="F58" i="22" s="1"/>
  <c r="C58" i="22"/>
  <c r="B58" i="22"/>
  <c r="H57" i="22"/>
  <c r="G57" i="22"/>
  <c r="F57" i="22"/>
  <c r="E57" i="22"/>
  <c r="D57" i="22"/>
  <c r="C57" i="22"/>
  <c r="B57" i="22"/>
  <c r="H56" i="22"/>
  <c r="G56" i="22"/>
  <c r="I56" i="22" s="1"/>
  <c r="E56" i="22"/>
  <c r="D56" i="22"/>
  <c r="K56" i="22" s="1"/>
  <c r="C56" i="22"/>
  <c r="B56" i="22"/>
  <c r="H55" i="22"/>
  <c r="G55" i="22"/>
  <c r="I55" i="22" s="1"/>
  <c r="E55" i="22"/>
  <c r="D55" i="22"/>
  <c r="K55" i="22" s="1"/>
  <c r="C55" i="22"/>
  <c r="B55" i="22"/>
  <c r="H54" i="22"/>
  <c r="G54" i="22"/>
  <c r="I54" i="22" s="1"/>
  <c r="E54" i="22"/>
  <c r="D54" i="22"/>
  <c r="C54" i="22"/>
  <c r="B54" i="22"/>
  <c r="H53" i="22"/>
  <c r="G53" i="22"/>
  <c r="E53" i="22"/>
  <c r="D53" i="22"/>
  <c r="F53" i="22" s="1"/>
  <c r="C53" i="22"/>
  <c r="B53" i="22"/>
  <c r="H52" i="22"/>
  <c r="G52" i="22"/>
  <c r="E52" i="22"/>
  <c r="D52" i="22"/>
  <c r="C52" i="22"/>
  <c r="B52" i="22"/>
  <c r="I51" i="22"/>
  <c r="H51" i="22"/>
  <c r="G51" i="22"/>
  <c r="E51" i="22"/>
  <c r="D51" i="22"/>
  <c r="K51" i="22" s="1"/>
  <c r="C51" i="22"/>
  <c r="B51" i="22"/>
  <c r="H50" i="22"/>
  <c r="I50" i="22" s="1"/>
  <c r="G50" i="22"/>
  <c r="E50" i="22"/>
  <c r="D50" i="22"/>
  <c r="C50" i="22"/>
  <c r="B50" i="22"/>
  <c r="H49" i="22"/>
  <c r="G49" i="22"/>
  <c r="I49" i="22" s="1"/>
  <c r="F49" i="22"/>
  <c r="E49" i="22"/>
  <c r="D49" i="22"/>
  <c r="C49" i="22"/>
  <c r="B49" i="22"/>
  <c r="H48" i="22"/>
  <c r="G48" i="22"/>
  <c r="I48" i="22" s="1"/>
  <c r="E48" i="22"/>
  <c r="D48" i="22"/>
  <c r="K48" i="22" s="1"/>
  <c r="C48" i="22"/>
  <c r="B48" i="22"/>
  <c r="H47" i="22"/>
  <c r="G47" i="22"/>
  <c r="I47" i="22" s="1"/>
  <c r="E47" i="22"/>
  <c r="D47" i="22"/>
  <c r="K47" i="22" s="1"/>
  <c r="C47" i="22"/>
  <c r="B47" i="22"/>
  <c r="H46" i="22"/>
  <c r="G46" i="22"/>
  <c r="I46" i="22" s="1"/>
  <c r="E46" i="22"/>
  <c r="D46" i="22"/>
  <c r="F46" i="22" s="1"/>
  <c r="C46" i="22"/>
  <c r="B46" i="22"/>
  <c r="H45" i="22"/>
  <c r="G45" i="22"/>
  <c r="I45" i="22" s="1"/>
  <c r="E45" i="22"/>
  <c r="D45" i="22"/>
  <c r="K45" i="22" s="1"/>
  <c r="C45" i="22"/>
  <c r="B45" i="22"/>
  <c r="H44" i="22"/>
  <c r="G44" i="22"/>
  <c r="I44" i="22" s="1"/>
  <c r="E44" i="22"/>
  <c r="D44" i="22"/>
  <c r="K44" i="22" s="1"/>
  <c r="C44" i="22"/>
  <c r="B44" i="22"/>
  <c r="H43" i="22"/>
  <c r="G43" i="22"/>
  <c r="I43" i="22" s="1"/>
  <c r="E43" i="22"/>
  <c r="D43" i="22"/>
  <c r="K43" i="22" s="1"/>
  <c r="C43" i="22"/>
  <c r="B43" i="22"/>
  <c r="K42" i="22"/>
  <c r="H42" i="22"/>
  <c r="G42" i="22"/>
  <c r="I42" i="22" s="1"/>
  <c r="E42" i="22"/>
  <c r="D42" i="22"/>
  <c r="F42" i="22" s="1"/>
  <c r="C42" i="22"/>
  <c r="B42" i="22"/>
  <c r="H41" i="22"/>
  <c r="G41" i="22"/>
  <c r="I41" i="22" s="1"/>
  <c r="E41" i="22"/>
  <c r="D41" i="22"/>
  <c r="F41" i="22" s="1"/>
  <c r="C41" i="22"/>
  <c r="B41" i="22"/>
  <c r="H40" i="22"/>
  <c r="G40" i="22"/>
  <c r="I40" i="22" s="1"/>
  <c r="E40" i="22"/>
  <c r="D40" i="22"/>
  <c r="K40" i="22" s="1"/>
  <c r="C40" i="22"/>
  <c r="B40" i="22"/>
  <c r="H39" i="22"/>
  <c r="G39" i="22"/>
  <c r="E39" i="22"/>
  <c r="D39" i="22"/>
  <c r="K39" i="22" s="1"/>
  <c r="C39" i="22"/>
  <c r="B39" i="22"/>
  <c r="K38" i="22"/>
  <c r="H38" i="22"/>
  <c r="G38" i="22"/>
  <c r="I38" i="22" s="1"/>
  <c r="E38" i="22"/>
  <c r="D38" i="22"/>
  <c r="F38" i="22" s="1"/>
  <c r="C38" i="22"/>
  <c r="B38" i="22"/>
  <c r="H37" i="22"/>
  <c r="G37" i="22"/>
  <c r="I37" i="22" s="1"/>
  <c r="E37" i="22"/>
  <c r="D37" i="22"/>
  <c r="K37" i="22" s="1"/>
  <c r="C37" i="22"/>
  <c r="B37" i="22"/>
  <c r="H36" i="22"/>
  <c r="G36" i="22"/>
  <c r="I36" i="22" s="1"/>
  <c r="E36" i="22"/>
  <c r="D36" i="22"/>
  <c r="K36" i="22" s="1"/>
  <c r="C36" i="22"/>
  <c r="B36" i="22"/>
  <c r="H35" i="22"/>
  <c r="G35" i="22"/>
  <c r="I35" i="22" s="1"/>
  <c r="E35" i="22"/>
  <c r="D35" i="22"/>
  <c r="K35" i="22" s="1"/>
  <c r="C35" i="22"/>
  <c r="B35" i="22"/>
  <c r="K34" i="22"/>
  <c r="H34" i="22"/>
  <c r="G34" i="22"/>
  <c r="I34" i="22" s="1"/>
  <c r="F34" i="22"/>
  <c r="E34" i="22"/>
  <c r="D34" i="22"/>
  <c r="C34" i="22"/>
  <c r="B34" i="22"/>
  <c r="H33" i="22"/>
  <c r="G33" i="22"/>
  <c r="I33" i="22" s="1"/>
  <c r="F33" i="22"/>
  <c r="E33" i="22"/>
  <c r="D33" i="22"/>
  <c r="K33" i="22" s="1"/>
  <c r="C33" i="22"/>
  <c r="B33" i="22"/>
  <c r="H32" i="22"/>
  <c r="G32" i="22"/>
  <c r="I32" i="22" s="1"/>
  <c r="E32" i="22"/>
  <c r="D32" i="22"/>
  <c r="C32" i="22"/>
  <c r="B32" i="22"/>
  <c r="I31" i="22"/>
  <c r="H31" i="22"/>
  <c r="G31" i="22"/>
  <c r="E31" i="22"/>
  <c r="D31" i="22"/>
  <c r="K31" i="22" s="1"/>
  <c r="C31" i="22"/>
  <c r="B31" i="22"/>
  <c r="I30" i="22"/>
  <c r="H30" i="22"/>
  <c r="G30" i="22"/>
  <c r="E30" i="22"/>
  <c r="D30" i="22"/>
  <c r="F30" i="22" s="1"/>
  <c r="C30" i="22"/>
  <c r="B30" i="22"/>
  <c r="H29" i="22"/>
  <c r="G29" i="22"/>
  <c r="I29" i="22" s="1"/>
  <c r="E29" i="22"/>
  <c r="D29" i="22"/>
  <c r="F29" i="22" s="1"/>
  <c r="C29" i="22"/>
  <c r="B29" i="22"/>
  <c r="H28" i="22"/>
  <c r="G28" i="22"/>
  <c r="I28" i="22" s="1"/>
  <c r="E28" i="22"/>
  <c r="D28" i="22"/>
  <c r="K28" i="22" s="1"/>
  <c r="C28" i="22"/>
  <c r="B28" i="22"/>
  <c r="I27" i="22"/>
  <c r="H27" i="22"/>
  <c r="G27" i="22"/>
  <c r="E27" i="22"/>
  <c r="D27" i="22"/>
  <c r="K27" i="22" s="1"/>
  <c r="C27" i="22"/>
  <c r="B27" i="22"/>
  <c r="I26" i="22"/>
  <c r="H26" i="22"/>
  <c r="G26" i="22"/>
  <c r="F26" i="22"/>
  <c r="E26" i="22"/>
  <c r="D26" i="22"/>
  <c r="K26" i="22" s="1"/>
  <c r="C26" i="22"/>
  <c r="B26" i="22"/>
  <c r="K25" i="22"/>
  <c r="H25" i="22"/>
  <c r="G25" i="22"/>
  <c r="I25" i="22" s="1"/>
  <c r="F25" i="22"/>
  <c r="E25" i="22"/>
  <c r="D25" i="22"/>
  <c r="C25" i="22"/>
  <c r="B25" i="22"/>
  <c r="H24" i="22"/>
  <c r="G24" i="22"/>
  <c r="I24" i="22" s="1"/>
  <c r="E24" i="22"/>
  <c r="D24" i="22"/>
  <c r="K24" i="22" s="1"/>
  <c r="C24" i="22"/>
  <c r="B24" i="22"/>
  <c r="H23" i="22"/>
  <c r="G23" i="22"/>
  <c r="I23" i="22" s="1"/>
  <c r="E23" i="22"/>
  <c r="D23" i="22"/>
  <c r="K23" i="22" s="1"/>
  <c r="C23" i="22"/>
  <c r="B23" i="22"/>
  <c r="H22" i="22"/>
  <c r="G22" i="22"/>
  <c r="I22" i="22" s="1"/>
  <c r="F22" i="22"/>
  <c r="E22" i="22"/>
  <c r="D22" i="22"/>
  <c r="K22" i="22" s="1"/>
  <c r="C22" i="22"/>
  <c r="B22" i="22"/>
  <c r="H21" i="22"/>
  <c r="G21" i="22"/>
  <c r="E21" i="22"/>
  <c r="F21" i="22" s="1"/>
  <c r="D21" i="22"/>
  <c r="C21" i="22"/>
  <c r="B21" i="22"/>
  <c r="H20" i="22"/>
  <c r="G20" i="22"/>
  <c r="I20" i="22" s="1"/>
  <c r="E20" i="22"/>
  <c r="D20" i="22"/>
  <c r="C20" i="22"/>
  <c r="B20" i="22"/>
  <c r="H19" i="22"/>
  <c r="I19" i="22" s="1"/>
  <c r="G19" i="22"/>
  <c r="E19" i="22"/>
  <c r="D19" i="22"/>
  <c r="C19" i="22"/>
  <c r="B19" i="22"/>
  <c r="I18" i="22"/>
  <c r="H18" i="22"/>
  <c r="G18" i="22"/>
  <c r="E18" i="22"/>
  <c r="D18" i="22"/>
  <c r="K18" i="22" s="1"/>
  <c r="C18" i="22"/>
  <c r="B18" i="22"/>
  <c r="K17" i="22"/>
  <c r="H17" i="22"/>
  <c r="G17" i="22"/>
  <c r="I17" i="22" s="1"/>
  <c r="F17" i="22"/>
  <c r="E17" i="22"/>
  <c r="D17" i="22"/>
  <c r="C17" i="22"/>
  <c r="B17" i="22"/>
  <c r="H16" i="22"/>
  <c r="G16" i="22"/>
  <c r="I16" i="22" s="1"/>
  <c r="E16" i="22"/>
  <c r="D16" i="22"/>
  <c r="K16" i="22" s="1"/>
  <c r="C16" i="22"/>
  <c r="B16" i="22"/>
  <c r="H15" i="22"/>
  <c r="G15" i="22"/>
  <c r="I15" i="22" s="1"/>
  <c r="E15" i="22"/>
  <c r="D15" i="22"/>
  <c r="K15" i="22" s="1"/>
  <c r="C15" i="22"/>
  <c r="B15" i="22"/>
  <c r="H14" i="22"/>
  <c r="G14" i="22"/>
  <c r="I14" i="22" s="1"/>
  <c r="E14" i="22"/>
  <c r="D14" i="22"/>
  <c r="C14" i="22"/>
  <c r="B14" i="22"/>
  <c r="H13" i="22"/>
  <c r="G13" i="22"/>
  <c r="I13" i="22" s="1"/>
  <c r="E13" i="22"/>
  <c r="D13" i="22"/>
  <c r="F13" i="22" s="1"/>
  <c r="C13" i="22"/>
  <c r="B13" i="22"/>
  <c r="H12" i="22"/>
  <c r="G12" i="22"/>
  <c r="I12" i="22" s="1"/>
  <c r="E12" i="22"/>
  <c r="D12" i="22"/>
  <c r="K12" i="22" s="1"/>
  <c r="C12" i="22"/>
  <c r="B12" i="22"/>
  <c r="H11" i="22"/>
  <c r="G11" i="22"/>
  <c r="I11" i="22" s="1"/>
  <c r="E11" i="22"/>
  <c r="D11" i="22"/>
  <c r="C11" i="22"/>
  <c r="B11" i="22"/>
  <c r="H108" i="24"/>
  <c r="G108" i="24"/>
  <c r="E108" i="24"/>
  <c r="D108" i="24"/>
  <c r="K108" i="24" s="1"/>
  <c r="C108" i="24"/>
  <c r="B108" i="24"/>
  <c r="H107" i="24"/>
  <c r="G107" i="24"/>
  <c r="I107" i="24" s="1"/>
  <c r="E107" i="24"/>
  <c r="D107" i="24"/>
  <c r="C107" i="24"/>
  <c r="B107" i="24"/>
  <c r="H106" i="24"/>
  <c r="G106" i="24"/>
  <c r="I106" i="24" s="1"/>
  <c r="E106" i="24"/>
  <c r="D106" i="24"/>
  <c r="F106" i="24" s="1"/>
  <c r="C106" i="24"/>
  <c r="B106" i="24"/>
  <c r="H105" i="24"/>
  <c r="G105" i="24"/>
  <c r="E105" i="24"/>
  <c r="D105" i="24"/>
  <c r="C105" i="24"/>
  <c r="B105" i="24"/>
  <c r="H104" i="24"/>
  <c r="G104" i="24"/>
  <c r="E104" i="24"/>
  <c r="D104" i="24"/>
  <c r="C104" i="24"/>
  <c r="B104" i="24"/>
  <c r="K103" i="24"/>
  <c r="I103" i="24"/>
  <c r="H103" i="24"/>
  <c r="G103" i="24"/>
  <c r="E103" i="24"/>
  <c r="D103" i="24"/>
  <c r="F103" i="24" s="1"/>
  <c r="C103" i="24"/>
  <c r="B103" i="24"/>
  <c r="K102" i="24"/>
  <c r="H102" i="24"/>
  <c r="G102" i="24"/>
  <c r="I102" i="24" s="1"/>
  <c r="E102" i="24"/>
  <c r="D102" i="24"/>
  <c r="F102" i="24" s="1"/>
  <c r="C102" i="24"/>
  <c r="B102" i="24"/>
  <c r="H101" i="24"/>
  <c r="G101" i="24"/>
  <c r="I101" i="24" s="1"/>
  <c r="E101" i="24"/>
  <c r="D101" i="24"/>
  <c r="C101" i="24"/>
  <c r="B101" i="24"/>
  <c r="H100" i="24"/>
  <c r="G100" i="24"/>
  <c r="I100" i="24" s="1"/>
  <c r="E100" i="24"/>
  <c r="D100" i="24"/>
  <c r="K100" i="24" s="1"/>
  <c r="C100" i="24"/>
  <c r="B100" i="24"/>
  <c r="H99" i="24"/>
  <c r="G99" i="24"/>
  <c r="I99" i="24" s="1"/>
  <c r="E99" i="24"/>
  <c r="D99" i="24"/>
  <c r="C99" i="24"/>
  <c r="B99" i="24"/>
  <c r="H98" i="24"/>
  <c r="G98" i="24"/>
  <c r="I98" i="24" s="1"/>
  <c r="F98" i="24"/>
  <c r="E98" i="24"/>
  <c r="D98" i="24"/>
  <c r="K98" i="24" s="1"/>
  <c r="C98" i="24"/>
  <c r="B98" i="24"/>
  <c r="H97" i="24"/>
  <c r="G97" i="24"/>
  <c r="I97" i="24" s="1"/>
  <c r="E97" i="24"/>
  <c r="D97" i="24"/>
  <c r="K97" i="24" s="1"/>
  <c r="C97" i="24"/>
  <c r="B97" i="24"/>
  <c r="I96" i="24"/>
  <c r="H96" i="24"/>
  <c r="G96" i="24"/>
  <c r="E96" i="24"/>
  <c r="D96" i="24"/>
  <c r="K96" i="24" s="1"/>
  <c r="C96" i="24"/>
  <c r="B96" i="24"/>
  <c r="I95" i="24"/>
  <c r="H95" i="24"/>
  <c r="G95" i="24"/>
  <c r="E95" i="24"/>
  <c r="D95" i="24"/>
  <c r="F95" i="24" s="1"/>
  <c r="C95" i="24"/>
  <c r="B95" i="24"/>
  <c r="K94" i="24"/>
  <c r="H94" i="24"/>
  <c r="G94" i="24"/>
  <c r="I94" i="24" s="1"/>
  <c r="E94" i="24"/>
  <c r="D94" i="24"/>
  <c r="F94" i="24" s="1"/>
  <c r="C94" i="24"/>
  <c r="B94" i="24"/>
  <c r="H93" i="24"/>
  <c r="G93" i="24"/>
  <c r="E93" i="24"/>
  <c r="D93" i="24"/>
  <c r="K93" i="24" s="1"/>
  <c r="C93" i="24"/>
  <c r="B93" i="24"/>
  <c r="I92" i="24"/>
  <c r="H92" i="24"/>
  <c r="G92" i="24"/>
  <c r="E92" i="24"/>
  <c r="D92" i="24"/>
  <c r="K92" i="24" s="1"/>
  <c r="C92" i="24"/>
  <c r="B92" i="24"/>
  <c r="K91" i="24"/>
  <c r="I91" i="24"/>
  <c r="H91" i="24"/>
  <c r="G91" i="24"/>
  <c r="E91" i="24"/>
  <c r="D91" i="24"/>
  <c r="F91" i="24" s="1"/>
  <c r="C91" i="24"/>
  <c r="B91" i="24"/>
  <c r="K90" i="24"/>
  <c r="H90" i="24"/>
  <c r="G90" i="24"/>
  <c r="I90" i="24" s="1"/>
  <c r="E90" i="24"/>
  <c r="D90" i="24"/>
  <c r="F90" i="24" s="1"/>
  <c r="C90" i="24"/>
  <c r="B90" i="24"/>
  <c r="H89" i="24"/>
  <c r="G89" i="24"/>
  <c r="I89" i="24" s="1"/>
  <c r="E89" i="24"/>
  <c r="D89" i="24"/>
  <c r="K89" i="24" s="1"/>
  <c r="C89" i="24"/>
  <c r="B89" i="24"/>
  <c r="H88" i="24"/>
  <c r="G88" i="24"/>
  <c r="I88" i="24" s="1"/>
  <c r="E88" i="24"/>
  <c r="D88" i="24"/>
  <c r="K88" i="24" s="1"/>
  <c r="C88" i="24"/>
  <c r="B88" i="24"/>
  <c r="K87" i="24"/>
  <c r="H87" i="24"/>
  <c r="G87" i="24"/>
  <c r="I87" i="24" s="1"/>
  <c r="E87" i="24"/>
  <c r="D87" i="24"/>
  <c r="F87" i="24" s="1"/>
  <c r="C87" i="24"/>
  <c r="B87" i="24"/>
  <c r="K86" i="24"/>
  <c r="H86" i="24"/>
  <c r="G86" i="24"/>
  <c r="I86" i="24" s="1"/>
  <c r="E86" i="24"/>
  <c r="D86" i="24"/>
  <c r="F86" i="24" s="1"/>
  <c r="C86" i="24"/>
  <c r="B86" i="24"/>
  <c r="H85" i="24"/>
  <c r="G85" i="24"/>
  <c r="I85" i="24" s="1"/>
  <c r="E85" i="24"/>
  <c r="D85" i="24"/>
  <c r="C85" i="24"/>
  <c r="B85" i="24"/>
  <c r="H84" i="24"/>
  <c r="G84" i="24"/>
  <c r="I84" i="24" s="1"/>
  <c r="E84" i="24"/>
  <c r="D84" i="24"/>
  <c r="K84" i="24" s="1"/>
  <c r="C84" i="24"/>
  <c r="B84" i="24"/>
  <c r="H83" i="24"/>
  <c r="G83" i="24"/>
  <c r="I83" i="24" s="1"/>
  <c r="F83" i="24"/>
  <c r="E83" i="24"/>
  <c r="D83" i="24"/>
  <c r="K83" i="24" s="1"/>
  <c r="C83" i="24"/>
  <c r="B83" i="24"/>
  <c r="H82" i="24"/>
  <c r="G82" i="24"/>
  <c r="I82" i="24" s="1"/>
  <c r="F82" i="24"/>
  <c r="E82" i="24"/>
  <c r="D82" i="24"/>
  <c r="K82" i="24" s="1"/>
  <c r="C82" i="24"/>
  <c r="B82" i="24"/>
  <c r="H81" i="24"/>
  <c r="G81" i="24"/>
  <c r="I81" i="24" s="1"/>
  <c r="E81" i="24"/>
  <c r="D81" i="24"/>
  <c r="K81" i="24" s="1"/>
  <c r="C81" i="24"/>
  <c r="B81" i="24"/>
  <c r="I80" i="24"/>
  <c r="H80" i="24"/>
  <c r="G80" i="24"/>
  <c r="E80" i="24"/>
  <c r="D80" i="24"/>
  <c r="K80" i="24" s="1"/>
  <c r="C80" i="24"/>
  <c r="B80" i="24"/>
  <c r="H79" i="24"/>
  <c r="G79" i="24"/>
  <c r="I79" i="24" s="1"/>
  <c r="E79" i="24"/>
  <c r="D79" i="24"/>
  <c r="C79" i="24"/>
  <c r="B79" i="24"/>
  <c r="K78" i="24"/>
  <c r="H78" i="24"/>
  <c r="G78" i="24"/>
  <c r="I78" i="24" s="1"/>
  <c r="E78" i="24"/>
  <c r="D78" i="24"/>
  <c r="F78" i="24" s="1"/>
  <c r="C78" i="24"/>
  <c r="B78" i="24"/>
  <c r="H77" i="24"/>
  <c r="G77" i="24"/>
  <c r="I77" i="24" s="1"/>
  <c r="E77" i="24"/>
  <c r="D77" i="24"/>
  <c r="K77" i="24" s="1"/>
  <c r="C77" i="24"/>
  <c r="B77" i="24"/>
  <c r="H76" i="24"/>
  <c r="G76" i="24"/>
  <c r="I76" i="24" s="1"/>
  <c r="E76" i="24"/>
  <c r="D76" i="24"/>
  <c r="K76" i="24" s="1"/>
  <c r="C76" i="24"/>
  <c r="B76" i="24"/>
  <c r="K75" i="24"/>
  <c r="H75" i="24"/>
  <c r="G75" i="24"/>
  <c r="I75" i="24" s="1"/>
  <c r="E75" i="24"/>
  <c r="D75" i="24"/>
  <c r="F75" i="24" s="1"/>
  <c r="C75" i="24"/>
  <c r="B75" i="24"/>
  <c r="H74" i="24"/>
  <c r="G74" i="24"/>
  <c r="I74" i="24" s="1"/>
  <c r="F74" i="24"/>
  <c r="E74" i="24"/>
  <c r="D74" i="24"/>
  <c r="C74" i="24"/>
  <c r="B74" i="24"/>
  <c r="H73" i="24"/>
  <c r="G73" i="24"/>
  <c r="I73" i="24" s="1"/>
  <c r="E73" i="24"/>
  <c r="D73" i="24"/>
  <c r="K73" i="24" s="1"/>
  <c r="C73" i="24"/>
  <c r="B73" i="24"/>
  <c r="H72" i="24"/>
  <c r="I72" i="24" s="1"/>
  <c r="G72" i="24"/>
  <c r="E72" i="24"/>
  <c r="D72" i="24"/>
  <c r="C72" i="24"/>
  <c r="B72" i="24"/>
  <c r="I71" i="24"/>
  <c r="H71" i="24"/>
  <c r="G71" i="24"/>
  <c r="E71" i="24"/>
  <c r="D71" i="24"/>
  <c r="F71" i="24" s="1"/>
  <c r="C71" i="24"/>
  <c r="B71" i="24"/>
  <c r="K70" i="24"/>
  <c r="H70" i="24"/>
  <c r="G70" i="24"/>
  <c r="I70" i="24" s="1"/>
  <c r="E70" i="24"/>
  <c r="D70" i="24"/>
  <c r="F70" i="24" s="1"/>
  <c r="C70" i="24"/>
  <c r="B70" i="24"/>
  <c r="H69" i="24"/>
  <c r="G69" i="24"/>
  <c r="I69" i="24" s="1"/>
  <c r="E69" i="24"/>
  <c r="D69" i="24"/>
  <c r="K69" i="24" s="1"/>
  <c r="C69" i="24"/>
  <c r="B69" i="24"/>
  <c r="I68" i="24"/>
  <c r="H68" i="24"/>
  <c r="G68" i="24"/>
  <c r="E68" i="24"/>
  <c r="D68" i="24"/>
  <c r="K68" i="24" s="1"/>
  <c r="C68" i="24"/>
  <c r="B68" i="24"/>
  <c r="K67" i="24"/>
  <c r="I67" i="24"/>
  <c r="H67" i="24"/>
  <c r="G67" i="24"/>
  <c r="E67" i="24"/>
  <c r="D67" i="24"/>
  <c r="F67" i="24" s="1"/>
  <c r="C67" i="24"/>
  <c r="B67" i="24"/>
  <c r="K66" i="24"/>
  <c r="H66" i="24"/>
  <c r="G66" i="24"/>
  <c r="I66" i="24" s="1"/>
  <c r="E66" i="24"/>
  <c r="D66" i="24"/>
  <c r="F66" i="24" s="1"/>
  <c r="C66" i="24"/>
  <c r="B66" i="24"/>
  <c r="H65" i="24"/>
  <c r="G65" i="24"/>
  <c r="I65" i="24" s="1"/>
  <c r="E65" i="24"/>
  <c r="D65" i="24"/>
  <c r="K65" i="24" s="1"/>
  <c r="C65" i="24"/>
  <c r="B65" i="24"/>
  <c r="H64" i="24"/>
  <c r="G64" i="24"/>
  <c r="I64" i="24" s="1"/>
  <c r="E64" i="24"/>
  <c r="D64" i="24"/>
  <c r="K64" i="24" s="1"/>
  <c r="C64" i="24"/>
  <c r="B64" i="24"/>
  <c r="K63" i="24"/>
  <c r="H63" i="24"/>
  <c r="G63" i="24"/>
  <c r="I63" i="24" s="1"/>
  <c r="E63" i="24"/>
  <c r="D63" i="24"/>
  <c r="F63" i="24" s="1"/>
  <c r="C63" i="24"/>
  <c r="B63" i="24"/>
  <c r="H62" i="24"/>
  <c r="G62" i="24"/>
  <c r="I62" i="24" s="1"/>
  <c r="F62" i="24"/>
  <c r="E62" i="24"/>
  <c r="D62" i="24"/>
  <c r="C62" i="24"/>
  <c r="B62" i="24"/>
  <c r="H61" i="24"/>
  <c r="G61" i="24"/>
  <c r="E61" i="24"/>
  <c r="D61" i="24"/>
  <c r="C61" i="24"/>
  <c r="B61" i="24"/>
  <c r="H60" i="24"/>
  <c r="G60" i="24"/>
  <c r="I60" i="24" s="1"/>
  <c r="E60" i="24"/>
  <c r="D60" i="24"/>
  <c r="K60" i="24" s="1"/>
  <c r="C60" i="24"/>
  <c r="B60" i="24"/>
  <c r="H59" i="24"/>
  <c r="G59" i="24"/>
  <c r="I59" i="24" s="1"/>
  <c r="E59" i="24"/>
  <c r="D59" i="24"/>
  <c r="F59" i="24" s="1"/>
  <c r="C59" i="24"/>
  <c r="B59" i="24"/>
  <c r="H58" i="24"/>
  <c r="G58" i="24"/>
  <c r="I58" i="24" s="1"/>
  <c r="E58" i="24"/>
  <c r="D58" i="24"/>
  <c r="K58" i="24" s="1"/>
  <c r="C58" i="24"/>
  <c r="B58" i="24"/>
  <c r="H57" i="24"/>
  <c r="G57" i="24"/>
  <c r="E57" i="24"/>
  <c r="D57" i="24"/>
  <c r="C57" i="24"/>
  <c r="B57" i="24"/>
  <c r="H56" i="24"/>
  <c r="G56" i="24"/>
  <c r="I56" i="24" s="1"/>
  <c r="E56" i="24"/>
  <c r="D56" i="24"/>
  <c r="K56" i="24" s="1"/>
  <c r="C56" i="24"/>
  <c r="B56" i="24"/>
  <c r="K55" i="24"/>
  <c r="H55" i="24"/>
  <c r="G55" i="24"/>
  <c r="I55" i="24" s="1"/>
  <c r="E55" i="24"/>
  <c r="D55" i="24"/>
  <c r="F55" i="24" s="1"/>
  <c r="C55" i="24"/>
  <c r="B55" i="24"/>
  <c r="H54" i="24"/>
  <c r="G54" i="24"/>
  <c r="I54" i="24" s="1"/>
  <c r="E54" i="24"/>
  <c r="D54" i="24"/>
  <c r="F54" i="24" s="1"/>
  <c r="C54" i="24"/>
  <c r="B54" i="24"/>
  <c r="H53" i="24"/>
  <c r="G53" i="24"/>
  <c r="I53" i="24" s="1"/>
  <c r="E53" i="24"/>
  <c r="D53" i="24"/>
  <c r="C53" i="24"/>
  <c r="B53" i="24"/>
  <c r="H52" i="24"/>
  <c r="G52" i="24"/>
  <c r="E52" i="24"/>
  <c r="D52" i="24"/>
  <c r="C52" i="24"/>
  <c r="B52" i="24"/>
  <c r="K51" i="24"/>
  <c r="H51" i="24"/>
  <c r="G51" i="24"/>
  <c r="I51" i="24" s="1"/>
  <c r="E51" i="24"/>
  <c r="D51" i="24"/>
  <c r="F51" i="24" s="1"/>
  <c r="C51" i="24"/>
  <c r="B51" i="24"/>
  <c r="H50" i="24"/>
  <c r="G50" i="24"/>
  <c r="I50" i="24" s="1"/>
  <c r="F50" i="24"/>
  <c r="E50" i="24"/>
  <c r="D50" i="24"/>
  <c r="C50" i="24"/>
  <c r="B50" i="24"/>
  <c r="H49" i="24"/>
  <c r="G49" i="24"/>
  <c r="E49" i="24"/>
  <c r="D49" i="24"/>
  <c r="C49" i="24"/>
  <c r="B49" i="24"/>
  <c r="H48" i="24"/>
  <c r="G48" i="24"/>
  <c r="I48" i="24" s="1"/>
  <c r="E48" i="24"/>
  <c r="D48" i="24"/>
  <c r="K48" i="24" s="1"/>
  <c r="C48" i="24"/>
  <c r="B48" i="24"/>
  <c r="H47" i="24"/>
  <c r="G47" i="24"/>
  <c r="I47" i="24" s="1"/>
  <c r="E47" i="24"/>
  <c r="D47" i="24"/>
  <c r="F47" i="24" s="1"/>
  <c r="C47" i="24"/>
  <c r="B47" i="24"/>
  <c r="H46" i="24"/>
  <c r="G46" i="24"/>
  <c r="I46" i="24" s="1"/>
  <c r="E46" i="24"/>
  <c r="D46" i="24"/>
  <c r="K46" i="24" s="1"/>
  <c r="C46" i="24"/>
  <c r="B46" i="24"/>
  <c r="H45" i="24"/>
  <c r="G45" i="24"/>
  <c r="I45" i="24" s="1"/>
  <c r="E45" i="24"/>
  <c r="D45" i="24"/>
  <c r="K45" i="24" s="1"/>
  <c r="C45" i="24"/>
  <c r="B45" i="24"/>
  <c r="H44" i="24"/>
  <c r="G44" i="24"/>
  <c r="I44" i="24" s="1"/>
  <c r="E44" i="24"/>
  <c r="D44" i="24"/>
  <c r="K44" i="24" s="1"/>
  <c r="C44" i="24"/>
  <c r="B44" i="24"/>
  <c r="K43" i="24"/>
  <c r="H43" i="24"/>
  <c r="G43" i="24"/>
  <c r="I43" i="24" s="1"/>
  <c r="E43" i="24"/>
  <c r="D43" i="24"/>
  <c r="F43" i="24" s="1"/>
  <c r="C43" i="24"/>
  <c r="B43" i="24"/>
  <c r="H42" i="24"/>
  <c r="G42" i="24"/>
  <c r="I42" i="24" s="1"/>
  <c r="E42" i="24"/>
  <c r="D42" i="24"/>
  <c r="F42" i="24" s="1"/>
  <c r="C42" i="24"/>
  <c r="B42" i="24"/>
  <c r="H41" i="24"/>
  <c r="G41" i="24"/>
  <c r="I41" i="24" s="1"/>
  <c r="E41" i="24"/>
  <c r="D41" i="24"/>
  <c r="K41" i="24" s="1"/>
  <c r="C41" i="24"/>
  <c r="B41" i="24"/>
  <c r="I40" i="24"/>
  <c r="H40" i="24"/>
  <c r="G40" i="24"/>
  <c r="E40" i="24"/>
  <c r="D40" i="24"/>
  <c r="K40" i="24" s="1"/>
  <c r="C40" i="24"/>
  <c r="B40" i="24"/>
  <c r="H39" i="24"/>
  <c r="G39" i="24"/>
  <c r="I39" i="24" s="1"/>
  <c r="E39" i="24"/>
  <c r="D39" i="24"/>
  <c r="C39" i="24"/>
  <c r="B39" i="24"/>
  <c r="H38" i="24"/>
  <c r="G38" i="24"/>
  <c r="I38" i="24" s="1"/>
  <c r="F38" i="24"/>
  <c r="E38" i="24"/>
  <c r="D38" i="24"/>
  <c r="K38" i="24" s="1"/>
  <c r="C38" i="24"/>
  <c r="B38" i="24"/>
  <c r="H37" i="24"/>
  <c r="G37" i="24"/>
  <c r="E37" i="24"/>
  <c r="D37" i="24"/>
  <c r="K37" i="24" s="1"/>
  <c r="C37" i="24"/>
  <c r="B37" i="24"/>
  <c r="H36" i="24"/>
  <c r="G36" i="24"/>
  <c r="I36" i="24" s="1"/>
  <c r="E36" i="24"/>
  <c r="D36" i="24"/>
  <c r="K36" i="24" s="1"/>
  <c r="C36" i="24"/>
  <c r="B36" i="24"/>
  <c r="H35" i="24"/>
  <c r="G35" i="24"/>
  <c r="I35" i="24" s="1"/>
  <c r="E35" i="24"/>
  <c r="D35" i="24"/>
  <c r="F35" i="24" s="1"/>
  <c r="C35" i="24"/>
  <c r="B35" i="24"/>
  <c r="H34" i="24"/>
  <c r="G34" i="24"/>
  <c r="I34" i="24" s="1"/>
  <c r="E34" i="24"/>
  <c r="D34" i="24"/>
  <c r="K34" i="24" s="1"/>
  <c r="C34" i="24"/>
  <c r="B34" i="24"/>
  <c r="H33" i="24"/>
  <c r="G33" i="24"/>
  <c r="I33" i="24" s="1"/>
  <c r="E33" i="24"/>
  <c r="D33" i="24"/>
  <c r="K33" i="24" s="1"/>
  <c r="C33" i="24"/>
  <c r="B33" i="24"/>
  <c r="H32" i="24"/>
  <c r="G32" i="24"/>
  <c r="E32" i="24"/>
  <c r="D32" i="24"/>
  <c r="C32" i="24"/>
  <c r="B32" i="24"/>
  <c r="K31" i="24"/>
  <c r="I31" i="24"/>
  <c r="H31" i="24"/>
  <c r="G31" i="24"/>
  <c r="E31" i="24"/>
  <c r="D31" i="24"/>
  <c r="F31" i="24" s="1"/>
  <c r="C31" i="24"/>
  <c r="B31" i="24"/>
  <c r="H30" i="24"/>
  <c r="G30" i="24"/>
  <c r="I30" i="24" s="1"/>
  <c r="E30" i="24"/>
  <c r="D30" i="24"/>
  <c r="F30" i="24" s="1"/>
  <c r="C30" i="24"/>
  <c r="B30" i="24"/>
  <c r="H29" i="24"/>
  <c r="G29" i="24"/>
  <c r="I29" i="24" s="1"/>
  <c r="E29" i="24"/>
  <c r="D29" i="24"/>
  <c r="K29" i="24" s="1"/>
  <c r="C29" i="24"/>
  <c r="B29" i="24"/>
  <c r="H28" i="24"/>
  <c r="G28" i="24"/>
  <c r="I28" i="24" s="1"/>
  <c r="E28" i="24"/>
  <c r="D28" i="24"/>
  <c r="K28" i="24" s="1"/>
  <c r="C28" i="24"/>
  <c r="B28" i="24"/>
  <c r="K27" i="24"/>
  <c r="H27" i="24"/>
  <c r="G27" i="24"/>
  <c r="I27" i="24" s="1"/>
  <c r="E27" i="24"/>
  <c r="D27" i="24"/>
  <c r="F27" i="24" s="1"/>
  <c r="C27" i="24"/>
  <c r="B27" i="24"/>
  <c r="K26" i="24"/>
  <c r="H26" i="24"/>
  <c r="G26" i="24"/>
  <c r="I26" i="24" s="1"/>
  <c r="E26" i="24"/>
  <c r="D26" i="24"/>
  <c r="F26" i="24" s="1"/>
  <c r="C26" i="24"/>
  <c r="B26" i="24"/>
  <c r="H25" i="24"/>
  <c r="G25" i="24"/>
  <c r="I25" i="24" s="1"/>
  <c r="E25" i="24"/>
  <c r="D25" i="24"/>
  <c r="K25" i="24" s="1"/>
  <c r="C25" i="24"/>
  <c r="B25" i="24"/>
  <c r="H24" i="24"/>
  <c r="G24" i="24"/>
  <c r="I24" i="24" s="1"/>
  <c r="E24" i="24"/>
  <c r="D24" i="24"/>
  <c r="K24" i="24" s="1"/>
  <c r="C24" i="24"/>
  <c r="B24" i="24"/>
  <c r="H23" i="24"/>
  <c r="G23" i="24"/>
  <c r="I23" i="24" s="1"/>
  <c r="F23" i="24"/>
  <c r="E23" i="24"/>
  <c r="D23" i="24"/>
  <c r="K23" i="24" s="1"/>
  <c r="C23" i="24"/>
  <c r="B23" i="24"/>
  <c r="H22" i="24"/>
  <c r="G22" i="24"/>
  <c r="I22" i="24" s="1"/>
  <c r="F22" i="24"/>
  <c r="E22" i="24"/>
  <c r="D22" i="24"/>
  <c r="K22" i="24" s="1"/>
  <c r="C22" i="24"/>
  <c r="B22" i="24"/>
  <c r="H21" i="24"/>
  <c r="G21" i="24"/>
  <c r="I21" i="24" s="1"/>
  <c r="E21" i="24"/>
  <c r="D21" i="24"/>
  <c r="C21" i="24"/>
  <c r="B21" i="24"/>
  <c r="H20" i="24"/>
  <c r="I20" i="24" s="1"/>
  <c r="G20" i="24"/>
  <c r="E20" i="24"/>
  <c r="D20" i="24"/>
  <c r="C20" i="24"/>
  <c r="B20" i="24"/>
  <c r="I19" i="24"/>
  <c r="H19" i="24"/>
  <c r="G19" i="24"/>
  <c r="E19" i="24"/>
  <c r="D19" i="24"/>
  <c r="C19" i="24"/>
  <c r="B19" i="24"/>
  <c r="K18" i="24"/>
  <c r="H18" i="24"/>
  <c r="G18" i="24"/>
  <c r="I18" i="24" s="1"/>
  <c r="F18" i="24"/>
  <c r="E18" i="24"/>
  <c r="D18" i="24"/>
  <c r="C18" i="24"/>
  <c r="B18" i="24"/>
  <c r="H17" i="24"/>
  <c r="G17" i="24"/>
  <c r="I17" i="24" s="1"/>
  <c r="E17" i="24"/>
  <c r="D17" i="24"/>
  <c r="K17" i="24" s="1"/>
  <c r="C17" i="24"/>
  <c r="B17" i="24"/>
  <c r="H16" i="24"/>
  <c r="G16" i="24"/>
  <c r="I16" i="24" s="1"/>
  <c r="E16" i="24"/>
  <c r="D16" i="24"/>
  <c r="K16" i="24" s="1"/>
  <c r="C16" i="24"/>
  <c r="B16" i="24"/>
  <c r="H15" i="24"/>
  <c r="G15" i="24"/>
  <c r="I15" i="24" s="1"/>
  <c r="F15" i="24"/>
  <c r="E15" i="24"/>
  <c r="D15" i="24"/>
  <c r="K15" i="24" s="1"/>
  <c r="C15" i="24"/>
  <c r="B15" i="24"/>
  <c r="H14" i="24"/>
  <c r="G14" i="24"/>
  <c r="E14" i="24"/>
  <c r="F14" i="24" s="1"/>
  <c r="D14" i="24"/>
  <c r="C14" i="24"/>
  <c r="B14" i="24"/>
  <c r="H13" i="24"/>
  <c r="G13" i="24"/>
  <c r="I13" i="24" s="1"/>
  <c r="E13" i="24"/>
  <c r="D13" i="24"/>
  <c r="K13" i="24" s="1"/>
  <c r="C13" i="24"/>
  <c r="B13" i="24"/>
  <c r="I12" i="24"/>
  <c r="H12" i="24"/>
  <c r="G12" i="24"/>
  <c r="E12" i="24"/>
  <c r="D12" i="24"/>
  <c r="K12" i="24" s="1"/>
  <c r="C12" i="24"/>
  <c r="B12" i="24"/>
  <c r="H11" i="24"/>
  <c r="G11" i="24"/>
  <c r="I11" i="24" s="1"/>
  <c r="E11" i="24"/>
  <c r="D11" i="24"/>
  <c r="C11" i="24"/>
  <c r="B11" i="24"/>
  <c r="H108" i="26"/>
  <c r="G108" i="26"/>
  <c r="E108" i="26"/>
  <c r="D108" i="26"/>
  <c r="K108" i="26" s="1"/>
  <c r="C108" i="26"/>
  <c r="B108" i="26"/>
  <c r="H107" i="26"/>
  <c r="G107" i="26"/>
  <c r="E107" i="26"/>
  <c r="D107" i="26"/>
  <c r="C107" i="26"/>
  <c r="B107" i="26"/>
  <c r="H106" i="26"/>
  <c r="G106" i="26"/>
  <c r="I106" i="26" s="1"/>
  <c r="E106" i="26"/>
  <c r="D106" i="26"/>
  <c r="C106" i="26"/>
  <c r="B106" i="26"/>
  <c r="H105" i="26"/>
  <c r="G105" i="26"/>
  <c r="E105" i="26"/>
  <c r="D105" i="26"/>
  <c r="F105" i="26" s="1"/>
  <c r="C105" i="26"/>
  <c r="B105" i="26"/>
  <c r="H104" i="26"/>
  <c r="G104" i="26"/>
  <c r="E104" i="26"/>
  <c r="D104" i="26"/>
  <c r="C104" i="26"/>
  <c r="B104" i="26"/>
  <c r="I103" i="26"/>
  <c r="H103" i="26"/>
  <c r="G103" i="26"/>
  <c r="E103" i="26"/>
  <c r="D103" i="26"/>
  <c r="K103" i="26" s="1"/>
  <c r="C103" i="26"/>
  <c r="B103" i="26"/>
  <c r="K102" i="26"/>
  <c r="I102" i="26"/>
  <c r="H102" i="26"/>
  <c r="G102" i="26"/>
  <c r="E102" i="26"/>
  <c r="D102" i="26"/>
  <c r="F102" i="26" s="1"/>
  <c r="C102" i="26"/>
  <c r="B102" i="26"/>
  <c r="K101" i="26"/>
  <c r="H101" i="26"/>
  <c r="G101" i="26"/>
  <c r="I101" i="26" s="1"/>
  <c r="E101" i="26"/>
  <c r="D101" i="26"/>
  <c r="F101" i="26" s="1"/>
  <c r="C101" i="26"/>
  <c r="B101" i="26"/>
  <c r="H100" i="26"/>
  <c r="G100" i="26"/>
  <c r="I100" i="26" s="1"/>
  <c r="E100" i="26"/>
  <c r="D100" i="26"/>
  <c r="K100" i="26" s="1"/>
  <c r="C100" i="26"/>
  <c r="B100" i="26"/>
  <c r="H99" i="26"/>
  <c r="G99" i="26"/>
  <c r="E99" i="26"/>
  <c r="D99" i="26"/>
  <c r="C99" i="26"/>
  <c r="B99" i="26"/>
  <c r="H98" i="26"/>
  <c r="G98" i="26"/>
  <c r="I98" i="26" s="1"/>
  <c r="F98" i="26"/>
  <c r="E98" i="26"/>
  <c r="D98" i="26"/>
  <c r="K98" i="26" s="1"/>
  <c r="C98" i="26"/>
  <c r="B98" i="26"/>
  <c r="H97" i="26"/>
  <c r="G97" i="26"/>
  <c r="I97" i="26" s="1"/>
  <c r="F97" i="26"/>
  <c r="E97" i="26"/>
  <c r="D97" i="26"/>
  <c r="K97" i="26" s="1"/>
  <c r="C97" i="26"/>
  <c r="B97" i="26"/>
  <c r="H96" i="26"/>
  <c r="G96" i="26"/>
  <c r="I96" i="26" s="1"/>
  <c r="E96" i="26"/>
  <c r="D96" i="26"/>
  <c r="K96" i="26" s="1"/>
  <c r="C96" i="26"/>
  <c r="B96" i="26"/>
  <c r="H95" i="26"/>
  <c r="G95" i="26"/>
  <c r="I95" i="26" s="1"/>
  <c r="E95" i="26"/>
  <c r="D95" i="26"/>
  <c r="K95" i="26" s="1"/>
  <c r="C95" i="26"/>
  <c r="B95" i="26"/>
  <c r="H94" i="26"/>
  <c r="G94" i="26"/>
  <c r="I94" i="26" s="1"/>
  <c r="E94" i="26"/>
  <c r="D94" i="26"/>
  <c r="F94" i="26" s="1"/>
  <c r="C94" i="26"/>
  <c r="B94" i="26"/>
  <c r="H93" i="26"/>
  <c r="G93" i="26"/>
  <c r="I93" i="26" s="1"/>
  <c r="E93" i="26"/>
  <c r="D93" i="26"/>
  <c r="K93" i="26" s="1"/>
  <c r="C93" i="26"/>
  <c r="B93" i="26"/>
  <c r="H92" i="26"/>
  <c r="G92" i="26"/>
  <c r="I92" i="26" s="1"/>
  <c r="E92" i="26"/>
  <c r="D92" i="26"/>
  <c r="K92" i="26" s="1"/>
  <c r="C92" i="26"/>
  <c r="B92" i="26"/>
  <c r="I91" i="26"/>
  <c r="H91" i="26"/>
  <c r="G91" i="26"/>
  <c r="E91" i="26"/>
  <c r="D91" i="26"/>
  <c r="K91" i="26" s="1"/>
  <c r="C91" i="26"/>
  <c r="B91" i="26"/>
  <c r="K90" i="26"/>
  <c r="I90" i="26"/>
  <c r="H90" i="26"/>
  <c r="G90" i="26"/>
  <c r="E90" i="26"/>
  <c r="D90" i="26"/>
  <c r="F90" i="26" s="1"/>
  <c r="C90" i="26"/>
  <c r="B90" i="26"/>
  <c r="H89" i="26"/>
  <c r="G89" i="26"/>
  <c r="I89" i="26" s="1"/>
  <c r="E89" i="26"/>
  <c r="D89" i="26"/>
  <c r="F89" i="26" s="1"/>
  <c r="C89" i="26"/>
  <c r="B89" i="26"/>
  <c r="H88" i="26"/>
  <c r="G88" i="26"/>
  <c r="I88" i="26" s="1"/>
  <c r="E88" i="26"/>
  <c r="D88" i="26"/>
  <c r="K88" i="26" s="1"/>
  <c r="C88" i="26"/>
  <c r="B88" i="26"/>
  <c r="I87" i="26"/>
  <c r="H87" i="26"/>
  <c r="G87" i="26"/>
  <c r="E87" i="26"/>
  <c r="D87" i="26"/>
  <c r="K87" i="26" s="1"/>
  <c r="C87" i="26"/>
  <c r="B87" i="26"/>
  <c r="K86" i="26"/>
  <c r="I86" i="26"/>
  <c r="H86" i="26"/>
  <c r="G86" i="26"/>
  <c r="F86" i="26"/>
  <c r="E86" i="26"/>
  <c r="D86" i="26"/>
  <c r="C86" i="26"/>
  <c r="B86" i="26"/>
  <c r="H85" i="26"/>
  <c r="G85" i="26"/>
  <c r="I85" i="26" s="1"/>
  <c r="E85" i="26"/>
  <c r="D85" i="26"/>
  <c r="F85" i="26" s="1"/>
  <c r="C85" i="26"/>
  <c r="B85" i="26"/>
  <c r="H84" i="26"/>
  <c r="G84" i="26"/>
  <c r="I84" i="26" s="1"/>
  <c r="E84" i="26"/>
  <c r="D84" i="26"/>
  <c r="K84" i="26" s="1"/>
  <c r="C84" i="26"/>
  <c r="B84" i="26"/>
  <c r="H83" i="26"/>
  <c r="G83" i="26"/>
  <c r="I83" i="26" s="1"/>
  <c r="E83" i="26"/>
  <c r="D83" i="26"/>
  <c r="K83" i="26" s="1"/>
  <c r="C83" i="26"/>
  <c r="B83" i="26"/>
  <c r="H82" i="26"/>
  <c r="G82" i="26"/>
  <c r="I82" i="26" s="1"/>
  <c r="F82" i="26"/>
  <c r="E82" i="26"/>
  <c r="D82" i="26"/>
  <c r="K82" i="26" s="1"/>
  <c r="C82" i="26"/>
  <c r="B82" i="26"/>
  <c r="H81" i="26"/>
  <c r="G81" i="26"/>
  <c r="I81" i="26" s="1"/>
  <c r="F81" i="26"/>
  <c r="E81" i="26"/>
  <c r="D81" i="26"/>
  <c r="K81" i="26" s="1"/>
  <c r="C81" i="26"/>
  <c r="B81" i="26"/>
  <c r="H80" i="26"/>
  <c r="G80" i="26"/>
  <c r="I80" i="26" s="1"/>
  <c r="E80" i="26"/>
  <c r="D80" i="26"/>
  <c r="K80" i="26" s="1"/>
  <c r="C80" i="26"/>
  <c r="B80" i="26"/>
  <c r="H79" i="26"/>
  <c r="I79" i="26" s="1"/>
  <c r="G79" i="26"/>
  <c r="E79" i="26"/>
  <c r="D79" i="26"/>
  <c r="C79" i="26"/>
  <c r="B79" i="26"/>
  <c r="K78" i="26"/>
  <c r="I78" i="26"/>
  <c r="H78" i="26"/>
  <c r="G78" i="26"/>
  <c r="E78" i="26"/>
  <c r="D78" i="26"/>
  <c r="F78" i="26" s="1"/>
  <c r="C78" i="26"/>
  <c r="B78" i="26"/>
  <c r="H77" i="26"/>
  <c r="G77" i="26"/>
  <c r="I77" i="26" s="1"/>
  <c r="E77" i="26"/>
  <c r="D77" i="26"/>
  <c r="F77" i="26" s="1"/>
  <c r="C77" i="26"/>
  <c r="B77" i="26"/>
  <c r="H76" i="26"/>
  <c r="G76" i="26"/>
  <c r="I76" i="26" s="1"/>
  <c r="E76" i="26"/>
  <c r="D76" i="26"/>
  <c r="K76" i="26" s="1"/>
  <c r="C76" i="26"/>
  <c r="B76" i="26"/>
  <c r="I75" i="26"/>
  <c r="H75" i="26"/>
  <c r="G75" i="26"/>
  <c r="E75" i="26"/>
  <c r="D75" i="26"/>
  <c r="K75" i="26" s="1"/>
  <c r="C75" i="26"/>
  <c r="B75" i="26"/>
  <c r="H74" i="26"/>
  <c r="G74" i="26"/>
  <c r="I74" i="26" s="1"/>
  <c r="E74" i="26"/>
  <c r="D74" i="26"/>
  <c r="C74" i="26"/>
  <c r="B74" i="26"/>
  <c r="H73" i="26"/>
  <c r="G73" i="26"/>
  <c r="I73" i="26" s="1"/>
  <c r="F73" i="26"/>
  <c r="E73" i="26"/>
  <c r="D73" i="26"/>
  <c r="K73" i="26" s="1"/>
  <c r="C73" i="26"/>
  <c r="B73" i="26"/>
  <c r="H72" i="26"/>
  <c r="G72" i="26"/>
  <c r="E72" i="26"/>
  <c r="D72" i="26"/>
  <c r="C72" i="26"/>
  <c r="B72" i="26"/>
  <c r="H71" i="26"/>
  <c r="G71" i="26"/>
  <c r="I71" i="26" s="1"/>
  <c r="E71" i="26"/>
  <c r="D71" i="26"/>
  <c r="K71" i="26" s="1"/>
  <c r="C71" i="26"/>
  <c r="B71" i="26"/>
  <c r="H70" i="26"/>
  <c r="G70" i="26"/>
  <c r="I70" i="26" s="1"/>
  <c r="E70" i="26"/>
  <c r="D70" i="26"/>
  <c r="F70" i="26" s="1"/>
  <c r="C70" i="26"/>
  <c r="B70" i="26"/>
  <c r="H69" i="26"/>
  <c r="G69" i="26"/>
  <c r="I69" i="26" s="1"/>
  <c r="E69" i="26"/>
  <c r="D69" i="26"/>
  <c r="K69" i="26" s="1"/>
  <c r="C69" i="26"/>
  <c r="B69" i="26"/>
  <c r="H68" i="26"/>
  <c r="G68" i="26"/>
  <c r="I68" i="26" s="1"/>
  <c r="E68" i="26"/>
  <c r="D68" i="26"/>
  <c r="K68" i="26" s="1"/>
  <c r="C68" i="26"/>
  <c r="B68" i="26"/>
  <c r="H67" i="26"/>
  <c r="G67" i="26"/>
  <c r="I67" i="26" s="1"/>
  <c r="E67" i="26"/>
  <c r="D67" i="26"/>
  <c r="K67" i="26" s="1"/>
  <c r="C67" i="26"/>
  <c r="B67" i="26"/>
  <c r="K66" i="26"/>
  <c r="H66" i="26"/>
  <c r="G66" i="26"/>
  <c r="I66" i="26" s="1"/>
  <c r="E66" i="26"/>
  <c r="D66" i="26"/>
  <c r="F66" i="26" s="1"/>
  <c r="C66" i="26"/>
  <c r="B66" i="26"/>
  <c r="H65" i="26"/>
  <c r="G65" i="26"/>
  <c r="I65" i="26" s="1"/>
  <c r="E65" i="26"/>
  <c r="D65" i="26"/>
  <c r="F65" i="26" s="1"/>
  <c r="C65" i="26"/>
  <c r="B65" i="26"/>
  <c r="H64" i="26"/>
  <c r="G64" i="26"/>
  <c r="I64" i="26" s="1"/>
  <c r="E64" i="26"/>
  <c r="D64" i="26"/>
  <c r="K64" i="26" s="1"/>
  <c r="C64" i="26"/>
  <c r="B64" i="26"/>
  <c r="I63" i="26"/>
  <c r="H63" i="26"/>
  <c r="G63" i="26"/>
  <c r="E63" i="26"/>
  <c r="D63" i="26"/>
  <c r="K63" i="26" s="1"/>
  <c r="C63" i="26"/>
  <c r="B63" i="26"/>
  <c r="H62" i="26"/>
  <c r="G62" i="26"/>
  <c r="I62" i="26" s="1"/>
  <c r="E62" i="26"/>
  <c r="D62" i="26"/>
  <c r="C62" i="26"/>
  <c r="B62" i="26"/>
  <c r="H61" i="26"/>
  <c r="G61" i="26"/>
  <c r="E61" i="26"/>
  <c r="F61" i="26" s="1"/>
  <c r="D61" i="26"/>
  <c r="C61" i="26"/>
  <c r="B61" i="26"/>
  <c r="H60" i="26"/>
  <c r="G60" i="26"/>
  <c r="I60" i="26" s="1"/>
  <c r="E60" i="26"/>
  <c r="D60" i="26"/>
  <c r="K60" i="26" s="1"/>
  <c r="C60" i="26"/>
  <c r="B60" i="26"/>
  <c r="I59" i="26"/>
  <c r="H59" i="26"/>
  <c r="G59" i="26"/>
  <c r="E59" i="26"/>
  <c r="D59" i="26"/>
  <c r="K59" i="26" s="1"/>
  <c r="C59" i="26"/>
  <c r="B59" i="26"/>
  <c r="I58" i="26"/>
  <c r="H58" i="26"/>
  <c r="G58" i="26"/>
  <c r="E58" i="26"/>
  <c r="D58" i="26"/>
  <c r="F58" i="26" s="1"/>
  <c r="C58" i="26"/>
  <c r="B58" i="26"/>
  <c r="H57" i="26"/>
  <c r="G57" i="26"/>
  <c r="E57" i="26"/>
  <c r="D57" i="26"/>
  <c r="F57" i="26" s="1"/>
  <c r="C57" i="26"/>
  <c r="B57" i="26"/>
  <c r="H56" i="26"/>
  <c r="G56" i="26"/>
  <c r="I56" i="26" s="1"/>
  <c r="E56" i="26"/>
  <c r="D56" i="26"/>
  <c r="K56" i="26" s="1"/>
  <c r="C56" i="26"/>
  <c r="B56" i="26"/>
  <c r="I55" i="26"/>
  <c r="H55" i="26"/>
  <c r="G55" i="26"/>
  <c r="E55" i="26"/>
  <c r="D55" i="26"/>
  <c r="K55" i="26" s="1"/>
  <c r="C55" i="26"/>
  <c r="B55" i="26"/>
  <c r="K54" i="26"/>
  <c r="I54" i="26"/>
  <c r="H54" i="26"/>
  <c r="G54" i="26"/>
  <c r="F54" i="26"/>
  <c r="E54" i="26"/>
  <c r="D54" i="26"/>
  <c r="C54" i="26"/>
  <c r="B54" i="26"/>
  <c r="H53" i="26"/>
  <c r="G53" i="26"/>
  <c r="I53" i="26" s="1"/>
  <c r="E53" i="26"/>
  <c r="D53" i="26"/>
  <c r="F53" i="26" s="1"/>
  <c r="C53" i="26"/>
  <c r="B53" i="26"/>
  <c r="H52" i="26"/>
  <c r="G52" i="26"/>
  <c r="I52" i="26" s="1"/>
  <c r="E52" i="26"/>
  <c r="D52" i="26"/>
  <c r="C52" i="26"/>
  <c r="B52" i="26"/>
  <c r="H51" i="26"/>
  <c r="G51" i="26"/>
  <c r="I51" i="26" s="1"/>
  <c r="E51" i="26"/>
  <c r="D51" i="26"/>
  <c r="K51" i="26" s="1"/>
  <c r="C51" i="26"/>
  <c r="B51" i="26"/>
  <c r="H50" i="26"/>
  <c r="G50" i="26"/>
  <c r="I50" i="26" s="1"/>
  <c r="E50" i="26"/>
  <c r="D50" i="26"/>
  <c r="C50" i="26"/>
  <c r="B50" i="26"/>
  <c r="H49" i="26"/>
  <c r="G49" i="26"/>
  <c r="E49" i="26"/>
  <c r="D49" i="26"/>
  <c r="F49" i="26" s="1"/>
  <c r="C49" i="26"/>
  <c r="B49" i="26"/>
  <c r="H48" i="26"/>
  <c r="G48" i="26"/>
  <c r="I48" i="26" s="1"/>
  <c r="E48" i="26"/>
  <c r="D48" i="26"/>
  <c r="K48" i="26" s="1"/>
  <c r="C48" i="26"/>
  <c r="B48" i="26"/>
  <c r="I47" i="26"/>
  <c r="H47" i="26"/>
  <c r="G47" i="26"/>
  <c r="E47" i="26"/>
  <c r="D47" i="26"/>
  <c r="K47" i="26" s="1"/>
  <c r="C47" i="26"/>
  <c r="B47" i="26"/>
  <c r="K46" i="26"/>
  <c r="I46" i="26"/>
  <c r="H46" i="26"/>
  <c r="G46" i="26"/>
  <c r="F46" i="26"/>
  <c r="E46" i="26"/>
  <c r="D46" i="26"/>
  <c r="C46" i="26"/>
  <c r="B46" i="26"/>
  <c r="K45" i="26"/>
  <c r="H45" i="26"/>
  <c r="G45" i="26"/>
  <c r="I45" i="26" s="1"/>
  <c r="F45" i="26"/>
  <c r="E45" i="26"/>
  <c r="D45" i="26"/>
  <c r="C45" i="26"/>
  <c r="B45" i="26"/>
  <c r="H44" i="26"/>
  <c r="G44" i="26"/>
  <c r="I44" i="26" s="1"/>
  <c r="E44" i="26"/>
  <c r="D44" i="26"/>
  <c r="K44" i="26" s="1"/>
  <c r="C44" i="26"/>
  <c r="B44" i="26"/>
  <c r="H43" i="26"/>
  <c r="G43" i="26"/>
  <c r="I43" i="26" s="1"/>
  <c r="E43" i="26"/>
  <c r="D43" i="26"/>
  <c r="K43" i="26" s="1"/>
  <c r="C43" i="26"/>
  <c r="B43" i="26"/>
  <c r="H42" i="26"/>
  <c r="G42" i="26"/>
  <c r="I42" i="26" s="1"/>
  <c r="F42" i="26"/>
  <c r="E42" i="26"/>
  <c r="D42" i="26"/>
  <c r="K42" i="26" s="1"/>
  <c r="C42" i="26"/>
  <c r="B42" i="26"/>
  <c r="H41" i="26"/>
  <c r="G41" i="26"/>
  <c r="I41" i="26" s="1"/>
  <c r="F41" i="26"/>
  <c r="E41" i="26"/>
  <c r="D41" i="26"/>
  <c r="K41" i="26" s="1"/>
  <c r="C41" i="26"/>
  <c r="B41" i="26"/>
  <c r="H40" i="26"/>
  <c r="G40" i="26"/>
  <c r="I40" i="26" s="1"/>
  <c r="E40" i="26"/>
  <c r="D40" i="26"/>
  <c r="K40" i="26" s="1"/>
  <c r="C40" i="26"/>
  <c r="B40" i="26"/>
  <c r="H39" i="26"/>
  <c r="G39" i="26"/>
  <c r="I39" i="26" s="1"/>
  <c r="E39" i="26"/>
  <c r="D39" i="26"/>
  <c r="K39" i="26" s="1"/>
  <c r="C39" i="26"/>
  <c r="B39" i="26"/>
  <c r="H38" i="26"/>
  <c r="G38" i="26"/>
  <c r="I38" i="26" s="1"/>
  <c r="E38" i="26"/>
  <c r="D38" i="26"/>
  <c r="F38" i="26" s="1"/>
  <c r="C38" i="26"/>
  <c r="B38" i="26"/>
  <c r="H37" i="26"/>
  <c r="G37" i="26"/>
  <c r="I37" i="26" s="1"/>
  <c r="E37" i="26"/>
  <c r="D37" i="26"/>
  <c r="K37" i="26" s="1"/>
  <c r="C37" i="26"/>
  <c r="B37" i="26"/>
  <c r="H36" i="26"/>
  <c r="G36" i="26"/>
  <c r="I36" i="26" s="1"/>
  <c r="E36" i="26"/>
  <c r="D36" i="26"/>
  <c r="K36" i="26" s="1"/>
  <c r="C36" i="26"/>
  <c r="B36" i="26"/>
  <c r="H35" i="26"/>
  <c r="G35" i="26"/>
  <c r="I35" i="26" s="1"/>
  <c r="E35" i="26"/>
  <c r="D35" i="26"/>
  <c r="K35" i="26" s="1"/>
  <c r="C35" i="26"/>
  <c r="B35" i="26"/>
  <c r="K34" i="26"/>
  <c r="H34" i="26"/>
  <c r="G34" i="26"/>
  <c r="I34" i="26" s="1"/>
  <c r="E34" i="26"/>
  <c r="D34" i="26"/>
  <c r="F34" i="26" s="1"/>
  <c r="C34" i="26"/>
  <c r="B34" i="26"/>
  <c r="H33" i="26"/>
  <c r="G33" i="26"/>
  <c r="I33" i="26" s="1"/>
  <c r="E33" i="26"/>
  <c r="D33" i="26"/>
  <c r="F33" i="26" s="1"/>
  <c r="C33" i="26"/>
  <c r="B33" i="26"/>
  <c r="H32" i="26"/>
  <c r="G32" i="26"/>
  <c r="I32" i="26" s="1"/>
  <c r="E32" i="26"/>
  <c r="D32" i="26"/>
  <c r="C32" i="26"/>
  <c r="B32" i="26"/>
  <c r="I31" i="26"/>
  <c r="H31" i="26"/>
  <c r="G31" i="26"/>
  <c r="E31" i="26"/>
  <c r="D31" i="26"/>
  <c r="K31" i="26" s="1"/>
  <c r="C31" i="26"/>
  <c r="B31" i="26"/>
  <c r="K30" i="26"/>
  <c r="I30" i="26"/>
  <c r="H30" i="26"/>
  <c r="G30" i="26"/>
  <c r="F30" i="26"/>
  <c r="E30" i="26"/>
  <c r="D30" i="26"/>
  <c r="C30" i="26"/>
  <c r="B30" i="26"/>
  <c r="K29" i="26"/>
  <c r="H29" i="26"/>
  <c r="G29" i="26"/>
  <c r="I29" i="26" s="1"/>
  <c r="F29" i="26"/>
  <c r="E29" i="26"/>
  <c r="D29" i="26"/>
  <c r="C29" i="26"/>
  <c r="B29" i="26"/>
  <c r="H28" i="26"/>
  <c r="G28" i="26"/>
  <c r="I28" i="26" s="1"/>
  <c r="E28" i="26"/>
  <c r="D28" i="26"/>
  <c r="K28" i="26" s="1"/>
  <c r="C28" i="26"/>
  <c r="B28" i="26"/>
  <c r="H27" i="26"/>
  <c r="G27" i="26"/>
  <c r="I27" i="26" s="1"/>
  <c r="E27" i="26"/>
  <c r="D27" i="26"/>
  <c r="K27" i="26" s="1"/>
  <c r="C27" i="26"/>
  <c r="B27" i="26"/>
  <c r="H26" i="26"/>
  <c r="G26" i="26"/>
  <c r="I26" i="26" s="1"/>
  <c r="F26" i="26"/>
  <c r="E26" i="26"/>
  <c r="D26" i="26"/>
  <c r="K26" i="26" s="1"/>
  <c r="C26" i="26"/>
  <c r="B26" i="26"/>
  <c r="H25" i="26"/>
  <c r="G25" i="26"/>
  <c r="I25" i="26" s="1"/>
  <c r="F25" i="26"/>
  <c r="E25" i="26"/>
  <c r="D25" i="26"/>
  <c r="K25" i="26" s="1"/>
  <c r="C25" i="26"/>
  <c r="B25" i="26"/>
  <c r="H24" i="26"/>
  <c r="G24" i="26"/>
  <c r="I24" i="26" s="1"/>
  <c r="E24" i="26"/>
  <c r="D24" i="26"/>
  <c r="K24" i="26" s="1"/>
  <c r="C24" i="26"/>
  <c r="B24" i="26"/>
  <c r="H23" i="26"/>
  <c r="G23" i="26"/>
  <c r="I23" i="26" s="1"/>
  <c r="E23" i="26"/>
  <c r="D23" i="26"/>
  <c r="K23" i="26" s="1"/>
  <c r="C23" i="26"/>
  <c r="B23" i="26"/>
  <c r="H22" i="26"/>
  <c r="G22" i="26"/>
  <c r="I22" i="26" s="1"/>
  <c r="E22" i="26"/>
  <c r="D22" i="26"/>
  <c r="F22" i="26" s="1"/>
  <c r="C22" i="26"/>
  <c r="B22" i="26"/>
  <c r="H21" i="26"/>
  <c r="G21" i="26"/>
  <c r="E21" i="26"/>
  <c r="D21" i="26"/>
  <c r="F21" i="26" s="1"/>
  <c r="C21" i="26"/>
  <c r="B21" i="26"/>
  <c r="H20" i="26"/>
  <c r="G20" i="26"/>
  <c r="E20" i="26"/>
  <c r="D20" i="26"/>
  <c r="C20" i="26"/>
  <c r="B20" i="26"/>
  <c r="H19" i="26"/>
  <c r="I19" i="26" s="1"/>
  <c r="G19" i="26"/>
  <c r="E19" i="26"/>
  <c r="D19" i="26"/>
  <c r="C19" i="26"/>
  <c r="B19" i="26"/>
  <c r="K18" i="26"/>
  <c r="I18" i="26"/>
  <c r="H18" i="26"/>
  <c r="G18" i="26"/>
  <c r="F18" i="26"/>
  <c r="E18" i="26"/>
  <c r="D18" i="26"/>
  <c r="C18" i="26"/>
  <c r="B18" i="26"/>
  <c r="K17" i="26"/>
  <c r="H17" i="26"/>
  <c r="G17" i="26"/>
  <c r="I17" i="26" s="1"/>
  <c r="F17" i="26"/>
  <c r="E17" i="26"/>
  <c r="D17" i="26"/>
  <c r="C17" i="26"/>
  <c r="B17" i="26"/>
  <c r="H16" i="26"/>
  <c r="G16" i="26"/>
  <c r="I16" i="26" s="1"/>
  <c r="E16" i="26"/>
  <c r="D16" i="26"/>
  <c r="K16" i="26" s="1"/>
  <c r="C16" i="26"/>
  <c r="B16" i="26"/>
  <c r="H15" i="26"/>
  <c r="G15" i="26"/>
  <c r="I15" i="26" s="1"/>
  <c r="E15" i="26"/>
  <c r="D15" i="26"/>
  <c r="K15" i="26" s="1"/>
  <c r="C15" i="26"/>
  <c r="B15" i="26"/>
  <c r="H14" i="26"/>
  <c r="G14" i="26"/>
  <c r="I14" i="26" s="1"/>
  <c r="E14" i="26"/>
  <c r="D14" i="26"/>
  <c r="C14" i="26"/>
  <c r="B14" i="26"/>
  <c r="H13" i="26"/>
  <c r="G13" i="26"/>
  <c r="I13" i="26" s="1"/>
  <c r="E13" i="26"/>
  <c r="D13" i="26"/>
  <c r="K13" i="26" s="1"/>
  <c r="C13" i="26"/>
  <c r="B13" i="26"/>
  <c r="H12" i="26"/>
  <c r="G12" i="26"/>
  <c r="I12" i="26" s="1"/>
  <c r="E12" i="26"/>
  <c r="D12" i="26"/>
  <c r="K12" i="26" s="1"/>
  <c r="C12" i="26"/>
  <c r="B12" i="26"/>
  <c r="H11" i="26"/>
  <c r="G11" i="26"/>
  <c r="E11" i="26"/>
  <c r="D11" i="26"/>
  <c r="C11" i="26"/>
  <c r="B11" i="26"/>
  <c r="K97" i="4" l="1"/>
  <c r="K97" i="20"/>
  <c r="K30" i="24"/>
  <c r="K30" i="16"/>
  <c r="K77" i="6"/>
  <c r="F77" i="6"/>
  <c r="K22" i="26"/>
  <c r="K70" i="26"/>
  <c r="K94" i="26"/>
  <c r="K35" i="24"/>
  <c r="K47" i="24"/>
  <c r="K59" i="24"/>
  <c r="K13" i="22"/>
  <c r="K29" i="22"/>
  <c r="K46" i="22"/>
  <c r="K98" i="22"/>
  <c r="K105" i="22"/>
  <c r="K66" i="20"/>
  <c r="K78" i="20"/>
  <c r="K85" i="20"/>
  <c r="F52" i="14"/>
  <c r="F105" i="14"/>
  <c r="K105" i="14" s="1"/>
  <c r="F41" i="12"/>
  <c r="K41" i="12"/>
  <c r="K14" i="10"/>
  <c r="K53" i="20"/>
  <c r="K90" i="20"/>
  <c r="F90" i="20"/>
  <c r="K38" i="26"/>
  <c r="I11" i="26"/>
  <c r="K33" i="26"/>
  <c r="K58" i="26"/>
  <c r="K65" i="26"/>
  <c r="K77" i="26"/>
  <c r="K89" i="26"/>
  <c r="I108" i="26"/>
  <c r="I32" i="24"/>
  <c r="K39" i="24"/>
  <c r="K42" i="24"/>
  <c r="K54" i="24"/>
  <c r="K71" i="24"/>
  <c r="K95" i="24"/>
  <c r="I104" i="24"/>
  <c r="K30" i="22"/>
  <c r="F37" i="22"/>
  <c r="K41" i="22"/>
  <c r="I57" i="22"/>
  <c r="K57" i="22" s="1"/>
  <c r="K69" i="22"/>
  <c r="K82" i="22"/>
  <c r="K93" i="22"/>
  <c r="F101" i="22"/>
  <c r="I104" i="22"/>
  <c r="F17" i="20"/>
  <c r="K22" i="20"/>
  <c r="F29" i="20"/>
  <c r="I32" i="20"/>
  <c r="K38" i="20"/>
  <c r="F81" i="20"/>
  <c r="I106" i="20"/>
  <c r="K38" i="18"/>
  <c r="F38" i="18"/>
  <c r="K93" i="18"/>
  <c r="K98" i="18"/>
  <c r="I106" i="18"/>
  <c r="K106" i="18" s="1"/>
  <c r="F18" i="16"/>
  <c r="I74" i="16"/>
  <c r="K57" i="12"/>
  <c r="F77" i="12"/>
  <c r="K77" i="12"/>
  <c r="K85" i="26"/>
  <c r="K37" i="6"/>
  <c r="F37" i="6"/>
  <c r="K50" i="24"/>
  <c r="I52" i="24"/>
  <c r="K62" i="24"/>
  <c r="K74" i="24"/>
  <c r="I108" i="24"/>
  <c r="I39" i="22"/>
  <c r="K49" i="22"/>
  <c r="K54" i="22"/>
  <c r="I19" i="20"/>
  <c r="F98" i="20"/>
  <c r="K98" i="20"/>
  <c r="K57" i="16"/>
  <c r="F13" i="14"/>
  <c r="F93" i="14"/>
  <c r="K76" i="12"/>
  <c r="F76" i="12"/>
  <c r="K53" i="26"/>
  <c r="F13" i="26"/>
  <c r="F37" i="26"/>
  <c r="I61" i="26"/>
  <c r="K61" i="26" s="1"/>
  <c r="F69" i="26"/>
  <c r="I72" i="26"/>
  <c r="F93" i="26"/>
  <c r="I99" i="26"/>
  <c r="I107" i="26"/>
  <c r="I14" i="24"/>
  <c r="K14" i="24" s="1"/>
  <c r="F34" i="24"/>
  <c r="I37" i="24"/>
  <c r="F46" i="24"/>
  <c r="I49" i="24"/>
  <c r="F58" i="24"/>
  <c r="I61" i="24"/>
  <c r="I21" i="22"/>
  <c r="K21" i="22" s="1"/>
  <c r="F45" i="22"/>
  <c r="F73" i="22"/>
  <c r="I85" i="22"/>
  <c r="K85" i="22" s="1"/>
  <c r="F97" i="22"/>
  <c r="K39" i="20"/>
  <c r="F65" i="20"/>
  <c r="F77" i="20"/>
  <c r="F89" i="20"/>
  <c r="I104" i="20"/>
  <c r="I32" i="18"/>
  <c r="F74" i="18"/>
  <c r="K82" i="18"/>
  <c r="K33" i="16"/>
  <c r="K34" i="16"/>
  <c r="F12" i="14"/>
  <c r="F37" i="14"/>
  <c r="K37" i="14"/>
  <c r="F61" i="14"/>
  <c r="K61" i="14"/>
  <c r="F77" i="14"/>
  <c r="K77" i="14"/>
  <c r="K93" i="12"/>
  <c r="F93" i="12"/>
  <c r="K61" i="20"/>
  <c r="F86" i="16"/>
  <c r="K86" i="16"/>
  <c r="K40" i="12"/>
  <c r="F40" i="12"/>
  <c r="F73" i="10"/>
  <c r="K73" i="10"/>
  <c r="K65" i="6"/>
  <c r="F65" i="6"/>
  <c r="K89" i="6"/>
  <c r="F89" i="6"/>
  <c r="K106" i="24"/>
  <c r="K57" i="20"/>
  <c r="F14" i="18"/>
  <c r="K14" i="18"/>
  <c r="F23" i="18"/>
  <c r="K67" i="18"/>
  <c r="F67" i="18"/>
  <c r="K91" i="18"/>
  <c r="F91" i="18"/>
  <c r="K103" i="18"/>
  <c r="F103" i="18"/>
  <c r="F38" i="16"/>
  <c r="K105" i="16"/>
  <c r="F89" i="14"/>
  <c r="K89" i="14"/>
  <c r="F13" i="12"/>
  <c r="K13" i="12"/>
  <c r="F22" i="10"/>
  <c r="K22" i="10"/>
  <c r="F97" i="10"/>
  <c r="K97" i="10"/>
  <c r="I21" i="26"/>
  <c r="K21" i="26" s="1"/>
  <c r="I105" i="26"/>
  <c r="K105" i="26" s="1"/>
  <c r="I57" i="24"/>
  <c r="I105" i="24"/>
  <c r="I53" i="22"/>
  <c r="K53" i="22" s="1"/>
  <c r="I61" i="22"/>
  <c r="K61" i="22" s="1"/>
  <c r="I72" i="22"/>
  <c r="I99" i="22"/>
  <c r="I107" i="22"/>
  <c r="I37" i="20"/>
  <c r="I79" i="20"/>
  <c r="F22" i="18"/>
  <c r="F47" i="18"/>
  <c r="K47" i="18"/>
  <c r="K78" i="18"/>
  <c r="F78" i="18"/>
  <c r="I104" i="18"/>
  <c r="F37" i="16"/>
  <c r="F60" i="14"/>
  <c r="K60" i="14"/>
  <c r="K76" i="14"/>
  <c r="F76" i="14"/>
  <c r="K92" i="12"/>
  <c r="F92" i="12"/>
  <c r="I20" i="26"/>
  <c r="I49" i="26"/>
  <c r="K49" i="26" s="1"/>
  <c r="I57" i="26"/>
  <c r="K57" i="26" s="1"/>
  <c r="I104" i="26"/>
  <c r="I93" i="24"/>
  <c r="K101" i="24"/>
  <c r="I52" i="22"/>
  <c r="I21" i="20"/>
  <c r="K21" i="20" s="1"/>
  <c r="I49" i="20"/>
  <c r="K49" i="20" s="1"/>
  <c r="K15" i="18"/>
  <c r="K39" i="18"/>
  <c r="F39" i="18"/>
  <c r="K66" i="18"/>
  <c r="F66" i="18"/>
  <c r="F83" i="18"/>
  <c r="K83" i="18"/>
  <c r="K90" i="18"/>
  <c r="F90" i="18"/>
  <c r="K102" i="18"/>
  <c r="F102" i="18"/>
  <c r="K101" i="16"/>
  <c r="F101" i="16"/>
  <c r="F88" i="14"/>
  <c r="K88" i="14"/>
  <c r="F12" i="12"/>
  <c r="K12" i="12"/>
  <c r="K57" i="14"/>
  <c r="K85" i="14"/>
  <c r="K21" i="12"/>
  <c r="K24" i="12"/>
  <c r="K49" i="12"/>
  <c r="K85" i="12"/>
  <c r="K88" i="12"/>
  <c r="F98" i="10"/>
  <c r="K98" i="10"/>
  <c r="K66" i="6"/>
  <c r="F66" i="6"/>
  <c r="K78" i="6"/>
  <c r="F78" i="6"/>
  <c r="K90" i="6"/>
  <c r="F90" i="6"/>
  <c r="K36" i="4"/>
  <c r="F36" i="4"/>
  <c r="I105" i="20"/>
  <c r="K105" i="20" s="1"/>
  <c r="K11" i="18"/>
  <c r="K30" i="18"/>
  <c r="K58" i="18"/>
  <c r="I72" i="18"/>
  <c r="K101" i="18"/>
  <c r="K13" i="16"/>
  <c r="I20" i="16"/>
  <c r="K29" i="16"/>
  <c r="K45" i="16"/>
  <c r="I52" i="16"/>
  <c r="F58" i="16"/>
  <c r="F69" i="16"/>
  <c r="F70" i="16"/>
  <c r="I72" i="16"/>
  <c r="F93" i="16"/>
  <c r="F94" i="16"/>
  <c r="I99" i="16"/>
  <c r="I107" i="16"/>
  <c r="I32" i="14"/>
  <c r="F44" i="14"/>
  <c r="F45" i="14"/>
  <c r="K54" i="14"/>
  <c r="F68" i="14"/>
  <c r="F69" i="14"/>
  <c r="F96" i="14"/>
  <c r="F97" i="14"/>
  <c r="I99" i="14"/>
  <c r="I108" i="14"/>
  <c r="K25" i="12"/>
  <c r="K36" i="12"/>
  <c r="F56" i="12"/>
  <c r="K60" i="12"/>
  <c r="F68" i="12"/>
  <c r="F69" i="12"/>
  <c r="K89" i="12"/>
  <c r="F96" i="12"/>
  <c r="F97" i="12"/>
  <c r="I99" i="12"/>
  <c r="F25" i="10"/>
  <c r="F26" i="10"/>
  <c r="K45" i="10"/>
  <c r="F45" i="10"/>
  <c r="K78" i="10"/>
  <c r="F78" i="10"/>
  <c r="K77" i="10"/>
  <c r="F77" i="10"/>
  <c r="K78" i="8"/>
  <c r="F78" i="8"/>
  <c r="K90" i="8"/>
  <c r="F90" i="8"/>
  <c r="K73" i="4"/>
  <c r="F73" i="4"/>
  <c r="K42" i="2"/>
  <c r="F42" i="2"/>
  <c r="I19" i="16"/>
  <c r="K37" i="10"/>
  <c r="K66" i="10"/>
  <c r="F66" i="10"/>
  <c r="K90" i="10"/>
  <c r="F90" i="10"/>
  <c r="K90" i="2"/>
  <c r="F90" i="2"/>
  <c r="I49" i="18"/>
  <c r="I52" i="18"/>
  <c r="K52" i="18" s="1"/>
  <c r="I62" i="18"/>
  <c r="K62" i="18" s="1"/>
  <c r="I74" i="18"/>
  <c r="I85" i="18"/>
  <c r="I108" i="18"/>
  <c r="I49" i="16"/>
  <c r="K49" i="16" s="1"/>
  <c r="K54" i="16"/>
  <c r="I79" i="16"/>
  <c r="I39" i="14"/>
  <c r="K66" i="8"/>
  <c r="F66" i="8"/>
  <c r="K77" i="8"/>
  <c r="F77" i="8"/>
  <c r="K89" i="8"/>
  <c r="F89" i="8"/>
  <c r="K53" i="6"/>
  <c r="K41" i="2"/>
  <c r="F41" i="2"/>
  <c r="I61" i="18"/>
  <c r="I32" i="16"/>
  <c r="I108" i="16"/>
  <c r="K19" i="14"/>
  <c r="I21" i="14"/>
  <c r="K21" i="14" s="1"/>
  <c r="I21" i="10"/>
  <c r="I61" i="10"/>
  <c r="K61" i="10" s="1"/>
  <c r="K65" i="10"/>
  <c r="F65" i="10"/>
  <c r="K89" i="10"/>
  <c r="F89" i="10"/>
  <c r="K37" i="4"/>
  <c r="F37" i="4"/>
  <c r="K60" i="4"/>
  <c r="F60" i="4"/>
  <c r="K89" i="2"/>
  <c r="F89" i="2"/>
  <c r="I85" i="16"/>
  <c r="K85" i="16" s="1"/>
  <c r="K106" i="16"/>
  <c r="I20" i="14"/>
  <c r="K49" i="14"/>
  <c r="I11" i="12"/>
  <c r="I20" i="10"/>
  <c r="F38" i="10"/>
  <c r="K38" i="10"/>
  <c r="K46" i="10"/>
  <c r="F46" i="10"/>
  <c r="K65" i="8"/>
  <c r="F65" i="8"/>
  <c r="K21" i="8"/>
  <c r="K73" i="8"/>
  <c r="K97" i="8"/>
  <c r="K21" i="6"/>
  <c r="K44" i="6"/>
  <c r="K73" i="6"/>
  <c r="K97" i="6"/>
  <c r="F13" i="4"/>
  <c r="F25" i="4"/>
  <c r="K44" i="4"/>
  <c r="K69" i="4"/>
  <c r="K80" i="4"/>
  <c r="I108" i="4"/>
  <c r="K13" i="2"/>
  <c r="K25" i="2"/>
  <c r="K37" i="2"/>
  <c r="K81" i="2"/>
  <c r="K97" i="2"/>
  <c r="I107" i="2"/>
  <c r="I32" i="10"/>
  <c r="K81" i="10"/>
  <c r="I105" i="10"/>
  <c r="K105" i="10" s="1"/>
  <c r="I20" i="8"/>
  <c r="K98" i="8"/>
  <c r="I105" i="8"/>
  <c r="K105" i="8" s="1"/>
  <c r="I20" i="6"/>
  <c r="I39" i="6"/>
  <c r="K45" i="6"/>
  <c r="K98" i="6"/>
  <c r="I105" i="6"/>
  <c r="K105" i="6" s="1"/>
  <c r="I39" i="4"/>
  <c r="K45" i="4"/>
  <c r="K81" i="4"/>
  <c r="I32" i="2"/>
  <c r="K82" i="2"/>
  <c r="K98" i="2"/>
  <c r="I57" i="10"/>
  <c r="F101" i="10"/>
  <c r="F102" i="10"/>
  <c r="I104" i="10"/>
  <c r="F17" i="8"/>
  <c r="F18" i="8"/>
  <c r="F29" i="8"/>
  <c r="F30" i="8"/>
  <c r="I32" i="8"/>
  <c r="F41" i="8"/>
  <c r="I57" i="8"/>
  <c r="K57" i="8" s="1"/>
  <c r="K93" i="8"/>
  <c r="F101" i="8"/>
  <c r="F102" i="8"/>
  <c r="I104" i="8"/>
  <c r="I11" i="6"/>
  <c r="F17" i="6"/>
  <c r="F18" i="6"/>
  <c r="F36" i="6"/>
  <c r="I104" i="6"/>
  <c r="I11" i="4"/>
  <c r="I19" i="2"/>
  <c r="I52" i="2"/>
  <c r="I104" i="2"/>
  <c r="K21" i="4"/>
  <c r="K49" i="4"/>
  <c r="K85" i="4"/>
  <c r="K105" i="4"/>
  <c r="K14" i="8"/>
  <c r="I19" i="8"/>
  <c r="K19" i="8" s="1"/>
  <c r="K49" i="8"/>
  <c r="K54" i="8"/>
  <c r="I108" i="8"/>
  <c r="I19" i="6"/>
  <c r="I57" i="6"/>
  <c r="K57" i="6" s="1"/>
  <c r="I108" i="6"/>
  <c r="F96" i="4"/>
  <c r="K72" i="2"/>
  <c r="K99" i="2"/>
  <c r="I53" i="10"/>
  <c r="I85" i="10"/>
  <c r="K85" i="10" s="1"/>
  <c r="F14" i="8"/>
  <c r="I85" i="8"/>
  <c r="K85" i="8" s="1"/>
  <c r="K54" i="6"/>
  <c r="K85" i="6"/>
  <c r="I52" i="10"/>
  <c r="I32" i="6"/>
  <c r="I19" i="4"/>
  <c r="I11" i="2"/>
  <c r="I49" i="2"/>
  <c r="K49" i="2" s="1"/>
  <c r="I72" i="2"/>
  <c r="K20" i="2"/>
  <c r="F14" i="2"/>
  <c r="K14" i="2" s="1"/>
  <c r="F18" i="2"/>
  <c r="F22" i="2"/>
  <c r="F26" i="2"/>
  <c r="F30" i="2"/>
  <c r="F38" i="2"/>
  <c r="F50" i="2"/>
  <c r="F62" i="2"/>
  <c r="F74" i="2"/>
  <c r="F106" i="2"/>
  <c r="K106" i="2" s="1"/>
  <c r="F11" i="2"/>
  <c r="K11" i="2" s="1"/>
  <c r="F15" i="2"/>
  <c r="F19" i="2"/>
  <c r="I20" i="2"/>
  <c r="F23" i="2"/>
  <c r="F27" i="2"/>
  <c r="F31" i="2"/>
  <c r="F35" i="2"/>
  <c r="F39" i="2"/>
  <c r="F43" i="2"/>
  <c r="F47" i="2"/>
  <c r="F51" i="2"/>
  <c r="F55" i="2"/>
  <c r="F59" i="2"/>
  <c r="F63" i="2"/>
  <c r="F67" i="2"/>
  <c r="F71" i="2"/>
  <c r="F75" i="2"/>
  <c r="F79" i="2"/>
  <c r="F83" i="2"/>
  <c r="F87" i="2"/>
  <c r="F91" i="2"/>
  <c r="F95" i="2"/>
  <c r="F99" i="2"/>
  <c r="F103" i="2"/>
  <c r="F107" i="2"/>
  <c r="F32" i="2"/>
  <c r="F36" i="2"/>
  <c r="F40" i="2"/>
  <c r="F44" i="2"/>
  <c r="F48" i="2"/>
  <c r="F52" i="2"/>
  <c r="K52" i="2" s="1"/>
  <c r="F56" i="2"/>
  <c r="F60" i="2"/>
  <c r="F64" i="2"/>
  <c r="F68" i="2"/>
  <c r="F72" i="2"/>
  <c r="F76" i="2"/>
  <c r="F80" i="2"/>
  <c r="F84" i="2"/>
  <c r="F88" i="2"/>
  <c r="F92" i="2"/>
  <c r="F96" i="2"/>
  <c r="F100" i="2"/>
  <c r="F104" i="2"/>
  <c r="K104" i="2" s="1"/>
  <c r="F108" i="2"/>
  <c r="K14" i="4"/>
  <c r="K62" i="4"/>
  <c r="K11" i="4"/>
  <c r="F14" i="4"/>
  <c r="F18" i="4"/>
  <c r="F22" i="4"/>
  <c r="F26" i="4"/>
  <c r="F30" i="4"/>
  <c r="F34" i="4"/>
  <c r="F38" i="4"/>
  <c r="F42" i="4"/>
  <c r="F46" i="4"/>
  <c r="F50" i="4"/>
  <c r="K50" i="4" s="1"/>
  <c r="F54" i="4"/>
  <c r="F58" i="4"/>
  <c r="F62" i="4"/>
  <c r="F66" i="4"/>
  <c r="F70" i="4"/>
  <c r="F74" i="4"/>
  <c r="K74" i="4" s="1"/>
  <c r="F78" i="4"/>
  <c r="F82" i="4"/>
  <c r="F86" i="4"/>
  <c r="F90" i="4"/>
  <c r="F94" i="4"/>
  <c r="F98" i="4"/>
  <c r="F102" i="4"/>
  <c r="F106" i="4"/>
  <c r="K106" i="4" s="1"/>
  <c r="F11" i="4"/>
  <c r="F15" i="4"/>
  <c r="F19" i="4"/>
  <c r="K19" i="4" s="1"/>
  <c r="I20" i="4"/>
  <c r="K20" i="4" s="1"/>
  <c r="F23" i="4"/>
  <c r="F27" i="4"/>
  <c r="F31" i="4"/>
  <c r="I32" i="4"/>
  <c r="K32" i="4" s="1"/>
  <c r="F35" i="4"/>
  <c r="F39" i="4"/>
  <c r="F43" i="4"/>
  <c r="F47" i="4"/>
  <c r="F51" i="4"/>
  <c r="I52" i="4"/>
  <c r="K52" i="4" s="1"/>
  <c r="F55" i="4"/>
  <c r="F59" i="4"/>
  <c r="F63" i="4"/>
  <c r="F67" i="4"/>
  <c r="F71" i="4"/>
  <c r="I72" i="4"/>
  <c r="K72" i="4" s="1"/>
  <c r="F75" i="4"/>
  <c r="F79" i="4"/>
  <c r="K79" i="4" s="1"/>
  <c r="F83" i="4"/>
  <c r="F87" i="4"/>
  <c r="F91" i="4"/>
  <c r="F95" i="4"/>
  <c r="F99" i="4"/>
  <c r="K99" i="4" s="1"/>
  <c r="F103" i="4"/>
  <c r="F107" i="4"/>
  <c r="K107" i="4" s="1"/>
  <c r="F100" i="4"/>
  <c r="F104" i="4"/>
  <c r="K104" i="4" s="1"/>
  <c r="F108" i="4"/>
  <c r="F14" i="6"/>
  <c r="K14" i="6" s="1"/>
  <c r="F26" i="6"/>
  <c r="F30" i="6"/>
  <c r="F34" i="6"/>
  <c r="F38" i="6"/>
  <c r="F42" i="6"/>
  <c r="F46" i="6"/>
  <c r="F50" i="6"/>
  <c r="K50" i="6" s="1"/>
  <c r="F54" i="6"/>
  <c r="F58" i="6"/>
  <c r="F62" i="6"/>
  <c r="K62" i="6" s="1"/>
  <c r="F74" i="6"/>
  <c r="K74" i="6" s="1"/>
  <c r="F106" i="6"/>
  <c r="K106" i="6" s="1"/>
  <c r="F11" i="6"/>
  <c r="K11" i="6" s="1"/>
  <c r="F15" i="6"/>
  <c r="F19" i="6"/>
  <c r="K19" i="6" s="1"/>
  <c r="F23" i="6"/>
  <c r="F27" i="6"/>
  <c r="F31" i="6"/>
  <c r="F35" i="6"/>
  <c r="F39" i="6"/>
  <c r="K39" i="6" s="1"/>
  <c r="F43" i="6"/>
  <c r="F47" i="6"/>
  <c r="F51" i="6"/>
  <c r="I52" i="6"/>
  <c r="K52" i="6" s="1"/>
  <c r="F55" i="6"/>
  <c r="F59" i="6"/>
  <c r="F63" i="6"/>
  <c r="F67" i="6"/>
  <c r="F71" i="6"/>
  <c r="F75" i="6"/>
  <c r="F79" i="6"/>
  <c r="K79" i="6" s="1"/>
  <c r="F83" i="6"/>
  <c r="F87" i="6"/>
  <c r="F91" i="6"/>
  <c r="F95" i="6"/>
  <c r="F99" i="6"/>
  <c r="K99" i="6" s="1"/>
  <c r="F103" i="6"/>
  <c r="F107" i="6"/>
  <c r="K107" i="6" s="1"/>
  <c r="F12" i="6"/>
  <c r="F16" i="6"/>
  <c r="F20" i="6"/>
  <c r="F24" i="6"/>
  <c r="F28" i="6"/>
  <c r="F32" i="6"/>
  <c r="K32" i="6" s="1"/>
  <c r="F56" i="6"/>
  <c r="F60" i="6"/>
  <c r="F64" i="6"/>
  <c r="F68" i="6"/>
  <c r="F72" i="6"/>
  <c r="K72" i="6" s="1"/>
  <c r="F76" i="6"/>
  <c r="F80" i="6"/>
  <c r="F84" i="6"/>
  <c r="F88" i="6"/>
  <c r="F92" i="6"/>
  <c r="F96" i="6"/>
  <c r="F100" i="6"/>
  <c r="F104" i="6"/>
  <c r="F108" i="6"/>
  <c r="K74" i="8"/>
  <c r="F42" i="8"/>
  <c r="F50" i="8"/>
  <c r="K50" i="8" s="1"/>
  <c r="F54" i="8"/>
  <c r="F62" i="8"/>
  <c r="K62" i="8" s="1"/>
  <c r="F74" i="8"/>
  <c r="F106" i="8"/>
  <c r="K106" i="8" s="1"/>
  <c r="F11" i="8"/>
  <c r="K11" i="8" s="1"/>
  <c r="F15" i="8"/>
  <c r="F19" i="8"/>
  <c r="F23" i="8"/>
  <c r="F27" i="8"/>
  <c r="F31" i="8"/>
  <c r="F35" i="8"/>
  <c r="F39" i="8"/>
  <c r="K39" i="8" s="1"/>
  <c r="F43" i="8"/>
  <c r="F47" i="8"/>
  <c r="F51" i="8"/>
  <c r="F55" i="8"/>
  <c r="F59" i="8"/>
  <c r="F63" i="8"/>
  <c r="F67" i="8"/>
  <c r="F71" i="8"/>
  <c r="F75" i="8"/>
  <c r="F79" i="8"/>
  <c r="K79" i="8" s="1"/>
  <c r="F83" i="8"/>
  <c r="F87" i="8"/>
  <c r="F91" i="8"/>
  <c r="F95" i="8"/>
  <c r="F99" i="8"/>
  <c r="K99" i="8" s="1"/>
  <c r="F103" i="8"/>
  <c r="F107" i="8"/>
  <c r="K107" i="8" s="1"/>
  <c r="F12" i="8"/>
  <c r="F16" i="8"/>
  <c r="F20" i="8"/>
  <c r="K20" i="8" s="1"/>
  <c r="F24" i="8"/>
  <c r="F28" i="8"/>
  <c r="F32" i="8"/>
  <c r="K32" i="8" s="1"/>
  <c r="F36" i="8"/>
  <c r="F40" i="8"/>
  <c r="F44" i="8"/>
  <c r="F48" i="8"/>
  <c r="F52" i="8"/>
  <c r="K52" i="8" s="1"/>
  <c r="F56" i="8"/>
  <c r="F60" i="8"/>
  <c r="F64" i="8"/>
  <c r="F68" i="8"/>
  <c r="F72" i="8"/>
  <c r="K72" i="8" s="1"/>
  <c r="F76" i="8"/>
  <c r="F80" i="8"/>
  <c r="F84" i="8"/>
  <c r="F88" i="8"/>
  <c r="F92" i="8"/>
  <c r="F96" i="8"/>
  <c r="F100" i="8"/>
  <c r="F104" i="8"/>
  <c r="K104" i="8" s="1"/>
  <c r="F108" i="8"/>
  <c r="K21" i="10"/>
  <c r="K53" i="10"/>
  <c r="K57" i="10"/>
  <c r="F62" i="10"/>
  <c r="K62" i="10" s="1"/>
  <c r="F74" i="10"/>
  <c r="K74" i="10" s="1"/>
  <c r="F106" i="10"/>
  <c r="K106" i="10" s="1"/>
  <c r="F11" i="10"/>
  <c r="K11" i="10" s="1"/>
  <c r="F15" i="10"/>
  <c r="F19" i="10"/>
  <c r="K19" i="10" s="1"/>
  <c r="F23" i="10"/>
  <c r="F27" i="10"/>
  <c r="F31" i="10"/>
  <c r="F35" i="10"/>
  <c r="F39" i="10"/>
  <c r="F43" i="10"/>
  <c r="F47" i="10"/>
  <c r="F51" i="10"/>
  <c r="F55" i="10"/>
  <c r="F59" i="10"/>
  <c r="F63" i="10"/>
  <c r="F67" i="10"/>
  <c r="F71" i="10"/>
  <c r="F75" i="10"/>
  <c r="F79" i="10"/>
  <c r="K79" i="10" s="1"/>
  <c r="F83" i="10"/>
  <c r="F87" i="10"/>
  <c r="F91" i="10"/>
  <c r="F95" i="10"/>
  <c r="F99" i="10"/>
  <c r="K99" i="10" s="1"/>
  <c r="F103" i="10"/>
  <c r="F107" i="10"/>
  <c r="K107" i="10" s="1"/>
  <c r="F12" i="10"/>
  <c r="F16" i="10"/>
  <c r="F20" i="10"/>
  <c r="F24" i="10"/>
  <c r="F28" i="10"/>
  <c r="F32" i="10"/>
  <c r="K32" i="10" s="1"/>
  <c r="F36" i="10"/>
  <c r="F40" i="10"/>
  <c r="F44" i="10"/>
  <c r="F48" i="10"/>
  <c r="F52" i="10"/>
  <c r="F56" i="10"/>
  <c r="F60" i="10"/>
  <c r="F64" i="10"/>
  <c r="F68" i="10"/>
  <c r="F72" i="10"/>
  <c r="K72" i="10" s="1"/>
  <c r="F76" i="10"/>
  <c r="F80" i="10"/>
  <c r="F84" i="10"/>
  <c r="F88" i="10"/>
  <c r="F92" i="10"/>
  <c r="F96" i="10"/>
  <c r="F100" i="10"/>
  <c r="F104" i="10"/>
  <c r="F108" i="10"/>
  <c r="K52" i="12"/>
  <c r="F14" i="12"/>
  <c r="K14" i="12" s="1"/>
  <c r="F18" i="12"/>
  <c r="F22" i="12"/>
  <c r="F26" i="12"/>
  <c r="F30" i="12"/>
  <c r="F34" i="12"/>
  <c r="F38" i="12"/>
  <c r="F42" i="12"/>
  <c r="F46" i="12"/>
  <c r="F50" i="12"/>
  <c r="K50" i="12" s="1"/>
  <c r="F54" i="12"/>
  <c r="F58" i="12"/>
  <c r="F62" i="12"/>
  <c r="K62" i="12" s="1"/>
  <c r="F66" i="12"/>
  <c r="F70" i="12"/>
  <c r="F74" i="12"/>
  <c r="K74" i="12" s="1"/>
  <c r="F78" i="12"/>
  <c r="F82" i="12"/>
  <c r="F86" i="12"/>
  <c r="F90" i="12"/>
  <c r="F94" i="12"/>
  <c r="F98" i="12"/>
  <c r="F102" i="12"/>
  <c r="F106" i="12"/>
  <c r="K106" i="12" s="1"/>
  <c r="F11" i="12"/>
  <c r="F15" i="12"/>
  <c r="F19" i="12"/>
  <c r="K19" i="12" s="1"/>
  <c r="I20" i="12"/>
  <c r="K20" i="12" s="1"/>
  <c r="F23" i="12"/>
  <c r="F27" i="12"/>
  <c r="F31" i="12"/>
  <c r="I32" i="12"/>
  <c r="K32" i="12" s="1"/>
  <c r="F35" i="12"/>
  <c r="F39" i="12"/>
  <c r="F43" i="12"/>
  <c r="F47" i="12"/>
  <c r="F51" i="12"/>
  <c r="I52" i="12"/>
  <c r="F55" i="12"/>
  <c r="F59" i="12"/>
  <c r="F63" i="12"/>
  <c r="F67" i="12"/>
  <c r="F71" i="12"/>
  <c r="I72" i="12"/>
  <c r="K72" i="12" s="1"/>
  <c r="F75" i="12"/>
  <c r="F79" i="12"/>
  <c r="K79" i="12" s="1"/>
  <c r="F83" i="12"/>
  <c r="F87" i="12"/>
  <c r="F91" i="12"/>
  <c r="F95" i="12"/>
  <c r="F99" i="12"/>
  <c r="K99" i="12" s="1"/>
  <c r="F103" i="12"/>
  <c r="I104" i="12"/>
  <c r="K104" i="12" s="1"/>
  <c r="F107" i="12"/>
  <c r="K107" i="12" s="1"/>
  <c r="F108" i="12"/>
  <c r="F14" i="14"/>
  <c r="K14" i="14" s="1"/>
  <c r="F18" i="14"/>
  <c r="F22" i="14"/>
  <c r="F26" i="14"/>
  <c r="F30" i="14"/>
  <c r="F34" i="14"/>
  <c r="F38" i="14"/>
  <c r="F42" i="14"/>
  <c r="F46" i="14"/>
  <c r="F50" i="14"/>
  <c r="K50" i="14" s="1"/>
  <c r="F54" i="14"/>
  <c r="F58" i="14"/>
  <c r="F62" i="14"/>
  <c r="K62" i="14" s="1"/>
  <c r="F66" i="14"/>
  <c r="F70" i="14"/>
  <c r="F74" i="14"/>
  <c r="K74" i="14" s="1"/>
  <c r="F78" i="14"/>
  <c r="F82" i="14"/>
  <c r="F86" i="14"/>
  <c r="F90" i="14"/>
  <c r="F94" i="14"/>
  <c r="F98" i="14"/>
  <c r="F102" i="14"/>
  <c r="F106" i="14"/>
  <c r="K106" i="14" s="1"/>
  <c r="F11" i="14"/>
  <c r="K11" i="14" s="1"/>
  <c r="F15" i="14"/>
  <c r="F19" i="14"/>
  <c r="F23" i="14"/>
  <c r="F27" i="14"/>
  <c r="F31" i="14"/>
  <c r="F35" i="14"/>
  <c r="F39" i="14"/>
  <c r="F43" i="14"/>
  <c r="F47" i="14"/>
  <c r="F51" i="14"/>
  <c r="I52" i="14"/>
  <c r="K52" i="14" s="1"/>
  <c r="F55" i="14"/>
  <c r="F59" i="14"/>
  <c r="F63" i="14"/>
  <c r="F67" i="14"/>
  <c r="F71" i="14"/>
  <c r="I72" i="14"/>
  <c r="K72" i="14" s="1"/>
  <c r="F75" i="14"/>
  <c r="F79" i="14"/>
  <c r="K79" i="14" s="1"/>
  <c r="F83" i="14"/>
  <c r="F87" i="14"/>
  <c r="F91" i="14"/>
  <c r="F95" i="14"/>
  <c r="F99" i="14"/>
  <c r="K99" i="14" s="1"/>
  <c r="F103" i="14"/>
  <c r="I104" i="14"/>
  <c r="K104" i="14" s="1"/>
  <c r="F107" i="14"/>
  <c r="K107" i="14" s="1"/>
  <c r="F20" i="14"/>
  <c r="K20" i="14" s="1"/>
  <c r="F24" i="14"/>
  <c r="F28" i="14"/>
  <c r="F32" i="14"/>
  <c r="K32" i="14" s="1"/>
  <c r="F108" i="14"/>
  <c r="K11" i="16"/>
  <c r="K50" i="16"/>
  <c r="F14" i="16"/>
  <c r="K14" i="16" s="1"/>
  <c r="F22" i="16"/>
  <c r="F26" i="16"/>
  <c r="F50" i="16"/>
  <c r="F54" i="16"/>
  <c r="F62" i="16"/>
  <c r="K62" i="16" s="1"/>
  <c r="F74" i="16"/>
  <c r="K74" i="16" s="1"/>
  <c r="F11" i="16"/>
  <c r="F15" i="16"/>
  <c r="F19" i="16"/>
  <c r="K19" i="16" s="1"/>
  <c r="F23" i="16"/>
  <c r="F27" i="16"/>
  <c r="F31" i="16"/>
  <c r="F35" i="16"/>
  <c r="F39" i="16"/>
  <c r="F43" i="16"/>
  <c r="F47" i="16"/>
  <c r="F51" i="16"/>
  <c r="F55" i="16"/>
  <c r="F59" i="16"/>
  <c r="F63" i="16"/>
  <c r="F67" i="16"/>
  <c r="F71" i="16"/>
  <c r="F75" i="16"/>
  <c r="F79" i="16"/>
  <c r="K79" i="16" s="1"/>
  <c r="F83" i="16"/>
  <c r="F87" i="16"/>
  <c r="F91" i="16"/>
  <c r="F95" i="16"/>
  <c r="F99" i="16"/>
  <c r="K99" i="16" s="1"/>
  <c r="F103" i="16"/>
  <c r="F107" i="16"/>
  <c r="K107" i="16" s="1"/>
  <c r="F12" i="16"/>
  <c r="F16" i="16"/>
  <c r="F20" i="16"/>
  <c r="K20" i="16" s="1"/>
  <c r="F24" i="16"/>
  <c r="F28" i="16"/>
  <c r="F32" i="16"/>
  <c r="K32" i="16" s="1"/>
  <c r="F36" i="16"/>
  <c r="F40" i="16"/>
  <c r="F44" i="16"/>
  <c r="F48" i="16"/>
  <c r="F52" i="16"/>
  <c r="K52" i="16" s="1"/>
  <c r="F56" i="16"/>
  <c r="F60" i="16"/>
  <c r="F64" i="16"/>
  <c r="F68" i="16"/>
  <c r="F72" i="16"/>
  <c r="K72" i="16" s="1"/>
  <c r="F76" i="16"/>
  <c r="F80" i="16"/>
  <c r="F84" i="16"/>
  <c r="F88" i="16"/>
  <c r="F92" i="16"/>
  <c r="F96" i="16"/>
  <c r="F100" i="16"/>
  <c r="F104" i="16"/>
  <c r="K104" i="16" s="1"/>
  <c r="F108" i="16"/>
  <c r="K85" i="18"/>
  <c r="K99" i="18"/>
  <c r="F13" i="18"/>
  <c r="F17" i="18"/>
  <c r="F21" i="18"/>
  <c r="K21" i="18" s="1"/>
  <c r="F25" i="18"/>
  <c r="F29" i="18"/>
  <c r="F33" i="18"/>
  <c r="F37" i="18"/>
  <c r="F41" i="18"/>
  <c r="F45" i="18"/>
  <c r="F49" i="18"/>
  <c r="K49" i="18" s="1"/>
  <c r="F53" i="18"/>
  <c r="K53" i="18" s="1"/>
  <c r="F57" i="18"/>
  <c r="K57" i="18" s="1"/>
  <c r="F61" i="18"/>
  <c r="K61" i="18" s="1"/>
  <c r="F65" i="18"/>
  <c r="F69" i="18"/>
  <c r="F73" i="18"/>
  <c r="F77" i="18"/>
  <c r="F81" i="18"/>
  <c r="F85" i="18"/>
  <c r="F89" i="18"/>
  <c r="F93" i="18"/>
  <c r="F97" i="18"/>
  <c r="F101" i="18"/>
  <c r="F105" i="18"/>
  <c r="K105" i="18" s="1"/>
  <c r="F11" i="18"/>
  <c r="F79" i="18"/>
  <c r="K79" i="18" s="1"/>
  <c r="F99" i="18"/>
  <c r="F107" i="18"/>
  <c r="K107" i="18" s="1"/>
  <c r="F12" i="18"/>
  <c r="F16" i="18"/>
  <c r="F20" i="18"/>
  <c r="F24" i="18"/>
  <c r="F28" i="18"/>
  <c r="F32" i="18"/>
  <c r="K32" i="18" s="1"/>
  <c r="F36" i="18"/>
  <c r="F40" i="18"/>
  <c r="F44" i="18"/>
  <c r="F48" i="18"/>
  <c r="F52" i="18"/>
  <c r="F56" i="18"/>
  <c r="F60" i="18"/>
  <c r="F64" i="18"/>
  <c r="F68" i="18"/>
  <c r="F72" i="18"/>
  <c r="F76" i="18"/>
  <c r="F80" i="18"/>
  <c r="F84" i="18"/>
  <c r="F88" i="18"/>
  <c r="F92" i="18"/>
  <c r="F96" i="18"/>
  <c r="F100" i="18"/>
  <c r="F104" i="18"/>
  <c r="K104" i="18" s="1"/>
  <c r="F108" i="18"/>
  <c r="K14" i="20"/>
  <c r="K99" i="20"/>
  <c r="K19" i="20"/>
  <c r="F14" i="20"/>
  <c r="F50" i="20"/>
  <c r="K50" i="20" s="1"/>
  <c r="F54" i="20"/>
  <c r="F62" i="20"/>
  <c r="K62" i="20" s="1"/>
  <c r="F74" i="20"/>
  <c r="K74" i="20" s="1"/>
  <c r="F106" i="20"/>
  <c r="K106" i="20" s="1"/>
  <c r="F11" i="20"/>
  <c r="K11" i="20" s="1"/>
  <c r="F15" i="20"/>
  <c r="F19" i="20"/>
  <c r="F23" i="20"/>
  <c r="F27" i="20"/>
  <c r="F31" i="20"/>
  <c r="F35" i="20"/>
  <c r="F39" i="20"/>
  <c r="F43" i="20"/>
  <c r="F47" i="20"/>
  <c r="F51" i="20"/>
  <c r="F55" i="20"/>
  <c r="F59" i="20"/>
  <c r="F63" i="20"/>
  <c r="F67" i="20"/>
  <c r="F71" i="20"/>
  <c r="F75" i="20"/>
  <c r="F79" i="20"/>
  <c r="K79" i="20" s="1"/>
  <c r="F83" i="20"/>
  <c r="F87" i="20"/>
  <c r="F91" i="20"/>
  <c r="F95" i="20"/>
  <c r="F99" i="20"/>
  <c r="F103" i="20"/>
  <c r="F107" i="20"/>
  <c r="K107" i="20" s="1"/>
  <c r="F12" i="20"/>
  <c r="F16" i="20"/>
  <c r="F20" i="20"/>
  <c r="K20" i="20" s="1"/>
  <c r="F24" i="20"/>
  <c r="F28" i="20"/>
  <c r="F32" i="20"/>
  <c r="K32" i="20" s="1"/>
  <c r="F36" i="20"/>
  <c r="F40" i="20"/>
  <c r="F44" i="20"/>
  <c r="F48" i="20"/>
  <c r="F52" i="20"/>
  <c r="K52" i="20" s="1"/>
  <c r="F56" i="20"/>
  <c r="F60" i="20"/>
  <c r="F64" i="20"/>
  <c r="F68" i="20"/>
  <c r="F72" i="20"/>
  <c r="K72" i="20" s="1"/>
  <c r="F76" i="20"/>
  <c r="F80" i="20"/>
  <c r="F84" i="20"/>
  <c r="F88" i="20"/>
  <c r="F92" i="20"/>
  <c r="F96" i="20"/>
  <c r="F100" i="20"/>
  <c r="F104" i="20"/>
  <c r="K104" i="20" s="1"/>
  <c r="F108" i="20"/>
  <c r="K79" i="22"/>
  <c r="F14" i="22"/>
  <c r="K14" i="22" s="1"/>
  <c r="F18" i="22"/>
  <c r="F50" i="22"/>
  <c r="K50" i="22" s="1"/>
  <c r="F54" i="22"/>
  <c r="F62" i="22"/>
  <c r="K62" i="22" s="1"/>
  <c r="F74" i="22"/>
  <c r="K74" i="22" s="1"/>
  <c r="F106" i="22"/>
  <c r="K106" i="22" s="1"/>
  <c r="F11" i="22"/>
  <c r="K11" i="22" s="1"/>
  <c r="F15" i="22"/>
  <c r="F19" i="22"/>
  <c r="K19" i="22" s="1"/>
  <c r="F23" i="22"/>
  <c r="F27" i="22"/>
  <c r="F31" i="22"/>
  <c r="F35" i="22"/>
  <c r="F39" i="22"/>
  <c r="F43" i="22"/>
  <c r="F47" i="22"/>
  <c r="F51" i="22"/>
  <c r="F55" i="22"/>
  <c r="F59" i="22"/>
  <c r="F63" i="22"/>
  <c r="F67" i="22"/>
  <c r="F71" i="22"/>
  <c r="F75" i="22"/>
  <c r="F79" i="22"/>
  <c r="F83" i="22"/>
  <c r="F87" i="22"/>
  <c r="F91" i="22"/>
  <c r="F95" i="22"/>
  <c r="F99" i="22"/>
  <c r="K99" i="22" s="1"/>
  <c r="F103" i="22"/>
  <c r="F107" i="22"/>
  <c r="K107" i="22" s="1"/>
  <c r="F12" i="22"/>
  <c r="F16" i="22"/>
  <c r="F20" i="22"/>
  <c r="K20" i="22" s="1"/>
  <c r="F24" i="22"/>
  <c r="F28" i="22"/>
  <c r="F32" i="22"/>
  <c r="K32" i="22" s="1"/>
  <c r="F36" i="22"/>
  <c r="F40" i="22"/>
  <c r="F44" i="22"/>
  <c r="F48" i="22"/>
  <c r="F52" i="22"/>
  <c r="K52" i="22" s="1"/>
  <c r="F56" i="22"/>
  <c r="F60" i="22"/>
  <c r="F64" i="22"/>
  <c r="F68" i="22"/>
  <c r="F72" i="22"/>
  <c r="K72" i="22" s="1"/>
  <c r="F76" i="22"/>
  <c r="F80" i="22"/>
  <c r="F84" i="22"/>
  <c r="F88" i="22"/>
  <c r="F92" i="22"/>
  <c r="F96" i="22"/>
  <c r="F100" i="22"/>
  <c r="F104" i="22"/>
  <c r="F108" i="22"/>
  <c r="F11" i="24"/>
  <c r="K11" i="24" s="1"/>
  <c r="F19" i="24"/>
  <c r="K19" i="24" s="1"/>
  <c r="F13" i="24"/>
  <c r="F17" i="24"/>
  <c r="F21" i="24"/>
  <c r="K21" i="24" s="1"/>
  <c r="F25" i="24"/>
  <c r="F29" i="24"/>
  <c r="F33" i="24"/>
  <c r="F37" i="24"/>
  <c r="F41" i="24"/>
  <c r="F45" i="24"/>
  <c r="F49" i="24"/>
  <c r="K49" i="24" s="1"/>
  <c r="F53" i="24"/>
  <c r="K53" i="24" s="1"/>
  <c r="F57" i="24"/>
  <c r="K57" i="24" s="1"/>
  <c r="F61" i="24"/>
  <c r="K61" i="24" s="1"/>
  <c r="F65" i="24"/>
  <c r="F69" i="24"/>
  <c r="F73" i="24"/>
  <c r="F77" i="24"/>
  <c r="F81" i="24"/>
  <c r="F85" i="24"/>
  <c r="K85" i="24" s="1"/>
  <c r="F89" i="24"/>
  <c r="F93" i="24"/>
  <c r="F97" i="24"/>
  <c r="F101" i="24"/>
  <c r="F105" i="24"/>
  <c r="F39" i="24"/>
  <c r="F79" i="24"/>
  <c r="K79" i="24" s="1"/>
  <c r="F99" i="24"/>
  <c r="K99" i="24" s="1"/>
  <c r="F107" i="24"/>
  <c r="K107" i="24" s="1"/>
  <c r="F12" i="24"/>
  <c r="F16" i="24"/>
  <c r="F20" i="24"/>
  <c r="K20" i="24" s="1"/>
  <c r="F24" i="24"/>
  <c r="F28" i="24"/>
  <c r="F32" i="24"/>
  <c r="K32" i="24" s="1"/>
  <c r="F36" i="24"/>
  <c r="F40" i="24"/>
  <c r="F44" i="24"/>
  <c r="F48" i="24"/>
  <c r="F52" i="24"/>
  <c r="K52" i="24" s="1"/>
  <c r="F56" i="24"/>
  <c r="F60" i="24"/>
  <c r="F64" i="24"/>
  <c r="F68" i="24"/>
  <c r="F72" i="24"/>
  <c r="K72" i="24" s="1"/>
  <c r="F76" i="24"/>
  <c r="F80" i="24"/>
  <c r="F84" i="24"/>
  <c r="F88" i="24"/>
  <c r="F92" i="24"/>
  <c r="F96" i="24"/>
  <c r="F100" i="24"/>
  <c r="F104" i="24"/>
  <c r="K104" i="24" s="1"/>
  <c r="F108" i="24"/>
  <c r="K106" i="26"/>
  <c r="K52" i="26"/>
  <c r="F14" i="26"/>
  <c r="K14" i="26" s="1"/>
  <c r="F50" i="26"/>
  <c r="K50" i="26" s="1"/>
  <c r="F62" i="26"/>
  <c r="K62" i="26" s="1"/>
  <c r="F74" i="26"/>
  <c r="K74" i="26" s="1"/>
  <c r="F106" i="26"/>
  <c r="F11" i="26"/>
  <c r="K11" i="26" s="1"/>
  <c r="F15" i="26"/>
  <c r="F19" i="26"/>
  <c r="K19" i="26" s="1"/>
  <c r="F23" i="26"/>
  <c r="F27" i="26"/>
  <c r="F31" i="26"/>
  <c r="F35" i="26"/>
  <c r="F39" i="26"/>
  <c r="F43" i="26"/>
  <c r="F47" i="26"/>
  <c r="F51" i="26"/>
  <c r="F55" i="26"/>
  <c r="F59" i="26"/>
  <c r="F63" i="26"/>
  <c r="F67" i="26"/>
  <c r="F71" i="26"/>
  <c r="F75" i="26"/>
  <c r="F79" i="26"/>
  <c r="K79" i="26" s="1"/>
  <c r="F83" i="26"/>
  <c r="F87" i="26"/>
  <c r="F91" i="26"/>
  <c r="F95" i="26"/>
  <c r="F99" i="26"/>
  <c r="K99" i="26" s="1"/>
  <c r="F103" i="26"/>
  <c r="F107" i="26"/>
  <c r="K107" i="26" s="1"/>
  <c r="F12" i="26"/>
  <c r="F16" i="26"/>
  <c r="F20" i="26"/>
  <c r="K20" i="26" s="1"/>
  <c r="F24" i="26"/>
  <c r="F28" i="26"/>
  <c r="F32" i="26"/>
  <c r="K32" i="26" s="1"/>
  <c r="F36" i="26"/>
  <c r="F40" i="26"/>
  <c r="F44" i="26"/>
  <c r="F48" i="26"/>
  <c r="F52" i="26"/>
  <c r="F56" i="26"/>
  <c r="F60" i="26"/>
  <c r="F64" i="26"/>
  <c r="F68" i="26"/>
  <c r="F72" i="26"/>
  <c r="K72" i="26" s="1"/>
  <c r="F76" i="26"/>
  <c r="F80" i="26"/>
  <c r="F84" i="26"/>
  <c r="F88" i="26"/>
  <c r="F92" i="26"/>
  <c r="F96" i="26"/>
  <c r="F100" i="26"/>
  <c r="F104" i="26"/>
  <c r="F108" i="26"/>
  <c r="H10" i="2"/>
  <c r="G10" i="2"/>
  <c r="I10" i="2" s="1"/>
  <c r="H10" i="4"/>
  <c r="G10" i="4"/>
  <c r="I10" i="4" s="1"/>
  <c r="H10" i="6"/>
  <c r="G10" i="6"/>
  <c r="I10" i="6" s="1"/>
  <c r="H10" i="8"/>
  <c r="G10" i="8"/>
  <c r="I10" i="8" s="1"/>
  <c r="H10" i="10"/>
  <c r="G10" i="10"/>
  <c r="I10" i="10" s="1"/>
  <c r="H10" i="12"/>
  <c r="G10" i="12"/>
  <c r="I10" i="12" s="1"/>
  <c r="H10" i="14"/>
  <c r="G10" i="14"/>
  <c r="I10" i="14" s="1"/>
  <c r="H10" i="16"/>
  <c r="G10" i="16"/>
  <c r="I10" i="16" s="1"/>
  <c r="H10" i="18"/>
  <c r="G10" i="18"/>
  <c r="I10" i="18" s="1"/>
  <c r="H10" i="20"/>
  <c r="G10" i="20"/>
  <c r="I10" i="20" s="1"/>
  <c r="H10" i="22"/>
  <c r="G10" i="22"/>
  <c r="I10" i="22" s="1"/>
  <c r="H10" i="24"/>
  <c r="G10" i="24"/>
  <c r="I10" i="24" s="1"/>
  <c r="H10" i="26"/>
  <c r="G10" i="26"/>
  <c r="I10" i="26" s="1"/>
  <c r="D10" i="2"/>
  <c r="K10" i="2" s="1"/>
  <c r="E10" i="4"/>
  <c r="D10" i="4"/>
  <c r="F10" i="4" s="1"/>
  <c r="E10" i="6"/>
  <c r="D10" i="6"/>
  <c r="F10" i="6" s="1"/>
  <c r="E10" i="8"/>
  <c r="D10" i="8"/>
  <c r="F10" i="8" s="1"/>
  <c r="E10" i="10"/>
  <c r="D10" i="10"/>
  <c r="K10" i="10" s="1"/>
  <c r="E10" i="12"/>
  <c r="D10" i="12"/>
  <c r="K10" i="12" s="1"/>
  <c r="E10" i="14"/>
  <c r="D10" i="14"/>
  <c r="F10" i="14" s="1"/>
  <c r="E10" i="16"/>
  <c r="D10" i="16"/>
  <c r="F10" i="16" s="1"/>
  <c r="E10" i="18"/>
  <c r="D10" i="18"/>
  <c r="F10" i="18" s="1"/>
  <c r="E10" i="20"/>
  <c r="D10" i="20"/>
  <c r="F10" i="20" s="1"/>
  <c r="E10" i="22"/>
  <c r="D10" i="22"/>
  <c r="F10" i="22" s="1"/>
  <c r="E10" i="24"/>
  <c r="E10" i="26"/>
  <c r="D10" i="26"/>
  <c r="F10" i="26" s="1"/>
  <c r="E7" i="2"/>
  <c r="F7" i="2" s="1"/>
  <c r="H7" i="2" s="1"/>
  <c r="I7" i="2" s="1"/>
  <c r="E7" i="4"/>
  <c r="F7" i="4" s="1"/>
  <c r="H7" i="4" s="1"/>
  <c r="I7" i="4" s="1"/>
  <c r="E7" i="6"/>
  <c r="F7" i="6" s="1"/>
  <c r="H7" i="6" s="1"/>
  <c r="I7" i="6" s="1"/>
  <c r="E7" i="8"/>
  <c r="F7" i="8" s="1"/>
  <c r="H7" i="8" s="1"/>
  <c r="I7" i="8" s="1"/>
  <c r="E7" i="10"/>
  <c r="F7" i="10" s="1"/>
  <c r="H7" i="10" s="1"/>
  <c r="I7" i="10" s="1"/>
  <c r="E7" i="12"/>
  <c r="F7" i="12" s="1"/>
  <c r="H7" i="12" s="1"/>
  <c r="I7" i="12" s="1"/>
  <c r="E7" i="14"/>
  <c r="F7" i="14" s="1"/>
  <c r="H7" i="14" s="1"/>
  <c r="I7" i="14" s="1"/>
  <c r="E7" i="16"/>
  <c r="F7" i="16" s="1"/>
  <c r="H7" i="16" s="1"/>
  <c r="I7" i="16" s="1"/>
  <c r="E7" i="18"/>
  <c r="F7" i="18" s="1"/>
  <c r="H7" i="18" s="1"/>
  <c r="I7" i="18" s="1"/>
  <c r="E7" i="20"/>
  <c r="F7" i="20" s="1"/>
  <c r="H7" i="20" s="1"/>
  <c r="I7" i="20" s="1"/>
  <c r="E7" i="22"/>
  <c r="F7" i="22" s="1"/>
  <c r="H7" i="22" s="1"/>
  <c r="I7" i="22" s="1"/>
  <c r="E7" i="24"/>
  <c r="F7" i="24" s="1"/>
  <c r="H7" i="24" s="1"/>
  <c r="I7" i="24" s="1"/>
  <c r="E7" i="26"/>
  <c r="F7" i="26" s="1"/>
  <c r="H7" i="26" s="1"/>
  <c r="I7" i="26" s="1"/>
  <c r="C10" i="26"/>
  <c r="B10" i="26"/>
  <c r="D10" i="24"/>
  <c r="F10" i="24" s="1"/>
  <c r="C10" i="24"/>
  <c r="B10" i="24"/>
  <c r="C10" i="22"/>
  <c r="B10" i="22"/>
  <c r="C10" i="20"/>
  <c r="B10" i="20"/>
  <c r="C10" i="18"/>
  <c r="B10" i="18"/>
  <c r="C10" i="16"/>
  <c r="B10" i="16"/>
  <c r="C10" i="14"/>
  <c r="B10" i="14"/>
  <c r="C10" i="12"/>
  <c r="B10" i="12"/>
  <c r="C10" i="10"/>
  <c r="B10" i="10"/>
  <c r="C10" i="8"/>
  <c r="B10" i="8"/>
  <c r="C10" i="6"/>
  <c r="B10" i="6"/>
  <c r="C10" i="4"/>
  <c r="B10" i="4"/>
  <c r="E10" i="2"/>
  <c r="C10" i="2"/>
  <c r="B10" i="2"/>
  <c r="K10" i="20"/>
  <c r="K10" i="4"/>
  <c r="K105" i="24" l="1"/>
  <c r="K104" i="26"/>
  <c r="K52" i="10"/>
  <c r="K20" i="10"/>
  <c r="K104" i="6"/>
  <c r="K20" i="6"/>
  <c r="K104" i="22"/>
  <c r="K32" i="2"/>
  <c r="K19" i="2"/>
  <c r="K10" i="8"/>
  <c r="K104" i="10"/>
  <c r="K74" i="18"/>
  <c r="K10" i="14"/>
  <c r="K10" i="16"/>
  <c r="K10" i="22"/>
  <c r="F10" i="2"/>
  <c r="F10" i="12"/>
  <c r="K10" i="26"/>
  <c r="F10" i="10"/>
  <c r="K10" i="24"/>
  <c r="K10" i="18"/>
  <c r="K10" i="6"/>
</calcChain>
</file>

<file path=xl/sharedStrings.xml><?xml version="1.0" encoding="utf-8"?>
<sst xmlns="http://schemas.openxmlformats.org/spreadsheetml/2006/main" count="470" uniqueCount="178">
  <si>
    <t>BK2.051</t>
  </si>
  <si>
    <t>GROSS</t>
  </si>
  <si>
    <t>PER</t>
  </si>
  <si>
    <t>REVENUE</t>
  </si>
  <si>
    <t>U O M</t>
  </si>
  <si>
    <t>BK2.053</t>
  </si>
  <si>
    <t>OPERATING</t>
  </si>
  <si>
    <t>EXPENSE</t>
  </si>
  <si>
    <t>BK2.055</t>
  </si>
  <si>
    <t>SALARIES</t>
  </si>
  <si>
    <t>BK2.057</t>
  </si>
  <si>
    <t>EMPLOYEE</t>
  </si>
  <si>
    <t>BENEFITS</t>
  </si>
  <si>
    <t>BK2.059</t>
  </si>
  <si>
    <t>PRO</t>
  </si>
  <si>
    <t>FEES</t>
  </si>
  <si>
    <t>BK2.061</t>
  </si>
  <si>
    <t>SUPPLIES</t>
  </si>
  <si>
    <t>BK2.063</t>
  </si>
  <si>
    <t>PURCHASED</t>
  </si>
  <si>
    <t>SERVICES</t>
  </si>
  <si>
    <t>BK2.065</t>
  </si>
  <si>
    <t>DEPRE/RENT</t>
  </si>
  <si>
    <t>LEASE</t>
  </si>
  <si>
    <t>BK2.067</t>
  </si>
  <si>
    <t>OTHER DIR.</t>
  </si>
  <si>
    <t>BK2.069</t>
  </si>
  <si>
    <t>F T E's</t>
  </si>
  <si>
    <t>F T E</t>
  </si>
  <si>
    <t>BK2.071</t>
  </si>
  <si>
    <t>BK2.073</t>
  </si>
  <si>
    <t>PAID</t>
  </si>
  <si>
    <t>HOURS</t>
  </si>
  <si>
    <t>BK2.075</t>
  </si>
  <si>
    <t>PATIENT</t>
  </si>
  <si>
    <t>AVAIL PAT</t>
  </si>
  <si>
    <t>DAY</t>
  </si>
  <si>
    <t>% OCC.</t>
  </si>
  <si>
    <t>LICNO</t>
  </si>
  <si>
    <t>HOSPITAL</t>
  </si>
  <si>
    <t>Page</t>
  </si>
  <si>
    <t>PSYCHIATRIC CARE (ACCOUNT 6140)</t>
  </si>
  <si>
    <t>TOTAL REVENUE/PATIENT DAY</t>
  </si>
  <si>
    <t>TOTAL OPERATING EXP/PATIENT DAY</t>
  </si>
  <si>
    <t>SALARIES &amp; WAGES/PATIENT DAY</t>
  </si>
  <si>
    <t>EMPLOYEE BENEFITS/PATIENT DAY</t>
  </si>
  <si>
    <t>PROFESSIONAL FEES/PATIENT DAY</t>
  </si>
  <si>
    <t>SUPPLIES EXPENSE/PATIENT DAY</t>
  </si>
  <si>
    <t>PURCHASED SERVICES/PATIENT DAY</t>
  </si>
  <si>
    <t>DEPRECIATION/RENTAL/LEASE / PATIENT DAY</t>
  </si>
  <si>
    <t>OTHER DIRECT EXPENSE/PATIENT DAY</t>
  </si>
  <si>
    <t>SALARIES &amp; WAGES/FTE</t>
  </si>
  <si>
    <t>EMPLOYEE BENEFITS/FTE</t>
  </si>
  <si>
    <t xml:space="preserve">PAID HOURS/PATIENT DAY      </t>
  </si>
  <si>
    <t>PERCENT OCCUPANCY IN PSYCHIATRIC CARE</t>
  </si>
  <si>
    <t>DPLHOSPNAME</t>
  </si>
  <si>
    <t>ACCTNO</t>
  </si>
  <si>
    <t>YEAR</t>
  </si>
  <si>
    <t>YFTE</t>
  </si>
  <si>
    <t>YUTS</t>
  </si>
  <si>
    <t>YSLS</t>
  </si>
  <si>
    <t>YEBS</t>
  </si>
  <si>
    <t>YPFS</t>
  </si>
  <si>
    <t>YSUP</t>
  </si>
  <si>
    <t>YPSU</t>
  </si>
  <si>
    <t>YPSO</t>
  </si>
  <si>
    <t>YRL</t>
  </si>
  <si>
    <t>YDRL</t>
  </si>
  <si>
    <t>YODE</t>
  </si>
  <si>
    <t>YREC</t>
  </si>
  <si>
    <t>TYADE</t>
  </si>
  <si>
    <t>YCAS</t>
  </si>
  <si>
    <t>YREV</t>
  </si>
  <si>
    <t>YIRV</t>
  </si>
  <si>
    <t>Psych</t>
  </si>
  <si>
    <t>Beds</t>
  </si>
  <si>
    <t>YPSY</t>
  </si>
  <si>
    <t>%</t>
  </si>
  <si>
    <t>CHANGE</t>
  </si>
  <si>
    <t>BHC FAIRFAX HOSPITAL</t>
  </si>
  <si>
    <t>HARBORVIEW MEDICAL CENTER</t>
  </si>
  <si>
    <t>LAKE CHELAN COMMUNITY HOSPITAL</t>
  </si>
  <si>
    <t>LOURDES COUNSELING CENTER</t>
  </si>
  <si>
    <t>OVERLAKE HOSPITAL MEDICAL CENTER</t>
  </si>
  <si>
    <t>YAKIMA VALLEY MEMORIAL HOSPITAL</t>
  </si>
  <si>
    <t>SNOQUALMIE VALLEY HOSPITAL</t>
  </si>
  <si>
    <t>SKAGIT VALLEY HOSPITAL</t>
  </si>
  <si>
    <t>HARRISON MEDICAL CENTER</t>
  </si>
  <si>
    <t>HIGHLINE MEDICAL CENTER</t>
  </si>
  <si>
    <t>UNIVERSITY OF WASHINGTON MEDICAL CENTER</t>
  </si>
  <si>
    <t>CAPITAL MEDICAL CENTER</t>
  </si>
  <si>
    <t>CASCADE MEDICAL CENTER</t>
  </si>
  <si>
    <t>CASCADE VALLEY HOSPITAL</t>
  </si>
  <si>
    <t>CENTRAL WASHINGTON HOSPITAL</t>
  </si>
  <si>
    <t>COLUMBIA BASIN HOSPITAL</t>
  </si>
  <si>
    <t>DAYTON GENERAL HOSPITAL</t>
  </si>
  <si>
    <t>FERRY COUNTY MEMORIAL HOSPITAL</t>
  </si>
  <si>
    <t>FORKS COMMUNITY HOSPITAL</t>
  </si>
  <si>
    <t>GARFIELD COUNTY MEMORIAL HOSPITAL</t>
  </si>
  <si>
    <t>GRAYS HARBOR COMMUNITY HOSPITAL</t>
  </si>
  <si>
    <t>ISLAND HOSPITAL</t>
  </si>
  <si>
    <t>LEGACY SALMON CREEK HOSPITAL</t>
  </si>
  <si>
    <t>LINCOLN HOSPITAL</t>
  </si>
  <si>
    <t>LOURDES MEDICAL CENTER</t>
  </si>
  <si>
    <t>MARY BRIDGE CHILDRENS HEALTH CENTER</t>
  </si>
  <si>
    <t>MASON GENERAL HOSPITAL</t>
  </si>
  <si>
    <t>MID VALLEY HOSPITAL</t>
  </si>
  <si>
    <t>MORTON GENERAL HOSPITAL</t>
  </si>
  <si>
    <t>NORTH VALLEY HOSPITAL</t>
  </si>
  <si>
    <t>OCEAN BEACH HOSPITAL</t>
  </si>
  <si>
    <t>OLYMPIC MEDICAL CENTER</t>
  </si>
  <si>
    <t>OTHELLO COMMUNITY HOSPITAL</t>
  </si>
  <si>
    <t>PROVIDENCE CENTRALIA HOSPITAL</t>
  </si>
  <si>
    <t>PROVIDENCE HOLY FAMILY HOSPITAL</t>
  </si>
  <si>
    <t>PROVIDENCE MOUNT CARMEL HOSPITAL</t>
  </si>
  <si>
    <t>PROVIDENCE REGIONAL MEDICAL CENTER EVERETT</t>
  </si>
  <si>
    <t>PROVIDENCE SACRED HEART MEDICAL CENTER</t>
  </si>
  <si>
    <t>PULLMAN REGIONAL HOSPITAL</t>
  </si>
  <si>
    <t>QUINCY VALLEY MEDICAL CENTER</t>
  </si>
  <si>
    <t>SEATTLE CANCER CARE ALLIANCE</t>
  </si>
  <si>
    <t>SEATTLE CHILDRENS HOSPITAL</t>
  </si>
  <si>
    <t>SKYLINE HOSPITAL</t>
  </si>
  <si>
    <t>SUNNYSIDE COMMUNITY HOSPITAL</t>
  </si>
  <si>
    <t>TOPPENISH COMMUNITY HOSPITAL</t>
  </si>
  <si>
    <t>TRI-STATE MEMORIAL HOSPITAL</t>
  </si>
  <si>
    <t>VIRGINIA MASON MEDICAL CENTER</t>
  </si>
  <si>
    <t>WALLA WALLA GENERAL HOSPITAL</t>
  </si>
  <si>
    <t>WHIDBEY GENERAL HOSPITAL</t>
  </si>
  <si>
    <t>WHITMAN HOSPITAL AND MEDICAL CENTER</t>
  </si>
  <si>
    <t>WILLAPA HARBOR HOSPITAL</t>
  </si>
  <si>
    <t>YAKIMA REGIONAL MEDICAL AND CARDIAC CENTER</t>
  </si>
  <si>
    <t>KADLEC REGIONAL MEDICAL CENTER</t>
  </si>
  <si>
    <t>NAVOS</t>
  </si>
  <si>
    <t>SWEDISH EDMONDS</t>
  </si>
  <si>
    <t>ST ANTHONY HOSPITAL</t>
  </si>
  <si>
    <t>SWEDISH MEDICAL CENTER - FIRST HILL</t>
  </si>
  <si>
    <t>SWEDISH MEDICAL CENTER - CHERRY HILL</t>
  </si>
  <si>
    <t>KLICKITAT VALLEY HEALTH</t>
  </si>
  <si>
    <t>GROUP HEALTH CENTRAL HOSPITAL</t>
  </si>
  <si>
    <t>NEWPORT HOSPITAL AND HEALTH SERVICES</t>
  </si>
  <si>
    <t>THREE RIVERS HOSPITAL</t>
  </si>
  <si>
    <t>PEACEHEALTH ST JOHN MEDICAL CENTER</t>
  </si>
  <si>
    <t>ST JOSEPH MEDICAL CENTER</t>
  </si>
  <si>
    <t>ST ELIZABETH HOSPITAL</t>
  </si>
  <si>
    <t>DEACONESS HOSPITAL</t>
  </si>
  <si>
    <t>TRIOS HEALTH</t>
  </si>
  <si>
    <t>PMH MEDICAL CENTER</t>
  </si>
  <si>
    <t>PROVIDENCE ST MARY MEDICAL CENTER</t>
  </si>
  <si>
    <t>SAMARITAN HEALTHCARE</t>
  </si>
  <si>
    <t>ODESSA MEMORIAL HEALTHCARE CENTER</t>
  </si>
  <si>
    <t>MULTICARE GOOD SAMARITAN</t>
  </si>
  <si>
    <t>JEFFERSON HEALTHCARE</t>
  </si>
  <si>
    <t>EAST ADAMS RURAL HEALTHCARE</t>
  </si>
  <si>
    <t>UW MEDICINE/NORTHWEST HOSPITAL</t>
  </si>
  <si>
    <t>ST CLARE HOSPITAL</t>
  </si>
  <si>
    <t>KITTITAS VALLEY HEALTHCARE</t>
  </si>
  <si>
    <t>PEACEHEALTH ST JOSEPH HOSPITAL</t>
  </si>
  <si>
    <t>KINDRED HOSPITAL SEATTLE - NORTHGATE</t>
  </si>
  <si>
    <t>COULEE MEDICAL CENTER</t>
  </si>
  <si>
    <t>UW MEDICINE/VALLEY MEDICAL CENTER</t>
  </si>
  <si>
    <t>ST LUKES REHABILIATION INSTITUTE</t>
  </si>
  <si>
    <t>PROVIDENCE ST PETER HOSPITAL</t>
  </si>
  <si>
    <t>EVERGREENHEALTH MEDICAL CENTER</t>
  </si>
  <si>
    <t>PEACEHEALTH SOUTHWEST MEDICAL CENTER</t>
  </si>
  <si>
    <t>TACOMA GENERAL/ALLENMORE HOSPITAL</t>
  </si>
  <si>
    <t>VALLEY HOSPITAL</t>
  </si>
  <si>
    <t>MULTICARE AUBURN MEDICAL CENTER</t>
  </si>
  <si>
    <t>SUMMIT PACIFIC MEDICAL CENTER</t>
  </si>
  <si>
    <t>PROVIDENCE ST JOSEPHS HOSPITAL</t>
  </si>
  <si>
    <t>ST FRANCIS COMMUNITY HOSPITAL</t>
  </si>
  <si>
    <t>REGIONAL HOSPITAL</t>
  </si>
  <si>
    <t>WENATCHEE VALLEY HOSPITAL</t>
  </si>
  <si>
    <t>PEACEHEALTH UNITED GENERAL MEDICAL CENTER</t>
  </si>
  <si>
    <t>SWEDISH MEDICAL CENTER - ISSAQUAH CAMPUS</t>
  </si>
  <si>
    <t>PEACEHEALTH PEACE ISLAND MEDICAL CENTER</t>
  </si>
  <si>
    <t>FAIRFAX EVERETT</t>
  </si>
  <si>
    <t>CASCADE BEHAVIORAL HEALTH</t>
  </si>
  <si>
    <t>VALLEY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</si>
</sst>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;;;"/>
    <numFmt numFmtId="165" formatCode="0_)"/>
    <numFmt numFmtId="166" formatCode="General_)"/>
  </numFmts>
  <fonts count="6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color indexed="12"/>
      <name val="Courier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 applyProtection="1">
      <alignment horizontal="centerContinuous"/>
    </xf>
    <xf numFmtId="0" fontId="0" fillId="0" borderId="0" xfId="0" applyAlignment="1">
      <alignment horizontal="centerContinuous"/>
    </xf>
    <xf numFmtId="164" fontId="0" fillId="0" borderId="0" xfId="0" applyNumberFormat="1" applyAlignment="1" applyProtection="1">
      <alignment horizontal="centerContinuous"/>
    </xf>
    <xf numFmtId="4" fontId="0" fillId="0" borderId="0" xfId="0" applyNumberFormat="1"/>
    <xf numFmtId="10" fontId="0" fillId="0" borderId="0" xfId="0" applyNumberForma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39" fontId="0" fillId="0" borderId="0" xfId="1" applyNumberFormat="1" applyFont="1"/>
    <xf numFmtId="37" fontId="0" fillId="0" borderId="0" xfId="0" applyNumberFormat="1"/>
    <xf numFmtId="37" fontId="3" fillId="0" borderId="0" xfId="0" applyNumberFormat="1" applyFont="1"/>
    <xf numFmtId="39" fontId="0" fillId="0" borderId="0" xfId="0" applyNumberFormat="1"/>
    <xf numFmtId="1" fontId="0" fillId="0" borderId="0" xfId="0" applyNumberFormat="1" applyAlignment="1">
      <alignment horizontal="center"/>
    </xf>
    <xf numFmtId="0" fontId="1" fillId="0" borderId="0" xfId="2"/>
    <xf numFmtId="39" fontId="1" fillId="0" borderId="0" xfId="2" applyNumberFormat="1"/>
    <xf numFmtId="37" fontId="1" fillId="0" borderId="0" xfId="2" applyNumberFormat="1"/>
    <xf numFmtId="165" fontId="4" fillId="0" borderId="0" xfId="0" applyNumberFormat="1" applyFont="1" applyProtection="1">
      <protection locked="0"/>
    </xf>
    <xf numFmtId="166" fontId="3" fillId="0" borderId="0" xfId="0" applyNumberFormat="1" applyFont="1" applyAlignment="1" applyProtection="1">
      <alignment horizontal="left"/>
    </xf>
    <xf numFmtId="37" fontId="1" fillId="0" borderId="0" xfId="3" applyNumberFormat="1"/>
    <xf numFmtId="37" fontId="3" fillId="0" borderId="0" xfId="0" applyNumberFormat="1" applyFont="1" applyProtection="1"/>
    <xf numFmtId="166" fontId="4" fillId="0" borderId="0" xfId="0" applyNumberFormat="1" applyFont="1" applyProtection="1">
      <protection locked="0"/>
    </xf>
    <xf numFmtId="166" fontId="3" fillId="0" borderId="0" xfId="0" quotePrefix="1" applyNumberFormat="1" applyFont="1" applyAlignment="1" applyProtection="1">
      <alignment horizontal="left"/>
    </xf>
    <xf numFmtId="166" fontId="3" fillId="0" borderId="0" xfId="0" applyNumberFormat="1" applyFont="1" applyProtection="1"/>
    <xf numFmtId="37" fontId="4" fillId="0" borderId="0" xfId="0" applyNumberFormat="1" applyFont="1" applyProtection="1">
      <protection locked="0"/>
    </xf>
    <xf numFmtId="39" fontId="3" fillId="0" borderId="0" xfId="0" applyNumberFormat="1" applyFont="1"/>
    <xf numFmtId="3" fontId="3" fillId="0" borderId="0" xfId="0" applyNumberFormat="1" applyFont="1"/>
    <xf numFmtId="0" fontId="2" fillId="0" borderId="0" xfId="2" applyFont="1"/>
    <xf numFmtId="9" fontId="0" fillId="0" borderId="0" xfId="4" applyFont="1" applyAlignment="1">
      <alignment horizontal="center"/>
    </xf>
    <xf numFmtId="9" fontId="0" fillId="0" borderId="0" xfId="4" applyFont="1" applyAlignment="1" applyProtection="1">
      <alignment horizontal="center"/>
    </xf>
    <xf numFmtId="9" fontId="0" fillId="0" borderId="0" xfId="4" applyFont="1"/>
    <xf numFmtId="0" fontId="1" fillId="0" borderId="0" xfId="0" applyFont="1"/>
  </cellXfs>
  <cellStyles count="5">
    <cellStyle name="Comma" xfId="1" builtinId="3"/>
    <cellStyle name="Normal" xfId="0" builtinId="0"/>
    <cellStyle name="Normal_DEP" xfId="2"/>
    <cellStyle name="Normal_HOS" xfId="3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108"/>
  <sheetViews>
    <sheetView zoomScale="75" workbookViewId="0">
      <selection activeCell="B21" sqref="B21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6.88671875" bestFit="1" customWidth="1"/>
    <col min="6" max="6" width="8.88671875" bestFit="1" customWidth="1"/>
    <col min="7" max="7" width="10.88671875" bestFit="1" customWidth="1"/>
    <col min="8" max="8" width="6.88671875" bestFit="1" customWidth="1"/>
    <col min="9" max="9" width="8.88671875" bestFit="1" customWidth="1"/>
    <col min="10" max="10" width="2.6640625" customWidth="1"/>
    <col min="11" max="11" width="8.109375" bestFit="1" customWidth="1"/>
  </cols>
  <sheetData>
    <row r="1" spans="1:11" x14ac:dyDescent="0.2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pans="1:11" x14ac:dyDescent="0.2">
      <c r="A2" s="7"/>
      <c r="B2" s="7"/>
      <c r="C2" s="7"/>
      <c r="D2" s="7"/>
      <c r="E2" s="7"/>
      <c r="F2" s="6"/>
      <c r="G2" s="7"/>
      <c r="H2" s="7"/>
      <c r="I2" s="7"/>
      <c r="J2" s="7"/>
      <c r="K2" s="5" t="s">
        <v>40</v>
      </c>
    </row>
    <row r="3" spans="1:11" x14ac:dyDescent="0.2">
      <c r="A3" s="7"/>
      <c r="B3" s="7"/>
      <c r="C3" s="7"/>
      <c r="D3" s="7"/>
      <c r="E3" s="7"/>
      <c r="F3" s="6"/>
      <c r="G3" s="7"/>
      <c r="H3" s="7"/>
      <c r="I3" s="7"/>
      <c r="J3" s="7"/>
      <c r="K3">
        <v>86</v>
      </c>
    </row>
    <row r="4" spans="1:11" x14ac:dyDescent="0.2">
      <c r="A4" s="6" t="s">
        <v>41</v>
      </c>
      <c r="B4" s="7"/>
      <c r="C4" s="7"/>
      <c r="D4" s="8"/>
      <c r="E4" s="7"/>
      <c r="F4" s="7"/>
      <c r="G4" s="7"/>
      <c r="H4" s="7"/>
      <c r="I4" s="7"/>
      <c r="J4" s="7"/>
    </row>
    <row r="5" spans="1:11" x14ac:dyDescent="0.2">
      <c r="A5" s="6" t="s">
        <v>42</v>
      </c>
      <c r="B5" s="7"/>
      <c r="C5" s="7"/>
      <c r="D5" s="7"/>
      <c r="E5" s="7"/>
      <c r="F5" s="7"/>
      <c r="G5" s="7"/>
      <c r="H5" s="7"/>
      <c r="I5" s="7"/>
      <c r="J5" s="7"/>
    </row>
    <row r="7" spans="1:11" x14ac:dyDescent="0.2">
      <c r="E7" s="21">
        <f>ROUND(+Psychiatry!D5,0)</f>
        <v>2013</v>
      </c>
      <c r="F7" s="5">
        <f>+E7</f>
        <v>2013</v>
      </c>
      <c r="G7" s="5"/>
      <c r="H7" s="2">
        <f>+F7+1</f>
        <v>2014</v>
      </c>
      <c r="I7" s="5">
        <f>+H7</f>
        <v>2014</v>
      </c>
    </row>
    <row r="8" spans="1:11" x14ac:dyDescent="0.2">
      <c r="A8" s="3"/>
      <c r="B8" s="4"/>
      <c r="C8" s="4"/>
      <c r="D8" s="2" t="s">
        <v>1</v>
      </c>
      <c r="F8" s="2" t="s">
        <v>2</v>
      </c>
      <c r="G8" s="2" t="s">
        <v>1</v>
      </c>
      <c r="I8" s="2" t="s">
        <v>2</v>
      </c>
      <c r="J8" s="2"/>
      <c r="K8" s="5" t="s">
        <v>77</v>
      </c>
    </row>
    <row r="9" spans="1:11" x14ac:dyDescent="0.2">
      <c r="A9" s="3"/>
      <c r="B9" s="3" t="s">
        <v>38</v>
      </c>
      <c r="C9" s="3" t="s">
        <v>39</v>
      </c>
      <c r="D9" s="2" t="s">
        <v>3</v>
      </c>
      <c r="E9" s="2" t="s">
        <v>4</v>
      </c>
      <c r="F9" s="2" t="s">
        <v>4</v>
      </c>
      <c r="G9" s="2" t="s">
        <v>3</v>
      </c>
      <c r="H9" s="2" t="s">
        <v>4</v>
      </c>
      <c r="I9" s="2" t="s">
        <v>4</v>
      </c>
      <c r="J9" s="2"/>
      <c r="K9" s="5" t="s">
        <v>78</v>
      </c>
    </row>
    <row r="10" spans="1:11" x14ac:dyDescent="0.2">
      <c r="B10">
        <f>+Psychiatry!A5</f>
        <v>1</v>
      </c>
      <c r="C10" t="str">
        <f>+Psychiatry!B5</f>
        <v>SWEDISH MEDICAL CENTER - FIRST HILL</v>
      </c>
      <c r="D10" s="4">
        <f>ROUND(+Psychiatry!S5,0)</f>
        <v>0</v>
      </c>
      <c r="E10" s="4">
        <f>ROUND(+Psychiatry!F5,0)</f>
        <v>0</v>
      </c>
      <c r="F10" s="9" t="str">
        <f>IF(D10=0,"",IF(E10=0,"",ROUND(D10/E10,2)))</f>
        <v/>
      </c>
      <c r="G10" s="4">
        <f>ROUND(+Psychiatry!S106,0)</f>
        <v>0</v>
      </c>
      <c r="H10" s="4">
        <f>ROUND(+Psychiatry!F106,0)</f>
        <v>0</v>
      </c>
      <c r="I10" s="9" t="str">
        <f>IF(G10=0,"",IF(H10=0,"",ROUND(G10/H10,2)))</f>
        <v/>
      </c>
      <c r="J10" s="9"/>
      <c r="K10" s="10" t="str">
        <f>IF(D10=0,"",IF(E10=0,"",IF(G10=0,"",IF(H10=0,"",ROUND(I10/F10-1,4)))))</f>
        <v/>
      </c>
    </row>
    <row r="11" spans="1:11" x14ac:dyDescent="0.2">
      <c r="B11">
        <f>+Psychiatry!A6</f>
        <v>3</v>
      </c>
      <c r="C11" t="str">
        <f>+Psychiatry!B6</f>
        <v>SWEDISH MEDICAL CENTER - CHERRY HILL</v>
      </c>
      <c r="D11" s="4">
        <f>ROUND(+Psychiatry!S6,0)</f>
        <v>12363298</v>
      </c>
      <c r="E11" s="4">
        <f>ROUND(+Psychiatry!F6,0)</f>
        <v>3526</v>
      </c>
      <c r="F11" s="9">
        <f t="shared" ref="F11:F74" si="0">IF(D11=0,"",IF(E11=0,"",ROUND(D11/E11,2)))</f>
        <v>3506.32</v>
      </c>
      <c r="G11" s="4">
        <f>ROUND(+Psychiatry!S107,0)</f>
        <v>12275109</v>
      </c>
      <c r="H11" s="4">
        <f>ROUND(+Psychiatry!F107,0)</f>
        <v>3502</v>
      </c>
      <c r="I11" s="9">
        <f t="shared" ref="I11:I74" si="1">IF(G11=0,"",IF(H11=0,"",ROUND(G11/H11,2)))</f>
        <v>3505.17</v>
      </c>
      <c r="J11" s="9"/>
      <c r="K11" s="10">
        <f t="shared" ref="K11:K74" si="2">IF(D11=0,"",IF(E11=0,"",IF(G11=0,"",IF(H11=0,"",ROUND(I11/F11-1,4)))))</f>
        <v>-2.9999999999999997E-4</v>
      </c>
    </row>
    <row r="12" spans="1:11" x14ac:dyDescent="0.2">
      <c r="B12">
        <f>+Psychiatry!A7</f>
        <v>8</v>
      </c>
      <c r="C12" t="str">
        <f>+Psychiatry!B7</f>
        <v>KLICKITAT VALLEY HEALTH</v>
      </c>
      <c r="D12" s="4">
        <f>ROUND(+Psychiatry!S7,0)</f>
        <v>0</v>
      </c>
      <c r="E12" s="4">
        <f>ROUND(+Psychiatry!F7,0)</f>
        <v>0</v>
      </c>
      <c r="F12" s="9" t="str">
        <f t="shared" si="0"/>
        <v/>
      </c>
      <c r="G12" s="4">
        <f>ROUND(+Psychiatry!S108,0)</f>
        <v>0</v>
      </c>
      <c r="H12" s="4">
        <f>ROUND(+Psychiatry!F108,0)</f>
        <v>0</v>
      </c>
      <c r="I12" s="9" t="str">
        <f t="shared" si="1"/>
        <v/>
      </c>
      <c r="J12" s="9"/>
      <c r="K12" s="10" t="str">
        <f t="shared" si="2"/>
        <v/>
      </c>
    </row>
    <row r="13" spans="1:11" x14ac:dyDescent="0.2">
      <c r="B13">
        <f>+Psychiatry!A8</f>
        <v>10</v>
      </c>
      <c r="C13" t="str">
        <f>+Psychiatry!B8</f>
        <v>VIRGINIA MASON MEDICAL CENTER</v>
      </c>
      <c r="D13" s="4">
        <f>ROUND(+Psychiatry!S8,0)</f>
        <v>0</v>
      </c>
      <c r="E13" s="4">
        <f>ROUND(+Psychiatry!F8,0)</f>
        <v>0</v>
      </c>
      <c r="F13" s="9" t="str">
        <f t="shared" si="0"/>
        <v/>
      </c>
      <c r="G13" s="4">
        <f>ROUND(+Psychiatry!S109,0)</f>
        <v>0</v>
      </c>
      <c r="H13" s="4">
        <f>ROUND(+Psychiatry!F109,0)</f>
        <v>0</v>
      </c>
      <c r="I13" s="9" t="str">
        <f t="shared" si="1"/>
        <v/>
      </c>
      <c r="J13" s="9"/>
      <c r="K13" s="10" t="str">
        <f t="shared" si="2"/>
        <v/>
      </c>
    </row>
    <row r="14" spans="1:11" x14ac:dyDescent="0.2">
      <c r="B14">
        <f>+Psychiatry!A9</f>
        <v>14</v>
      </c>
      <c r="C14" t="str">
        <f>+Psychiatry!B9</f>
        <v>SEATTLE CHILDRENS HOSPITAL</v>
      </c>
      <c r="D14" s="4">
        <f>ROUND(+Psychiatry!S9,0)</f>
        <v>37274996</v>
      </c>
      <c r="E14" s="4">
        <f>ROUND(+Psychiatry!F9,0)</f>
        <v>7219</v>
      </c>
      <c r="F14" s="9">
        <f t="shared" si="0"/>
        <v>5163.46</v>
      </c>
      <c r="G14" s="4">
        <f>ROUND(+Psychiatry!S110,0)</f>
        <v>41243530</v>
      </c>
      <c r="H14" s="4">
        <f>ROUND(+Psychiatry!F110,0)</f>
        <v>7485</v>
      </c>
      <c r="I14" s="9">
        <f t="shared" si="1"/>
        <v>5510.16</v>
      </c>
      <c r="J14" s="9"/>
      <c r="K14" s="10">
        <f t="shared" si="2"/>
        <v>6.7100000000000007E-2</v>
      </c>
    </row>
    <row r="15" spans="1:11" x14ac:dyDescent="0.2">
      <c r="B15">
        <f>+Psychiatry!A10</f>
        <v>20</v>
      </c>
      <c r="C15" t="str">
        <f>+Psychiatry!B10</f>
        <v>GROUP HEALTH CENTRAL HOSPITAL</v>
      </c>
      <c r="D15" s="4">
        <f>ROUND(+Psychiatry!S10,0)</f>
        <v>0</v>
      </c>
      <c r="E15" s="4">
        <f>ROUND(+Psychiatry!F10,0)</f>
        <v>0</v>
      </c>
      <c r="F15" s="9" t="str">
        <f t="shared" si="0"/>
        <v/>
      </c>
      <c r="G15" s="4">
        <f>ROUND(+Psychiatry!S111,0)</f>
        <v>0</v>
      </c>
      <c r="H15" s="4">
        <f>ROUND(+Psychiatry!F111,0)</f>
        <v>0</v>
      </c>
      <c r="I15" s="9" t="str">
        <f t="shared" si="1"/>
        <v/>
      </c>
      <c r="J15" s="9"/>
      <c r="K15" s="10" t="str">
        <f t="shared" si="2"/>
        <v/>
      </c>
    </row>
    <row r="16" spans="1:11" x14ac:dyDescent="0.2">
      <c r="B16">
        <f>+Psychiatry!A11</f>
        <v>21</v>
      </c>
      <c r="C16" t="str">
        <f>+Psychiatry!B11</f>
        <v>NEWPORT HOSPITAL AND HEALTH SERVICES</v>
      </c>
      <c r="D16" s="4">
        <f>ROUND(+Psychiatry!S11,0)</f>
        <v>0</v>
      </c>
      <c r="E16" s="4">
        <f>ROUND(+Psychiatry!F11,0)</f>
        <v>0</v>
      </c>
      <c r="F16" s="9" t="str">
        <f t="shared" si="0"/>
        <v/>
      </c>
      <c r="G16" s="4">
        <f>ROUND(+Psychiatry!S112,0)</f>
        <v>0</v>
      </c>
      <c r="H16" s="4">
        <f>ROUND(+Psychiatry!F112,0)</f>
        <v>0</v>
      </c>
      <c r="I16" s="9" t="str">
        <f t="shared" si="1"/>
        <v/>
      </c>
      <c r="J16" s="9"/>
      <c r="K16" s="10" t="str">
        <f t="shared" si="2"/>
        <v/>
      </c>
    </row>
    <row r="17" spans="2:11" x14ac:dyDescent="0.2">
      <c r="B17">
        <f>+Psychiatry!A12</f>
        <v>22</v>
      </c>
      <c r="C17" t="str">
        <f>+Psychiatry!B12</f>
        <v>LOURDES MEDICAL CENTER</v>
      </c>
      <c r="D17" s="4">
        <f>ROUND(+Psychiatry!S12,0)</f>
        <v>0</v>
      </c>
      <c r="E17" s="4">
        <f>ROUND(+Psychiatry!F12,0)</f>
        <v>0</v>
      </c>
      <c r="F17" s="9" t="str">
        <f t="shared" si="0"/>
        <v/>
      </c>
      <c r="G17" s="4">
        <f>ROUND(+Psychiatry!S113,0)</f>
        <v>0</v>
      </c>
      <c r="H17" s="4">
        <f>ROUND(+Psychiatry!F113,0)</f>
        <v>0</v>
      </c>
      <c r="I17" s="9" t="str">
        <f t="shared" si="1"/>
        <v/>
      </c>
      <c r="J17" s="9"/>
      <c r="K17" s="10" t="str">
        <f t="shared" si="2"/>
        <v/>
      </c>
    </row>
    <row r="18" spans="2:11" x14ac:dyDescent="0.2">
      <c r="B18">
        <f>+Psychiatry!A13</f>
        <v>23</v>
      </c>
      <c r="C18" t="str">
        <f>+Psychiatry!B13</f>
        <v>THREE RIVERS HOSPITAL</v>
      </c>
      <c r="D18" s="4">
        <f>ROUND(+Psychiatry!S13,0)</f>
        <v>0</v>
      </c>
      <c r="E18" s="4">
        <f>ROUND(+Psychiatry!F13,0)</f>
        <v>0</v>
      </c>
      <c r="F18" s="9" t="str">
        <f t="shared" si="0"/>
        <v/>
      </c>
      <c r="G18" s="4">
        <f>ROUND(+Psychiatry!S114,0)</f>
        <v>0</v>
      </c>
      <c r="H18" s="4">
        <f>ROUND(+Psychiatry!F114,0)</f>
        <v>0</v>
      </c>
      <c r="I18" s="9" t="str">
        <f t="shared" si="1"/>
        <v/>
      </c>
      <c r="J18" s="9"/>
      <c r="K18" s="10" t="str">
        <f t="shared" si="2"/>
        <v/>
      </c>
    </row>
    <row r="19" spans="2:11" x14ac:dyDescent="0.2">
      <c r="B19">
        <f>+Psychiatry!A14</f>
        <v>26</v>
      </c>
      <c r="C19" t="str">
        <f>+Psychiatry!B14</f>
        <v>PEACEHEALTH ST JOHN MEDICAL CENTER</v>
      </c>
      <c r="D19" s="4">
        <f>ROUND(+Psychiatry!S14,0)</f>
        <v>11782016</v>
      </c>
      <c r="E19" s="4">
        <f>ROUND(+Psychiatry!F14,0)</f>
        <v>5671</v>
      </c>
      <c r="F19" s="9">
        <f t="shared" si="0"/>
        <v>2077.59</v>
      </c>
      <c r="G19" s="4">
        <f>ROUND(+Psychiatry!S115,0)</f>
        <v>12340433</v>
      </c>
      <c r="H19" s="4">
        <f>ROUND(+Psychiatry!F115,0)</f>
        <v>5877</v>
      </c>
      <c r="I19" s="9">
        <f t="shared" si="1"/>
        <v>2099.7800000000002</v>
      </c>
      <c r="J19" s="9"/>
      <c r="K19" s="10">
        <f t="shared" si="2"/>
        <v>1.0699999999999999E-2</v>
      </c>
    </row>
    <row r="20" spans="2:11" x14ac:dyDescent="0.2">
      <c r="B20">
        <f>+Psychiatry!A15</f>
        <v>29</v>
      </c>
      <c r="C20" t="str">
        <f>+Psychiatry!B15</f>
        <v>HARBORVIEW MEDICAL CENTER</v>
      </c>
      <c r="D20" s="4">
        <f>ROUND(+Psychiatry!S15,0)</f>
        <v>41415437</v>
      </c>
      <c r="E20" s="4">
        <f>ROUND(+Psychiatry!F15,0)</f>
        <v>21894</v>
      </c>
      <c r="F20" s="9">
        <f t="shared" si="0"/>
        <v>1891.63</v>
      </c>
      <c r="G20" s="4">
        <f>ROUND(+Psychiatry!S116,0)</f>
        <v>46578118</v>
      </c>
      <c r="H20" s="4">
        <f>ROUND(+Psychiatry!F116,0)</f>
        <v>22850</v>
      </c>
      <c r="I20" s="9">
        <f t="shared" si="1"/>
        <v>2038.43</v>
      </c>
      <c r="J20" s="9"/>
      <c r="K20" s="10">
        <f t="shared" si="2"/>
        <v>7.7600000000000002E-2</v>
      </c>
    </row>
    <row r="21" spans="2:11" x14ac:dyDescent="0.2">
      <c r="B21">
        <f>+Psychiatry!A16</f>
        <v>32</v>
      </c>
      <c r="C21" t="str">
        <f>+Psychiatry!B16</f>
        <v>ST JOSEPH MEDICAL CENTER</v>
      </c>
      <c r="D21" s="4">
        <f>ROUND(+Psychiatry!S16,0)</f>
        <v>21144037</v>
      </c>
      <c r="E21" s="4">
        <f>ROUND(+Psychiatry!F16,0)</f>
        <v>7755</v>
      </c>
      <c r="F21" s="9">
        <f t="shared" si="0"/>
        <v>2726.5</v>
      </c>
      <c r="G21" s="4">
        <f>ROUND(+Psychiatry!S117,0)</f>
        <v>21443961</v>
      </c>
      <c r="H21" s="4">
        <f>ROUND(+Psychiatry!F117,0)</f>
        <v>7843</v>
      </c>
      <c r="I21" s="9">
        <f t="shared" si="1"/>
        <v>2734.15</v>
      </c>
      <c r="J21" s="9"/>
      <c r="K21" s="10">
        <f t="shared" si="2"/>
        <v>2.8E-3</v>
      </c>
    </row>
    <row r="22" spans="2:11" x14ac:dyDescent="0.2">
      <c r="B22">
        <f>+Psychiatry!A17</f>
        <v>35</v>
      </c>
      <c r="C22" t="str">
        <f>+Psychiatry!B17</f>
        <v>ST ELIZABETH HOSPITAL</v>
      </c>
      <c r="D22" s="4">
        <f>ROUND(+Psychiatry!S17,0)</f>
        <v>0</v>
      </c>
      <c r="E22" s="4">
        <f>ROUND(+Psychiatry!F17,0)</f>
        <v>0</v>
      </c>
      <c r="F22" s="9" t="str">
        <f t="shared" si="0"/>
        <v/>
      </c>
      <c r="G22" s="4">
        <f>ROUND(+Psychiatry!S118,0)</f>
        <v>0</v>
      </c>
      <c r="H22" s="4">
        <f>ROUND(+Psychiatry!F118,0)</f>
        <v>0</v>
      </c>
      <c r="I22" s="9" t="str">
        <f t="shared" si="1"/>
        <v/>
      </c>
      <c r="J22" s="9"/>
      <c r="K22" s="10" t="str">
        <f t="shared" si="2"/>
        <v/>
      </c>
    </row>
    <row r="23" spans="2:11" x14ac:dyDescent="0.2">
      <c r="B23">
        <f>+Psychiatry!A18</f>
        <v>37</v>
      </c>
      <c r="C23" t="str">
        <f>+Psychiatry!B18</f>
        <v>DEACONESS HOSPITAL</v>
      </c>
      <c r="D23" s="4">
        <f>ROUND(+Psychiatry!S18,0)</f>
        <v>0</v>
      </c>
      <c r="E23" s="4">
        <f>ROUND(+Psychiatry!F18,0)</f>
        <v>0</v>
      </c>
      <c r="F23" s="9" t="str">
        <f t="shared" si="0"/>
        <v/>
      </c>
      <c r="G23" s="4">
        <f>ROUND(+Psychiatry!S119,0)</f>
        <v>0</v>
      </c>
      <c r="H23" s="4">
        <f>ROUND(+Psychiatry!F119,0)</f>
        <v>0</v>
      </c>
      <c r="I23" s="9" t="str">
        <f t="shared" si="1"/>
        <v/>
      </c>
      <c r="J23" s="9"/>
      <c r="K23" s="10" t="str">
        <f t="shared" si="2"/>
        <v/>
      </c>
    </row>
    <row r="24" spans="2:11" x14ac:dyDescent="0.2">
      <c r="B24">
        <f>+Psychiatry!A19</f>
        <v>38</v>
      </c>
      <c r="C24" t="str">
        <f>+Psychiatry!B19</f>
        <v>OLYMPIC MEDICAL CENTER</v>
      </c>
      <c r="D24" s="4">
        <f>ROUND(+Psychiatry!S19,0)</f>
        <v>0</v>
      </c>
      <c r="E24" s="4">
        <f>ROUND(+Psychiatry!F19,0)</f>
        <v>0</v>
      </c>
      <c r="F24" s="9" t="str">
        <f t="shared" si="0"/>
        <v/>
      </c>
      <c r="G24" s="4">
        <f>ROUND(+Psychiatry!S120,0)</f>
        <v>0</v>
      </c>
      <c r="H24" s="4">
        <f>ROUND(+Psychiatry!F120,0)</f>
        <v>0</v>
      </c>
      <c r="I24" s="9" t="str">
        <f t="shared" si="1"/>
        <v/>
      </c>
      <c r="J24" s="9"/>
      <c r="K24" s="10" t="str">
        <f t="shared" si="2"/>
        <v/>
      </c>
    </row>
    <row r="25" spans="2:11" x14ac:dyDescent="0.2">
      <c r="B25">
        <f>+Psychiatry!A20</f>
        <v>39</v>
      </c>
      <c r="C25" t="str">
        <f>+Psychiatry!B20</f>
        <v>TRIOS HEALTH</v>
      </c>
      <c r="D25" s="4">
        <f>ROUND(+Psychiatry!S20,0)</f>
        <v>0</v>
      </c>
      <c r="E25" s="4">
        <f>ROUND(+Psychiatry!F20,0)</f>
        <v>0</v>
      </c>
      <c r="F25" s="9" t="str">
        <f t="shared" si="0"/>
        <v/>
      </c>
      <c r="G25" s="4">
        <f>ROUND(+Psychiatry!S121,0)</f>
        <v>0</v>
      </c>
      <c r="H25" s="4">
        <f>ROUND(+Psychiatry!F121,0)</f>
        <v>0</v>
      </c>
      <c r="I25" s="9" t="str">
        <f t="shared" si="1"/>
        <v/>
      </c>
      <c r="J25" s="9"/>
      <c r="K25" s="10" t="str">
        <f t="shared" si="2"/>
        <v/>
      </c>
    </row>
    <row r="26" spans="2:11" x14ac:dyDescent="0.2">
      <c r="B26">
        <f>+Psychiatry!A21</f>
        <v>43</v>
      </c>
      <c r="C26" t="str">
        <f>+Psychiatry!B21</f>
        <v>WALLA WALLA GENERAL HOSPITAL</v>
      </c>
      <c r="D26" s="4">
        <f>ROUND(+Psychiatry!S21,0)</f>
        <v>0</v>
      </c>
      <c r="E26" s="4">
        <f>ROUND(+Psychiatry!F21,0)</f>
        <v>0</v>
      </c>
      <c r="F26" s="9" t="str">
        <f t="shared" si="0"/>
        <v/>
      </c>
      <c r="G26" s="4">
        <f>ROUND(+Psychiatry!S122,0)</f>
        <v>0</v>
      </c>
      <c r="H26" s="4">
        <f>ROUND(+Psychiatry!F122,0)</f>
        <v>0</v>
      </c>
      <c r="I26" s="9" t="str">
        <f t="shared" si="1"/>
        <v/>
      </c>
      <c r="J26" s="9"/>
      <c r="K26" s="10" t="str">
        <f t="shared" si="2"/>
        <v/>
      </c>
    </row>
    <row r="27" spans="2:11" x14ac:dyDescent="0.2">
      <c r="B27">
        <f>+Psychiatry!A22</f>
        <v>45</v>
      </c>
      <c r="C27" t="str">
        <f>+Psychiatry!B22</f>
        <v>COLUMBIA BASIN HOSPITAL</v>
      </c>
      <c r="D27" s="4">
        <f>ROUND(+Psychiatry!S22,0)</f>
        <v>0</v>
      </c>
      <c r="E27" s="4">
        <f>ROUND(+Psychiatry!F22,0)</f>
        <v>0</v>
      </c>
      <c r="F27" s="9" t="str">
        <f t="shared" si="0"/>
        <v/>
      </c>
      <c r="G27" s="4">
        <f>ROUND(+Psychiatry!S123,0)</f>
        <v>0</v>
      </c>
      <c r="H27" s="4">
        <f>ROUND(+Psychiatry!F123,0)</f>
        <v>0</v>
      </c>
      <c r="I27" s="9" t="str">
        <f t="shared" si="1"/>
        <v/>
      </c>
      <c r="J27" s="9"/>
      <c r="K27" s="10" t="str">
        <f t="shared" si="2"/>
        <v/>
      </c>
    </row>
    <row r="28" spans="2:11" x14ac:dyDescent="0.2">
      <c r="B28">
        <f>+Psychiatry!A23</f>
        <v>46</v>
      </c>
      <c r="C28" t="str">
        <f>+Psychiatry!B23</f>
        <v>PMH MEDICAL CENTER</v>
      </c>
      <c r="D28" s="4">
        <f>ROUND(+Psychiatry!S23,0)</f>
        <v>0</v>
      </c>
      <c r="E28" s="4">
        <f>ROUND(+Psychiatry!F23,0)</f>
        <v>0</v>
      </c>
      <c r="F28" s="9" t="str">
        <f t="shared" si="0"/>
        <v/>
      </c>
      <c r="G28" s="4">
        <f>ROUND(+Psychiatry!S124,0)</f>
        <v>0</v>
      </c>
      <c r="H28" s="4">
        <f>ROUND(+Psychiatry!F124,0)</f>
        <v>0</v>
      </c>
      <c r="I28" s="9" t="str">
        <f t="shared" si="1"/>
        <v/>
      </c>
      <c r="J28" s="9"/>
      <c r="K28" s="10" t="str">
        <f t="shared" si="2"/>
        <v/>
      </c>
    </row>
    <row r="29" spans="2:11" x14ac:dyDescent="0.2">
      <c r="B29">
        <f>+Psychiatry!A24</f>
        <v>50</v>
      </c>
      <c r="C29" t="str">
        <f>+Psychiatry!B24</f>
        <v>PROVIDENCE ST MARY MEDICAL CENTER</v>
      </c>
      <c r="D29" s="4">
        <f>ROUND(+Psychiatry!S24,0)</f>
        <v>0</v>
      </c>
      <c r="E29" s="4">
        <f>ROUND(+Psychiatry!F24,0)</f>
        <v>0</v>
      </c>
      <c r="F29" s="9" t="str">
        <f t="shared" si="0"/>
        <v/>
      </c>
      <c r="G29" s="4">
        <f>ROUND(+Psychiatry!S125,0)</f>
        <v>0</v>
      </c>
      <c r="H29" s="4">
        <f>ROUND(+Psychiatry!F125,0)</f>
        <v>0</v>
      </c>
      <c r="I29" s="9" t="str">
        <f t="shared" si="1"/>
        <v/>
      </c>
      <c r="J29" s="9"/>
      <c r="K29" s="10" t="str">
        <f t="shared" si="2"/>
        <v/>
      </c>
    </row>
    <row r="30" spans="2:11" x14ac:dyDescent="0.2">
      <c r="B30">
        <f>+Psychiatry!A25</f>
        <v>54</v>
      </c>
      <c r="C30" t="str">
        <f>+Psychiatry!B25</f>
        <v>FORKS COMMUNITY HOSPITAL</v>
      </c>
      <c r="D30" s="4">
        <f>ROUND(+Psychiatry!S25,0)</f>
        <v>0</v>
      </c>
      <c r="E30" s="4">
        <f>ROUND(+Psychiatry!F25,0)</f>
        <v>0</v>
      </c>
      <c r="F30" s="9" t="str">
        <f t="shared" si="0"/>
        <v/>
      </c>
      <c r="G30" s="4">
        <f>ROUND(+Psychiatry!S126,0)</f>
        <v>0</v>
      </c>
      <c r="H30" s="4">
        <f>ROUND(+Psychiatry!F126,0)</f>
        <v>0</v>
      </c>
      <c r="I30" s="9" t="str">
        <f t="shared" si="1"/>
        <v/>
      </c>
      <c r="J30" s="9"/>
      <c r="K30" s="10" t="str">
        <f t="shared" si="2"/>
        <v/>
      </c>
    </row>
    <row r="31" spans="2:11" x14ac:dyDescent="0.2">
      <c r="B31">
        <f>+Psychiatry!A26</f>
        <v>56</v>
      </c>
      <c r="C31" t="str">
        <f>+Psychiatry!B26</f>
        <v>WILLAPA HARBOR HOSPITAL</v>
      </c>
      <c r="D31" s="4">
        <f>ROUND(+Psychiatry!S26,0)</f>
        <v>0</v>
      </c>
      <c r="E31" s="4">
        <f>ROUND(+Psychiatry!F26,0)</f>
        <v>0</v>
      </c>
      <c r="F31" s="9" t="str">
        <f t="shared" si="0"/>
        <v/>
      </c>
      <c r="G31" s="4">
        <f>ROUND(+Psychiatry!S127,0)</f>
        <v>0</v>
      </c>
      <c r="H31" s="4">
        <f>ROUND(+Psychiatry!F127,0)</f>
        <v>0</v>
      </c>
      <c r="I31" s="9" t="str">
        <f t="shared" si="1"/>
        <v/>
      </c>
      <c r="J31" s="9"/>
      <c r="K31" s="10" t="str">
        <f t="shared" si="2"/>
        <v/>
      </c>
    </row>
    <row r="32" spans="2:11" x14ac:dyDescent="0.2">
      <c r="B32">
        <f>+Psychiatry!A27</f>
        <v>58</v>
      </c>
      <c r="C32" t="str">
        <f>+Psychiatry!B27</f>
        <v>YAKIMA VALLEY MEMORIAL HOSPITAL</v>
      </c>
      <c r="D32" s="4">
        <f>ROUND(+Psychiatry!S27,0)</f>
        <v>11240480</v>
      </c>
      <c r="E32" s="4">
        <f>ROUND(+Psychiatry!F27,0)</f>
        <v>5200</v>
      </c>
      <c r="F32" s="9">
        <f t="shared" si="0"/>
        <v>2161.63</v>
      </c>
      <c r="G32" s="4">
        <f>ROUND(+Psychiatry!S128,0)</f>
        <v>4544008</v>
      </c>
      <c r="H32" s="4">
        <f>ROUND(+Psychiatry!F128,0)</f>
        <v>1831</v>
      </c>
      <c r="I32" s="9">
        <f t="shared" si="1"/>
        <v>2481.71</v>
      </c>
      <c r="J32" s="9"/>
      <c r="K32" s="10">
        <f t="shared" si="2"/>
        <v>0.14810000000000001</v>
      </c>
    </row>
    <row r="33" spans="2:11" x14ac:dyDescent="0.2">
      <c r="B33">
        <f>+Psychiatry!A28</f>
        <v>63</v>
      </c>
      <c r="C33" t="str">
        <f>+Psychiatry!B28</f>
        <v>GRAYS HARBOR COMMUNITY HOSPITAL</v>
      </c>
      <c r="D33" s="4">
        <f>ROUND(+Psychiatry!S28,0)</f>
        <v>0</v>
      </c>
      <c r="E33" s="4">
        <f>ROUND(+Psychiatry!F28,0)</f>
        <v>0</v>
      </c>
      <c r="F33" s="9" t="str">
        <f t="shared" si="0"/>
        <v/>
      </c>
      <c r="G33" s="4">
        <f>ROUND(+Psychiatry!S129,0)</f>
        <v>0</v>
      </c>
      <c r="H33" s="4">
        <f>ROUND(+Psychiatry!F129,0)</f>
        <v>0</v>
      </c>
      <c r="I33" s="9" t="str">
        <f t="shared" si="1"/>
        <v/>
      </c>
      <c r="J33" s="9"/>
      <c r="K33" s="10" t="str">
        <f t="shared" si="2"/>
        <v/>
      </c>
    </row>
    <row r="34" spans="2:11" x14ac:dyDescent="0.2">
      <c r="B34">
        <f>+Psychiatry!A29</f>
        <v>78</v>
      </c>
      <c r="C34" t="str">
        <f>+Psychiatry!B29</f>
        <v>SAMARITAN HEALTHCARE</v>
      </c>
      <c r="D34" s="4">
        <f>ROUND(+Psychiatry!S29,0)</f>
        <v>0</v>
      </c>
      <c r="E34" s="4">
        <f>ROUND(+Psychiatry!F29,0)</f>
        <v>0</v>
      </c>
      <c r="F34" s="9" t="str">
        <f t="shared" si="0"/>
        <v/>
      </c>
      <c r="G34" s="4">
        <f>ROUND(+Psychiatry!S130,0)</f>
        <v>0</v>
      </c>
      <c r="H34" s="4">
        <f>ROUND(+Psychiatry!F130,0)</f>
        <v>0</v>
      </c>
      <c r="I34" s="9" t="str">
        <f t="shared" si="1"/>
        <v/>
      </c>
      <c r="J34" s="9"/>
      <c r="K34" s="10" t="str">
        <f t="shared" si="2"/>
        <v/>
      </c>
    </row>
    <row r="35" spans="2:11" x14ac:dyDescent="0.2">
      <c r="B35">
        <f>+Psychiatry!A30</f>
        <v>79</v>
      </c>
      <c r="C35" t="str">
        <f>+Psychiatry!B30</f>
        <v>OCEAN BEACH HOSPITAL</v>
      </c>
      <c r="D35" s="4">
        <f>ROUND(+Psychiatry!S30,0)</f>
        <v>0</v>
      </c>
      <c r="E35" s="4">
        <f>ROUND(+Psychiatry!F30,0)</f>
        <v>0</v>
      </c>
      <c r="F35" s="9" t="str">
        <f t="shared" si="0"/>
        <v/>
      </c>
      <c r="G35" s="4">
        <f>ROUND(+Psychiatry!S131,0)</f>
        <v>0</v>
      </c>
      <c r="H35" s="4">
        <f>ROUND(+Psychiatry!F131,0)</f>
        <v>0</v>
      </c>
      <c r="I35" s="9" t="str">
        <f t="shared" si="1"/>
        <v/>
      </c>
      <c r="J35" s="9"/>
      <c r="K35" s="10" t="str">
        <f t="shared" si="2"/>
        <v/>
      </c>
    </row>
    <row r="36" spans="2:11" x14ac:dyDescent="0.2">
      <c r="B36">
        <f>+Psychiatry!A31</f>
        <v>80</v>
      </c>
      <c r="C36" t="str">
        <f>+Psychiatry!B31</f>
        <v>ODESSA MEMORIAL HEALTHCARE CENTER</v>
      </c>
      <c r="D36" s="4">
        <f>ROUND(+Psychiatry!S31,0)</f>
        <v>0</v>
      </c>
      <c r="E36" s="4">
        <f>ROUND(+Psychiatry!F31,0)</f>
        <v>0</v>
      </c>
      <c r="F36" s="9" t="str">
        <f t="shared" si="0"/>
        <v/>
      </c>
      <c r="G36" s="4">
        <f>ROUND(+Psychiatry!S132,0)</f>
        <v>0</v>
      </c>
      <c r="H36" s="4">
        <f>ROUND(+Psychiatry!F132,0)</f>
        <v>0</v>
      </c>
      <c r="I36" s="9" t="str">
        <f t="shared" si="1"/>
        <v/>
      </c>
      <c r="J36" s="9"/>
      <c r="K36" s="10" t="str">
        <f t="shared" si="2"/>
        <v/>
      </c>
    </row>
    <row r="37" spans="2:11" x14ac:dyDescent="0.2">
      <c r="B37">
        <f>+Psychiatry!A32</f>
        <v>81</v>
      </c>
      <c r="C37" t="str">
        <f>+Psychiatry!B32</f>
        <v>MULTICARE GOOD SAMARITAN</v>
      </c>
      <c r="D37" s="4">
        <f>ROUND(+Psychiatry!S32,0)</f>
        <v>0</v>
      </c>
      <c r="E37" s="4">
        <f>ROUND(+Psychiatry!F32,0)</f>
        <v>0</v>
      </c>
      <c r="F37" s="9" t="str">
        <f t="shared" si="0"/>
        <v/>
      </c>
      <c r="G37" s="4">
        <f>ROUND(+Psychiatry!S133,0)</f>
        <v>516121</v>
      </c>
      <c r="H37" s="4">
        <f>ROUND(+Psychiatry!F133,0)</f>
        <v>0</v>
      </c>
      <c r="I37" s="9" t="str">
        <f t="shared" si="1"/>
        <v/>
      </c>
      <c r="J37" s="9"/>
      <c r="K37" s="10" t="str">
        <f t="shared" si="2"/>
        <v/>
      </c>
    </row>
    <row r="38" spans="2:11" x14ac:dyDescent="0.2">
      <c r="B38">
        <f>+Psychiatry!A33</f>
        <v>82</v>
      </c>
      <c r="C38" t="str">
        <f>+Psychiatry!B33</f>
        <v>GARFIELD COUNTY MEMORIAL HOSPITAL</v>
      </c>
      <c r="D38" s="4">
        <f>ROUND(+Psychiatry!S33,0)</f>
        <v>0</v>
      </c>
      <c r="E38" s="4">
        <f>ROUND(+Psychiatry!F33,0)</f>
        <v>0</v>
      </c>
      <c r="F38" s="9" t="str">
        <f t="shared" si="0"/>
        <v/>
      </c>
      <c r="G38" s="4">
        <f>ROUND(+Psychiatry!S134,0)</f>
        <v>0</v>
      </c>
      <c r="H38" s="4">
        <f>ROUND(+Psychiatry!F134,0)</f>
        <v>0</v>
      </c>
      <c r="I38" s="9" t="str">
        <f t="shared" si="1"/>
        <v/>
      </c>
      <c r="J38" s="9"/>
      <c r="K38" s="10" t="str">
        <f t="shared" si="2"/>
        <v/>
      </c>
    </row>
    <row r="39" spans="2:11" x14ac:dyDescent="0.2">
      <c r="B39">
        <f>+Psychiatry!A34</f>
        <v>84</v>
      </c>
      <c r="C39" t="str">
        <f>+Psychiatry!B34</f>
        <v>PROVIDENCE REGIONAL MEDICAL CENTER EVERETT</v>
      </c>
      <c r="D39" s="4">
        <f>ROUND(+Psychiatry!S34,0)</f>
        <v>0</v>
      </c>
      <c r="E39" s="4">
        <f>ROUND(+Psychiatry!F34,0)</f>
        <v>0</v>
      </c>
      <c r="F39" s="9" t="str">
        <f t="shared" si="0"/>
        <v/>
      </c>
      <c r="G39" s="4">
        <f>ROUND(+Psychiatry!S135,0)</f>
        <v>0</v>
      </c>
      <c r="H39" s="4">
        <f>ROUND(+Psychiatry!F135,0)</f>
        <v>0</v>
      </c>
      <c r="I39" s="9" t="str">
        <f t="shared" si="1"/>
        <v/>
      </c>
      <c r="J39" s="9"/>
      <c r="K39" s="10" t="str">
        <f t="shared" si="2"/>
        <v/>
      </c>
    </row>
    <row r="40" spans="2:11" x14ac:dyDescent="0.2">
      <c r="B40">
        <f>+Psychiatry!A35</f>
        <v>85</v>
      </c>
      <c r="C40" t="str">
        <f>+Psychiatry!B35</f>
        <v>JEFFERSON HEALTHCARE</v>
      </c>
      <c r="D40" s="4">
        <f>ROUND(+Psychiatry!S35,0)</f>
        <v>0</v>
      </c>
      <c r="E40" s="4">
        <f>ROUND(+Psychiatry!F35,0)</f>
        <v>0</v>
      </c>
      <c r="F40" s="9" t="str">
        <f t="shared" si="0"/>
        <v/>
      </c>
      <c r="G40" s="4">
        <f>ROUND(+Psychiatry!S136,0)</f>
        <v>0</v>
      </c>
      <c r="H40" s="4">
        <f>ROUND(+Psychiatry!F136,0)</f>
        <v>0</v>
      </c>
      <c r="I40" s="9" t="str">
        <f t="shared" si="1"/>
        <v/>
      </c>
      <c r="J40" s="9"/>
      <c r="K40" s="10" t="str">
        <f t="shared" si="2"/>
        <v/>
      </c>
    </row>
    <row r="41" spans="2:11" x14ac:dyDescent="0.2">
      <c r="B41">
        <f>+Psychiatry!A36</f>
        <v>96</v>
      </c>
      <c r="C41" t="str">
        <f>+Psychiatry!B36</f>
        <v>SKYLINE HOSPITAL</v>
      </c>
      <c r="D41" s="4">
        <f>ROUND(+Psychiatry!S36,0)</f>
        <v>0</v>
      </c>
      <c r="E41" s="4">
        <f>ROUND(+Psychiatry!F36,0)</f>
        <v>0</v>
      </c>
      <c r="F41" s="9" t="str">
        <f t="shared" si="0"/>
        <v/>
      </c>
      <c r="G41" s="4">
        <f>ROUND(+Psychiatry!S137,0)</f>
        <v>0</v>
      </c>
      <c r="H41" s="4">
        <f>ROUND(+Psychiatry!F137,0)</f>
        <v>0</v>
      </c>
      <c r="I41" s="9" t="str">
        <f t="shared" si="1"/>
        <v/>
      </c>
      <c r="J41" s="9"/>
      <c r="K41" s="10" t="str">
        <f t="shared" si="2"/>
        <v/>
      </c>
    </row>
    <row r="42" spans="2:11" x14ac:dyDescent="0.2">
      <c r="B42">
        <f>+Psychiatry!A37</f>
        <v>102</v>
      </c>
      <c r="C42" t="str">
        <f>+Psychiatry!B37</f>
        <v>YAKIMA REGIONAL MEDICAL AND CARDIAC CENTER</v>
      </c>
      <c r="D42" s="4">
        <f>ROUND(+Psychiatry!S37,0)</f>
        <v>0</v>
      </c>
      <c r="E42" s="4">
        <f>ROUND(+Psychiatry!F37,0)</f>
        <v>0</v>
      </c>
      <c r="F42" s="9" t="str">
        <f t="shared" si="0"/>
        <v/>
      </c>
      <c r="G42" s="4">
        <f>ROUND(+Psychiatry!S138,0)</f>
        <v>0</v>
      </c>
      <c r="H42" s="4">
        <f>ROUND(+Psychiatry!F138,0)</f>
        <v>0</v>
      </c>
      <c r="I42" s="9" t="str">
        <f t="shared" si="1"/>
        <v/>
      </c>
      <c r="J42" s="9"/>
      <c r="K42" s="10" t="str">
        <f t="shared" si="2"/>
        <v/>
      </c>
    </row>
    <row r="43" spans="2:11" x14ac:dyDescent="0.2">
      <c r="B43">
        <f>+Psychiatry!A38</f>
        <v>106</v>
      </c>
      <c r="C43" t="str">
        <f>+Psychiatry!B38</f>
        <v>CASCADE VALLEY HOSPITAL</v>
      </c>
      <c r="D43" s="4">
        <f>ROUND(+Psychiatry!S38,0)</f>
        <v>0</v>
      </c>
      <c r="E43" s="4">
        <f>ROUND(+Psychiatry!F38,0)</f>
        <v>0</v>
      </c>
      <c r="F43" s="9" t="str">
        <f t="shared" si="0"/>
        <v/>
      </c>
      <c r="G43" s="4">
        <f>ROUND(+Psychiatry!S139,0)</f>
        <v>0</v>
      </c>
      <c r="H43" s="4">
        <f>ROUND(+Psychiatry!F139,0)</f>
        <v>0</v>
      </c>
      <c r="I43" s="9" t="str">
        <f t="shared" si="1"/>
        <v/>
      </c>
      <c r="J43" s="9"/>
      <c r="K43" s="10" t="str">
        <f t="shared" si="2"/>
        <v/>
      </c>
    </row>
    <row r="44" spans="2:11" x14ac:dyDescent="0.2">
      <c r="B44">
        <f>+Psychiatry!A39</f>
        <v>104</v>
      </c>
      <c r="C44" t="str">
        <f>+Psychiatry!B39</f>
        <v>VALLEY GENERAL</v>
      </c>
      <c r="D44" s="4">
        <f>ROUND(+Psychiatry!S39,0)</f>
        <v>0</v>
      </c>
      <c r="E44" s="4">
        <f>ROUND(+Psychiatry!F39,0)</f>
        <v>0</v>
      </c>
      <c r="F44" s="9" t="str">
        <f t="shared" si="0"/>
        <v/>
      </c>
      <c r="G44" s="4">
        <f>ROUND(+Psychiatry!S140,0)</f>
        <v>0</v>
      </c>
      <c r="H44" s="4">
        <f>ROUND(+Psychiatry!F140,0)</f>
        <v>0</v>
      </c>
      <c r="I44" s="9" t="str">
        <f t="shared" si="1"/>
        <v/>
      </c>
      <c r="J44" s="9"/>
      <c r="K44" s="10" t="str">
        <f t="shared" si="2"/>
        <v/>
      </c>
    </row>
    <row r="45" spans="2:11" x14ac:dyDescent="0.2">
      <c r="B45">
        <f>+Psychiatry!A40</f>
        <v>107</v>
      </c>
      <c r="C45" t="str">
        <f>+Psychiatry!B40</f>
        <v>NORTH VALLEY HOSPITAL</v>
      </c>
      <c r="D45" s="4">
        <f>ROUND(+Psychiatry!S40,0)</f>
        <v>0</v>
      </c>
      <c r="E45" s="4">
        <f>ROUND(+Psychiatry!F40,0)</f>
        <v>0</v>
      </c>
      <c r="F45" s="9" t="str">
        <f t="shared" si="0"/>
        <v/>
      </c>
      <c r="G45" s="4">
        <f>ROUND(+Psychiatry!S141,0)</f>
        <v>0</v>
      </c>
      <c r="H45" s="4">
        <f>ROUND(+Psychiatry!F141,0)</f>
        <v>0</v>
      </c>
      <c r="I45" s="9" t="str">
        <f t="shared" si="1"/>
        <v/>
      </c>
      <c r="J45" s="9"/>
      <c r="K45" s="10" t="str">
        <f t="shared" si="2"/>
        <v/>
      </c>
    </row>
    <row r="46" spans="2:11" x14ac:dyDescent="0.2">
      <c r="B46">
        <f>+Psychiatry!A41</f>
        <v>108</v>
      </c>
      <c r="C46" t="str">
        <f>+Psychiatry!B41</f>
        <v>TRI-STATE MEMORIAL HOSPITAL</v>
      </c>
      <c r="D46" s="4">
        <f>ROUND(+Psychiatry!S41,0)</f>
        <v>0</v>
      </c>
      <c r="E46" s="4">
        <f>ROUND(+Psychiatry!F41,0)</f>
        <v>0</v>
      </c>
      <c r="F46" s="9" t="str">
        <f t="shared" si="0"/>
        <v/>
      </c>
      <c r="G46" s="4">
        <f>ROUND(+Psychiatry!S142,0)</f>
        <v>0</v>
      </c>
      <c r="H46" s="4">
        <f>ROUND(+Psychiatry!F142,0)</f>
        <v>0</v>
      </c>
      <c r="I46" s="9" t="str">
        <f t="shared" si="1"/>
        <v/>
      </c>
      <c r="J46" s="9"/>
      <c r="K46" s="10" t="str">
        <f t="shared" si="2"/>
        <v/>
      </c>
    </row>
    <row r="47" spans="2:11" x14ac:dyDescent="0.2">
      <c r="B47">
        <f>+Psychiatry!A42</f>
        <v>111</v>
      </c>
      <c r="C47" t="str">
        <f>+Psychiatry!B42</f>
        <v>EAST ADAMS RURAL HEALTHCARE</v>
      </c>
      <c r="D47" s="4">
        <f>ROUND(+Psychiatry!S42,0)</f>
        <v>0</v>
      </c>
      <c r="E47" s="4">
        <f>ROUND(+Psychiatry!F42,0)</f>
        <v>0</v>
      </c>
      <c r="F47" s="9" t="str">
        <f t="shared" si="0"/>
        <v/>
      </c>
      <c r="G47" s="4">
        <f>ROUND(+Psychiatry!S143,0)</f>
        <v>0</v>
      </c>
      <c r="H47" s="4">
        <f>ROUND(+Psychiatry!F143,0)</f>
        <v>0</v>
      </c>
      <c r="I47" s="9" t="str">
        <f t="shared" si="1"/>
        <v/>
      </c>
      <c r="J47" s="9"/>
      <c r="K47" s="10" t="str">
        <f t="shared" si="2"/>
        <v/>
      </c>
    </row>
    <row r="48" spans="2:11" x14ac:dyDescent="0.2">
      <c r="B48">
        <f>+Psychiatry!A43</f>
        <v>125</v>
      </c>
      <c r="C48" t="str">
        <f>+Psychiatry!B43</f>
        <v>OTHELLO COMMUNITY HOSPITAL</v>
      </c>
      <c r="D48" s="4">
        <f>ROUND(+Psychiatry!S43,0)</f>
        <v>0</v>
      </c>
      <c r="E48" s="4">
        <f>ROUND(+Psychiatry!F43,0)</f>
        <v>0</v>
      </c>
      <c r="F48" s="9" t="str">
        <f t="shared" si="0"/>
        <v/>
      </c>
      <c r="G48" s="4">
        <f>ROUND(+Psychiatry!S144,0)</f>
        <v>0</v>
      </c>
      <c r="H48" s="4">
        <f>ROUND(+Psychiatry!F144,0)</f>
        <v>0</v>
      </c>
      <c r="I48" s="9" t="str">
        <f t="shared" si="1"/>
        <v/>
      </c>
      <c r="J48" s="9"/>
      <c r="K48" s="10" t="str">
        <f t="shared" si="2"/>
        <v/>
      </c>
    </row>
    <row r="49" spans="2:11" x14ac:dyDescent="0.2">
      <c r="B49">
        <f>+Psychiatry!A44</f>
        <v>126</v>
      </c>
      <c r="C49" t="str">
        <f>+Psychiatry!B44</f>
        <v>HIGHLINE MEDICAL CENTER</v>
      </c>
      <c r="D49" s="4">
        <f>ROUND(+Psychiatry!S44,0)</f>
        <v>2991646</v>
      </c>
      <c r="E49" s="4">
        <f>ROUND(+Psychiatry!F44,0)</f>
        <v>3438</v>
      </c>
      <c r="F49" s="9">
        <f t="shared" si="0"/>
        <v>870.17</v>
      </c>
      <c r="G49" s="4">
        <f>ROUND(+Psychiatry!S145,0)</f>
        <v>2753502</v>
      </c>
      <c r="H49" s="4">
        <f>ROUND(+Psychiatry!F145,0)</f>
        <v>2638</v>
      </c>
      <c r="I49" s="9">
        <f t="shared" si="1"/>
        <v>1043.78</v>
      </c>
      <c r="J49" s="9"/>
      <c r="K49" s="10">
        <f t="shared" si="2"/>
        <v>0.19950000000000001</v>
      </c>
    </row>
    <row r="50" spans="2:11" x14ac:dyDescent="0.2">
      <c r="B50">
        <f>+Psychiatry!A45</f>
        <v>128</v>
      </c>
      <c r="C50" t="str">
        <f>+Psychiatry!B45</f>
        <v>UNIVERSITY OF WASHINGTON MEDICAL CENTER</v>
      </c>
      <c r="D50" s="4">
        <f>ROUND(+Psychiatry!S45,0)</f>
        <v>7812191</v>
      </c>
      <c r="E50" s="4">
        <f>ROUND(+Psychiatry!F45,0)</f>
        <v>4401</v>
      </c>
      <c r="F50" s="9">
        <f t="shared" si="0"/>
        <v>1775.09</v>
      </c>
      <c r="G50" s="4">
        <f>ROUND(+Psychiatry!S146,0)</f>
        <v>8849975</v>
      </c>
      <c r="H50" s="4">
        <f>ROUND(+Psychiatry!F146,0)</f>
        <v>4719</v>
      </c>
      <c r="I50" s="9">
        <f t="shared" si="1"/>
        <v>1875.39</v>
      </c>
      <c r="J50" s="9"/>
      <c r="K50" s="10">
        <f t="shared" si="2"/>
        <v>5.6500000000000002E-2</v>
      </c>
    </row>
    <row r="51" spans="2:11" x14ac:dyDescent="0.2">
      <c r="B51">
        <f>+Psychiatry!A46</f>
        <v>129</v>
      </c>
      <c r="C51" t="str">
        <f>+Psychiatry!B46</f>
        <v>QUINCY VALLEY MEDICAL CENTER</v>
      </c>
      <c r="D51" s="4">
        <f>ROUND(+Psychiatry!S46,0)</f>
        <v>0</v>
      </c>
      <c r="E51" s="4">
        <f>ROUND(+Psychiatry!F46,0)</f>
        <v>0</v>
      </c>
      <c r="F51" s="9" t="str">
        <f t="shared" si="0"/>
        <v/>
      </c>
      <c r="G51" s="4">
        <f>ROUND(+Psychiatry!S147,0)</f>
        <v>0</v>
      </c>
      <c r="H51" s="4">
        <f>ROUND(+Psychiatry!F147,0)</f>
        <v>0</v>
      </c>
      <c r="I51" s="9" t="str">
        <f t="shared" si="1"/>
        <v/>
      </c>
      <c r="J51" s="9"/>
      <c r="K51" s="10" t="str">
        <f t="shared" si="2"/>
        <v/>
      </c>
    </row>
    <row r="52" spans="2:11" x14ac:dyDescent="0.2">
      <c r="B52">
        <f>+Psychiatry!A47</f>
        <v>130</v>
      </c>
      <c r="C52" t="str">
        <f>+Psychiatry!B47</f>
        <v>UW MEDICINE/NORTHWEST HOSPITAL</v>
      </c>
      <c r="D52" s="4">
        <f>ROUND(+Psychiatry!S47,0)</f>
        <v>22593375</v>
      </c>
      <c r="E52" s="4">
        <f>ROUND(+Psychiatry!F47,0)</f>
        <v>9312</v>
      </c>
      <c r="F52" s="9">
        <f t="shared" si="0"/>
        <v>2426.2600000000002</v>
      </c>
      <c r="G52" s="4">
        <f>ROUND(+Psychiatry!S148,0)</f>
        <v>25286572</v>
      </c>
      <c r="H52" s="4">
        <f>ROUND(+Psychiatry!F148,0)</f>
        <v>9628</v>
      </c>
      <c r="I52" s="9">
        <f t="shared" si="1"/>
        <v>2626.36</v>
      </c>
      <c r="J52" s="9"/>
      <c r="K52" s="10">
        <f t="shared" si="2"/>
        <v>8.2500000000000004E-2</v>
      </c>
    </row>
    <row r="53" spans="2:11" x14ac:dyDescent="0.2">
      <c r="B53">
        <f>+Psychiatry!A48</f>
        <v>131</v>
      </c>
      <c r="C53" t="str">
        <f>+Psychiatry!B48</f>
        <v>OVERLAKE HOSPITAL MEDICAL CENTER</v>
      </c>
      <c r="D53" s="4">
        <f>ROUND(+Psychiatry!S48,0)</f>
        <v>12111712</v>
      </c>
      <c r="E53" s="4">
        <f>ROUND(+Psychiatry!F48,0)</f>
        <v>4243</v>
      </c>
      <c r="F53" s="9">
        <f t="shared" si="0"/>
        <v>2854.52</v>
      </c>
      <c r="G53" s="4">
        <f>ROUND(+Psychiatry!S149,0)</f>
        <v>13965103</v>
      </c>
      <c r="H53" s="4">
        <f>ROUND(+Psychiatry!F149,0)</f>
        <v>4550</v>
      </c>
      <c r="I53" s="9">
        <f t="shared" si="1"/>
        <v>3069.25</v>
      </c>
      <c r="J53" s="9"/>
      <c r="K53" s="10">
        <f t="shared" si="2"/>
        <v>7.5200000000000003E-2</v>
      </c>
    </row>
    <row r="54" spans="2:11" x14ac:dyDescent="0.2">
      <c r="B54">
        <f>+Psychiatry!A49</f>
        <v>132</v>
      </c>
      <c r="C54" t="str">
        <f>+Psychiatry!B49</f>
        <v>ST CLARE HOSPITAL</v>
      </c>
      <c r="D54" s="4">
        <f>ROUND(+Psychiatry!S49,0)</f>
        <v>0</v>
      </c>
      <c r="E54" s="4">
        <f>ROUND(+Psychiatry!F49,0)</f>
        <v>0</v>
      </c>
      <c r="F54" s="9" t="str">
        <f t="shared" si="0"/>
        <v/>
      </c>
      <c r="G54" s="4">
        <f>ROUND(+Psychiatry!S150,0)</f>
        <v>0</v>
      </c>
      <c r="H54" s="4">
        <f>ROUND(+Psychiatry!F150,0)</f>
        <v>0</v>
      </c>
      <c r="I54" s="9" t="str">
        <f t="shared" si="1"/>
        <v/>
      </c>
      <c r="J54" s="9"/>
      <c r="K54" s="10" t="str">
        <f t="shared" si="2"/>
        <v/>
      </c>
    </row>
    <row r="55" spans="2:11" x14ac:dyDescent="0.2">
      <c r="B55">
        <f>+Psychiatry!A50</f>
        <v>134</v>
      </c>
      <c r="C55" t="str">
        <f>+Psychiatry!B50</f>
        <v>ISLAND HOSPITAL</v>
      </c>
      <c r="D55" s="4">
        <f>ROUND(+Psychiatry!S50,0)</f>
        <v>0</v>
      </c>
      <c r="E55" s="4">
        <f>ROUND(+Psychiatry!F50,0)</f>
        <v>0</v>
      </c>
      <c r="F55" s="9" t="str">
        <f t="shared" si="0"/>
        <v/>
      </c>
      <c r="G55" s="4">
        <f>ROUND(+Psychiatry!S151,0)</f>
        <v>0</v>
      </c>
      <c r="H55" s="4">
        <f>ROUND(+Psychiatry!F151,0)</f>
        <v>0</v>
      </c>
      <c r="I55" s="9" t="str">
        <f t="shared" si="1"/>
        <v/>
      </c>
      <c r="J55" s="9"/>
      <c r="K55" s="10" t="str">
        <f t="shared" si="2"/>
        <v/>
      </c>
    </row>
    <row r="56" spans="2:11" x14ac:dyDescent="0.2">
      <c r="B56">
        <f>+Psychiatry!A51</f>
        <v>137</v>
      </c>
      <c r="C56" t="str">
        <f>+Psychiatry!B51</f>
        <v>LINCOLN HOSPITAL</v>
      </c>
      <c r="D56" s="4">
        <f>ROUND(+Psychiatry!S51,0)</f>
        <v>0</v>
      </c>
      <c r="E56" s="4">
        <f>ROUND(+Psychiatry!F51,0)</f>
        <v>0</v>
      </c>
      <c r="F56" s="9" t="str">
        <f t="shared" si="0"/>
        <v/>
      </c>
      <c r="G56" s="4">
        <f>ROUND(+Psychiatry!S152,0)</f>
        <v>0</v>
      </c>
      <c r="H56" s="4">
        <f>ROUND(+Psychiatry!F152,0)</f>
        <v>0</v>
      </c>
      <c r="I56" s="9" t="str">
        <f t="shared" si="1"/>
        <v/>
      </c>
      <c r="J56" s="9"/>
      <c r="K56" s="10" t="str">
        <f t="shared" si="2"/>
        <v/>
      </c>
    </row>
    <row r="57" spans="2:11" x14ac:dyDescent="0.2">
      <c r="B57">
        <f>+Psychiatry!A52</f>
        <v>138</v>
      </c>
      <c r="C57" t="str">
        <f>+Psychiatry!B52</f>
        <v>SWEDISH EDMONDS</v>
      </c>
      <c r="D57" s="4">
        <f>ROUND(+Psychiatry!S52,0)</f>
        <v>21955941</v>
      </c>
      <c r="E57" s="4">
        <f>ROUND(+Psychiatry!F52,0)</f>
        <v>9724</v>
      </c>
      <c r="F57" s="9">
        <f t="shared" si="0"/>
        <v>2257.91</v>
      </c>
      <c r="G57" s="4">
        <f>ROUND(+Psychiatry!S153,0)</f>
        <v>27445520</v>
      </c>
      <c r="H57" s="4">
        <f>ROUND(+Psychiatry!F153,0)</f>
        <v>8174</v>
      </c>
      <c r="I57" s="9">
        <f t="shared" si="1"/>
        <v>3357.66</v>
      </c>
      <c r="J57" s="9"/>
      <c r="K57" s="10">
        <f t="shared" si="2"/>
        <v>0.48709999999999998</v>
      </c>
    </row>
    <row r="58" spans="2:11" x14ac:dyDescent="0.2">
      <c r="B58">
        <f>+Psychiatry!A53</f>
        <v>139</v>
      </c>
      <c r="C58" t="str">
        <f>+Psychiatry!B53</f>
        <v>PROVIDENCE HOLY FAMILY HOSPITAL</v>
      </c>
      <c r="D58" s="4">
        <f>ROUND(+Psychiatry!S53,0)</f>
        <v>0</v>
      </c>
      <c r="E58" s="4">
        <f>ROUND(+Psychiatry!F53,0)</f>
        <v>0</v>
      </c>
      <c r="F58" s="9" t="str">
        <f t="shared" si="0"/>
        <v/>
      </c>
      <c r="G58" s="4">
        <f>ROUND(+Psychiatry!S154,0)</f>
        <v>0</v>
      </c>
      <c r="H58" s="4">
        <f>ROUND(+Psychiatry!F154,0)</f>
        <v>0</v>
      </c>
      <c r="I58" s="9" t="str">
        <f t="shared" si="1"/>
        <v/>
      </c>
      <c r="J58" s="9"/>
      <c r="K58" s="10" t="str">
        <f t="shared" si="2"/>
        <v/>
      </c>
    </row>
    <row r="59" spans="2:11" x14ac:dyDescent="0.2">
      <c r="B59">
        <f>+Psychiatry!A54</f>
        <v>140</v>
      </c>
      <c r="C59" t="str">
        <f>+Psychiatry!B54</f>
        <v>KITTITAS VALLEY HEALTHCARE</v>
      </c>
      <c r="D59" s="4">
        <f>ROUND(+Psychiatry!S54,0)</f>
        <v>0</v>
      </c>
      <c r="E59" s="4">
        <f>ROUND(+Psychiatry!F54,0)</f>
        <v>0</v>
      </c>
      <c r="F59" s="9" t="str">
        <f t="shared" si="0"/>
        <v/>
      </c>
      <c r="G59" s="4">
        <f>ROUND(+Psychiatry!S155,0)</f>
        <v>0</v>
      </c>
      <c r="H59" s="4">
        <f>ROUND(+Psychiatry!F155,0)</f>
        <v>0</v>
      </c>
      <c r="I59" s="9" t="str">
        <f t="shared" si="1"/>
        <v/>
      </c>
      <c r="J59" s="9"/>
      <c r="K59" s="10" t="str">
        <f t="shared" si="2"/>
        <v/>
      </c>
    </row>
    <row r="60" spans="2:11" x14ac:dyDescent="0.2">
      <c r="B60">
        <f>+Psychiatry!A55</f>
        <v>141</v>
      </c>
      <c r="C60" t="str">
        <f>+Psychiatry!B55</f>
        <v>DAYTON GENERAL HOSPITAL</v>
      </c>
      <c r="D60" s="4">
        <f>ROUND(+Psychiatry!S55,0)</f>
        <v>0</v>
      </c>
      <c r="E60" s="4">
        <f>ROUND(+Psychiatry!F55,0)</f>
        <v>0</v>
      </c>
      <c r="F60" s="9" t="str">
        <f t="shared" si="0"/>
        <v/>
      </c>
      <c r="G60" s="4">
        <f>ROUND(+Psychiatry!S156,0)</f>
        <v>0</v>
      </c>
      <c r="H60" s="4">
        <f>ROUND(+Psychiatry!F156,0)</f>
        <v>0</v>
      </c>
      <c r="I60" s="9" t="str">
        <f t="shared" si="1"/>
        <v/>
      </c>
      <c r="J60" s="9"/>
      <c r="K60" s="10" t="str">
        <f t="shared" si="2"/>
        <v/>
      </c>
    </row>
    <row r="61" spans="2:11" x14ac:dyDescent="0.2">
      <c r="B61">
        <f>+Psychiatry!A56</f>
        <v>142</v>
      </c>
      <c r="C61" t="str">
        <f>+Psychiatry!B56</f>
        <v>HARRISON MEDICAL CENTER</v>
      </c>
      <c r="D61" s="4">
        <f>ROUND(+Psychiatry!S56,0)</f>
        <v>114885</v>
      </c>
      <c r="E61" s="4">
        <f>ROUND(+Psychiatry!F56,0)</f>
        <v>696</v>
      </c>
      <c r="F61" s="9">
        <f t="shared" si="0"/>
        <v>165.06</v>
      </c>
      <c r="G61" s="4">
        <f>ROUND(+Psychiatry!S157,0)</f>
        <v>83646</v>
      </c>
      <c r="H61" s="4">
        <f>ROUND(+Psychiatry!F157,0)</f>
        <v>522</v>
      </c>
      <c r="I61" s="9">
        <f t="shared" si="1"/>
        <v>160.24</v>
      </c>
      <c r="J61" s="9"/>
      <c r="K61" s="10">
        <f t="shared" si="2"/>
        <v>-2.92E-2</v>
      </c>
    </row>
    <row r="62" spans="2:11" x14ac:dyDescent="0.2">
      <c r="B62">
        <f>+Psychiatry!A57</f>
        <v>145</v>
      </c>
      <c r="C62" t="str">
        <f>+Psychiatry!B57</f>
        <v>PEACEHEALTH ST JOSEPH HOSPITAL</v>
      </c>
      <c r="D62" s="4">
        <f>ROUND(+Psychiatry!S57,0)</f>
        <v>15777483</v>
      </c>
      <c r="E62" s="4">
        <f>ROUND(+Psychiatry!F57,0)</f>
        <v>5683</v>
      </c>
      <c r="F62" s="9">
        <f t="shared" si="0"/>
        <v>2776.26</v>
      </c>
      <c r="G62" s="4">
        <f>ROUND(+Psychiatry!S158,0)</f>
        <v>17135573</v>
      </c>
      <c r="H62" s="4">
        <f>ROUND(+Psychiatry!F158,0)</f>
        <v>5887</v>
      </c>
      <c r="I62" s="9">
        <f t="shared" si="1"/>
        <v>2910.75</v>
      </c>
      <c r="J62" s="9"/>
      <c r="K62" s="10">
        <f t="shared" si="2"/>
        <v>4.8399999999999999E-2</v>
      </c>
    </row>
    <row r="63" spans="2:11" x14ac:dyDescent="0.2">
      <c r="B63">
        <f>+Psychiatry!A58</f>
        <v>147</v>
      </c>
      <c r="C63" t="str">
        <f>+Psychiatry!B58</f>
        <v>MID VALLEY HOSPITAL</v>
      </c>
      <c r="D63" s="4">
        <f>ROUND(+Psychiatry!S58,0)</f>
        <v>0</v>
      </c>
      <c r="E63" s="4">
        <f>ROUND(+Psychiatry!F58,0)</f>
        <v>0</v>
      </c>
      <c r="F63" s="9" t="str">
        <f t="shared" si="0"/>
        <v/>
      </c>
      <c r="G63" s="4">
        <f>ROUND(+Psychiatry!S159,0)</f>
        <v>0</v>
      </c>
      <c r="H63" s="4">
        <f>ROUND(+Psychiatry!F159,0)</f>
        <v>0</v>
      </c>
      <c r="I63" s="9" t="str">
        <f t="shared" si="1"/>
        <v/>
      </c>
      <c r="J63" s="9"/>
      <c r="K63" s="10" t="str">
        <f t="shared" si="2"/>
        <v/>
      </c>
    </row>
    <row r="64" spans="2:11" x14ac:dyDescent="0.2">
      <c r="B64">
        <f>+Psychiatry!A59</f>
        <v>148</v>
      </c>
      <c r="C64" t="str">
        <f>+Psychiatry!B59</f>
        <v>KINDRED HOSPITAL SEATTLE - NORTHGATE</v>
      </c>
      <c r="D64" s="4">
        <f>ROUND(+Psychiatry!S59,0)</f>
        <v>0</v>
      </c>
      <c r="E64" s="4">
        <f>ROUND(+Psychiatry!F59,0)</f>
        <v>0</v>
      </c>
      <c r="F64" s="9" t="str">
        <f t="shared" si="0"/>
        <v/>
      </c>
      <c r="G64" s="4">
        <f>ROUND(+Psychiatry!S160,0)</f>
        <v>0</v>
      </c>
      <c r="H64" s="4">
        <f>ROUND(+Psychiatry!F160,0)</f>
        <v>0</v>
      </c>
      <c r="I64" s="9" t="str">
        <f t="shared" si="1"/>
        <v/>
      </c>
      <c r="J64" s="9"/>
      <c r="K64" s="10" t="str">
        <f t="shared" si="2"/>
        <v/>
      </c>
    </row>
    <row r="65" spans="2:11" x14ac:dyDescent="0.2">
      <c r="B65">
        <f>+Psychiatry!A60</f>
        <v>150</v>
      </c>
      <c r="C65" t="str">
        <f>+Psychiatry!B60</f>
        <v>COULEE MEDICAL CENTER</v>
      </c>
      <c r="D65" s="4">
        <f>ROUND(+Psychiatry!S60,0)</f>
        <v>0</v>
      </c>
      <c r="E65" s="4">
        <f>ROUND(+Psychiatry!F60,0)</f>
        <v>0</v>
      </c>
      <c r="F65" s="9" t="str">
        <f t="shared" si="0"/>
        <v/>
      </c>
      <c r="G65" s="4">
        <f>ROUND(+Psychiatry!S161,0)</f>
        <v>0</v>
      </c>
      <c r="H65" s="4">
        <f>ROUND(+Psychiatry!F161,0)</f>
        <v>0</v>
      </c>
      <c r="I65" s="9" t="str">
        <f t="shared" si="1"/>
        <v/>
      </c>
      <c r="J65" s="9"/>
      <c r="K65" s="10" t="str">
        <f t="shared" si="2"/>
        <v/>
      </c>
    </row>
    <row r="66" spans="2:11" x14ac:dyDescent="0.2">
      <c r="B66">
        <f>+Psychiatry!A61</f>
        <v>152</v>
      </c>
      <c r="C66" t="str">
        <f>+Psychiatry!B61</f>
        <v>MASON GENERAL HOSPITAL</v>
      </c>
      <c r="D66" s="4">
        <f>ROUND(+Psychiatry!S61,0)</f>
        <v>0</v>
      </c>
      <c r="E66" s="4">
        <f>ROUND(+Psychiatry!F61,0)</f>
        <v>0</v>
      </c>
      <c r="F66" s="9" t="str">
        <f t="shared" si="0"/>
        <v/>
      </c>
      <c r="G66" s="4">
        <f>ROUND(+Psychiatry!S162,0)</f>
        <v>0</v>
      </c>
      <c r="H66" s="4">
        <f>ROUND(+Psychiatry!F162,0)</f>
        <v>0</v>
      </c>
      <c r="I66" s="9" t="str">
        <f t="shared" si="1"/>
        <v/>
      </c>
      <c r="J66" s="9"/>
      <c r="K66" s="10" t="str">
        <f t="shared" si="2"/>
        <v/>
      </c>
    </row>
    <row r="67" spans="2:11" x14ac:dyDescent="0.2">
      <c r="B67">
        <f>+Psychiatry!A62</f>
        <v>153</v>
      </c>
      <c r="C67" t="str">
        <f>+Psychiatry!B62</f>
        <v>WHITMAN HOSPITAL AND MEDICAL CENTER</v>
      </c>
      <c r="D67" s="4">
        <f>ROUND(+Psychiatry!S62,0)</f>
        <v>0</v>
      </c>
      <c r="E67" s="4">
        <f>ROUND(+Psychiatry!F62,0)</f>
        <v>0</v>
      </c>
      <c r="F67" s="9" t="str">
        <f t="shared" si="0"/>
        <v/>
      </c>
      <c r="G67" s="4">
        <f>ROUND(+Psychiatry!S163,0)</f>
        <v>0</v>
      </c>
      <c r="H67" s="4">
        <f>ROUND(+Psychiatry!F163,0)</f>
        <v>0</v>
      </c>
      <c r="I67" s="9" t="str">
        <f t="shared" si="1"/>
        <v/>
      </c>
      <c r="J67" s="9"/>
      <c r="K67" s="10" t="str">
        <f t="shared" si="2"/>
        <v/>
      </c>
    </row>
    <row r="68" spans="2:11" x14ac:dyDescent="0.2">
      <c r="B68">
        <f>+Psychiatry!A63</f>
        <v>155</v>
      </c>
      <c r="C68" t="str">
        <f>+Psychiatry!B63</f>
        <v>UW MEDICINE/VALLEY MEDICAL CENTER</v>
      </c>
      <c r="D68" s="4">
        <f>ROUND(+Psychiatry!S63,0)</f>
        <v>0</v>
      </c>
      <c r="E68" s="4">
        <f>ROUND(+Psychiatry!F63,0)</f>
        <v>0</v>
      </c>
      <c r="F68" s="9" t="str">
        <f t="shared" si="0"/>
        <v/>
      </c>
      <c r="G68" s="4">
        <f>ROUND(+Psychiatry!S164,0)</f>
        <v>0</v>
      </c>
      <c r="H68" s="4">
        <f>ROUND(+Psychiatry!F164,0)</f>
        <v>0</v>
      </c>
      <c r="I68" s="9" t="str">
        <f t="shared" si="1"/>
        <v/>
      </c>
      <c r="J68" s="9"/>
      <c r="K68" s="10" t="str">
        <f t="shared" si="2"/>
        <v/>
      </c>
    </row>
    <row r="69" spans="2:11" x14ac:dyDescent="0.2">
      <c r="B69">
        <f>+Psychiatry!A64</f>
        <v>156</v>
      </c>
      <c r="C69" t="str">
        <f>+Psychiatry!B64</f>
        <v>WHIDBEY GENERAL HOSPITAL</v>
      </c>
      <c r="D69" s="4">
        <f>ROUND(+Psychiatry!S64,0)</f>
        <v>0</v>
      </c>
      <c r="E69" s="4">
        <f>ROUND(+Psychiatry!F64,0)</f>
        <v>0</v>
      </c>
      <c r="F69" s="9" t="str">
        <f t="shared" si="0"/>
        <v/>
      </c>
      <c r="G69" s="4">
        <f>ROUND(+Psychiatry!S165,0)</f>
        <v>0</v>
      </c>
      <c r="H69" s="4">
        <f>ROUND(+Psychiatry!F165,0)</f>
        <v>0</v>
      </c>
      <c r="I69" s="9" t="str">
        <f t="shared" si="1"/>
        <v/>
      </c>
      <c r="J69" s="9"/>
      <c r="K69" s="10" t="str">
        <f t="shared" si="2"/>
        <v/>
      </c>
    </row>
    <row r="70" spans="2:11" x14ac:dyDescent="0.2">
      <c r="B70">
        <f>+Psychiatry!A65</f>
        <v>157</v>
      </c>
      <c r="C70" t="str">
        <f>+Psychiatry!B65</f>
        <v>ST LUKES REHABILIATION INSTITUTE</v>
      </c>
      <c r="D70" s="4">
        <f>ROUND(+Psychiatry!S65,0)</f>
        <v>0</v>
      </c>
      <c r="E70" s="4">
        <f>ROUND(+Psychiatry!F65,0)</f>
        <v>0</v>
      </c>
      <c r="F70" s="9" t="str">
        <f t="shared" si="0"/>
        <v/>
      </c>
      <c r="G70" s="4">
        <f>ROUND(+Psychiatry!S166,0)</f>
        <v>0</v>
      </c>
      <c r="H70" s="4">
        <f>ROUND(+Psychiatry!F166,0)</f>
        <v>0</v>
      </c>
      <c r="I70" s="9" t="str">
        <f t="shared" si="1"/>
        <v/>
      </c>
      <c r="J70" s="9"/>
      <c r="K70" s="10" t="str">
        <f t="shared" si="2"/>
        <v/>
      </c>
    </row>
    <row r="71" spans="2:11" x14ac:dyDescent="0.2">
      <c r="B71">
        <f>+Psychiatry!A66</f>
        <v>158</v>
      </c>
      <c r="C71" t="str">
        <f>+Psychiatry!B66</f>
        <v>CASCADE MEDICAL CENTER</v>
      </c>
      <c r="D71" s="4">
        <f>ROUND(+Psychiatry!S66,0)</f>
        <v>0</v>
      </c>
      <c r="E71" s="4">
        <f>ROUND(+Psychiatry!F66,0)</f>
        <v>0</v>
      </c>
      <c r="F71" s="9" t="str">
        <f t="shared" si="0"/>
        <v/>
      </c>
      <c r="G71" s="4">
        <f>ROUND(+Psychiatry!S167,0)</f>
        <v>0</v>
      </c>
      <c r="H71" s="4">
        <f>ROUND(+Psychiatry!F167,0)</f>
        <v>0</v>
      </c>
      <c r="I71" s="9" t="str">
        <f t="shared" si="1"/>
        <v/>
      </c>
      <c r="J71" s="9"/>
      <c r="K71" s="10" t="str">
        <f t="shared" si="2"/>
        <v/>
      </c>
    </row>
    <row r="72" spans="2:11" x14ac:dyDescent="0.2">
      <c r="B72">
        <f>+Psychiatry!A67</f>
        <v>159</v>
      </c>
      <c r="C72" t="str">
        <f>+Psychiatry!B67</f>
        <v>PROVIDENCE ST PETER HOSPITAL</v>
      </c>
      <c r="D72" s="4">
        <f>ROUND(+Psychiatry!S67,0)</f>
        <v>16933878</v>
      </c>
      <c r="E72" s="4">
        <f>ROUND(+Psychiatry!F67,0)</f>
        <v>5668</v>
      </c>
      <c r="F72" s="9">
        <f t="shared" si="0"/>
        <v>2987.63</v>
      </c>
      <c r="G72" s="4">
        <f>ROUND(+Psychiatry!S168,0)</f>
        <v>19490228</v>
      </c>
      <c r="H72" s="4">
        <f>ROUND(+Psychiatry!F168,0)</f>
        <v>5984</v>
      </c>
      <c r="I72" s="9">
        <f t="shared" si="1"/>
        <v>3257.06</v>
      </c>
      <c r="J72" s="9"/>
      <c r="K72" s="10">
        <f t="shared" si="2"/>
        <v>9.0200000000000002E-2</v>
      </c>
    </row>
    <row r="73" spans="2:11" x14ac:dyDescent="0.2">
      <c r="B73">
        <f>+Psychiatry!A68</f>
        <v>161</v>
      </c>
      <c r="C73" t="str">
        <f>+Psychiatry!B68</f>
        <v>KADLEC REGIONAL MEDICAL CENTER</v>
      </c>
      <c r="D73" s="4">
        <f>ROUND(+Psychiatry!S68,0)</f>
        <v>0</v>
      </c>
      <c r="E73" s="4">
        <f>ROUND(+Psychiatry!F68,0)</f>
        <v>0</v>
      </c>
      <c r="F73" s="9" t="str">
        <f t="shared" si="0"/>
        <v/>
      </c>
      <c r="G73" s="4">
        <f>ROUND(+Psychiatry!S169,0)</f>
        <v>0</v>
      </c>
      <c r="H73" s="4">
        <f>ROUND(+Psychiatry!F169,0)</f>
        <v>0</v>
      </c>
      <c r="I73" s="9" t="str">
        <f t="shared" si="1"/>
        <v/>
      </c>
      <c r="J73" s="9"/>
      <c r="K73" s="10" t="str">
        <f t="shared" si="2"/>
        <v/>
      </c>
    </row>
    <row r="74" spans="2:11" x14ac:dyDescent="0.2">
      <c r="B74">
        <f>+Psychiatry!A69</f>
        <v>162</v>
      </c>
      <c r="C74" t="str">
        <f>+Psychiatry!B69</f>
        <v>PROVIDENCE SACRED HEART MEDICAL CENTER</v>
      </c>
      <c r="D74" s="4">
        <f>ROUND(+Psychiatry!S69,0)</f>
        <v>56613696</v>
      </c>
      <c r="E74" s="4">
        <f>ROUND(+Psychiatry!F69,0)</f>
        <v>19826</v>
      </c>
      <c r="F74" s="9">
        <f t="shared" si="0"/>
        <v>2855.53</v>
      </c>
      <c r="G74" s="4">
        <f>ROUND(+Psychiatry!S170,0)</f>
        <v>57456909</v>
      </c>
      <c r="H74" s="4">
        <f>ROUND(+Psychiatry!F170,0)</f>
        <v>20065</v>
      </c>
      <c r="I74" s="9">
        <f t="shared" si="1"/>
        <v>2863.54</v>
      </c>
      <c r="J74" s="9"/>
      <c r="K74" s="10">
        <f t="shared" si="2"/>
        <v>2.8E-3</v>
      </c>
    </row>
    <row r="75" spans="2:11" x14ac:dyDescent="0.2">
      <c r="B75">
        <f>+Psychiatry!A70</f>
        <v>164</v>
      </c>
      <c r="C75" t="str">
        <f>+Psychiatry!B70</f>
        <v>EVERGREENHEALTH MEDICAL CENTER</v>
      </c>
      <c r="D75" s="4">
        <f>ROUND(+Psychiatry!S70,0)</f>
        <v>0</v>
      </c>
      <c r="E75" s="4">
        <f>ROUND(+Psychiatry!F70,0)</f>
        <v>0</v>
      </c>
      <c r="F75" s="9" t="str">
        <f t="shared" ref="F75:F108" si="3">IF(D75=0,"",IF(E75=0,"",ROUND(D75/E75,2)))</f>
        <v/>
      </c>
      <c r="G75" s="4">
        <f>ROUND(+Psychiatry!S171,0)</f>
        <v>0</v>
      </c>
      <c r="H75" s="4">
        <f>ROUND(+Psychiatry!F171,0)</f>
        <v>0</v>
      </c>
      <c r="I75" s="9" t="str">
        <f t="shared" ref="I75:I108" si="4">IF(G75=0,"",IF(H75=0,"",ROUND(G75/H75,2)))</f>
        <v/>
      </c>
      <c r="J75" s="9"/>
      <c r="K75" s="10" t="str">
        <f t="shared" ref="K75:K108" si="5">IF(D75=0,"",IF(E75=0,"",IF(G75=0,"",IF(H75=0,"",ROUND(I75/F75-1,4)))))</f>
        <v/>
      </c>
    </row>
    <row r="76" spans="2:11" x14ac:dyDescent="0.2">
      <c r="B76">
        <f>+Psychiatry!A71</f>
        <v>165</v>
      </c>
      <c r="C76" t="str">
        <f>+Psychiatry!B71</f>
        <v>LAKE CHELAN COMMUNITY HOSPITAL</v>
      </c>
      <c r="D76" s="4">
        <f>ROUND(+Psychiatry!S71,0)</f>
        <v>0</v>
      </c>
      <c r="E76" s="4">
        <f>ROUND(+Psychiatry!F71,0)</f>
        <v>0</v>
      </c>
      <c r="F76" s="9" t="str">
        <f t="shared" si="3"/>
        <v/>
      </c>
      <c r="G76" s="4">
        <f>ROUND(+Psychiatry!S172,0)</f>
        <v>0</v>
      </c>
      <c r="H76" s="4">
        <f>ROUND(+Psychiatry!F172,0)</f>
        <v>0</v>
      </c>
      <c r="I76" s="9" t="str">
        <f t="shared" si="4"/>
        <v/>
      </c>
      <c r="J76" s="9"/>
      <c r="K76" s="10" t="str">
        <f t="shared" si="5"/>
        <v/>
      </c>
    </row>
    <row r="77" spans="2:11" x14ac:dyDescent="0.2">
      <c r="B77">
        <f>+Psychiatry!A72</f>
        <v>167</v>
      </c>
      <c r="C77" t="str">
        <f>+Psychiatry!B72</f>
        <v>FERRY COUNTY MEMORIAL HOSPITAL</v>
      </c>
      <c r="D77" s="4">
        <f>ROUND(+Psychiatry!S72,0)</f>
        <v>0</v>
      </c>
      <c r="E77" s="4">
        <f>ROUND(+Psychiatry!F72,0)</f>
        <v>0</v>
      </c>
      <c r="F77" s="9" t="str">
        <f t="shared" si="3"/>
        <v/>
      </c>
      <c r="G77" s="4">
        <f>ROUND(+Psychiatry!S173,0)</f>
        <v>0</v>
      </c>
      <c r="H77" s="4">
        <f>ROUND(+Psychiatry!F173,0)</f>
        <v>0</v>
      </c>
      <c r="I77" s="9" t="str">
        <f t="shared" si="4"/>
        <v/>
      </c>
      <c r="J77" s="9"/>
      <c r="K77" s="10" t="str">
        <f t="shared" si="5"/>
        <v/>
      </c>
    </row>
    <row r="78" spans="2:11" x14ac:dyDescent="0.2">
      <c r="B78">
        <f>+Psychiatry!A73</f>
        <v>168</v>
      </c>
      <c r="C78" t="str">
        <f>+Psychiatry!B73</f>
        <v>CENTRAL WASHINGTON HOSPITAL</v>
      </c>
      <c r="D78" s="4">
        <f>ROUND(+Psychiatry!S73,0)</f>
        <v>0</v>
      </c>
      <c r="E78" s="4">
        <f>ROUND(+Psychiatry!F73,0)</f>
        <v>0</v>
      </c>
      <c r="F78" s="9" t="str">
        <f t="shared" si="3"/>
        <v/>
      </c>
      <c r="G78" s="4">
        <f>ROUND(+Psychiatry!S174,0)</f>
        <v>0</v>
      </c>
      <c r="H78" s="4">
        <f>ROUND(+Psychiatry!F174,0)</f>
        <v>0</v>
      </c>
      <c r="I78" s="9" t="str">
        <f t="shared" si="4"/>
        <v/>
      </c>
      <c r="J78" s="9"/>
      <c r="K78" s="10" t="str">
        <f t="shared" si="5"/>
        <v/>
      </c>
    </row>
    <row r="79" spans="2:11" x14ac:dyDescent="0.2">
      <c r="B79">
        <f>+Psychiatry!A74</f>
        <v>170</v>
      </c>
      <c r="C79" t="str">
        <f>+Psychiatry!B74</f>
        <v>PEACEHEALTH SOUTHWEST MEDICAL CENTER</v>
      </c>
      <c r="D79" s="4">
        <f>ROUND(+Psychiatry!S74,0)</f>
        <v>12470608</v>
      </c>
      <c r="E79" s="4">
        <f>ROUND(+Psychiatry!F74,0)</f>
        <v>4042</v>
      </c>
      <c r="F79" s="9">
        <f t="shared" si="3"/>
        <v>3085.26</v>
      </c>
      <c r="G79" s="4">
        <f>ROUND(+Psychiatry!S175,0)</f>
        <v>12591536</v>
      </c>
      <c r="H79" s="4">
        <f>ROUND(+Psychiatry!F175,0)</f>
        <v>3913</v>
      </c>
      <c r="I79" s="9">
        <f t="shared" si="4"/>
        <v>3217.87</v>
      </c>
      <c r="J79" s="9"/>
      <c r="K79" s="10">
        <f t="shared" si="5"/>
        <v>4.2999999999999997E-2</v>
      </c>
    </row>
    <row r="80" spans="2:11" x14ac:dyDescent="0.2">
      <c r="B80">
        <f>+Psychiatry!A75</f>
        <v>172</v>
      </c>
      <c r="C80" t="str">
        <f>+Psychiatry!B75</f>
        <v>PULLMAN REGIONAL HOSPITAL</v>
      </c>
      <c r="D80" s="4">
        <f>ROUND(+Psychiatry!S75,0)</f>
        <v>0</v>
      </c>
      <c r="E80" s="4">
        <f>ROUND(+Psychiatry!F75,0)</f>
        <v>0</v>
      </c>
      <c r="F80" s="9" t="str">
        <f t="shared" si="3"/>
        <v/>
      </c>
      <c r="G80" s="4">
        <f>ROUND(+Psychiatry!S176,0)</f>
        <v>0</v>
      </c>
      <c r="H80" s="4">
        <f>ROUND(+Psychiatry!F176,0)</f>
        <v>0</v>
      </c>
      <c r="I80" s="9" t="str">
        <f t="shared" si="4"/>
        <v/>
      </c>
      <c r="J80" s="9"/>
      <c r="K80" s="10" t="str">
        <f t="shared" si="5"/>
        <v/>
      </c>
    </row>
    <row r="81" spans="2:11" x14ac:dyDescent="0.2">
      <c r="B81">
        <f>+Psychiatry!A76</f>
        <v>173</v>
      </c>
      <c r="C81" t="str">
        <f>+Psychiatry!B76</f>
        <v>MORTON GENERAL HOSPITAL</v>
      </c>
      <c r="D81" s="4">
        <f>ROUND(+Psychiatry!S76,0)</f>
        <v>0</v>
      </c>
      <c r="E81" s="4">
        <f>ROUND(+Psychiatry!F76,0)</f>
        <v>0</v>
      </c>
      <c r="F81" s="9" t="str">
        <f t="shared" si="3"/>
        <v/>
      </c>
      <c r="G81" s="4">
        <f>ROUND(+Psychiatry!S177,0)</f>
        <v>0</v>
      </c>
      <c r="H81" s="4">
        <f>ROUND(+Psychiatry!F177,0)</f>
        <v>0</v>
      </c>
      <c r="I81" s="9" t="str">
        <f t="shared" si="4"/>
        <v/>
      </c>
      <c r="J81" s="9"/>
      <c r="K81" s="10" t="str">
        <f t="shared" si="5"/>
        <v/>
      </c>
    </row>
    <row r="82" spans="2:11" x14ac:dyDescent="0.2">
      <c r="B82">
        <f>+Psychiatry!A77</f>
        <v>175</v>
      </c>
      <c r="C82" t="str">
        <f>+Psychiatry!B77</f>
        <v>MARY BRIDGE CHILDRENS HEALTH CENTER</v>
      </c>
      <c r="D82" s="4">
        <f>ROUND(+Psychiatry!S77,0)</f>
        <v>0</v>
      </c>
      <c r="E82" s="4">
        <f>ROUND(+Psychiatry!F77,0)</f>
        <v>0</v>
      </c>
      <c r="F82" s="9" t="str">
        <f t="shared" si="3"/>
        <v/>
      </c>
      <c r="G82" s="4">
        <f>ROUND(+Psychiatry!S178,0)</f>
        <v>0</v>
      </c>
      <c r="H82" s="4">
        <f>ROUND(+Psychiatry!F178,0)</f>
        <v>0</v>
      </c>
      <c r="I82" s="9" t="str">
        <f t="shared" si="4"/>
        <v/>
      </c>
      <c r="J82" s="9"/>
      <c r="K82" s="10" t="str">
        <f t="shared" si="5"/>
        <v/>
      </c>
    </row>
    <row r="83" spans="2:11" x14ac:dyDescent="0.2">
      <c r="B83">
        <f>+Psychiatry!A78</f>
        <v>176</v>
      </c>
      <c r="C83" t="str">
        <f>+Psychiatry!B78</f>
        <v>TACOMA GENERAL/ALLENMORE HOSPITAL</v>
      </c>
      <c r="D83" s="4">
        <f>ROUND(+Psychiatry!S78,0)</f>
        <v>0</v>
      </c>
      <c r="E83" s="4">
        <f>ROUND(+Psychiatry!F78,0)</f>
        <v>0</v>
      </c>
      <c r="F83" s="9" t="str">
        <f t="shared" si="3"/>
        <v/>
      </c>
      <c r="G83" s="4">
        <f>ROUND(+Psychiatry!S179,0)</f>
        <v>0</v>
      </c>
      <c r="H83" s="4">
        <f>ROUND(+Psychiatry!F179,0)</f>
        <v>0</v>
      </c>
      <c r="I83" s="9" t="str">
        <f t="shared" si="4"/>
        <v/>
      </c>
      <c r="J83" s="9"/>
      <c r="K83" s="10" t="str">
        <f t="shared" si="5"/>
        <v/>
      </c>
    </row>
    <row r="84" spans="2:11" x14ac:dyDescent="0.2">
      <c r="B84">
        <f>+Psychiatry!A79</f>
        <v>180</v>
      </c>
      <c r="C84" t="str">
        <f>+Psychiatry!B79</f>
        <v>VALLEY HOSPITAL</v>
      </c>
      <c r="D84" s="4">
        <f>ROUND(+Psychiatry!S79,0)</f>
        <v>0</v>
      </c>
      <c r="E84" s="4">
        <f>ROUND(+Psychiatry!F79,0)</f>
        <v>0</v>
      </c>
      <c r="F84" s="9" t="str">
        <f t="shared" si="3"/>
        <v/>
      </c>
      <c r="G84" s="4">
        <f>ROUND(+Psychiatry!S180,0)</f>
        <v>0</v>
      </c>
      <c r="H84" s="4">
        <f>ROUND(+Psychiatry!F180,0)</f>
        <v>0</v>
      </c>
      <c r="I84" s="9" t="str">
        <f t="shared" si="4"/>
        <v/>
      </c>
      <c r="J84" s="9"/>
      <c r="K84" s="10" t="str">
        <f t="shared" si="5"/>
        <v/>
      </c>
    </row>
    <row r="85" spans="2:11" x14ac:dyDescent="0.2">
      <c r="B85">
        <f>+Psychiatry!A80</f>
        <v>183</v>
      </c>
      <c r="C85" t="str">
        <f>+Psychiatry!B80</f>
        <v>MULTICARE AUBURN MEDICAL CENTER</v>
      </c>
      <c r="D85" s="4">
        <f>ROUND(+Psychiatry!S80,0)</f>
        <v>34608900</v>
      </c>
      <c r="E85" s="4">
        <f>ROUND(+Psychiatry!F80,0)</f>
        <v>7019</v>
      </c>
      <c r="F85" s="9">
        <f t="shared" si="3"/>
        <v>4930.75</v>
      </c>
      <c r="G85" s="4">
        <f>ROUND(+Psychiatry!S181,0)</f>
        <v>35886247</v>
      </c>
      <c r="H85" s="4">
        <f>ROUND(+Psychiatry!F181,0)</f>
        <v>7079</v>
      </c>
      <c r="I85" s="9">
        <f t="shared" si="4"/>
        <v>5069.3900000000003</v>
      </c>
      <c r="J85" s="9"/>
      <c r="K85" s="10">
        <f t="shared" si="5"/>
        <v>2.81E-2</v>
      </c>
    </row>
    <row r="86" spans="2:11" x14ac:dyDescent="0.2">
      <c r="B86">
        <f>+Psychiatry!A81</f>
        <v>186</v>
      </c>
      <c r="C86" t="str">
        <f>+Psychiatry!B81</f>
        <v>SUMMIT PACIFIC MEDICAL CENTER</v>
      </c>
      <c r="D86" s="4">
        <f>ROUND(+Psychiatry!S81,0)</f>
        <v>0</v>
      </c>
      <c r="E86" s="4">
        <f>ROUND(+Psychiatry!F81,0)</f>
        <v>0</v>
      </c>
      <c r="F86" s="9" t="str">
        <f t="shared" si="3"/>
        <v/>
      </c>
      <c r="G86" s="4">
        <f>ROUND(+Psychiatry!S182,0)</f>
        <v>0</v>
      </c>
      <c r="H86" s="4">
        <f>ROUND(+Psychiatry!F182,0)</f>
        <v>0</v>
      </c>
      <c r="I86" s="9" t="str">
        <f t="shared" si="4"/>
        <v/>
      </c>
      <c r="J86" s="9"/>
      <c r="K86" s="10" t="str">
        <f t="shared" si="5"/>
        <v/>
      </c>
    </row>
    <row r="87" spans="2:11" x14ac:dyDescent="0.2">
      <c r="B87">
        <f>+Psychiatry!A82</f>
        <v>191</v>
      </c>
      <c r="C87" t="str">
        <f>+Psychiatry!B82</f>
        <v>PROVIDENCE CENTRALIA HOSPITAL</v>
      </c>
      <c r="D87" s="4">
        <f>ROUND(+Psychiatry!S82,0)</f>
        <v>0</v>
      </c>
      <c r="E87" s="4">
        <f>ROUND(+Psychiatry!F82,0)</f>
        <v>0</v>
      </c>
      <c r="F87" s="9" t="str">
        <f t="shared" si="3"/>
        <v/>
      </c>
      <c r="G87" s="4">
        <f>ROUND(+Psychiatry!S183,0)</f>
        <v>0</v>
      </c>
      <c r="H87" s="4">
        <f>ROUND(+Psychiatry!F183,0)</f>
        <v>0</v>
      </c>
      <c r="I87" s="9" t="str">
        <f t="shared" si="4"/>
        <v/>
      </c>
      <c r="J87" s="9"/>
      <c r="K87" s="10" t="str">
        <f t="shared" si="5"/>
        <v/>
      </c>
    </row>
    <row r="88" spans="2:11" x14ac:dyDescent="0.2">
      <c r="B88">
        <f>+Psychiatry!A83</f>
        <v>193</v>
      </c>
      <c r="C88" t="str">
        <f>+Psychiatry!B83</f>
        <v>PROVIDENCE MOUNT CARMEL HOSPITAL</v>
      </c>
      <c r="D88" s="4">
        <f>ROUND(+Psychiatry!S83,0)</f>
        <v>0</v>
      </c>
      <c r="E88" s="4">
        <f>ROUND(+Psychiatry!F83,0)</f>
        <v>0</v>
      </c>
      <c r="F88" s="9" t="str">
        <f t="shared" si="3"/>
        <v/>
      </c>
      <c r="G88" s="4">
        <f>ROUND(+Psychiatry!S184,0)</f>
        <v>0</v>
      </c>
      <c r="H88" s="4">
        <f>ROUND(+Psychiatry!F184,0)</f>
        <v>0</v>
      </c>
      <c r="I88" s="9" t="str">
        <f t="shared" si="4"/>
        <v/>
      </c>
      <c r="J88" s="9"/>
      <c r="K88" s="10" t="str">
        <f t="shared" si="5"/>
        <v/>
      </c>
    </row>
    <row r="89" spans="2:11" x14ac:dyDescent="0.2">
      <c r="B89">
        <f>+Psychiatry!A84</f>
        <v>194</v>
      </c>
      <c r="C89" t="str">
        <f>+Psychiatry!B84</f>
        <v>PROVIDENCE ST JOSEPHS HOSPITAL</v>
      </c>
      <c r="D89" s="4">
        <f>ROUND(+Psychiatry!S84,0)</f>
        <v>0</v>
      </c>
      <c r="E89" s="4">
        <f>ROUND(+Psychiatry!F84,0)</f>
        <v>0</v>
      </c>
      <c r="F89" s="9" t="str">
        <f t="shared" si="3"/>
        <v/>
      </c>
      <c r="G89" s="4">
        <f>ROUND(+Psychiatry!S185,0)</f>
        <v>0</v>
      </c>
      <c r="H89" s="4">
        <f>ROUND(+Psychiatry!F185,0)</f>
        <v>0</v>
      </c>
      <c r="I89" s="9" t="str">
        <f t="shared" si="4"/>
        <v/>
      </c>
      <c r="J89" s="9"/>
      <c r="K89" s="10" t="str">
        <f t="shared" si="5"/>
        <v/>
      </c>
    </row>
    <row r="90" spans="2:11" x14ac:dyDescent="0.2">
      <c r="B90">
        <f>+Psychiatry!A85</f>
        <v>195</v>
      </c>
      <c r="C90" t="str">
        <f>+Psychiatry!B85</f>
        <v>SNOQUALMIE VALLEY HOSPITAL</v>
      </c>
      <c r="D90" s="4">
        <f>ROUND(+Psychiatry!S85,0)</f>
        <v>0</v>
      </c>
      <c r="E90" s="4">
        <f>ROUND(+Psychiatry!F85,0)</f>
        <v>0</v>
      </c>
      <c r="F90" s="9" t="str">
        <f t="shared" si="3"/>
        <v/>
      </c>
      <c r="G90" s="4">
        <f>ROUND(+Psychiatry!S186,0)</f>
        <v>0</v>
      </c>
      <c r="H90" s="4">
        <f>ROUND(+Psychiatry!F186,0)</f>
        <v>0</v>
      </c>
      <c r="I90" s="9" t="str">
        <f t="shared" si="4"/>
        <v/>
      </c>
      <c r="J90" s="9"/>
      <c r="K90" s="10" t="str">
        <f t="shared" si="5"/>
        <v/>
      </c>
    </row>
    <row r="91" spans="2:11" x14ac:dyDescent="0.2">
      <c r="B91">
        <f>+Psychiatry!A86</f>
        <v>197</v>
      </c>
      <c r="C91" t="str">
        <f>+Psychiatry!B86</f>
        <v>CAPITAL MEDICAL CENTER</v>
      </c>
      <c r="D91" s="4">
        <f>ROUND(+Psychiatry!S86,0)</f>
        <v>0</v>
      </c>
      <c r="E91" s="4">
        <f>ROUND(+Psychiatry!F86,0)</f>
        <v>0</v>
      </c>
      <c r="F91" s="9" t="str">
        <f t="shared" si="3"/>
        <v/>
      </c>
      <c r="G91" s="4">
        <f>ROUND(+Psychiatry!S187,0)</f>
        <v>0</v>
      </c>
      <c r="H91" s="4">
        <f>ROUND(+Psychiatry!F187,0)</f>
        <v>0</v>
      </c>
      <c r="I91" s="9" t="str">
        <f t="shared" si="4"/>
        <v/>
      </c>
      <c r="J91" s="9"/>
      <c r="K91" s="10" t="str">
        <f t="shared" si="5"/>
        <v/>
      </c>
    </row>
    <row r="92" spans="2:11" x14ac:dyDescent="0.2">
      <c r="B92">
        <f>+Psychiatry!A87</f>
        <v>198</v>
      </c>
      <c r="C92" t="str">
        <f>+Psychiatry!B87</f>
        <v>SUNNYSIDE COMMUNITY HOSPITAL</v>
      </c>
      <c r="D92" s="4">
        <f>ROUND(+Psychiatry!S87,0)</f>
        <v>0</v>
      </c>
      <c r="E92" s="4">
        <f>ROUND(+Psychiatry!F87,0)</f>
        <v>0</v>
      </c>
      <c r="F92" s="9" t="str">
        <f t="shared" si="3"/>
        <v/>
      </c>
      <c r="G92" s="4">
        <f>ROUND(+Psychiatry!S188,0)</f>
        <v>0</v>
      </c>
      <c r="H92" s="4">
        <f>ROUND(+Psychiatry!F188,0)</f>
        <v>0</v>
      </c>
      <c r="I92" s="9" t="str">
        <f t="shared" si="4"/>
        <v/>
      </c>
      <c r="J92" s="9"/>
      <c r="K92" s="10" t="str">
        <f t="shared" si="5"/>
        <v/>
      </c>
    </row>
    <row r="93" spans="2:11" x14ac:dyDescent="0.2">
      <c r="B93">
        <f>+Psychiatry!A88</f>
        <v>199</v>
      </c>
      <c r="C93" t="str">
        <f>+Psychiatry!B88</f>
        <v>TOPPENISH COMMUNITY HOSPITAL</v>
      </c>
      <c r="D93" s="4">
        <f>ROUND(+Psychiatry!S88,0)</f>
        <v>48555</v>
      </c>
      <c r="E93" s="4">
        <f>ROUND(+Psychiatry!F88,0)</f>
        <v>0</v>
      </c>
      <c r="F93" s="9" t="str">
        <f t="shared" si="3"/>
        <v/>
      </c>
      <c r="G93" s="4">
        <f>ROUND(+Psychiatry!S189,0)</f>
        <v>0</v>
      </c>
      <c r="H93" s="4">
        <f>ROUND(+Psychiatry!F189,0)</f>
        <v>0</v>
      </c>
      <c r="I93" s="9" t="str">
        <f t="shared" si="4"/>
        <v/>
      </c>
      <c r="J93" s="9"/>
      <c r="K93" s="10" t="str">
        <f t="shared" si="5"/>
        <v/>
      </c>
    </row>
    <row r="94" spans="2:11" x14ac:dyDescent="0.2">
      <c r="B94">
        <f>+Psychiatry!A89</f>
        <v>201</v>
      </c>
      <c r="C94" t="str">
        <f>+Psychiatry!B89</f>
        <v>ST FRANCIS COMMUNITY HOSPITAL</v>
      </c>
      <c r="D94" s="4">
        <f>ROUND(+Psychiatry!S89,0)</f>
        <v>0</v>
      </c>
      <c r="E94" s="4">
        <f>ROUND(+Psychiatry!F89,0)</f>
        <v>0</v>
      </c>
      <c r="F94" s="9" t="str">
        <f t="shared" si="3"/>
        <v/>
      </c>
      <c r="G94" s="4">
        <f>ROUND(+Psychiatry!S190,0)</f>
        <v>212708</v>
      </c>
      <c r="H94" s="4">
        <f>ROUND(+Psychiatry!F190,0)</f>
        <v>0</v>
      </c>
      <c r="I94" s="9" t="str">
        <f t="shared" si="4"/>
        <v/>
      </c>
      <c r="J94" s="9"/>
      <c r="K94" s="10" t="str">
        <f t="shared" si="5"/>
        <v/>
      </c>
    </row>
    <row r="95" spans="2:11" x14ac:dyDescent="0.2">
      <c r="B95">
        <f>+Psychiatry!A90</f>
        <v>202</v>
      </c>
      <c r="C95" t="str">
        <f>+Psychiatry!B90</f>
        <v>REGIONAL HOSPITAL</v>
      </c>
      <c r="D95" s="4">
        <f>ROUND(+Psychiatry!S90,0)</f>
        <v>0</v>
      </c>
      <c r="E95" s="4">
        <f>ROUND(+Psychiatry!F90,0)</f>
        <v>0</v>
      </c>
      <c r="F95" s="9" t="str">
        <f t="shared" si="3"/>
        <v/>
      </c>
      <c r="G95" s="4">
        <f>ROUND(+Psychiatry!S191,0)</f>
        <v>0</v>
      </c>
      <c r="H95" s="4">
        <f>ROUND(+Psychiatry!F191,0)</f>
        <v>0</v>
      </c>
      <c r="I95" s="9" t="str">
        <f t="shared" si="4"/>
        <v/>
      </c>
      <c r="J95" s="9"/>
      <c r="K95" s="10" t="str">
        <f t="shared" si="5"/>
        <v/>
      </c>
    </row>
    <row r="96" spans="2:11" x14ac:dyDescent="0.2">
      <c r="B96">
        <f>+Psychiatry!A91</f>
        <v>204</v>
      </c>
      <c r="C96" t="str">
        <f>+Psychiatry!B91</f>
        <v>SEATTLE CANCER CARE ALLIANCE</v>
      </c>
      <c r="D96" s="4">
        <f>ROUND(+Psychiatry!S91,0)</f>
        <v>0</v>
      </c>
      <c r="E96" s="4">
        <f>ROUND(+Psychiatry!F91,0)</f>
        <v>0</v>
      </c>
      <c r="F96" s="9" t="str">
        <f t="shared" si="3"/>
        <v/>
      </c>
      <c r="G96" s="4">
        <f>ROUND(+Psychiatry!S192,0)</f>
        <v>0</v>
      </c>
      <c r="H96" s="4">
        <f>ROUND(+Psychiatry!F192,0)</f>
        <v>0</v>
      </c>
      <c r="I96" s="9" t="str">
        <f t="shared" si="4"/>
        <v/>
      </c>
      <c r="J96" s="9"/>
      <c r="K96" s="10" t="str">
        <f t="shared" si="5"/>
        <v/>
      </c>
    </row>
    <row r="97" spans="2:11" x14ac:dyDescent="0.2">
      <c r="B97">
        <f>+Psychiatry!A92</f>
        <v>205</v>
      </c>
      <c r="C97" t="str">
        <f>+Psychiatry!B92</f>
        <v>WENATCHEE VALLEY HOSPITAL</v>
      </c>
      <c r="D97" s="4">
        <f>ROUND(+Psychiatry!S92,0)</f>
        <v>0</v>
      </c>
      <c r="E97" s="4">
        <f>ROUND(+Psychiatry!F92,0)</f>
        <v>0</v>
      </c>
      <c r="F97" s="9" t="str">
        <f t="shared" si="3"/>
        <v/>
      </c>
      <c r="G97" s="4">
        <f>ROUND(+Psychiatry!S193,0)</f>
        <v>0</v>
      </c>
      <c r="H97" s="4">
        <f>ROUND(+Psychiatry!F193,0)</f>
        <v>0</v>
      </c>
      <c r="I97" s="9" t="str">
        <f t="shared" si="4"/>
        <v/>
      </c>
      <c r="J97" s="9"/>
      <c r="K97" s="10" t="str">
        <f t="shared" si="5"/>
        <v/>
      </c>
    </row>
    <row r="98" spans="2:11" x14ac:dyDescent="0.2">
      <c r="B98">
        <f>+Psychiatry!A93</f>
        <v>206</v>
      </c>
      <c r="C98" t="str">
        <f>+Psychiatry!B93</f>
        <v>PEACEHEALTH UNITED GENERAL MEDICAL CENTER</v>
      </c>
      <c r="D98" s="4">
        <f>ROUND(+Psychiatry!S93,0)</f>
        <v>0</v>
      </c>
      <c r="E98" s="4">
        <f>ROUND(+Psychiatry!F93,0)</f>
        <v>0</v>
      </c>
      <c r="F98" s="9" t="str">
        <f t="shared" si="3"/>
        <v/>
      </c>
      <c r="G98" s="4">
        <f>ROUND(+Psychiatry!S194,0)</f>
        <v>0</v>
      </c>
      <c r="H98" s="4">
        <f>ROUND(+Psychiatry!F194,0)</f>
        <v>0</v>
      </c>
      <c r="I98" s="9" t="str">
        <f t="shared" si="4"/>
        <v/>
      </c>
      <c r="J98" s="9"/>
      <c r="K98" s="10" t="str">
        <f t="shared" si="5"/>
        <v/>
      </c>
    </row>
    <row r="99" spans="2:11" x14ac:dyDescent="0.2">
      <c r="B99">
        <f>+Psychiatry!A94</f>
        <v>207</v>
      </c>
      <c r="C99" t="str">
        <f>+Psychiatry!B94</f>
        <v>SKAGIT VALLEY HOSPITAL</v>
      </c>
      <c r="D99" s="4">
        <f>ROUND(+Psychiatry!S94,0)</f>
        <v>6911073</v>
      </c>
      <c r="E99" s="4">
        <f>ROUND(+Psychiatry!F94,0)</f>
        <v>2926</v>
      </c>
      <c r="F99" s="9">
        <f t="shared" si="3"/>
        <v>2361.9499999999998</v>
      </c>
      <c r="G99" s="4">
        <f>ROUND(+Psychiatry!S195,0)</f>
        <v>6176895</v>
      </c>
      <c r="H99" s="4">
        <f>ROUND(+Psychiatry!F195,0)</f>
        <v>2576</v>
      </c>
      <c r="I99" s="9">
        <f t="shared" si="4"/>
        <v>2397.86</v>
      </c>
      <c r="J99" s="9"/>
      <c r="K99" s="10">
        <f t="shared" si="5"/>
        <v>1.52E-2</v>
      </c>
    </row>
    <row r="100" spans="2:11" x14ac:dyDescent="0.2">
      <c r="B100">
        <f>+Psychiatry!A95</f>
        <v>208</v>
      </c>
      <c r="C100" t="str">
        <f>+Psychiatry!B95</f>
        <v>LEGACY SALMON CREEK HOSPITAL</v>
      </c>
      <c r="D100" s="4">
        <f>ROUND(+Psychiatry!S95,0)</f>
        <v>0</v>
      </c>
      <c r="E100" s="4">
        <f>ROUND(+Psychiatry!F95,0)</f>
        <v>0</v>
      </c>
      <c r="F100" s="9" t="str">
        <f t="shared" si="3"/>
        <v/>
      </c>
      <c r="G100" s="4">
        <f>ROUND(+Psychiatry!S196,0)</f>
        <v>0</v>
      </c>
      <c r="H100" s="4">
        <f>ROUND(+Psychiatry!F196,0)</f>
        <v>0</v>
      </c>
      <c r="I100" s="9" t="str">
        <f t="shared" si="4"/>
        <v/>
      </c>
      <c r="J100" s="9"/>
      <c r="K100" s="10" t="str">
        <f t="shared" si="5"/>
        <v/>
      </c>
    </row>
    <row r="101" spans="2:11" x14ac:dyDescent="0.2">
      <c r="B101">
        <f>+Psychiatry!A96</f>
        <v>209</v>
      </c>
      <c r="C101" t="str">
        <f>+Psychiatry!B96</f>
        <v>ST ANTHONY HOSPITAL</v>
      </c>
      <c r="D101" s="4">
        <f>ROUND(+Psychiatry!S96,0)</f>
        <v>1381</v>
      </c>
      <c r="E101" s="4">
        <f>ROUND(+Psychiatry!F96,0)</f>
        <v>0</v>
      </c>
      <c r="F101" s="9" t="str">
        <f t="shared" si="3"/>
        <v/>
      </c>
      <c r="G101" s="4">
        <f>ROUND(+Psychiatry!S197,0)</f>
        <v>370</v>
      </c>
      <c r="H101" s="4">
        <f>ROUND(+Psychiatry!F197,0)</f>
        <v>0</v>
      </c>
      <c r="I101" s="9" t="str">
        <f t="shared" si="4"/>
        <v/>
      </c>
      <c r="J101" s="9"/>
      <c r="K101" s="10" t="str">
        <f t="shared" si="5"/>
        <v/>
      </c>
    </row>
    <row r="102" spans="2:11" x14ac:dyDescent="0.2">
      <c r="B102">
        <f>+Psychiatry!A97</f>
        <v>210</v>
      </c>
      <c r="C102" t="str">
        <f>+Psychiatry!B97</f>
        <v>SWEDISH MEDICAL CENTER - ISSAQUAH CAMPUS</v>
      </c>
      <c r="D102" s="4">
        <f>ROUND(+Psychiatry!S97,0)</f>
        <v>0</v>
      </c>
      <c r="E102" s="4">
        <f>ROUND(+Psychiatry!F97,0)</f>
        <v>0</v>
      </c>
      <c r="F102" s="9" t="str">
        <f t="shared" si="3"/>
        <v/>
      </c>
      <c r="G102" s="4">
        <f>ROUND(+Psychiatry!S198,0)</f>
        <v>9677295</v>
      </c>
      <c r="H102" s="4">
        <f>ROUND(+Psychiatry!F198,0)</f>
        <v>2023</v>
      </c>
      <c r="I102" s="9">
        <f t="shared" si="4"/>
        <v>4783.6400000000003</v>
      </c>
      <c r="J102" s="9"/>
      <c r="K102" s="10" t="str">
        <f t="shared" si="5"/>
        <v/>
      </c>
    </row>
    <row r="103" spans="2:11" x14ac:dyDescent="0.2">
      <c r="B103">
        <f>+Psychiatry!A98</f>
        <v>211</v>
      </c>
      <c r="C103" t="str">
        <f>+Psychiatry!B98</f>
        <v>PEACEHEALTH PEACE ISLAND MEDICAL CENTER</v>
      </c>
      <c r="D103" s="4">
        <f>ROUND(+Psychiatry!S98,0)</f>
        <v>0</v>
      </c>
      <c r="E103" s="4">
        <f>ROUND(+Psychiatry!F98,0)</f>
        <v>0</v>
      </c>
      <c r="F103" s="9" t="str">
        <f t="shared" si="3"/>
        <v/>
      </c>
      <c r="G103" s="4">
        <f>ROUND(+Psychiatry!S199,0)</f>
        <v>0</v>
      </c>
      <c r="H103" s="4">
        <f>ROUND(+Psychiatry!F199,0)</f>
        <v>0</v>
      </c>
      <c r="I103" s="9" t="str">
        <f t="shared" si="4"/>
        <v/>
      </c>
      <c r="J103" s="9"/>
      <c r="K103" s="10" t="str">
        <f t="shared" si="5"/>
        <v/>
      </c>
    </row>
    <row r="104" spans="2:11" x14ac:dyDescent="0.2">
      <c r="B104">
        <f>+Psychiatry!A99</f>
        <v>904</v>
      </c>
      <c r="C104" t="str">
        <f>+Psychiatry!B99</f>
        <v>BHC FAIRFAX HOSPITAL</v>
      </c>
      <c r="D104" s="4">
        <f>ROUND(+Psychiatry!S99,0)</f>
        <v>89182239</v>
      </c>
      <c r="E104" s="4">
        <f>ROUND(+Psychiatry!F99,0)</f>
        <v>30243</v>
      </c>
      <c r="F104" s="9">
        <f t="shared" si="3"/>
        <v>2948.86</v>
      </c>
      <c r="G104" s="4">
        <f>ROUND(+Psychiatry!S200,0)</f>
        <v>116483676</v>
      </c>
      <c r="H104" s="4">
        <f>ROUND(+Psychiatry!F200,0)</f>
        <v>39245</v>
      </c>
      <c r="I104" s="9">
        <f t="shared" si="4"/>
        <v>2968.12</v>
      </c>
      <c r="J104" s="9"/>
      <c r="K104" s="10">
        <f t="shared" si="5"/>
        <v>6.4999999999999997E-3</v>
      </c>
    </row>
    <row r="105" spans="2:11" x14ac:dyDescent="0.2">
      <c r="B105">
        <f>+Psychiatry!A100</f>
        <v>915</v>
      </c>
      <c r="C105" t="str">
        <f>+Psychiatry!B100</f>
        <v>LOURDES COUNSELING CENTER</v>
      </c>
      <c r="D105" s="4">
        <f>ROUND(+Psychiatry!S100,0)</f>
        <v>14127129</v>
      </c>
      <c r="E105" s="4">
        <f>ROUND(+Psychiatry!F100,0)</f>
        <v>5878</v>
      </c>
      <c r="F105" s="9">
        <f t="shared" si="3"/>
        <v>2403.39</v>
      </c>
      <c r="G105" s="4">
        <f>ROUND(+Psychiatry!S201,0)</f>
        <v>13909421</v>
      </c>
      <c r="H105" s="4">
        <f>ROUND(+Psychiatry!F201,0)</f>
        <v>5563</v>
      </c>
      <c r="I105" s="9">
        <f t="shared" si="4"/>
        <v>2500.35</v>
      </c>
      <c r="J105" s="9"/>
      <c r="K105" s="10">
        <f t="shared" si="5"/>
        <v>4.0300000000000002E-2</v>
      </c>
    </row>
    <row r="106" spans="2:11" x14ac:dyDescent="0.2">
      <c r="B106">
        <f>+Psychiatry!A101</f>
        <v>919</v>
      </c>
      <c r="C106" t="str">
        <f>+Psychiatry!B101</f>
        <v>NAVOS</v>
      </c>
      <c r="D106" s="4">
        <f>ROUND(+Psychiatry!S101,0)</f>
        <v>16565605</v>
      </c>
      <c r="E106" s="4">
        <f>ROUND(+Psychiatry!F101,0)</f>
        <v>13660</v>
      </c>
      <c r="F106" s="9">
        <f t="shared" si="3"/>
        <v>1212.71</v>
      </c>
      <c r="G106" s="4">
        <f>ROUND(+Psychiatry!S202,0)</f>
        <v>18897706</v>
      </c>
      <c r="H106" s="4">
        <f>ROUND(+Psychiatry!F202,0)</f>
        <v>13930</v>
      </c>
      <c r="I106" s="9">
        <f t="shared" si="4"/>
        <v>1356.62</v>
      </c>
      <c r="J106" s="9"/>
      <c r="K106" s="10">
        <f t="shared" si="5"/>
        <v>0.1187</v>
      </c>
    </row>
    <row r="107" spans="2:11" x14ac:dyDescent="0.2">
      <c r="B107">
        <f>+Psychiatry!A102</f>
        <v>921</v>
      </c>
      <c r="C107" t="str">
        <f>+Psychiatry!B102</f>
        <v>CASCADE BEHAVIORAL HEALTH</v>
      </c>
      <c r="D107" s="4">
        <f>ROUND(+Psychiatry!S102,0)</f>
        <v>180700</v>
      </c>
      <c r="E107" s="4">
        <f>ROUND(+Psychiatry!F102,0)</f>
        <v>142</v>
      </c>
      <c r="F107" s="9">
        <f t="shared" si="3"/>
        <v>1272.54</v>
      </c>
      <c r="G107" s="4">
        <f>ROUND(+Psychiatry!S203,0)</f>
        <v>8780100</v>
      </c>
      <c r="H107" s="4">
        <f>ROUND(+Psychiatry!F203,0)</f>
        <v>6126</v>
      </c>
      <c r="I107" s="9">
        <f t="shared" si="4"/>
        <v>1433.25</v>
      </c>
      <c r="J107" s="9"/>
      <c r="K107" s="10">
        <f t="shared" si="5"/>
        <v>0.1263</v>
      </c>
    </row>
    <row r="108" spans="2:11" x14ac:dyDescent="0.2">
      <c r="B108">
        <f>+Psychiatry!A103</f>
        <v>922</v>
      </c>
      <c r="C108" t="str">
        <f>+Psychiatry!B103</f>
        <v>FAIRFAX EVERETT</v>
      </c>
      <c r="D108" s="4">
        <f>ROUND(+Psychiatry!S103,0)</f>
        <v>0</v>
      </c>
      <c r="E108" s="4">
        <f>ROUND(+Psychiatry!F103,0)</f>
        <v>0</v>
      </c>
      <c r="F108" s="9" t="str">
        <f t="shared" si="3"/>
        <v/>
      </c>
      <c r="G108" s="4">
        <f>ROUND(+Psychiatry!S204,0)</f>
        <v>4849255</v>
      </c>
      <c r="H108" s="4">
        <f>ROUND(+Psychiatry!F204,0)</f>
        <v>1603</v>
      </c>
      <c r="I108" s="9">
        <f t="shared" si="4"/>
        <v>3025.11</v>
      </c>
      <c r="J108" s="9"/>
      <c r="K108" s="10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K108"/>
  <sheetViews>
    <sheetView zoomScale="75" workbookViewId="0">
      <selection activeCell="F24" sqref="F24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5" width="7.88671875" bestFit="1" customWidth="1"/>
    <col min="6" max="6" width="11" bestFit="1" customWidth="1"/>
    <col min="7" max="7" width="9.88671875" bestFit="1" customWidth="1"/>
    <col min="8" max="8" width="7.88671875" bestFit="1" customWidth="1"/>
    <col min="9" max="9" width="11" bestFit="1" customWidth="1"/>
    <col min="10" max="10" width="2.6640625" customWidth="1"/>
    <col min="11" max="11" width="8.109375" bestFit="1" customWidth="1"/>
  </cols>
  <sheetData>
    <row r="1" spans="1:11" x14ac:dyDescent="0.2">
      <c r="A1" s="6" t="s">
        <v>26</v>
      </c>
      <c r="B1" s="7"/>
      <c r="C1" s="7"/>
      <c r="D1" s="7"/>
      <c r="E1" s="7"/>
      <c r="F1" s="7"/>
      <c r="G1" s="7"/>
      <c r="H1" s="7"/>
      <c r="I1" s="7"/>
      <c r="J1" s="7"/>
    </row>
    <row r="2" spans="1:11" x14ac:dyDescent="0.2">
      <c r="A2" s="7"/>
      <c r="B2" s="7"/>
      <c r="C2" s="7"/>
      <c r="D2" s="7"/>
      <c r="E2" s="7"/>
      <c r="F2" s="6"/>
      <c r="G2" s="7"/>
      <c r="H2" s="7"/>
      <c r="I2" s="7"/>
      <c r="J2" s="7"/>
      <c r="K2" s="5" t="s">
        <v>40</v>
      </c>
    </row>
    <row r="3" spans="1:11" x14ac:dyDescent="0.2">
      <c r="A3" s="7"/>
      <c r="B3" s="7"/>
      <c r="C3" s="7"/>
      <c r="D3" s="7"/>
      <c r="E3" s="7"/>
      <c r="F3" s="6"/>
      <c r="G3" s="7"/>
      <c r="H3" s="7"/>
      <c r="I3" s="7"/>
      <c r="J3" s="7"/>
      <c r="K3">
        <v>104</v>
      </c>
    </row>
    <row r="4" spans="1:11" x14ac:dyDescent="0.2">
      <c r="A4" s="6" t="s">
        <v>41</v>
      </c>
      <c r="B4" s="7"/>
      <c r="C4" s="7"/>
      <c r="D4" s="8"/>
      <c r="E4" s="7"/>
      <c r="F4" s="7"/>
      <c r="G4" s="7"/>
      <c r="H4" s="7"/>
      <c r="I4" s="7"/>
      <c r="J4" s="7"/>
    </row>
    <row r="5" spans="1:11" x14ac:dyDescent="0.2">
      <c r="A5" s="6" t="s">
        <v>51</v>
      </c>
      <c r="B5" s="7"/>
      <c r="C5" s="7"/>
      <c r="D5" s="7"/>
      <c r="E5" s="7"/>
      <c r="F5" s="7"/>
      <c r="G5" s="7"/>
      <c r="H5" s="7"/>
      <c r="I5" s="7"/>
      <c r="J5" s="7"/>
    </row>
    <row r="7" spans="1:11" x14ac:dyDescent="0.2">
      <c r="E7" s="21">
        <f>ROUND(+Psychiatry!D5,0)</f>
        <v>2013</v>
      </c>
      <c r="F7" s="5">
        <f>+E7</f>
        <v>2013</v>
      </c>
      <c r="G7" s="5"/>
      <c r="H7" s="2">
        <f>+F7+1</f>
        <v>2014</v>
      </c>
      <c r="I7" s="5">
        <f>+H7</f>
        <v>2014</v>
      </c>
    </row>
    <row r="8" spans="1:11" x14ac:dyDescent="0.2">
      <c r="A8" s="3"/>
      <c r="B8" s="4"/>
      <c r="C8" s="4"/>
      <c r="F8" s="2" t="s">
        <v>2</v>
      </c>
      <c r="I8" s="2" t="s">
        <v>2</v>
      </c>
      <c r="J8" s="2"/>
      <c r="K8" s="5" t="s">
        <v>77</v>
      </c>
    </row>
    <row r="9" spans="1:11" x14ac:dyDescent="0.2">
      <c r="A9" s="3"/>
      <c r="B9" s="3" t="s">
        <v>38</v>
      </c>
      <c r="C9" s="3" t="s">
        <v>39</v>
      </c>
      <c r="D9" s="2" t="s">
        <v>9</v>
      </c>
      <c r="E9" s="2" t="s">
        <v>27</v>
      </c>
      <c r="F9" s="2" t="s">
        <v>28</v>
      </c>
      <c r="G9" s="2" t="s">
        <v>9</v>
      </c>
      <c r="H9" s="2" t="s">
        <v>27</v>
      </c>
      <c r="I9" s="2" t="s">
        <v>28</v>
      </c>
      <c r="J9" s="2"/>
      <c r="K9" s="5" t="s">
        <v>78</v>
      </c>
    </row>
    <row r="10" spans="1:11" x14ac:dyDescent="0.2">
      <c r="B10">
        <f>+Psychiatry!A5</f>
        <v>1</v>
      </c>
      <c r="C10" t="str">
        <f>+Psychiatry!B5</f>
        <v>SWEDISH MEDICAL CENTER - FIRST HILL</v>
      </c>
      <c r="D10" s="4">
        <f>ROUND(+Psychiatry!G5,0)</f>
        <v>0</v>
      </c>
      <c r="E10" s="4">
        <f>ROUND(+Psychiatry!E5,2)</f>
        <v>0</v>
      </c>
      <c r="F10" s="9" t="str">
        <f>IF(D10=0,"",IF(E10=0,"",ROUND(D10/E10,2)))</f>
        <v/>
      </c>
      <c r="G10" s="4">
        <f>ROUND(+Psychiatry!G106,0)</f>
        <v>0</v>
      </c>
      <c r="H10" s="4">
        <f>ROUND(+Psychiatry!E106,2)</f>
        <v>0</v>
      </c>
      <c r="I10" s="9" t="str">
        <f>IF(G10=0,"",IF(H10=0,"",ROUND(G10/H10,2)))</f>
        <v/>
      </c>
      <c r="J10" s="9"/>
      <c r="K10" s="10" t="str">
        <f>IF(D10=0,"",IF(E10=0,"",IF(G10=0,"",IF(H10=0,"",ROUND(I10/F10-1,4)))))</f>
        <v/>
      </c>
    </row>
    <row r="11" spans="1:11" x14ac:dyDescent="0.2">
      <c r="B11">
        <f>+Psychiatry!A6</f>
        <v>3</v>
      </c>
      <c r="C11" t="str">
        <f>+Psychiatry!B6</f>
        <v>SWEDISH MEDICAL CENTER - CHERRY HILL</v>
      </c>
      <c r="D11" s="4">
        <f>ROUND(+Psychiatry!G6,0)</f>
        <v>2080657</v>
      </c>
      <c r="E11" s="4">
        <f>ROUND(+Psychiatry!E6,2)</f>
        <v>20.29</v>
      </c>
      <c r="F11" s="9">
        <f t="shared" ref="F11:F74" si="0">IF(D11=0,"",IF(E11=0,"",ROUND(D11/E11,2)))</f>
        <v>102545.93</v>
      </c>
      <c r="G11" s="4">
        <f>ROUND(+Psychiatry!G107,0)</f>
        <v>2117203</v>
      </c>
      <c r="H11" s="4">
        <f>ROUND(+Psychiatry!E107,2)</f>
        <v>20.62</v>
      </c>
      <c r="I11" s="9">
        <f t="shared" ref="I11:I74" si="1">IF(G11=0,"",IF(H11=0,"",ROUND(G11/H11,2)))</f>
        <v>102677.16</v>
      </c>
      <c r="J11" s="9"/>
      <c r="K11" s="10">
        <f t="shared" ref="K11:K74" si="2">IF(D11=0,"",IF(E11=0,"",IF(G11=0,"",IF(H11=0,"",ROUND(I11/F11-1,4)))))</f>
        <v>1.2999999999999999E-3</v>
      </c>
    </row>
    <row r="12" spans="1:11" x14ac:dyDescent="0.2">
      <c r="B12">
        <f>+Psychiatry!A7</f>
        <v>8</v>
      </c>
      <c r="C12" t="str">
        <f>+Psychiatry!B7</f>
        <v>KLICKITAT VALLEY HEALTH</v>
      </c>
      <c r="D12" s="4">
        <f>ROUND(+Psychiatry!G7,0)</f>
        <v>0</v>
      </c>
      <c r="E12" s="4">
        <f>ROUND(+Psychiatry!E7,2)</f>
        <v>0</v>
      </c>
      <c r="F12" s="9" t="str">
        <f t="shared" si="0"/>
        <v/>
      </c>
      <c r="G12" s="4">
        <f>ROUND(+Psychiatry!G108,0)</f>
        <v>0</v>
      </c>
      <c r="H12" s="4">
        <f>ROUND(+Psychiatry!E108,2)</f>
        <v>0</v>
      </c>
      <c r="I12" s="9" t="str">
        <f t="shared" si="1"/>
        <v/>
      </c>
      <c r="J12" s="9"/>
      <c r="K12" s="10" t="str">
        <f t="shared" si="2"/>
        <v/>
      </c>
    </row>
    <row r="13" spans="1:11" x14ac:dyDescent="0.2">
      <c r="B13">
        <f>+Psychiatry!A8</f>
        <v>10</v>
      </c>
      <c r="C13" t="str">
        <f>+Psychiatry!B8</f>
        <v>VIRGINIA MASON MEDICAL CENTER</v>
      </c>
      <c r="D13" s="4">
        <f>ROUND(+Psychiatry!G8,0)</f>
        <v>0</v>
      </c>
      <c r="E13" s="4">
        <f>ROUND(+Psychiatry!E8,2)</f>
        <v>0</v>
      </c>
      <c r="F13" s="9" t="str">
        <f t="shared" si="0"/>
        <v/>
      </c>
      <c r="G13" s="4">
        <f>ROUND(+Psychiatry!G109,0)</f>
        <v>0</v>
      </c>
      <c r="H13" s="4">
        <f>ROUND(+Psychiatry!E109,2)</f>
        <v>0</v>
      </c>
      <c r="I13" s="9" t="str">
        <f t="shared" si="1"/>
        <v/>
      </c>
      <c r="J13" s="9"/>
      <c r="K13" s="10" t="str">
        <f t="shared" si="2"/>
        <v/>
      </c>
    </row>
    <row r="14" spans="1:11" x14ac:dyDescent="0.2">
      <c r="B14">
        <f>+Psychiatry!A9</f>
        <v>14</v>
      </c>
      <c r="C14" t="str">
        <f>+Psychiatry!B9</f>
        <v>SEATTLE CHILDRENS HOSPITAL</v>
      </c>
      <c r="D14" s="4">
        <f>ROUND(+Psychiatry!G9,0)</f>
        <v>3768700</v>
      </c>
      <c r="E14" s="4">
        <f>ROUND(+Psychiatry!E9,2)</f>
        <v>60.28</v>
      </c>
      <c r="F14" s="9">
        <f t="shared" si="0"/>
        <v>62519.91</v>
      </c>
      <c r="G14" s="4">
        <f>ROUND(+Psychiatry!G110,0)</f>
        <v>4066784</v>
      </c>
      <c r="H14" s="4">
        <f>ROUND(+Psychiatry!E110,2)</f>
        <v>61.19</v>
      </c>
      <c r="I14" s="9">
        <f t="shared" si="1"/>
        <v>66461.58</v>
      </c>
      <c r="J14" s="9"/>
      <c r="K14" s="10">
        <f t="shared" si="2"/>
        <v>6.3E-2</v>
      </c>
    </row>
    <row r="15" spans="1:11" x14ac:dyDescent="0.2">
      <c r="B15">
        <f>+Psychiatry!A10</f>
        <v>20</v>
      </c>
      <c r="C15" t="str">
        <f>+Psychiatry!B10</f>
        <v>GROUP HEALTH CENTRAL HOSPITAL</v>
      </c>
      <c r="D15" s="4">
        <f>ROUND(+Psychiatry!G10,0)</f>
        <v>0</v>
      </c>
      <c r="E15" s="4">
        <f>ROUND(+Psychiatry!E10,2)</f>
        <v>0</v>
      </c>
      <c r="F15" s="9" t="str">
        <f t="shared" si="0"/>
        <v/>
      </c>
      <c r="G15" s="4">
        <f>ROUND(+Psychiatry!G111,0)</f>
        <v>0</v>
      </c>
      <c r="H15" s="4">
        <f>ROUND(+Psychiatry!E111,2)</f>
        <v>0</v>
      </c>
      <c r="I15" s="9" t="str">
        <f t="shared" si="1"/>
        <v/>
      </c>
      <c r="J15" s="9"/>
      <c r="K15" s="10" t="str">
        <f t="shared" si="2"/>
        <v/>
      </c>
    </row>
    <row r="16" spans="1:11" x14ac:dyDescent="0.2">
      <c r="B16">
        <f>+Psychiatry!A11</f>
        <v>21</v>
      </c>
      <c r="C16" t="str">
        <f>+Psychiatry!B11</f>
        <v>NEWPORT HOSPITAL AND HEALTH SERVICES</v>
      </c>
      <c r="D16" s="4">
        <f>ROUND(+Psychiatry!G11,0)</f>
        <v>0</v>
      </c>
      <c r="E16" s="4">
        <f>ROUND(+Psychiatry!E11,2)</f>
        <v>0</v>
      </c>
      <c r="F16" s="9" t="str">
        <f t="shared" si="0"/>
        <v/>
      </c>
      <c r="G16" s="4">
        <f>ROUND(+Psychiatry!G112,0)</f>
        <v>0</v>
      </c>
      <c r="H16" s="4">
        <f>ROUND(+Psychiatry!E112,2)</f>
        <v>0</v>
      </c>
      <c r="I16" s="9" t="str">
        <f t="shared" si="1"/>
        <v/>
      </c>
      <c r="J16" s="9"/>
      <c r="K16" s="10" t="str">
        <f t="shared" si="2"/>
        <v/>
      </c>
    </row>
    <row r="17" spans="2:11" x14ac:dyDescent="0.2">
      <c r="B17">
        <f>+Psychiatry!A12</f>
        <v>22</v>
      </c>
      <c r="C17" t="str">
        <f>+Psychiatry!B12</f>
        <v>LOURDES MEDICAL CENTER</v>
      </c>
      <c r="D17" s="4">
        <f>ROUND(+Psychiatry!G12,0)</f>
        <v>0</v>
      </c>
      <c r="E17" s="4">
        <f>ROUND(+Psychiatry!E12,2)</f>
        <v>0</v>
      </c>
      <c r="F17" s="9" t="str">
        <f t="shared" si="0"/>
        <v/>
      </c>
      <c r="G17" s="4">
        <f>ROUND(+Psychiatry!G113,0)</f>
        <v>0</v>
      </c>
      <c r="H17" s="4">
        <f>ROUND(+Psychiatry!E113,2)</f>
        <v>0</v>
      </c>
      <c r="I17" s="9" t="str">
        <f t="shared" si="1"/>
        <v/>
      </c>
      <c r="J17" s="9"/>
      <c r="K17" s="10" t="str">
        <f t="shared" si="2"/>
        <v/>
      </c>
    </row>
    <row r="18" spans="2:11" x14ac:dyDescent="0.2">
      <c r="B18">
        <f>+Psychiatry!A13</f>
        <v>23</v>
      </c>
      <c r="C18" t="str">
        <f>+Psychiatry!B13</f>
        <v>THREE RIVERS HOSPITAL</v>
      </c>
      <c r="D18" s="4">
        <f>ROUND(+Psychiatry!G13,0)</f>
        <v>0</v>
      </c>
      <c r="E18" s="4">
        <f>ROUND(+Psychiatry!E13,2)</f>
        <v>0</v>
      </c>
      <c r="F18" s="9" t="str">
        <f t="shared" si="0"/>
        <v/>
      </c>
      <c r="G18" s="4">
        <f>ROUND(+Psychiatry!G114,0)</f>
        <v>0</v>
      </c>
      <c r="H18" s="4">
        <f>ROUND(+Psychiatry!E114,2)</f>
        <v>0</v>
      </c>
      <c r="I18" s="9" t="str">
        <f t="shared" si="1"/>
        <v/>
      </c>
      <c r="J18" s="9"/>
      <c r="K18" s="10" t="str">
        <f t="shared" si="2"/>
        <v/>
      </c>
    </row>
    <row r="19" spans="2:11" x14ac:dyDescent="0.2">
      <c r="B19">
        <f>+Psychiatry!A14</f>
        <v>26</v>
      </c>
      <c r="C19" t="str">
        <f>+Psychiatry!B14</f>
        <v>PEACEHEALTH ST JOHN MEDICAL CENTER</v>
      </c>
      <c r="D19" s="4">
        <f>ROUND(+Psychiatry!G14,0)</f>
        <v>3062683</v>
      </c>
      <c r="E19" s="4">
        <f>ROUND(+Psychiatry!E14,2)</f>
        <v>48.66</v>
      </c>
      <c r="F19" s="9">
        <f t="shared" si="0"/>
        <v>62940.46</v>
      </c>
      <c r="G19" s="4">
        <f>ROUND(+Psychiatry!G115,0)</f>
        <v>3095319</v>
      </c>
      <c r="H19" s="4">
        <f>ROUND(+Psychiatry!E115,2)</f>
        <v>47.81</v>
      </c>
      <c r="I19" s="9">
        <f t="shared" si="1"/>
        <v>64742.080000000002</v>
      </c>
      <c r="J19" s="9"/>
      <c r="K19" s="10">
        <f t="shared" si="2"/>
        <v>2.86E-2</v>
      </c>
    </row>
    <row r="20" spans="2:11" x14ac:dyDescent="0.2">
      <c r="B20">
        <f>+Psychiatry!A15</f>
        <v>29</v>
      </c>
      <c r="C20" t="str">
        <f>+Psychiatry!B15</f>
        <v>HARBORVIEW MEDICAL CENTER</v>
      </c>
      <c r="D20" s="4">
        <f>ROUND(+Psychiatry!G15,0)</f>
        <v>8602958</v>
      </c>
      <c r="E20" s="4">
        <f>ROUND(+Psychiatry!E15,2)</f>
        <v>117.83</v>
      </c>
      <c r="F20" s="9">
        <f t="shared" si="0"/>
        <v>73011.61</v>
      </c>
      <c r="G20" s="4">
        <f>ROUND(+Psychiatry!G116,0)</f>
        <v>8605242</v>
      </c>
      <c r="H20" s="4">
        <f>ROUND(+Psychiatry!E116,2)</f>
        <v>115.58</v>
      </c>
      <c r="I20" s="9">
        <f t="shared" si="1"/>
        <v>74452.69</v>
      </c>
      <c r="J20" s="9"/>
      <c r="K20" s="10">
        <f t="shared" si="2"/>
        <v>1.9699999999999999E-2</v>
      </c>
    </row>
    <row r="21" spans="2:11" x14ac:dyDescent="0.2">
      <c r="B21">
        <f>+Psychiatry!A16</f>
        <v>32</v>
      </c>
      <c r="C21" t="str">
        <f>+Psychiatry!B16</f>
        <v>ST JOSEPH MEDICAL CENTER</v>
      </c>
      <c r="D21" s="4">
        <f>ROUND(+Psychiatry!G16,0)</f>
        <v>3960772</v>
      </c>
      <c r="E21" s="4">
        <f>ROUND(+Psychiatry!E16,2)</f>
        <v>49.54</v>
      </c>
      <c r="F21" s="9">
        <f t="shared" si="0"/>
        <v>79950.990000000005</v>
      </c>
      <c r="G21" s="4">
        <f>ROUND(+Psychiatry!G117,0)</f>
        <v>4073786</v>
      </c>
      <c r="H21" s="4">
        <f>ROUND(+Psychiatry!E117,2)</f>
        <v>49.02</v>
      </c>
      <c r="I21" s="9">
        <f t="shared" si="1"/>
        <v>83104.570000000007</v>
      </c>
      <c r="J21" s="9"/>
      <c r="K21" s="10">
        <f t="shared" si="2"/>
        <v>3.9399999999999998E-2</v>
      </c>
    </row>
    <row r="22" spans="2:11" x14ac:dyDescent="0.2">
      <c r="B22">
        <f>+Psychiatry!A17</f>
        <v>35</v>
      </c>
      <c r="C22" t="str">
        <f>+Psychiatry!B17</f>
        <v>ST ELIZABETH HOSPITAL</v>
      </c>
      <c r="D22" s="4">
        <f>ROUND(+Psychiatry!G17,0)</f>
        <v>0</v>
      </c>
      <c r="E22" s="4">
        <f>ROUND(+Psychiatry!E17,2)</f>
        <v>0</v>
      </c>
      <c r="F22" s="9" t="str">
        <f t="shared" si="0"/>
        <v/>
      </c>
      <c r="G22" s="4">
        <f>ROUND(+Psychiatry!G118,0)</f>
        <v>0</v>
      </c>
      <c r="H22" s="4">
        <f>ROUND(+Psychiatry!E118,2)</f>
        <v>0</v>
      </c>
      <c r="I22" s="9" t="str">
        <f t="shared" si="1"/>
        <v/>
      </c>
      <c r="J22" s="9"/>
      <c r="K22" s="10" t="str">
        <f t="shared" si="2"/>
        <v/>
      </c>
    </row>
    <row r="23" spans="2:11" x14ac:dyDescent="0.2">
      <c r="B23">
        <f>+Psychiatry!A18</f>
        <v>37</v>
      </c>
      <c r="C23" t="str">
        <f>+Psychiatry!B18</f>
        <v>DEACONESS HOSPITAL</v>
      </c>
      <c r="D23" s="4">
        <f>ROUND(+Psychiatry!G18,0)</f>
        <v>0</v>
      </c>
      <c r="E23" s="4">
        <f>ROUND(+Psychiatry!E18,2)</f>
        <v>0</v>
      </c>
      <c r="F23" s="9" t="str">
        <f t="shared" si="0"/>
        <v/>
      </c>
      <c r="G23" s="4">
        <f>ROUND(+Psychiatry!G119,0)</f>
        <v>0</v>
      </c>
      <c r="H23" s="4">
        <f>ROUND(+Psychiatry!E119,2)</f>
        <v>0</v>
      </c>
      <c r="I23" s="9" t="str">
        <f t="shared" si="1"/>
        <v/>
      </c>
      <c r="J23" s="9"/>
      <c r="K23" s="10" t="str">
        <f t="shared" si="2"/>
        <v/>
      </c>
    </row>
    <row r="24" spans="2:11" x14ac:dyDescent="0.2">
      <c r="B24">
        <f>+Psychiatry!A19</f>
        <v>38</v>
      </c>
      <c r="C24" t="str">
        <f>+Psychiatry!B19</f>
        <v>OLYMPIC MEDICAL CENTER</v>
      </c>
      <c r="D24" s="4">
        <f>ROUND(+Psychiatry!G19,0)</f>
        <v>0</v>
      </c>
      <c r="E24" s="4">
        <f>ROUND(+Psychiatry!E19,2)</f>
        <v>0</v>
      </c>
      <c r="F24" s="9" t="str">
        <f t="shared" si="0"/>
        <v/>
      </c>
      <c r="G24" s="4">
        <f>ROUND(+Psychiatry!G120,0)</f>
        <v>0</v>
      </c>
      <c r="H24" s="4">
        <f>ROUND(+Psychiatry!E120,2)</f>
        <v>0</v>
      </c>
      <c r="I24" s="9" t="str">
        <f t="shared" si="1"/>
        <v/>
      </c>
      <c r="J24" s="9"/>
      <c r="K24" s="10" t="str">
        <f t="shared" si="2"/>
        <v/>
      </c>
    </row>
    <row r="25" spans="2:11" x14ac:dyDescent="0.2">
      <c r="B25">
        <f>+Psychiatry!A20</f>
        <v>39</v>
      </c>
      <c r="C25" t="str">
        <f>+Psychiatry!B20</f>
        <v>TRIOS HEALTH</v>
      </c>
      <c r="D25" s="4">
        <f>ROUND(+Psychiatry!G20,0)</f>
        <v>0</v>
      </c>
      <c r="E25" s="4">
        <f>ROUND(+Psychiatry!E20,2)</f>
        <v>0</v>
      </c>
      <c r="F25" s="9" t="str">
        <f t="shared" si="0"/>
        <v/>
      </c>
      <c r="G25" s="4">
        <f>ROUND(+Psychiatry!G121,0)</f>
        <v>0</v>
      </c>
      <c r="H25" s="4">
        <f>ROUND(+Psychiatry!E121,2)</f>
        <v>0</v>
      </c>
      <c r="I25" s="9" t="str">
        <f t="shared" si="1"/>
        <v/>
      </c>
      <c r="J25" s="9"/>
      <c r="K25" s="10" t="str">
        <f t="shared" si="2"/>
        <v/>
      </c>
    </row>
    <row r="26" spans="2:11" x14ac:dyDescent="0.2">
      <c r="B26">
        <f>+Psychiatry!A21</f>
        <v>43</v>
      </c>
      <c r="C26" t="str">
        <f>+Psychiatry!B21</f>
        <v>WALLA WALLA GENERAL HOSPITAL</v>
      </c>
      <c r="D26" s="4">
        <f>ROUND(+Psychiatry!G21,0)</f>
        <v>0</v>
      </c>
      <c r="E26" s="4">
        <f>ROUND(+Psychiatry!E21,2)</f>
        <v>0</v>
      </c>
      <c r="F26" s="9" t="str">
        <f t="shared" si="0"/>
        <v/>
      </c>
      <c r="G26" s="4">
        <f>ROUND(+Psychiatry!G122,0)</f>
        <v>0</v>
      </c>
      <c r="H26" s="4">
        <f>ROUND(+Psychiatry!E122,2)</f>
        <v>0</v>
      </c>
      <c r="I26" s="9" t="str">
        <f t="shared" si="1"/>
        <v/>
      </c>
      <c r="J26" s="9"/>
      <c r="K26" s="10" t="str">
        <f t="shared" si="2"/>
        <v/>
      </c>
    </row>
    <row r="27" spans="2:11" x14ac:dyDescent="0.2">
      <c r="B27">
        <f>+Psychiatry!A22</f>
        <v>45</v>
      </c>
      <c r="C27" t="str">
        <f>+Psychiatry!B22</f>
        <v>COLUMBIA BASIN HOSPITAL</v>
      </c>
      <c r="D27" s="4">
        <f>ROUND(+Psychiatry!G22,0)</f>
        <v>0</v>
      </c>
      <c r="E27" s="4">
        <f>ROUND(+Psychiatry!E22,2)</f>
        <v>0</v>
      </c>
      <c r="F27" s="9" t="str">
        <f t="shared" si="0"/>
        <v/>
      </c>
      <c r="G27" s="4">
        <f>ROUND(+Psychiatry!G123,0)</f>
        <v>0</v>
      </c>
      <c r="H27" s="4">
        <f>ROUND(+Psychiatry!E123,2)</f>
        <v>0</v>
      </c>
      <c r="I27" s="9" t="str">
        <f t="shared" si="1"/>
        <v/>
      </c>
      <c r="J27" s="9"/>
      <c r="K27" s="10" t="str">
        <f t="shared" si="2"/>
        <v/>
      </c>
    </row>
    <row r="28" spans="2:11" x14ac:dyDescent="0.2">
      <c r="B28">
        <f>+Psychiatry!A23</f>
        <v>46</v>
      </c>
      <c r="C28" t="str">
        <f>+Psychiatry!B23</f>
        <v>PMH MEDICAL CENTER</v>
      </c>
      <c r="D28" s="4">
        <f>ROUND(+Psychiatry!G23,0)</f>
        <v>0</v>
      </c>
      <c r="E28" s="4">
        <f>ROUND(+Psychiatry!E23,2)</f>
        <v>0</v>
      </c>
      <c r="F28" s="9" t="str">
        <f t="shared" si="0"/>
        <v/>
      </c>
      <c r="G28" s="4">
        <f>ROUND(+Psychiatry!G124,0)</f>
        <v>0</v>
      </c>
      <c r="H28" s="4">
        <f>ROUND(+Psychiatry!E124,2)</f>
        <v>0</v>
      </c>
      <c r="I28" s="9" t="str">
        <f t="shared" si="1"/>
        <v/>
      </c>
      <c r="J28" s="9"/>
      <c r="K28" s="10" t="str">
        <f t="shared" si="2"/>
        <v/>
      </c>
    </row>
    <row r="29" spans="2:11" x14ac:dyDescent="0.2">
      <c r="B29">
        <f>+Psychiatry!A24</f>
        <v>50</v>
      </c>
      <c r="C29" t="str">
        <f>+Psychiatry!B24</f>
        <v>PROVIDENCE ST MARY MEDICAL CENTER</v>
      </c>
      <c r="D29" s="4">
        <f>ROUND(+Psychiatry!G24,0)</f>
        <v>0</v>
      </c>
      <c r="E29" s="4">
        <f>ROUND(+Psychiatry!E24,2)</f>
        <v>0</v>
      </c>
      <c r="F29" s="9" t="str">
        <f t="shared" si="0"/>
        <v/>
      </c>
      <c r="G29" s="4">
        <f>ROUND(+Psychiatry!G125,0)</f>
        <v>0</v>
      </c>
      <c r="H29" s="4">
        <f>ROUND(+Psychiatry!E125,2)</f>
        <v>0</v>
      </c>
      <c r="I29" s="9" t="str">
        <f t="shared" si="1"/>
        <v/>
      </c>
      <c r="J29" s="9"/>
      <c r="K29" s="10" t="str">
        <f t="shared" si="2"/>
        <v/>
      </c>
    </row>
    <row r="30" spans="2:11" x14ac:dyDescent="0.2">
      <c r="B30">
        <f>+Psychiatry!A25</f>
        <v>54</v>
      </c>
      <c r="C30" t="str">
        <f>+Psychiatry!B25</f>
        <v>FORKS COMMUNITY HOSPITAL</v>
      </c>
      <c r="D30" s="4">
        <f>ROUND(+Psychiatry!G25,0)</f>
        <v>0</v>
      </c>
      <c r="E30" s="4">
        <f>ROUND(+Psychiatry!E25,2)</f>
        <v>0</v>
      </c>
      <c r="F30" s="9" t="str">
        <f t="shared" si="0"/>
        <v/>
      </c>
      <c r="G30" s="4">
        <f>ROUND(+Psychiatry!G126,0)</f>
        <v>0</v>
      </c>
      <c r="H30" s="4">
        <f>ROUND(+Psychiatry!E126,2)</f>
        <v>0</v>
      </c>
      <c r="I30" s="9" t="str">
        <f t="shared" si="1"/>
        <v/>
      </c>
      <c r="J30" s="9"/>
      <c r="K30" s="10" t="str">
        <f t="shared" si="2"/>
        <v/>
      </c>
    </row>
    <row r="31" spans="2:11" x14ac:dyDescent="0.2">
      <c r="B31">
        <f>+Psychiatry!A26</f>
        <v>56</v>
      </c>
      <c r="C31" t="str">
        <f>+Psychiatry!B26</f>
        <v>WILLAPA HARBOR HOSPITAL</v>
      </c>
      <c r="D31" s="4">
        <f>ROUND(+Psychiatry!G26,0)</f>
        <v>0</v>
      </c>
      <c r="E31" s="4">
        <f>ROUND(+Psychiatry!E26,2)</f>
        <v>0</v>
      </c>
      <c r="F31" s="9" t="str">
        <f t="shared" si="0"/>
        <v/>
      </c>
      <c r="G31" s="4">
        <f>ROUND(+Psychiatry!G127,0)</f>
        <v>0</v>
      </c>
      <c r="H31" s="4">
        <f>ROUND(+Psychiatry!E127,2)</f>
        <v>0</v>
      </c>
      <c r="I31" s="9" t="str">
        <f t="shared" si="1"/>
        <v/>
      </c>
      <c r="J31" s="9"/>
      <c r="K31" s="10" t="str">
        <f t="shared" si="2"/>
        <v/>
      </c>
    </row>
    <row r="32" spans="2:11" x14ac:dyDescent="0.2">
      <c r="B32">
        <f>+Psychiatry!A27</f>
        <v>58</v>
      </c>
      <c r="C32" t="str">
        <f>+Psychiatry!B27</f>
        <v>YAKIMA VALLEY MEMORIAL HOSPITAL</v>
      </c>
      <c r="D32" s="4">
        <f>ROUND(+Psychiatry!G27,0)</f>
        <v>2052106</v>
      </c>
      <c r="E32" s="4">
        <f>ROUND(+Psychiatry!E27,2)</f>
        <v>33.51</v>
      </c>
      <c r="F32" s="9">
        <f t="shared" si="0"/>
        <v>61238.62</v>
      </c>
      <c r="G32" s="4">
        <f>ROUND(+Psychiatry!G128,0)</f>
        <v>1152200</v>
      </c>
      <c r="H32" s="4">
        <f>ROUND(+Psychiatry!E128,2)</f>
        <v>14.36</v>
      </c>
      <c r="I32" s="9">
        <f t="shared" si="1"/>
        <v>80236.77</v>
      </c>
      <c r="J32" s="9"/>
      <c r="K32" s="10">
        <f t="shared" si="2"/>
        <v>0.31019999999999998</v>
      </c>
    </row>
    <row r="33" spans="2:11" x14ac:dyDescent="0.2">
      <c r="B33">
        <f>+Psychiatry!A28</f>
        <v>63</v>
      </c>
      <c r="C33" t="str">
        <f>+Psychiatry!B28</f>
        <v>GRAYS HARBOR COMMUNITY HOSPITAL</v>
      </c>
      <c r="D33" s="4">
        <f>ROUND(+Psychiatry!G28,0)</f>
        <v>0</v>
      </c>
      <c r="E33" s="4">
        <f>ROUND(+Psychiatry!E28,2)</f>
        <v>0</v>
      </c>
      <c r="F33" s="9" t="str">
        <f t="shared" si="0"/>
        <v/>
      </c>
      <c r="G33" s="4">
        <f>ROUND(+Psychiatry!G129,0)</f>
        <v>0</v>
      </c>
      <c r="H33" s="4">
        <f>ROUND(+Psychiatry!E129,2)</f>
        <v>0</v>
      </c>
      <c r="I33" s="9" t="str">
        <f t="shared" si="1"/>
        <v/>
      </c>
      <c r="J33" s="9"/>
      <c r="K33" s="10" t="str">
        <f t="shared" si="2"/>
        <v/>
      </c>
    </row>
    <row r="34" spans="2:11" x14ac:dyDescent="0.2">
      <c r="B34">
        <f>+Psychiatry!A29</f>
        <v>78</v>
      </c>
      <c r="C34" t="str">
        <f>+Psychiatry!B29</f>
        <v>SAMARITAN HEALTHCARE</v>
      </c>
      <c r="D34" s="4">
        <f>ROUND(+Psychiatry!G29,0)</f>
        <v>0</v>
      </c>
      <c r="E34" s="4">
        <f>ROUND(+Psychiatry!E29,2)</f>
        <v>0</v>
      </c>
      <c r="F34" s="9" t="str">
        <f t="shared" si="0"/>
        <v/>
      </c>
      <c r="G34" s="4">
        <f>ROUND(+Psychiatry!G130,0)</f>
        <v>0</v>
      </c>
      <c r="H34" s="4">
        <f>ROUND(+Psychiatry!E130,2)</f>
        <v>0</v>
      </c>
      <c r="I34" s="9" t="str">
        <f t="shared" si="1"/>
        <v/>
      </c>
      <c r="J34" s="9"/>
      <c r="K34" s="10" t="str">
        <f t="shared" si="2"/>
        <v/>
      </c>
    </row>
    <row r="35" spans="2:11" x14ac:dyDescent="0.2">
      <c r="B35">
        <f>+Psychiatry!A30</f>
        <v>79</v>
      </c>
      <c r="C35" t="str">
        <f>+Psychiatry!B30</f>
        <v>OCEAN BEACH HOSPITAL</v>
      </c>
      <c r="D35" s="4">
        <f>ROUND(+Psychiatry!G30,0)</f>
        <v>0</v>
      </c>
      <c r="E35" s="4">
        <f>ROUND(+Psychiatry!E30,2)</f>
        <v>0</v>
      </c>
      <c r="F35" s="9" t="str">
        <f t="shared" si="0"/>
        <v/>
      </c>
      <c r="G35" s="4">
        <f>ROUND(+Psychiatry!G131,0)</f>
        <v>0</v>
      </c>
      <c r="H35" s="4">
        <f>ROUND(+Psychiatry!E131,2)</f>
        <v>0</v>
      </c>
      <c r="I35" s="9" t="str">
        <f t="shared" si="1"/>
        <v/>
      </c>
      <c r="J35" s="9"/>
      <c r="K35" s="10" t="str">
        <f t="shared" si="2"/>
        <v/>
      </c>
    </row>
    <row r="36" spans="2:11" x14ac:dyDescent="0.2">
      <c r="B36">
        <f>+Psychiatry!A31</f>
        <v>80</v>
      </c>
      <c r="C36" t="str">
        <f>+Psychiatry!B31</f>
        <v>ODESSA MEMORIAL HEALTHCARE CENTER</v>
      </c>
      <c r="D36" s="4">
        <f>ROUND(+Psychiatry!G31,0)</f>
        <v>0</v>
      </c>
      <c r="E36" s="4">
        <f>ROUND(+Psychiatry!E31,2)</f>
        <v>0</v>
      </c>
      <c r="F36" s="9" t="str">
        <f t="shared" si="0"/>
        <v/>
      </c>
      <c r="G36" s="4">
        <f>ROUND(+Psychiatry!G132,0)</f>
        <v>0</v>
      </c>
      <c r="H36" s="4">
        <f>ROUND(+Psychiatry!E132,2)</f>
        <v>0</v>
      </c>
      <c r="I36" s="9" t="str">
        <f t="shared" si="1"/>
        <v/>
      </c>
      <c r="J36" s="9"/>
      <c r="K36" s="10" t="str">
        <f t="shared" si="2"/>
        <v/>
      </c>
    </row>
    <row r="37" spans="2:11" x14ac:dyDescent="0.2">
      <c r="B37">
        <f>+Psychiatry!A32</f>
        <v>81</v>
      </c>
      <c r="C37" t="str">
        <f>+Psychiatry!B32</f>
        <v>MULTICARE GOOD SAMARITAN</v>
      </c>
      <c r="D37" s="4">
        <f>ROUND(+Psychiatry!G32,0)</f>
        <v>0</v>
      </c>
      <c r="E37" s="4">
        <f>ROUND(+Psychiatry!E32,2)</f>
        <v>0</v>
      </c>
      <c r="F37" s="9" t="str">
        <f t="shared" si="0"/>
        <v/>
      </c>
      <c r="G37" s="4">
        <f>ROUND(+Psychiatry!G133,0)</f>
        <v>323349</v>
      </c>
      <c r="H37" s="4">
        <f>ROUND(+Psychiatry!E133,2)</f>
        <v>4.17</v>
      </c>
      <c r="I37" s="9">
        <f t="shared" si="1"/>
        <v>77541.73</v>
      </c>
      <c r="J37" s="9"/>
      <c r="K37" s="10" t="str">
        <f t="shared" si="2"/>
        <v/>
      </c>
    </row>
    <row r="38" spans="2:11" x14ac:dyDescent="0.2">
      <c r="B38">
        <f>+Psychiatry!A33</f>
        <v>82</v>
      </c>
      <c r="C38" t="str">
        <f>+Psychiatry!B33</f>
        <v>GARFIELD COUNTY MEMORIAL HOSPITAL</v>
      </c>
      <c r="D38" s="4">
        <f>ROUND(+Psychiatry!G33,0)</f>
        <v>0</v>
      </c>
      <c r="E38" s="4">
        <f>ROUND(+Psychiatry!E33,2)</f>
        <v>0</v>
      </c>
      <c r="F38" s="9" t="str">
        <f t="shared" si="0"/>
        <v/>
      </c>
      <c r="G38" s="4">
        <f>ROUND(+Psychiatry!G134,0)</f>
        <v>0</v>
      </c>
      <c r="H38" s="4">
        <f>ROUND(+Psychiatry!E134,2)</f>
        <v>0</v>
      </c>
      <c r="I38" s="9" t="str">
        <f t="shared" si="1"/>
        <v/>
      </c>
      <c r="J38" s="9"/>
      <c r="K38" s="10" t="str">
        <f t="shared" si="2"/>
        <v/>
      </c>
    </row>
    <row r="39" spans="2:11" x14ac:dyDescent="0.2">
      <c r="B39">
        <f>+Psychiatry!A34</f>
        <v>84</v>
      </c>
      <c r="C39" t="str">
        <f>+Psychiatry!B34</f>
        <v>PROVIDENCE REGIONAL MEDICAL CENTER EVERETT</v>
      </c>
      <c r="D39" s="4">
        <f>ROUND(+Psychiatry!G34,0)</f>
        <v>245576</v>
      </c>
      <c r="E39" s="4">
        <f>ROUND(+Psychiatry!E34,2)</f>
        <v>1.01</v>
      </c>
      <c r="F39" s="9">
        <f t="shared" si="0"/>
        <v>243144.55</v>
      </c>
      <c r="G39" s="4">
        <f>ROUND(+Psychiatry!G135,0)</f>
        <v>217031</v>
      </c>
      <c r="H39" s="4">
        <f>ROUND(+Psychiatry!E135,2)</f>
        <v>0.8</v>
      </c>
      <c r="I39" s="9">
        <f t="shared" si="1"/>
        <v>271288.75</v>
      </c>
      <c r="J39" s="9"/>
      <c r="K39" s="10">
        <f t="shared" si="2"/>
        <v>0.1158</v>
      </c>
    </row>
    <row r="40" spans="2:11" x14ac:dyDescent="0.2">
      <c r="B40">
        <f>+Psychiatry!A35</f>
        <v>85</v>
      </c>
      <c r="C40" t="str">
        <f>+Psychiatry!B35</f>
        <v>JEFFERSON HEALTHCARE</v>
      </c>
      <c r="D40" s="4">
        <f>ROUND(+Psychiatry!G35,0)</f>
        <v>0</v>
      </c>
      <c r="E40" s="4">
        <f>ROUND(+Psychiatry!E35,2)</f>
        <v>0</v>
      </c>
      <c r="F40" s="9" t="str">
        <f t="shared" si="0"/>
        <v/>
      </c>
      <c r="G40" s="4">
        <f>ROUND(+Psychiatry!G136,0)</f>
        <v>0</v>
      </c>
      <c r="H40" s="4">
        <f>ROUND(+Psychiatry!E136,2)</f>
        <v>0</v>
      </c>
      <c r="I40" s="9" t="str">
        <f t="shared" si="1"/>
        <v/>
      </c>
      <c r="J40" s="9"/>
      <c r="K40" s="10" t="str">
        <f t="shared" si="2"/>
        <v/>
      </c>
    </row>
    <row r="41" spans="2:11" x14ac:dyDescent="0.2">
      <c r="B41">
        <f>+Psychiatry!A36</f>
        <v>96</v>
      </c>
      <c r="C41" t="str">
        <f>+Psychiatry!B36</f>
        <v>SKYLINE HOSPITAL</v>
      </c>
      <c r="D41" s="4">
        <f>ROUND(+Psychiatry!G36,0)</f>
        <v>0</v>
      </c>
      <c r="E41" s="4">
        <f>ROUND(+Psychiatry!E36,2)</f>
        <v>0</v>
      </c>
      <c r="F41" s="9" t="str">
        <f t="shared" si="0"/>
        <v/>
      </c>
      <c r="G41" s="4">
        <f>ROUND(+Psychiatry!G137,0)</f>
        <v>0</v>
      </c>
      <c r="H41" s="4">
        <f>ROUND(+Psychiatry!E137,2)</f>
        <v>0</v>
      </c>
      <c r="I41" s="9" t="str">
        <f t="shared" si="1"/>
        <v/>
      </c>
      <c r="J41" s="9"/>
      <c r="K41" s="10" t="str">
        <f t="shared" si="2"/>
        <v/>
      </c>
    </row>
    <row r="42" spans="2:11" x14ac:dyDescent="0.2">
      <c r="B42">
        <f>+Psychiatry!A37</f>
        <v>102</v>
      </c>
      <c r="C42" t="str">
        <f>+Psychiatry!B37</f>
        <v>YAKIMA REGIONAL MEDICAL AND CARDIAC CENTER</v>
      </c>
      <c r="D42" s="4">
        <f>ROUND(+Psychiatry!G37,0)</f>
        <v>0</v>
      </c>
      <c r="E42" s="4">
        <f>ROUND(+Psychiatry!E37,2)</f>
        <v>0</v>
      </c>
      <c r="F42" s="9" t="str">
        <f t="shared" si="0"/>
        <v/>
      </c>
      <c r="G42" s="4">
        <f>ROUND(+Psychiatry!G138,0)</f>
        <v>0</v>
      </c>
      <c r="H42" s="4">
        <f>ROUND(+Psychiatry!E138,2)</f>
        <v>0</v>
      </c>
      <c r="I42" s="9" t="str">
        <f t="shared" si="1"/>
        <v/>
      </c>
      <c r="J42" s="9"/>
      <c r="K42" s="10" t="str">
        <f t="shared" si="2"/>
        <v/>
      </c>
    </row>
    <row r="43" spans="2:11" x14ac:dyDescent="0.2">
      <c r="B43">
        <f>+Psychiatry!A38</f>
        <v>106</v>
      </c>
      <c r="C43" t="str">
        <f>+Psychiatry!B38</f>
        <v>CASCADE VALLEY HOSPITAL</v>
      </c>
      <c r="D43" s="4">
        <f>ROUND(+Psychiatry!G38,0)</f>
        <v>0</v>
      </c>
      <c r="E43" s="4">
        <f>ROUND(+Psychiatry!E38,2)</f>
        <v>0</v>
      </c>
      <c r="F43" s="9" t="str">
        <f t="shared" si="0"/>
        <v/>
      </c>
      <c r="G43" s="4">
        <f>ROUND(+Psychiatry!G139,0)</f>
        <v>0</v>
      </c>
      <c r="H43" s="4">
        <f>ROUND(+Psychiatry!E139,2)</f>
        <v>0</v>
      </c>
      <c r="I43" s="9" t="str">
        <f t="shared" si="1"/>
        <v/>
      </c>
      <c r="J43" s="9"/>
      <c r="K43" s="10" t="str">
        <f t="shared" si="2"/>
        <v/>
      </c>
    </row>
    <row r="44" spans="2:11" x14ac:dyDescent="0.2">
      <c r="B44">
        <f>+Psychiatry!A39</f>
        <v>104</v>
      </c>
      <c r="C44" t="str">
        <f>+Psychiatry!B39</f>
        <v>VALLEY GENERAL</v>
      </c>
      <c r="D44" s="4">
        <f>ROUND(+Psychiatry!G39,0)</f>
        <v>0</v>
      </c>
      <c r="E44" s="4">
        <f>ROUND(+Psychiatry!E39,2)</f>
        <v>0</v>
      </c>
      <c r="F44" s="9" t="str">
        <f t="shared" si="0"/>
        <v/>
      </c>
      <c r="G44" s="4">
        <f>ROUND(+Psychiatry!G140,0)</f>
        <v>0</v>
      </c>
      <c r="H44" s="4">
        <f>ROUND(+Psychiatry!E140,2)</f>
        <v>0</v>
      </c>
      <c r="I44" s="9" t="str">
        <f t="shared" si="1"/>
        <v/>
      </c>
      <c r="J44" s="9"/>
      <c r="K44" s="10" t="str">
        <f t="shared" si="2"/>
        <v/>
      </c>
    </row>
    <row r="45" spans="2:11" x14ac:dyDescent="0.2">
      <c r="B45">
        <f>+Psychiatry!A40</f>
        <v>107</v>
      </c>
      <c r="C45" t="str">
        <f>+Psychiatry!B40</f>
        <v>NORTH VALLEY HOSPITAL</v>
      </c>
      <c r="D45" s="4">
        <f>ROUND(+Psychiatry!G40,0)</f>
        <v>0</v>
      </c>
      <c r="E45" s="4">
        <f>ROUND(+Psychiatry!E40,2)</f>
        <v>0</v>
      </c>
      <c r="F45" s="9" t="str">
        <f t="shared" si="0"/>
        <v/>
      </c>
      <c r="G45" s="4">
        <f>ROUND(+Psychiatry!G141,0)</f>
        <v>0</v>
      </c>
      <c r="H45" s="4">
        <f>ROUND(+Psychiatry!E141,2)</f>
        <v>0</v>
      </c>
      <c r="I45" s="9" t="str">
        <f t="shared" si="1"/>
        <v/>
      </c>
      <c r="J45" s="9"/>
      <c r="K45" s="10" t="str">
        <f t="shared" si="2"/>
        <v/>
      </c>
    </row>
    <row r="46" spans="2:11" x14ac:dyDescent="0.2">
      <c r="B46">
        <f>+Psychiatry!A41</f>
        <v>108</v>
      </c>
      <c r="C46" t="str">
        <f>+Psychiatry!B41</f>
        <v>TRI-STATE MEMORIAL HOSPITAL</v>
      </c>
      <c r="D46" s="4">
        <f>ROUND(+Psychiatry!G41,0)</f>
        <v>0</v>
      </c>
      <c r="E46" s="4">
        <f>ROUND(+Psychiatry!E41,2)</f>
        <v>0</v>
      </c>
      <c r="F46" s="9" t="str">
        <f t="shared" si="0"/>
        <v/>
      </c>
      <c r="G46" s="4">
        <f>ROUND(+Psychiatry!G142,0)</f>
        <v>0</v>
      </c>
      <c r="H46" s="4">
        <f>ROUND(+Psychiatry!E142,2)</f>
        <v>0</v>
      </c>
      <c r="I46" s="9" t="str">
        <f t="shared" si="1"/>
        <v/>
      </c>
      <c r="J46" s="9"/>
      <c r="K46" s="10" t="str">
        <f t="shared" si="2"/>
        <v/>
      </c>
    </row>
    <row r="47" spans="2:11" x14ac:dyDescent="0.2">
      <c r="B47">
        <f>+Psychiatry!A42</f>
        <v>111</v>
      </c>
      <c r="C47" t="str">
        <f>+Psychiatry!B42</f>
        <v>EAST ADAMS RURAL HEALTHCARE</v>
      </c>
      <c r="D47" s="4">
        <f>ROUND(+Psychiatry!G42,0)</f>
        <v>0</v>
      </c>
      <c r="E47" s="4">
        <f>ROUND(+Psychiatry!E42,2)</f>
        <v>0</v>
      </c>
      <c r="F47" s="9" t="str">
        <f t="shared" si="0"/>
        <v/>
      </c>
      <c r="G47" s="4">
        <f>ROUND(+Psychiatry!G143,0)</f>
        <v>0</v>
      </c>
      <c r="H47" s="4">
        <f>ROUND(+Psychiatry!E143,2)</f>
        <v>0</v>
      </c>
      <c r="I47" s="9" t="str">
        <f t="shared" si="1"/>
        <v/>
      </c>
      <c r="J47" s="9"/>
      <c r="K47" s="10" t="str">
        <f t="shared" si="2"/>
        <v/>
      </c>
    </row>
    <row r="48" spans="2:11" x14ac:dyDescent="0.2">
      <c r="B48">
        <f>+Psychiatry!A43</f>
        <v>125</v>
      </c>
      <c r="C48" t="str">
        <f>+Psychiatry!B43</f>
        <v>OTHELLO COMMUNITY HOSPITAL</v>
      </c>
      <c r="D48" s="4">
        <f>ROUND(+Psychiatry!G43,0)</f>
        <v>0</v>
      </c>
      <c r="E48" s="4">
        <f>ROUND(+Psychiatry!E43,2)</f>
        <v>0</v>
      </c>
      <c r="F48" s="9" t="str">
        <f t="shared" si="0"/>
        <v/>
      </c>
      <c r="G48" s="4">
        <f>ROUND(+Psychiatry!G144,0)</f>
        <v>0</v>
      </c>
      <c r="H48" s="4">
        <f>ROUND(+Psychiatry!E144,2)</f>
        <v>0</v>
      </c>
      <c r="I48" s="9" t="str">
        <f t="shared" si="1"/>
        <v/>
      </c>
      <c r="J48" s="9"/>
      <c r="K48" s="10" t="str">
        <f t="shared" si="2"/>
        <v/>
      </c>
    </row>
    <row r="49" spans="2:11" x14ac:dyDescent="0.2">
      <c r="B49">
        <f>+Psychiatry!A44</f>
        <v>126</v>
      </c>
      <c r="C49" t="str">
        <f>+Psychiatry!B44</f>
        <v>HIGHLINE MEDICAL CENTER</v>
      </c>
      <c r="D49" s="4">
        <f>ROUND(+Psychiatry!G44,0)</f>
        <v>1050499</v>
      </c>
      <c r="E49" s="4">
        <f>ROUND(+Psychiatry!E44,2)</f>
        <v>33.380000000000003</v>
      </c>
      <c r="F49" s="9">
        <f t="shared" si="0"/>
        <v>31470.91</v>
      </c>
      <c r="G49" s="4">
        <f>ROUND(+Psychiatry!G145,0)</f>
        <v>1261553</v>
      </c>
      <c r="H49" s="4">
        <f>ROUND(+Psychiatry!E145,2)</f>
        <v>14.32</v>
      </c>
      <c r="I49" s="9">
        <f t="shared" si="1"/>
        <v>88097.279999999999</v>
      </c>
      <c r="J49" s="9"/>
      <c r="K49" s="10">
        <f t="shared" si="2"/>
        <v>1.7992999999999999</v>
      </c>
    </row>
    <row r="50" spans="2:11" x14ac:dyDescent="0.2">
      <c r="B50">
        <f>+Psychiatry!A45</f>
        <v>128</v>
      </c>
      <c r="C50" t="str">
        <f>+Psychiatry!B45</f>
        <v>UNIVERSITY OF WASHINGTON MEDICAL CENTER</v>
      </c>
      <c r="D50" s="4">
        <f>ROUND(+Psychiatry!G45,0)</f>
        <v>2106969</v>
      </c>
      <c r="E50" s="4">
        <f>ROUND(+Psychiatry!E45,2)</f>
        <v>24.84</v>
      </c>
      <c r="F50" s="9">
        <f t="shared" si="0"/>
        <v>84821.62</v>
      </c>
      <c r="G50" s="4">
        <f>ROUND(+Psychiatry!G146,0)</f>
        <v>2182111</v>
      </c>
      <c r="H50" s="4">
        <f>ROUND(+Psychiatry!E146,2)</f>
        <v>25.67</v>
      </c>
      <c r="I50" s="9">
        <f t="shared" si="1"/>
        <v>85006.27</v>
      </c>
      <c r="J50" s="9"/>
      <c r="K50" s="10">
        <f t="shared" si="2"/>
        <v>2.2000000000000001E-3</v>
      </c>
    </row>
    <row r="51" spans="2:11" x14ac:dyDescent="0.2">
      <c r="B51">
        <f>+Psychiatry!A46</f>
        <v>129</v>
      </c>
      <c r="C51" t="str">
        <f>+Psychiatry!B46</f>
        <v>QUINCY VALLEY MEDICAL CENTER</v>
      </c>
      <c r="D51" s="4">
        <f>ROUND(+Psychiatry!G46,0)</f>
        <v>0</v>
      </c>
      <c r="E51" s="4">
        <f>ROUND(+Psychiatry!E46,2)</f>
        <v>0</v>
      </c>
      <c r="F51" s="9" t="str">
        <f t="shared" si="0"/>
        <v/>
      </c>
      <c r="G51" s="4">
        <f>ROUND(+Psychiatry!G147,0)</f>
        <v>0</v>
      </c>
      <c r="H51" s="4">
        <f>ROUND(+Psychiatry!E147,2)</f>
        <v>0</v>
      </c>
      <c r="I51" s="9" t="str">
        <f t="shared" si="1"/>
        <v/>
      </c>
      <c r="J51" s="9"/>
      <c r="K51" s="10" t="str">
        <f t="shared" si="2"/>
        <v/>
      </c>
    </row>
    <row r="52" spans="2:11" x14ac:dyDescent="0.2">
      <c r="B52">
        <f>+Psychiatry!A47</f>
        <v>130</v>
      </c>
      <c r="C52" t="str">
        <f>+Psychiatry!B47</f>
        <v>UW MEDICINE/NORTHWEST HOSPITAL</v>
      </c>
      <c r="D52" s="4">
        <f>ROUND(+Psychiatry!G47,0)</f>
        <v>3880636</v>
      </c>
      <c r="E52" s="4">
        <f>ROUND(+Psychiatry!E47,2)</f>
        <v>57</v>
      </c>
      <c r="F52" s="9">
        <f t="shared" si="0"/>
        <v>68081.33</v>
      </c>
      <c r="G52" s="4">
        <f>ROUND(+Psychiatry!G148,0)</f>
        <v>4157652</v>
      </c>
      <c r="H52" s="4">
        <f>ROUND(+Psychiatry!E148,2)</f>
        <v>64.95</v>
      </c>
      <c r="I52" s="9">
        <f t="shared" si="1"/>
        <v>64013.120000000003</v>
      </c>
      <c r="J52" s="9"/>
      <c r="K52" s="10">
        <f t="shared" si="2"/>
        <v>-5.9799999999999999E-2</v>
      </c>
    </row>
    <row r="53" spans="2:11" x14ac:dyDescent="0.2">
      <c r="B53">
        <f>+Psychiatry!A48</f>
        <v>131</v>
      </c>
      <c r="C53" t="str">
        <f>+Psychiatry!B48</f>
        <v>OVERLAKE HOSPITAL MEDICAL CENTER</v>
      </c>
      <c r="D53" s="4">
        <f>ROUND(+Psychiatry!G48,0)</f>
        <v>2573005</v>
      </c>
      <c r="E53" s="4">
        <f>ROUND(+Psychiatry!E48,2)</f>
        <v>23.18</v>
      </c>
      <c r="F53" s="9">
        <f t="shared" si="0"/>
        <v>111001.08</v>
      </c>
      <c r="G53" s="4">
        <f>ROUND(+Psychiatry!G149,0)</f>
        <v>2652068</v>
      </c>
      <c r="H53" s="4">
        <f>ROUND(+Psychiatry!E149,2)</f>
        <v>23.76</v>
      </c>
      <c r="I53" s="9">
        <f t="shared" si="1"/>
        <v>111619.02</v>
      </c>
      <c r="J53" s="9"/>
      <c r="K53" s="10">
        <f t="shared" si="2"/>
        <v>5.5999999999999999E-3</v>
      </c>
    </row>
    <row r="54" spans="2:11" x14ac:dyDescent="0.2">
      <c r="B54">
        <f>+Psychiatry!A49</f>
        <v>132</v>
      </c>
      <c r="C54" t="str">
        <f>+Psychiatry!B49</f>
        <v>ST CLARE HOSPITAL</v>
      </c>
      <c r="D54" s="4">
        <f>ROUND(+Psychiatry!G49,0)</f>
        <v>62655</v>
      </c>
      <c r="E54" s="4">
        <f>ROUND(+Psychiatry!E49,2)</f>
        <v>0.15</v>
      </c>
      <c r="F54" s="9">
        <f t="shared" si="0"/>
        <v>417700</v>
      </c>
      <c r="G54" s="4">
        <f>ROUND(+Psychiatry!G150,0)</f>
        <v>0</v>
      </c>
      <c r="H54" s="4">
        <f>ROUND(+Psychiatry!E150,2)</f>
        <v>0</v>
      </c>
      <c r="I54" s="9" t="str">
        <f t="shared" si="1"/>
        <v/>
      </c>
      <c r="J54" s="9"/>
      <c r="K54" s="10" t="str">
        <f t="shared" si="2"/>
        <v/>
      </c>
    </row>
    <row r="55" spans="2:11" x14ac:dyDescent="0.2">
      <c r="B55">
        <f>+Psychiatry!A50</f>
        <v>134</v>
      </c>
      <c r="C55" t="str">
        <f>+Psychiatry!B50</f>
        <v>ISLAND HOSPITAL</v>
      </c>
      <c r="D55" s="4">
        <f>ROUND(+Psychiatry!G50,0)</f>
        <v>0</v>
      </c>
      <c r="E55" s="4">
        <f>ROUND(+Psychiatry!E50,2)</f>
        <v>0</v>
      </c>
      <c r="F55" s="9" t="str">
        <f t="shared" si="0"/>
        <v/>
      </c>
      <c r="G55" s="4">
        <f>ROUND(+Psychiatry!G151,0)</f>
        <v>0</v>
      </c>
      <c r="H55" s="4">
        <f>ROUND(+Psychiatry!E151,2)</f>
        <v>0</v>
      </c>
      <c r="I55" s="9" t="str">
        <f t="shared" si="1"/>
        <v/>
      </c>
      <c r="J55" s="9"/>
      <c r="K55" s="10" t="str">
        <f t="shared" si="2"/>
        <v/>
      </c>
    </row>
    <row r="56" spans="2:11" x14ac:dyDescent="0.2">
      <c r="B56">
        <f>+Psychiatry!A51</f>
        <v>137</v>
      </c>
      <c r="C56" t="str">
        <f>+Psychiatry!B51</f>
        <v>LINCOLN HOSPITAL</v>
      </c>
      <c r="D56" s="4">
        <f>ROUND(+Psychiatry!G51,0)</f>
        <v>0</v>
      </c>
      <c r="E56" s="4">
        <f>ROUND(+Psychiatry!E51,2)</f>
        <v>0</v>
      </c>
      <c r="F56" s="9" t="str">
        <f t="shared" si="0"/>
        <v/>
      </c>
      <c r="G56" s="4">
        <f>ROUND(+Psychiatry!G152,0)</f>
        <v>0</v>
      </c>
      <c r="H56" s="4">
        <f>ROUND(+Psychiatry!E152,2)</f>
        <v>0</v>
      </c>
      <c r="I56" s="9" t="str">
        <f t="shared" si="1"/>
        <v/>
      </c>
      <c r="J56" s="9"/>
      <c r="K56" s="10" t="str">
        <f t="shared" si="2"/>
        <v/>
      </c>
    </row>
    <row r="57" spans="2:11" x14ac:dyDescent="0.2">
      <c r="B57">
        <f>+Psychiatry!A52</f>
        <v>138</v>
      </c>
      <c r="C57" t="str">
        <f>+Psychiatry!B52</f>
        <v>SWEDISH EDMONDS</v>
      </c>
      <c r="D57" s="4">
        <f>ROUND(+Psychiatry!G52,0)</f>
        <v>3576158</v>
      </c>
      <c r="E57" s="4">
        <f>ROUND(+Psychiatry!E52,2)</f>
        <v>37.299999999999997</v>
      </c>
      <c r="F57" s="9">
        <f t="shared" si="0"/>
        <v>95875.55</v>
      </c>
      <c r="G57" s="4">
        <f>ROUND(+Psychiatry!G153,0)</f>
        <v>4148588</v>
      </c>
      <c r="H57" s="4">
        <f>ROUND(+Psychiatry!E153,2)</f>
        <v>42.37</v>
      </c>
      <c r="I57" s="9">
        <f t="shared" si="1"/>
        <v>97913.33</v>
      </c>
      <c r="J57" s="9"/>
      <c r="K57" s="10">
        <f t="shared" si="2"/>
        <v>2.1299999999999999E-2</v>
      </c>
    </row>
    <row r="58" spans="2:11" x14ac:dyDescent="0.2">
      <c r="B58">
        <f>+Psychiatry!A53</f>
        <v>139</v>
      </c>
      <c r="C58" t="str">
        <f>+Psychiatry!B53</f>
        <v>PROVIDENCE HOLY FAMILY HOSPITAL</v>
      </c>
      <c r="D58" s="4">
        <f>ROUND(+Psychiatry!G53,0)</f>
        <v>0</v>
      </c>
      <c r="E58" s="4">
        <f>ROUND(+Psychiatry!E53,2)</f>
        <v>0</v>
      </c>
      <c r="F58" s="9" t="str">
        <f t="shared" si="0"/>
        <v/>
      </c>
      <c r="G58" s="4">
        <f>ROUND(+Psychiatry!G154,0)</f>
        <v>0</v>
      </c>
      <c r="H58" s="4">
        <f>ROUND(+Psychiatry!E154,2)</f>
        <v>0</v>
      </c>
      <c r="I58" s="9" t="str">
        <f t="shared" si="1"/>
        <v/>
      </c>
      <c r="J58" s="9"/>
      <c r="K58" s="10" t="str">
        <f t="shared" si="2"/>
        <v/>
      </c>
    </row>
    <row r="59" spans="2:11" x14ac:dyDescent="0.2">
      <c r="B59">
        <f>+Psychiatry!A54</f>
        <v>140</v>
      </c>
      <c r="C59" t="str">
        <f>+Psychiatry!B54</f>
        <v>KITTITAS VALLEY HEALTHCARE</v>
      </c>
      <c r="D59" s="4">
        <f>ROUND(+Psychiatry!G54,0)</f>
        <v>0</v>
      </c>
      <c r="E59" s="4">
        <f>ROUND(+Psychiatry!E54,2)</f>
        <v>0</v>
      </c>
      <c r="F59" s="9" t="str">
        <f t="shared" si="0"/>
        <v/>
      </c>
      <c r="G59" s="4">
        <f>ROUND(+Psychiatry!G155,0)</f>
        <v>0</v>
      </c>
      <c r="H59" s="4">
        <f>ROUND(+Psychiatry!E155,2)</f>
        <v>0</v>
      </c>
      <c r="I59" s="9" t="str">
        <f t="shared" si="1"/>
        <v/>
      </c>
      <c r="J59" s="9"/>
      <c r="K59" s="10" t="str">
        <f t="shared" si="2"/>
        <v/>
      </c>
    </row>
    <row r="60" spans="2:11" x14ac:dyDescent="0.2">
      <c r="B60">
        <f>+Psychiatry!A55</f>
        <v>141</v>
      </c>
      <c r="C60" t="str">
        <f>+Psychiatry!B55</f>
        <v>DAYTON GENERAL HOSPITAL</v>
      </c>
      <c r="D60" s="4">
        <f>ROUND(+Psychiatry!G55,0)</f>
        <v>0</v>
      </c>
      <c r="E60" s="4">
        <f>ROUND(+Psychiatry!E55,2)</f>
        <v>0</v>
      </c>
      <c r="F60" s="9" t="str">
        <f t="shared" si="0"/>
        <v/>
      </c>
      <c r="G60" s="4">
        <f>ROUND(+Psychiatry!G156,0)</f>
        <v>0</v>
      </c>
      <c r="H60" s="4">
        <f>ROUND(+Psychiatry!E156,2)</f>
        <v>0</v>
      </c>
      <c r="I60" s="9" t="str">
        <f t="shared" si="1"/>
        <v/>
      </c>
      <c r="J60" s="9"/>
      <c r="K60" s="10" t="str">
        <f t="shared" si="2"/>
        <v/>
      </c>
    </row>
    <row r="61" spans="2:11" x14ac:dyDescent="0.2">
      <c r="B61">
        <f>+Psychiatry!A56</f>
        <v>142</v>
      </c>
      <c r="C61" t="str">
        <f>+Psychiatry!B56</f>
        <v>HARRISON MEDICAL CENTER</v>
      </c>
      <c r="D61" s="4">
        <f>ROUND(+Psychiatry!G56,0)</f>
        <v>202355</v>
      </c>
      <c r="E61" s="4">
        <f>ROUND(+Psychiatry!E56,2)</f>
        <v>1</v>
      </c>
      <c r="F61" s="9">
        <f t="shared" si="0"/>
        <v>202355</v>
      </c>
      <c r="G61" s="4">
        <f>ROUND(+Psychiatry!G157,0)</f>
        <v>211835</v>
      </c>
      <c r="H61" s="4">
        <f>ROUND(+Psychiatry!E157,2)</f>
        <v>1</v>
      </c>
      <c r="I61" s="9">
        <f t="shared" si="1"/>
        <v>211835</v>
      </c>
      <c r="J61" s="9"/>
      <c r="K61" s="10">
        <f t="shared" si="2"/>
        <v>4.6800000000000001E-2</v>
      </c>
    </row>
    <row r="62" spans="2:11" x14ac:dyDescent="0.2">
      <c r="B62">
        <f>+Psychiatry!A57</f>
        <v>145</v>
      </c>
      <c r="C62" t="str">
        <f>+Psychiatry!B57</f>
        <v>PEACEHEALTH ST JOSEPH HOSPITAL</v>
      </c>
      <c r="D62" s="4">
        <f>ROUND(+Psychiatry!G57,0)</f>
        <v>3231327</v>
      </c>
      <c r="E62" s="4">
        <f>ROUND(+Psychiatry!E57,2)</f>
        <v>36.81</v>
      </c>
      <c r="F62" s="9">
        <f t="shared" si="0"/>
        <v>87783.94</v>
      </c>
      <c r="G62" s="4">
        <f>ROUND(+Psychiatry!G158,0)</f>
        <v>3479323</v>
      </c>
      <c r="H62" s="4">
        <f>ROUND(+Psychiatry!E158,2)</f>
        <v>38.58</v>
      </c>
      <c r="I62" s="9">
        <f t="shared" si="1"/>
        <v>90184.63</v>
      </c>
      <c r="J62" s="9"/>
      <c r="K62" s="10">
        <f t="shared" si="2"/>
        <v>2.7300000000000001E-2</v>
      </c>
    </row>
    <row r="63" spans="2:11" x14ac:dyDescent="0.2">
      <c r="B63">
        <f>+Psychiatry!A58</f>
        <v>147</v>
      </c>
      <c r="C63" t="str">
        <f>+Psychiatry!B58</f>
        <v>MID VALLEY HOSPITAL</v>
      </c>
      <c r="D63" s="4">
        <f>ROUND(+Psychiatry!G58,0)</f>
        <v>0</v>
      </c>
      <c r="E63" s="4">
        <f>ROUND(+Psychiatry!E58,2)</f>
        <v>0</v>
      </c>
      <c r="F63" s="9" t="str">
        <f t="shared" si="0"/>
        <v/>
      </c>
      <c r="G63" s="4">
        <f>ROUND(+Psychiatry!G159,0)</f>
        <v>0</v>
      </c>
      <c r="H63" s="4">
        <f>ROUND(+Psychiatry!E159,2)</f>
        <v>0</v>
      </c>
      <c r="I63" s="9" t="str">
        <f t="shared" si="1"/>
        <v/>
      </c>
      <c r="J63" s="9"/>
      <c r="K63" s="10" t="str">
        <f t="shared" si="2"/>
        <v/>
      </c>
    </row>
    <row r="64" spans="2:11" x14ac:dyDescent="0.2">
      <c r="B64">
        <f>+Psychiatry!A59</f>
        <v>148</v>
      </c>
      <c r="C64" t="str">
        <f>+Psychiatry!B59</f>
        <v>KINDRED HOSPITAL SEATTLE - NORTHGATE</v>
      </c>
      <c r="D64" s="4">
        <f>ROUND(+Psychiatry!G59,0)</f>
        <v>0</v>
      </c>
      <c r="E64" s="4">
        <f>ROUND(+Psychiatry!E59,2)</f>
        <v>0</v>
      </c>
      <c r="F64" s="9" t="str">
        <f t="shared" si="0"/>
        <v/>
      </c>
      <c r="G64" s="4">
        <f>ROUND(+Psychiatry!G160,0)</f>
        <v>0</v>
      </c>
      <c r="H64" s="4">
        <f>ROUND(+Psychiatry!E160,2)</f>
        <v>0</v>
      </c>
      <c r="I64" s="9" t="str">
        <f t="shared" si="1"/>
        <v/>
      </c>
      <c r="J64" s="9"/>
      <c r="K64" s="10" t="str">
        <f t="shared" si="2"/>
        <v/>
      </c>
    </row>
    <row r="65" spans="2:11" x14ac:dyDescent="0.2">
      <c r="B65">
        <f>+Psychiatry!A60</f>
        <v>150</v>
      </c>
      <c r="C65" t="str">
        <f>+Psychiatry!B60</f>
        <v>COULEE MEDICAL CENTER</v>
      </c>
      <c r="D65" s="4">
        <f>ROUND(+Psychiatry!G60,0)</f>
        <v>0</v>
      </c>
      <c r="E65" s="4">
        <f>ROUND(+Psychiatry!E60,2)</f>
        <v>0</v>
      </c>
      <c r="F65" s="9" t="str">
        <f t="shared" si="0"/>
        <v/>
      </c>
      <c r="G65" s="4">
        <f>ROUND(+Psychiatry!G161,0)</f>
        <v>0</v>
      </c>
      <c r="H65" s="4">
        <f>ROUND(+Psychiatry!E161,2)</f>
        <v>0</v>
      </c>
      <c r="I65" s="9" t="str">
        <f t="shared" si="1"/>
        <v/>
      </c>
      <c r="J65" s="9"/>
      <c r="K65" s="10" t="str">
        <f t="shared" si="2"/>
        <v/>
      </c>
    </row>
    <row r="66" spans="2:11" x14ac:dyDescent="0.2">
      <c r="B66">
        <f>+Psychiatry!A61</f>
        <v>152</v>
      </c>
      <c r="C66" t="str">
        <f>+Psychiatry!B61</f>
        <v>MASON GENERAL HOSPITAL</v>
      </c>
      <c r="D66" s="4">
        <f>ROUND(+Psychiatry!G61,0)</f>
        <v>0</v>
      </c>
      <c r="E66" s="4">
        <f>ROUND(+Psychiatry!E61,2)</f>
        <v>0</v>
      </c>
      <c r="F66" s="9" t="str">
        <f t="shared" si="0"/>
        <v/>
      </c>
      <c r="G66" s="4">
        <f>ROUND(+Psychiatry!G162,0)</f>
        <v>0</v>
      </c>
      <c r="H66" s="4">
        <f>ROUND(+Psychiatry!E162,2)</f>
        <v>0</v>
      </c>
      <c r="I66" s="9" t="str">
        <f t="shared" si="1"/>
        <v/>
      </c>
      <c r="J66" s="9"/>
      <c r="K66" s="10" t="str">
        <f t="shared" si="2"/>
        <v/>
      </c>
    </row>
    <row r="67" spans="2:11" x14ac:dyDescent="0.2">
      <c r="B67">
        <f>+Psychiatry!A62</f>
        <v>153</v>
      </c>
      <c r="C67" t="str">
        <f>+Psychiatry!B62</f>
        <v>WHITMAN HOSPITAL AND MEDICAL CENTER</v>
      </c>
      <c r="D67" s="4">
        <f>ROUND(+Psychiatry!G62,0)</f>
        <v>0</v>
      </c>
      <c r="E67" s="4">
        <f>ROUND(+Psychiatry!E62,2)</f>
        <v>0</v>
      </c>
      <c r="F67" s="9" t="str">
        <f t="shared" si="0"/>
        <v/>
      </c>
      <c r="G67" s="4">
        <f>ROUND(+Psychiatry!G163,0)</f>
        <v>0</v>
      </c>
      <c r="H67" s="4">
        <f>ROUND(+Psychiatry!E163,2)</f>
        <v>0</v>
      </c>
      <c r="I67" s="9" t="str">
        <f t="shared" si="1"/>
        <v/>
      </c>
      <c r="J67" s="9"/>
      <c r="K67" s="10" t="str">
        <f t="shared" si="2"/>
        <v/>
      </c>
    </row>
    <row r="68" spans="2:11" x14ac:dyDescent="0.2">
      <c r="B68">
        <f>+Psychiatry!A63</f>
        <v>155</v>
      </c>
      <c r="C68" t="str">
        <f>+Psychiatry!B63</f>
        <v>UW MEDICINE/VALLEY MEDICAL CENTER</v>
      </c>
      <c r="D68" s="4">
        <f>ROUND(+Psychiatry!G63,0)</f>
        <v>0</v>
      </c>
      <c r="E68" s="4">
        <f>ROUND(+Psychiatry!E63,2)</f>
        <v>0</v>
      </c>
      <c r="F68" s="9" t="str">
        <f t="shared" si="0"/>
        <v/>
      </c>
      <c r="G68" s="4">
        <f>ROUND(+Psychiatry!G164,0)</f>
        <v>0</v>
      </c>
      <c r="H68" s="4">
        <f>ROUND(+Psychiatry!E164,2)</f>
        <v>0</v>
      </c>
      <c r="I68" s="9" t="str">
        <f t="shared" si="1"/>
        <v/>
      </c>
      <c r="J68" s="9"/>
      <c r="K68" s="10" t="str">
        <f t="shared" si="2"/>
        <v/>
      </c>
    </row>
    <row r="69" spans="2:11" x14ac:dyDescent="0.2">
      <c r="B69">
        <f>+Psychiatry!A64</f>
        <v>156</v>
      </c>
      <c r="C69" t="str">
        <f>+Psychiatry!B64</f>
        <v>WHIDBEY GENERAL HOSPITAL</v>
      </c>
      <c r="D69" s="4">
        <f>ROUND(+Psychiatry!G64,0)</f>
        <v>0</v>
      </c>
      <c r="E69" s="4">
        <f>ROUND(+Psychiatry!E64,2)</f>
        <v>0</v>
      </c>
      <c r="F69" s="9" t="str">
        <f t="shared" si="0"/>
        <v/>
      </c>
      <c r="G69" s="4">
        <f>ROUND(+Psychiatry!G165,0)</f>
        <v>0</v>
      </c>
      <c r="H69" s="4">
        <f>ROUND(+Psychiatry!E165,2)</f>
        <v>0</v>
      </c>
      <c r="I69" s="9" t="str">
        <f t="shared" si="1"/>
        <v/>
      </c>
      <c r="J69" s="9"/>
      <c r="K69" s="10" t="str">
        <f t="shared" si="2"/>
        <v/>
      </c>
    </row>
    <row r="70" spans="2:11" x14ac:dyDescent="0.2">
      <c r="B70">
        <f>+Psychiatry!A65</f>
        <v>157</v>
      </c>
      <c r="C70" t="str">
        <f>+Psychiatry!B65</f>
        <v>ST LUKES REHABILIATION INSTITUTE</v>
      </c>
      <c r="D70" s="4">
        <f>ROUND(+Psychiatry!G65,0)</f>
        <v>0</v>
      </c>
      <c r="E70" s="4">
        <f>ROUND(+Psychiatry!E65,2)</f>
        <v>0</v>
      </c>
      <c r="F70" s="9" t="str">
        <f t="shared" si="0"/>
        <v/>
      </c>
      <c r="G70" s="4">
        <f>ROUND(+Psychiatry!G166,0)</f>
        <v>0</v>
      </c>
      <c r="H70" s="4">
        <f>ROUND(+Psychiatry!E166,2)</f>
        <v>0</v>
      </c>
      <c r="I70" s="9" t="str">
        <f t="shared" si="1"/>
        <v/>
      </c>
      <c r="J70" s="9"/>
      <c r="K70" s="10" t="str">
        <f t="shared" si="2"/>
        <v/>
      </c>
    </row>
    <row r="71" spans="2:11" x14ac:dyDescent="0.2">
      <c r="B71">
        <f>+Psychiatry!A66</f>
        <v>158</v>
      </c>
      <c r="C71" t="str">
        <f>+Psychiatry!B66</f>
        <v>CASCADE MEDICAL CENTER</v>
      </c>
      <c r="D71" s="4">
        <f>ROUND(+Psychiatry!G66,0)</f>
        <v>0</v>
      </c>
      <c r="E71" s="4">
        <f>ROUND(+Psychiatry!E66,2)</f>
        <v>0</v>
      </c>
      <c r="F71" s="9" t="str">
        <f t="shared" si="0"/>
        <v/>
      </c>
      <c r="G71" s="4">
        <f>ROUND(+Psychiatry!G167,0)</f>
        <v>0</v>
      </c>
      <c r="H71" s="4">
        <f>ROUND(+Psychiatry!E167,2)</f>
        <v>0</v>
      </c>
      <c r="I71" s="9" t="str">
        <f t="shared" si="1"/>
        <v/>
      </c>
      <c r="J71" s="9"/>
      <c r="K71" s="10" t="str">
        <f t="shared" si="2"/>
        <v/>
      </c>
    </row>
    <row r="72" spans="2:11" x14ac:dyDescent="0.2">
      <c r="B72">
        <f>+Psychiatry!A67</f>
        <v>159</v>
      </c>
      <c r="C72" t="str">
        <f>+Psychiatry!B67</f>
        <v>PROVIDENCE ST PETER HOSPITAL</v>
      </c>
      <c r="D72" s="4">
        <f>ROUND(+Psychiatry!G67,0)</f>
        <v>2397814</v>
      </c>
      <c r="E72" s="4">
        <f>ROUND(+Psychiatry!E67,2)</f>
        <v>28</v>
      </c>
      <c r="F72" s="9">
        <f t="shared" si="0"/>
        <v>85636.21</v>
      </c>
      <c r="G72" s="4">
        <f>ROUND(+Psychiatry!G168,0)</f>
        <v>3060650</v>
      </c>
      <c r="H72" s="4">
        <f>ROUND(+Psychiatry!E168,2)</f>
        <v>35</v>
      </c>
      <c r="I72" s="9">
        <f t="shared" si="1"/>
        <v>87447.14</v>
      </c>
      <c r="J72" s="9"/>
      <c r="K72" s="10">
        <f t="shared" si="2"/>
        <v>2.1100000000000001E-2</v>
      </c>
    </row>
    <row r="73" spans="2:11" x14ac:dyDescent="0.2">
      <c r="B73">
        <f>+Psychiatry!A68</f>
        <v>161</v>
      </c>
      <c r="C73" t="str">
        <f>+Psychiatry!B68</f>
        <v>KADLEC REGIONAL MEDICAL CENTER</v>
      </c>
      <c r="D73" s="4">
        <f>ROUND(+Psychiatry!G68,0)</f>
        <v>0</v>
      </c>
      <c r="E73" s="4">
        <f>ROUND(+Psychiatry!E68,2)</f>
        <v>0</v>
      </c>
      <c r="F73" s="9" t="str">
        <f t="shared" si="0"/>
        <v/>
      </c>
      <c r="G73" s="4">
        <f>ROUND(+Psychiatry!G169,0)</f>
        <v>0</v>
      </c>
      <c r="H73" s="4">
        <f>ROUND(+Psychiatry!E169,2)</f>
        <v>0</v>
      </c>
      <c r="I73" s="9" t="str">
        <f t="shared" si="1"/>
        <v/>
      </c>
      <c r="J73" s="9"/>
      <c r="K73" s="10" t="str">
        <f t="shared" si="2"/>
        <v/>
      </c>
    </row>
    <row r="74" spans="2:11" x14ac:dyDescent="0.2">
      <c r="B74">
        <f>+Psychiatry!A69</f>
        <v>162</v>
      </c>
      <c r="C74" t="str">
        <f>+Psychiatry!B69</f>
        <v>PROVIDENCE SACRED HEART MEDICAL CENTER</v>
      </c>
      <c r="D74" s="4">
        <f>ROUND(+Psychiatry!G69,0)</f>
        <v>8160954</v>
      </c>
      <c r="E74" s="4">
        <f>ROUND(+Psychiatry!E69,2)</f>
        <v>105.53</v>
      </c>
      <c r="F74" s="9">
        <f t="shared" si="0"/>
        <v>77333.02</v>
      </c>
      <c r="G74" s="4">
        <f>ROUND(+Psychiatry!G170,0)</f>
        <v>7834436</v>
      </c>
      <c r="H74" s="4">
        <f>ROUND(+Psychiatry!E170,2)</f>
        <v>100.11</v>
      </c>
      <c r="I74" s="9">
        <f t="shared" si="1"/>
        <v>78258.28</v>
      </c>
      <c r="J74" s="9"/>
      <c r="K74" s="10">
        <f t="shared" si="2"/>
        <v>1.2E-2</v>
      </c>
    </row>
    <row r="75" spans="2:11" x14ac:dyDescent="0.2">
      <c r="B75">
        <f>+Psychiatry!A70</f>
        <v>164</v>
      </c>
      <c r="C75" t="str">
        <f>+Psychiatry!B70</f>
        <v>EVERGREENHEALTH MEDICAL CENTER</v>
      </c>
      <c r="D75" s="4">
        <f>ROUND(+Psychiatry!G70,0)</f>
        <v>0</v>
      </c>
      <c r="E75" s="4">
        <f>ROUND(+Psychiatry!E70,2)</f>
        <v>0</v>
      </c>
      <c r="F75" s="9" t="str">
        <f t="shared" ref="F75:F108" si="3">IF(D75=0,"",IF(E75=0,"",ROUND(D75/E75,2)))</f>
        <v/>
      </c>
      <c r="G75" s="4">
        <f>ROUND(+Psychiatry!G171,0)</f>
        <v>0</v>
      </c>
      <c r="H75" s="4">
        <f>ROUND(+Psychiatry!E171,2)</f>
        <v>0</v>
      </c>
      <c r="I75" s="9" t="str">
        <f t="shared" ref="I75:I108" si="4">IF(G75=0,"",IF(H75=0,"",ROUND(G75/H75,2)))</f>
        <v/>
      </c>
      <c r="J75" s="9"/>
      <c r="K75" s="10" t="str">
        <f t="shared" ref="K75:K108" si="5">IF(D75=0,"",IF(E75=0,"",IF(G75=0,"",IF(H75=0,"",ROUND(I75/F75-1,4)))))</f>
        <v/>
      </c>
    </row>
    <row r="76" spans="2:11" x14ac:dyDescent="0.2">
      <c r="B76">
        <f>+Psychiatry!A71</f>
        <v>165</v>
      </c>
      <c r="C76" t="str">
        <f>+Psychiatry!B71</f>
        <v>LAKE CHELAN COMMUNITY HOSPITAL</v>
      </c>
      <c r="D76" s="4">
        <f>ROUND(+Psychiatry!G71,0)</f>
        <v>0</v>
      </c>
      <c r="E76" s="4">
        <f>ROUND(+Psychiatry!E71,2)</f>
        <v>0</v>
      </c>
      <c r="F76" s="9" t="str">
        <f t="shared" si="3"/>
        <v/>
      </c>
      <c r="G76" s="4">
        <f>ROUND(+Psychiatry!G172,0)</f>
        <v>0</v>
      </c>
      <c r="H76" s="4">
        <f>ROUND(+Psychiatry!E172,2)</f>
        <v>0</v>
      </c>
      <c r="I76" s="9" t="str">
        <f t="shared" si="4"/>
        <v/>
      </c>
      <c r="J76" s="9"/>
      <c r="K76" s="10" t="str">
        <f t="shared" si="5"/>
        <v/>
      </c>
    </row>
    <row r="77" spans="2:11" x14ac:dyDescent="0.2">
      <c r="B77">
        <f>+Psychiatry!A72</f>
        <v>167</v>
      </c>
      <c r="C77" t="str">
        <f>+Psychiatry!B72</f>
        <v>FERRY COUNTY MEMORIAL HOSPITAL</v>
      </c>
      <c r="D77" s="4">
        <f>ROUND(+Psychiatry!G72,0)</f>
        <v>0</v>
      </c>
      <c r="E77" s="4">
        <f>ROUND(+Psychiatry!E72,2)</f>
        <v>0</v>
      </c>
      <c r="F77" s="9" t="str">
        <f t="shared" si="3"/>
        <v/>
      </c>
      <c r="G77" s="4">
        <f>ROUND(+Psychiatry!G173,0)</f>
        <v>0</v>
      </c>
      <c r="H77" s="4">
        <f>ROUND(+Psychiatry!E173,2)</f>
        <v>0</v>
      </c>
      <c r="I77" s="9" t="str">
        <f t="shared" si="4"/>
        <v/>
      </c>
      <c r="J77" s="9"/>
      <c r="K77" s="10" t="str">
        <f t="shared" si="5"/>
        <v/>
      </c>
    </row>
    <row r="78" spans="2:11" x14ac:dyDescent="0.2">
      <c r="B78">
        <f>+Psychiatry!A73</f>
        <v>168</v>
      </c>
      <c r="C78" t="str">
        <f>+Psychiatry!B73</f>
        <v>CENTRAL WASHINGTON HOSPITAL</v>
      </c>
      <c r="D78" s="4">
        <f>ROUND(+Psychiatry!G73,0)</f>
        <v>0</v>
      </c>
      <c r="E78" s="4">
        <f>ROUND(+Psychiatry!E73,2)</f>
        <v>0</v>
      </c>
      <c r="F78" s="9" t="str">
        <f t="shared" si="3"/>
        <v/>
      </c>
      <c r="G78" s="4">
        <f>ROUND(+Psychiatry!G174,0)</f>
        <v>0</v>
      </c>
      <c r="H78" s="4">
        <f>ROUND(+Psychiatry!E174,2)</f>
        <v>0</v>
      </c>
      <c r="I78" s="9" t="str">
        <f t="shared" si="4"/>
        <v/>
      </c>
      <c r="J78" s="9"/>
      <c r="K78" s="10" t="str">
        <f t="shared" si="5"/>
        <v/>
      </c>
    </row>
    <row r="79" spans="2:11" x14ac:dyDescent="0.2">
      <c r="B79">
        <f>+Psychiatry!A74</f>
        <v>170</v>
      </c>
      <c r="C79" t="str">
        <f>+Psychiatry!B74</f>
        <v>PEACEHEALTH SOUTHWEST MEDICAL CENTER</v>
      </c>
      <c r="D79" s="4">
        <f>ROUND(+Psychiatry!G74,0)</f>
        <v>3623876</v>
      </c>
      <c r="E79" s="4">
        <f>ROUND(+Psychiatry!E74,2)</f>
        <v>36.200000000000003</v>
      </c>
      <c r="F79" s="9">
        <f t="shared" si="3"/>
        <v>100107.07</v>
      </c>
      <c r="G79" s="4">
        <f>ROUND(+Psychiatry!G175,0)</f>
        <v>3703223</v>
      </c>
      <c r="H79" s="4">
        <f>ROUND(+Psychiatry!E175,2)</f>
        <v>37.44</v>
      </c>
      <c r="I79" s="9">
        <f t="shared" si="4"/>
        <v>98910.87</v>
      </c>
      <c r="J79" s="9"/>
      <c r="K79" s="10">
        <f t="shared" si="5"/>
        <v>-1.1900000000000001E-2</v>
      </c>
    </row>
    <row r="80" spans="2:11" x14ac:dyDescent="0.2">
      <c r="B80">
        <f>+Psychiatry!A75</f>
        <v>172</v>
      </c>
      <c r="C80" t="str">
        <f>+Psychiatry!B75</f>
        <v>PULLMAN REGIONAL HOSPITAL</v>
      </c>
      <c r="D80" s="4">
        <f>ROUND(+Psychiatry!G75,0)</f>
        <v>0</v>
      </c>
      <c r="E80" s="4">
        <f>ROUND(+Psychiatry!E75,2)</f>
        <v>0</v>
      </c>
      <c r="F80" s="9" t="str">
        <f t="shared" si="3"/>
        <v/>
      </c>
      <c r="G80" s="4">
        <f>ROUND(+Psychiatry!G176,0)</f>
        <v>0</v>
      </c>
      <c r="H80" s="4">
        <f>ROUND(+Psychiatry!E176,2)</f>
        <v>0</v>
      </c>
      <c r="I80" s="9" t="str">
        <f t="shared" si="4"/>
        <v/>
      </c>
      <c r="J80" s="9"/>
      <c r="K80" s="10" t="str">
        <f t="shared" si="5"/>
        <v/>
      </c>
    </row>
    <row r="81" spans="2:11" x14ac:dyDescent="0.2">
      <c r="B81">
        <f>+Psychiatry!A76</f>
        <v>173</v>
      </c>
      <c r="C81" t="str">
        <f>+Psychiatry!B76</f>
        <v>MORTON GENERAL HOSPITAL</v>
      </c>
      <c r="D81" s="4">
        <f>ROUND(+Psychiatry!G76,0)</f>
        <v>0</v>
      </c>
      <c r="E81" s="4">
        <f>ROUND(+Psychiatry!E76,2)</f>
        <v>0</v>
      </c>
      <c r="F81" s="9" t="str">
        <f t="shared" si="3"/>
        <v/>
      </c>
      <c r="G81" s="4">
        <f>ROUND(+Psychiatry!G177,0)</f>
        <v>0</v>
      </c>
      <c r="H81" s="4">
        <f>ROUND(+Psychiatry!E177,2)</f>
        <v>0</v>
      </c>
      <c r="I81" s="9" t="str">
        <f t="shared" si="4"/>
        <v/>
      </c>
      <c r="J81" s="9"/>
      <c r="K81" s="10" t="str">
        <f t="shared" si="5"/>
        <v/>
      </c>
    </row>
    <row r="82" spans="2:11" x14ac:dyDescent="0.2">
      <c r="B82">
        <f>+Psychiatry!A77</f>
        <v>175</v>
      </c>
      <c r="C82" t="str">
        <f>+Psychiatry!B77</f>
        <v>MARY BRIDGE CHILDRENS HEALTH CENTER</v>
      </c>
      <c r="D82" s="4">
        <f>ROUND(+Psychiatry!G77,0)</f>
        <v>0</v>
      </c>
      <c r="E82" s="4">
        <f>ROUND(+Psychiatry!E77,2)</f>
        <v>0</v>
      </c>
      <c r="F82" s="9" t="str">
        <f t="shared" si="3"/>
        <v/>
      </c>
      <c r="G82" s="4">
        <f>ROUND(+Psychiatry!G178,0)</f>
        <v>0</v>
      </c>
      <c r="H82" s="4">
        <f>ROUND(+Psychiatry!E178,2)</f>
        <v>0</v>
      </c>
      <c r="I82" s="9" t="str">
        <f t="shared" si="4"/>
        <v/>
      </c>
      <c r="J82" s="9"/>
      <c r="K82" s="10" t="str">
        <f t="shared" si="5"/>
        <v/>
      </c>
    </row>
    <row r="83" spans="2:11" x14ac:dyDescent="0.2">
      <c r="B83">
        <f>+Psychiatry!A78</f>
        <v>176</v>
      </c>
      <c r="C83" t="str">
        <f>+Psychiatry!B78</f>
        <v>TACOMA GENERAL/ALLENMORE HOSPITAL</v>
      </c>
      <c r="D83" s="4">
        <f>ROUND(+Psychiatry!G78,0)</f>
        <v>0</v>
      </c>
      <c r="E83" s="4">
        <f>ROUND(+Psychiatry!E78,2)</f>
        <v>0</v>
      </c>
      <c r="F83" s="9" t="str">
        <f t="shared" si="3"/>
        <v/>
      </c>
      <c r="G83" s="4">
        <f>ROUND(+Psychiatry!G179,0)</f>
        <v>0</v>
      </c>
      <c r="H83" s="4">
        <f>ROUND(+Psychiatry!E179,2)</f>
        <v>0</v>
      </c>
      <c r="I83" s="9" t="str">
        <f t="shared" si="4"/>
        <v/>
      </c>
      <c r="J83" s="9"/>
      <c r="K83" s="10" t="str">
        <f t="shared" si="5"/>
        <v/>
      </c>
    </row>
    <row r="84" spans="2:11" x14ac:dyDescent="0.2">
      <c r="B84">
        <f>+Psychiatry!A79</f>
        <v>180</v>
      </c>
      <c r="C84" t="str">
        <f>+Psychiatry!B79</f>
        <v>VALLEY HOSPITAL</v>
      </c>
      <c r="D84" s="4">
        <f>ROUND(+Psychiatry!G79,0)</f>
        <v>0</v>
      </c>
      <c r="E84" s="4">
        <f>ROUND(+Psychiatry!E79,2)</f>
        <v>0</v>
      </c>
      <c r="F84" s="9" t="str">
        <f t="shared" si="3"/>
        <v/>
      </c>
      <c r="G84" s="4">
        <f>ROUND(+Psychiatry!G180,0)</f>
        <v>0</v>
      </c>
      <c r="H84" s="4">
        <f>ROUND(+Psychiatry!E180,2)</f>
        <v>0</v>
      </c>
      <c r="I84" s="9" t="str">
        <f t="shared" si="4"/>
        <v/>
      </c>
      <c r="J84" s="9"/>
      <c r="K84" s="10" t="str">
        <f t="shared" si="5"/>
        <v/>
      </c>
    </row>
    <row r="85" spans="2:11" x14ac:dyDescent="0.2">
      <c r="B85">
        <f>+Psychiatry!A80</f>
        <v>183</v>
      </c>
      <c r="C85" t="str">
        <f>+Psychiatry!B80</f>
        <v>MULTICARE AUBURN MEDICAL CENTER</v>
      </c>
      <c r="D85" s="4">
        <f>ROUND(+Psychiatry!G80,0)</f>
        <v>3658302</v>
      </c>
      <c r="E85" s="4">
        <f>ROUND(+Psychiatry!E80,2)</f>
        <v>50.91</v>
      </c>
      <c r="F85" s="9">
        <f t="shared" si="3"/>
        <v>71858.22</v>
      </c>
      <c r="G85" s="4">
        <f>ROUND(+Psychiatry!G181,0)</f>
        <v>3430488</v>
      </c>
      <c r="H85" s="4">
        <f>ROUND(+Psychiatry!E181,2)</f>
        <v>70.290000000000006</v>
      </c>
      <c r="I85" s="9">
        <f t="shared" si="4"/>
        <v>48804.78</v>
      </c>
      <c r="J85" s="9"/>
      <c r="K85" s="10">
        <f t="shared" si="5"/>
        <v>-0.32079999999999997</v>
      </c>
    </row>
    <row r="86" spans="2:11" x14ac:dyDescent="0.2">
      <c r="B86">
        <f>+Psychiatry!A81</f>
        <v>186</v>
      </c>
      <c r="C86" t="str">
        <f>+Psychiatry!B81</f>
        <v>SUMMIT PACIFIC MEDICAL CENTER</v>
      </c>
      <c r="D86" s="4">
        <f>ROUND(+Psychiatry!G81,0)</f>
        <v>0</v>
      </c>
      <c r="E86" s="4">
        <f>ROUND(+Psychiatry!E81,2)</f>
        <v>0</v>
      </c>
      <c r="F86" s="9" t="str">
        <f t="shared" si="3"/>
        <v/>
      </c>
      <c r="G86" s="4">
        <f>ROUND(+Psychiatry!G182,0)</f>
        <v>0</v>
      </c>
      <c r="H86" s="4">
        <f>ROUND(+Psychiatry!E182,2)</f>
        <v>0</v>
      </c>
      <c r="I86" s="9" t="str">
        <f t="shared" si="4"/>
        <v/>
      </c>
      <c r="J86" s="9"/>
      <c r="K86" s="10" t="str">
        <f t="shared" si="5"/>
        <v/>
      </c>
    </row>
    <row r="87" spans="2:11" x14ac:dyDescent="0.2">
      <c r="B87">
        <f>+Psychiatry!A82</f>
        <v>191</v>
      </c>
      <c r="C87" t="str">
        <f>+Psychiatry!B82</f>
        <v>PROVIDENCE CENTRALIA HOSPITAL</v>
      </c>
      <c r="D87" s="4">
        <f>ROUND(+Psychiatry!G82,0)</f>
        <v>0</v>
      </c>
      <c r="E87" s="4">
        <f>ROUND(+Psychiatry!E82,2)</f>
        <v>0</v>
      </c>
      <c r="F87" s="9" t="str">
        <f t="shared" si="3"/>
        <v/>
      </c>
      <c r="G87" s="4">
        <f>ROUND(+Psychiatry!G183,0)</f>
        <v>0</v>
      </c>
      <c r="H87" s="4">
        <f>ROUND(+Psychiatry!E183,2)</f>
        <v>0</v>
      </c>
      <c r="I87" s="9" t="str">
        <f t="shared" si="4"/>
        <v/>
      </c>
      <c r="J87" s="9"/>
      <c r="K87" s="10" t="str">
        <f t="shared" si="5"/>
        <v/>
      </c>
    </row>
    <row r="88" spans="2:11" x14ac:dyDescent="0.2">
      <c r="B88">
        <f>+Psychiatry!A83</f>
        <v>193</v>
      </c>
      <c r="C88" t="str">
        <f>+Psychiatry!B83</f>
        <v>PROVIDENCE MOUNT CARMEL HOSPITAL</v>
      </c>
      <c r="D88" s="4">
        <f>ROUND(+Psychiatry!G83,0)</f>
        <v>0</v>
      </c>
      <c r="E88" s="4">
        <f>ROUND(+Psychiatry!E83,2)</f>
        <v>0</v>
      </c>
      <c r="F88" s="9" t="str">
        <f t="shared" si="3"/>
        <v/>
      </c>
      <c r="G88" s="4">
        <f>ROUND(+Psychiatry!G184,0)</f>
        <v>0</v>
      </c>
      <c r="H88" s="4">
        <f>ROUND(+Psychiatry!E184,2)</f>
        <v>0</v>
      </c>
      <c r="I88" s="9" t="str">
        <f t="shared" si="4"/>
        <v/>
      </c>
      <c r="J88" s="9"/>
      <c r="K88" s="10" t="str">
        <f t="shared" si="5"/>
        <v/>
      </c>
    </row>
    <row r="89" spans="2:11" x14ac:dyDescent="0.2">
      <c r="B89">
        <f>+Psychiatry!A84</f>
        <v>194</v>
      </c>
      <c r="C89" t="str">
        <f>+Psychiatry!B84</f>
        <v>PROVIDENCE ST JOSEPHS HOSPITAL</v>
      </c>
      <c r="D89" s="4">
        <f>ROUND(+Psychiatry!G84,0)</f>
        <v>0</v>
      </c>
      <c r="E89" s="4">
        <f>ROUND(+Psychiatry!E84,2)</f>
        <v>0</v>
      </c>
      <c r="F89" s="9" t="str">
        <f t="shared" si="3"/>
        <v/>
      </c>
      <c r="G89" s="4">
        <f>ROUND(+Psychiatry!G185,0)</f>
        <v>0</v>
      </c>
      <c r="H89" s="4">
        <f>ROUND(+Psychiatry!E185,2)</f>
        <v>0</v>
      </c>
      <c r="I89" s="9" t="str">
        <f t="shared" si="4"/>
        <v/>
      </c>
      <c r="J89" s="9"/>
      <c r="K89" s="10" t="str">
        <f t="shared" si="5"/>
        <v/>
      </c>
    </row>
    <row r="90" spans="2:11" x14ac:dyDescent="0.2">
      <c r="B90">
        <f>+Psychiatry!A85</f>
        <v>195</v>
      </c>
      <c r="C90" t="str">
        <f>+Psychiatry!B85</f>
        <v>SNOQUALMIE VALLEY HOSPITAL</v>
      </c>
      <c r="D90" s="4">
        <f>ROUND(+Psychiatry!G85,0)</f>
        <v>0</v>
      </c>
      <c r="E90" s="4">
        <f>ROUND(+Psychiatry!E85,2)</f>
        <v>0</v>
      </c>
      <c r="F90" s="9" t="str">
        <f t="shared" si="3"/>
        <v/>
      </c>
      <c r="G90" s="4">
        <f>ROUND(+Psychiatry!G186,0)</f>
        <v>0</v>
      </c>
      <c r="H90" s="4">
        <f>ROUND(+Psychiatry!E186,2)</f>
        <v>0</v>
      </c>
      <c r="I90" s="9" t="str">
        <f t="shared" si="4"/>
        <v/>
      </c>
      <c r="J90" s="9"/>
      <c r="K90" s="10" t="str">
        <f t="shared" si="5"/>
        <v/>
      </c>
    </row>
    <row r="91" spans="2:11" x14ac:dyDescent="0.2">
      <c r="B91">
        <f>+Psychiatry!A86</f>
        <v>197</v>
      </c>
      <c r="C91" t="str">
        <f>+Psychiatry!B86</f>
        <v>CAPITAL MEDICAL CENTER</v>
      </c>
      <c r="D91" s="4">
        <f>ROUND(+Psychiatry!G86,0)</f>
        <v>0</v>
      </c>
      <c r="E91" s="4">
        <f>ROUND(+Psychiatry!E86,2)</f>
        <v>0</v>
      </c>
      <c r="F91" s="9" t="str">
        <f t="shared" si="3"/>
        <v/>
      </c>
      <c r="G91" s="4">
        <f>ROUND(+Psychiatry!G187,0)</f>
        <v>0</v>
      </c>
      <c r="H91" s="4">
        <f>ROUND(+Psychiatry!E187,2)</f>
        <v>0</v>
      </c>
      <c r="I91" s="9" t="str">
        <f t="shared" si="4"/>
        <v/>
      </c>
      <c r="J91" s="9"/>
      <c r="K91" s="10" t="str">
        <f t="shared" si="5"/>
        <v/>
      </c>
    </row>
    <row r="92" spans="2:11" x14ac:dyDescent="0.2">
      <c r="B92">
        <f>+Psychiatry!A87</f>
        <v>198</v>
      </c>
      <c r="C92" t="str">
        <f>+Psychiatry!B87</f>
        <v>SUNNYSIDE COMMUNITY HOSPITAL</v>
      </c>
      <c r="D92" s="4">
        <f>ROUND(+Psychiatry!G87,0)</f>
        <v>0</v>
      </c>
      <c r="E92" s="4">
        <f>ROUND(+Psychiatry!E87,2)</f>
        <v>0</v>
      </c>
      <c r="F92" s="9" t="str">
        <f t="shared" si="3"/>
        <v/>
      </c>
      <c r="G92" s="4">
        <f>ROUND(+Psychiatry!G188,0)</f>
        <v>0</v>
      </c>
      <c r="H92" s="4">
        <f>ROUND(+Psychiatry!E188,2)</f>
        <v>0</v>
      </c>
      <c r="I92" s="9" t="str">
        <f t="shared" si="4"/>
        <v/>
      </c>
      <c r="J92" s="9"/>
      <c r="K92" s="10" t="str">
        <f t="shared" si="5"/>
        <v/>
      </c>
    </row>
    <row r="93" spans="2:11" x14ac:dyDescent="0.2">
      <c r="B93">
        <f>+Psychiatry!A88</f>
        <v>199</v>
      </c>
      <c r="C93" t="str">
        <f>+Psychiatry!B88</f>
        <v>TOPPENISH COMMUNITY HOSPITAL</v>
      </c>
      <c r="D93" s="4">
        <f>ROUND(+Psychiatry!G88,0)</f>
        <v>100200</v>
      </c>
      <c r="E93" s="4">
        <f>ROUND(+Psychiatry!E88,2)</f>
        <v>0.9</v>
      </c>
      <c r="F93" s="9">
        <f t="shared" si="3"/>
        <v>111333.33</v>
      </c>
      <c r="G93" s="4">
        <f>ROUND(+Psychiatry!G189,0)</f>
        <v>0</v>
      </c>
      <c r="H93" s="4">
        <f>ROUND(+Psychiatry!E189,2)</f>
        <v>0</v>
      </c>
      <c r="I93" s="9" t="str">
        <f t="shared" si="4"/>
        <v/>
      </c>
      <c r="J93" s="9"/>
      <c r="K93" s="10" t="str">
        <f t="shared" si="5"/>
        <v/>
      </c>
    </row>
    <row r="94" spans="2:11" x14ac:dyDescent="0.2">
      <c r="B94">
        <f>+Psychiatry!A89</f>
        <v>201</v>
      </c>
      <c r="C94" t="str">
        <f>+Psychiatry!B89</f>
        <v>ST FRANCIS COMMUNITY HOSPITAL</v>
      </c>
      <c r="D94" s="4">
        <f>ROUND(+Psychiatry!G89,0)</f>
        <v>0</v>
      </c>
      <c r="E94" s="4">
        <f>ROUND(+Psychiatry!E89,2)</f>
        <v>0</v>
      </c>
      <c r="F94" s="9" t="str">
        <f t="shared" si="3"/>
        <v/>
      </c>
      <c r="G94" s="4">
        <f>ROUND(+Psychiatry!G190,0)</f>
        <v>0</v>
      </c>
      <c r="H94" s="4">
        <f>ROUND(+Psychiatry!E190,2)</f>
        <v>0</v>
      </c>
      <c r="I94" s="9" t="str">
        <f t="shared" si="4"/>
        <v/>
      </c>
      <c r="J94" s="9"/>
      <c r="K94" s="10" t="str">
        <f t="shared" si="5"/>
        <v/>
      </c>
    </row>
    <row r="95" spans="2:11" x14ac:dyDescent="0.2">
      <c r="B95">
        <f>+Psychiatry!A90</f>
        <v>202</v>
      </c>
      <c r="C95" t="str">
        <f>+Psychiatry!B90</f>
        <v>REGIONAL HOSPITAL</v>
      </c>
      <c r="D95" s="4">
        <f>ROUND(+Psychiatry!G90,0)</f>
        <v>0</v>
      </c>
      <c r="E95" s="4">
        <f>ROUND(+Psychiatry!E90,2)</f>
        <v>0</v>
      </c>
      <c r="F95" s="9" t="str">
        <f t="shared" si="3"/>
        <v/>
      </c>
      <c r="G95" s="4">
        <f>ROUND(+Psychiatry!G191,0)</f>
        <v>0</v>
      </c>
      <c r="H95" s="4">
        <f>ROUND(+Psychiatry!E191,2)</f>
        <v>0</v>
      </c>
      <c r="I95" s="9" t="str">
        <f t="shared" si="4"/>
        <v/>
      </c>
      <c r="J95" s="9"/>
      <c r="K95" s="10" t="str">
        <f t="shared" si="5"/>
        <v/>
      </c>
    </row>
    <row r="96" spans="2:11" x14ac:dyDescent="0.2">
      <c r="B96">
        <f>+Psychiatry!A91</f>
        <v>204</v>
      </c>
      <c r="C96" t="str">
        <f>+Psychiatry!B91</f>
        <v>SEATTLE CANCER CARE ALLIANCE</v>
      </c>
      <c r="D96" s="4">
        <f>ROUND(+Psychiatry!G91,0)</f>
        <v>0</v>
      </c>
      <c r="E96" s="4">
        <f>ROUND(+Psychiatry!E91,2)</f>
        <v>0</v>
      </c>
      <c r="F96" s="9" t="str">
        <f t="shared" si="3"/>
        <v/>
      </c>
      <c r="G96" s="4">
        <f>ROUND(+Psychiatry!G192,0)</f>
        <v>0</v>
      </c>
      <c r="H96" s="4">
        <f>ROUND(+Psychiatry!E192,2)</f>
        <v>0</v>
      </c>
      <c r="I96" s="9" t="str">
        <f t="shared" si="4"/>
        <v/>
      </c>
      <c r="J96" s="9"/>
      <c r="K96" s="10" t="str">
        <f t="shared" si="5"/>
        <v/>
      </c>
    </row>
    <row r="97" spans="2:11" x14ac:dyDescent="0.2">
      <c r="B97">
        <f>+Psychiatry!A92</f>
        <v>205</v>
      </c>
      <c r="C97" t="str">
        <f>+Psychiatry!B92</f>
        <v>WENATCHEE VALLEY HOSPITAL</v>
      </c>
      <c r="D97" s="4">
        <f>ROUND(+Psychiatry!G92,0)</f>
        <v>0</v>
      </c>
      <c r="E97" s="4">
        <f>ROUND(+Psychiatry!E92,2)</f>
        <v>0</v>
      </c>
      <c r="F97" s="9" t="str">
        <f t="shared" si="3"/>
        <v/>
      </c>
      <c r="G97" s="4">
        <f>ROUND(+Psychiatry!G193,0)</f>
        <v>0</v>
      </c>
      <c r="H97" s="4">
        <f>ROUND(+Psychiatry!E193,2)</f>
        <v>0</v>
      </c>
      <c r="I97" s="9" t="str">
        <f t="shared" si="4"/>
        <v/>
      </c>
      <c r="J97" s="9"/>
      <c r="K97" s="10" t="str">
        <f t="shared" si="5"/>
        <v/>
      </c>
    </row>
    <row r="98" spans="2:11" x14ac:dyDescent="0.2">
      <c r="B98">
        <f>+Psychiatry!A93</f>
        <v>206</v>
      </c>
      <c r="C98" t="str">
        <f>+Psychiatry!B93</f>
        <v>PEACEHEALTH UNITED GENERAL MEDICAL CENTER</v>
      </c>
      <c r="D98" s="4">
        <f>ROUND(+Psychiatry!G93,0)</f>
        <v>0</v>
      </c>
      <c r="E98" s="4">
        <f>ROUND(+Psychiatry!E93,2)</f>
        <v>0</v>
      </c>
      <c r="F98" s="9" t="str">
        <f t="shared" si="3"/>
        <v/>
      </c>
      <c r="G98" s="4">
        <f>ROUND(+Psychiatry!G194,0)</f>
        <v>0</v>
      </c>
      <c r="H98" s="4">
        <f>ROUND(+Psychiatry!E194,2)</f>
        <v>0</v>
      </c>
      <c r="I98" s="9" t="str">
        <f t="shared" si="4"/>
        <v/>
      </c>
      <c r="J98" s="9"/>
      <c r="K98" s="10" t="str">
        <f t="shared" si="5"/>
        <v/>
      </c>
    </row>
    <row r="99" spans="2:11" x14ac:dyDescent="0.2">
      <c r="B99">
        <f>+Psychiatry!A94</f>
        <v>207</v>
      </c>
      <c r="C99" t="str">
        <f>+Psychiatry!B94</f>
        <v>SKAGIT VALLEY HOSPITAL</v>
      </c>
      <c r="D99" s="4">
        <f>ROUND(+Psychiatry!G94,0)</f>
        <v>1653732</v>
      </c>
      <c r="E99" s="4">
        <f>ROUND(+Psychiatry!E94,2)</f>
        <v>23.34</v>
      </c>
      <c r="F99" s="9">
        <f t="shared" si="3"/>
        <v>70853.98</v>
      </c>
      <c r="G99" s="4">
        <f>ROUND(+Psychiatry!G195,0)</f>
        <v>1588985</v>
      </c>
      <c r="H99" s="4">
        <f>ROUND(+Psychiatry!E195,2)</f>
        <v>21.97</v>
      </c>
      <c r="I99" s="9">
        <f t="shared" si="4"/>
        <v>72325.22</v>
      </c>
      <c r="J99" s="9"/>
      <c r="K99" s="10">
        <f t="shared" si="5"/>
        <v>2.0799999999999999E-2</v>
      </c>
    </row>
    <row r="100" spans="2:11" x14ac:dyDescent="0.2">
      <c r="B100">
        <f>+Psychiatry!A95</f>
        <v>208</v>
      </c>
      <c r="C100" t="str">
        <f>+Psychiatry!B95</f>
        <v>LEGACY SALMON CREEK HOSPITAL</v>
      </c>
      <c r="D100" s="4">
        <f>ROUND(+Psychiatry!G95,0)</f>
        <v>0</v>
      </c>
      <c r="E100" s="4">
        <f>ROUND(+Psychiatry!E95,2)</f>
        <v>0</v>
      </c>
      <c r="F100" s="9" t="str">
        <f t="shared" si="3"/>
        <v/>
      </c>
      <c r="G100" s="4">
        <f>ROUND(+Psychiatry!G196,0)</f>
        <v>0</v>
      </c>
      <c r="H100" s="4">
        <f>ROUND(+Psychiatry!E196,2)</f>
        <v>0</v>
      </c>
      <c r="I100" s="9" t="str">
        <f t="shared" si="4"/>
        <v/>
      </c>
      <c r="J100" s="9"/>
      <c r="K100" s="10" t="str">
        <f t="shared" si="5"/>
        <v/>
      </c>
    </row>
    <row r="101" spans="2:11" x14ac:dyDescent="0.2">
      <c r="B101">
        <f>+Psychiatry!A96</f>
        <v>209</v>
      </c>
      <c r="C101" t="str">
        <f>+Psychiatry!B96</f>
        <v>ST ANTHONY HOSPITAL</v>
      </c>
      <c r="D101" s="4">
        <f>ROUND(+Psychiatry!G96,0)</f>
        <v>38171</v>
      </c>
      <c r="E101" s="4">
        <f>ROUND(+Psychiatry!E96,2)</f>
        <v>0.09</v>
      </c>
      <c r="F101" s="9">
        <f t="shared" si="3"/>
        <v>424122.22</v>
      </c>
      <c r="G101" s="4">
        <f>ROUND(+Psychiatry!G197,0)</f>
        <v>0</v>
      </c>
      <c r="H101" s="4">
        <f>ROUND(+Psychiatry!E197,2)</f>
        <v>0</v>
      </c>
      <c r="I101" s="9" t="str">
        <f t="shared" si="4"/>
        <v/>
      </c>
      <c r="J101" s="9"/>
      <c r="K101" s="10" t="str">
        <f t="shared" si="5"/>
        <v/>
      </c>
    </row>
    <row r="102" spans="2:11" x14ac:dyDescent="0.2">
      <c r="B102">
        <f>+Psychiatry!A97</f>
        <v>210</v>
      </c>
      <c r="C102" t="str">
        <f>+Psychiatry!B97</f>
        <v>SWEDISH MEDICAL CENTER - ISSAQUAH CAMPUS</v>
      </c>
      <c r="D102" s="4">
        <f>ROUND(+Psychiatry!G97,0)</f>
        <v>0</v>
      </c>
      <c r="E102" s="4">
        <f>ROUND(+Psychiatry!E97,2)</f>
        <v>0</v>
      </c>
      <c r="F102" s="9" t="str">
        <f t="shared" si="3"/>
        <v/>
      </c>
      <c r="G102" s="4">
        <f>ROUND(+Psychiatry!G198,0)</f>
        <v>1476324</v>
      </c>
      <c r="H102" s="4">
        <f>ROUND(+Psychiatry!E198,2)</f>
        <v>16.03</v>
      </c>
      <c r="I102" s="9">
        <f t="shared" si="4"/>
        <v>92097.57</v>
      </c>
      <c r="J102" s="9"/>
      <c r="K102" s="10" t="str">
        <f t="shared" si="5"/>
        <v/>
      </c>
    </row>
    <row r="103" spans="2:11" x14ac:dyDescent="0.2">
      <c r="B103">
        <f>+Psychiatry!A98</f>
        <v>211</v>
      </c>
      <c r="C103" t="str">
        <f>+Psychiatry!B98</f>
        <v>PEACEHEALTH PEACE ISLAND MEDICAL CENTER</v>
      </c>
      <c r="D103" s="4">
        <f>ROUND(+Psychiatry!G98,0)</f>
        <v>0</v>
      </c>
      <c r="E103" s="4">
        <f>ROUND(+Psychiatry!E98,2)</f>
        <v>0</v>
      </c>
      <c r="F103" s="9" t="str">
        <f t="shared" si="3"/>
        <v/>
      </c>
      <c r="G103" s="4">
        <f>ROUND(+Psychiatry!G199,0)</f>
        <v>0</v>
      </c>
      <c r="H103" s="4">
        <f>ROUND(+Psychiatry!E199,2)</f>
        <v>0</v>
      </c>
      <c r="I103" s="9" t="str">
        <f t="shared" si="4"/>
        <v/>
      </c>
      <c r="J103" s="9"/>
      <c r="K103" s="10" t="str">
        <f t="shared" si="5"/>
        <v/>
      </c>
    </row>
    <row r="104" spans="2:11" x14ac:dyDescent="0.2">
      <c r="B104">
        <f>+Psychiatry!A99</f>
        <v>904</v>
      </c>
      <c r="C104" t="str">
        <f>+Psychiatry!B99</f>
        <v>BHC FAIRFAX HOSPITAL</v>
      </c>
      <c r="D104" s="4">
        <f>ROUND(+Psychiatry!G99,0)</f>
        <v>4699736</v>
      </c>
      <c r="E104" s="4">
        <f>ROUND(+Psychiatry!E99,2)</f>
        <v>83.35</v>
      </c>
      <c r="F104" s="9">
        <f t="shared" si="3"/>
        <v>56385.55</v>
      </c>
      <c r="G104" s="4">
        <f>ROUND(+Psychiatry!G200,0)</f>
        <v>6674139</v>
      </c>
      <c r="H104" s="4">
        <f>ROUND(+Psychiatry!E200,2)</f>
        <v>108.63</v>
      </c>
      <c r="I104" s="9">
        <f t="shared" si="4"/>
        <v>61439.19</v>
      </c>
      <c r="J104" s="9"/>
      <c r="K104" s="10">
        <f t="shared" si="5"/>
        <v>8.9599999999999999E-2</v>
      </c>
    </row>
    <row r="105" spans="2:11" x14ac:dyDescent="0.2">
      <c r="B105">
        <f>+Psychiatry!A100</f>
        <v>915</v>
      </c>
      <c r="C105" t="str">
        <f>+Psychiatry!B100</f>
        <v>LOURDES COUNSELING CENTER</v>
      </c>
      <c r="D105" s="4">
        <f>ROUND(+Psychiatry!G100,0)</f>
        <v>2219269</v>
      </c>
      <c r="E105" s="4">
        <f>ROUND(+Psychiatry!E100,2)</f>
        <v>35.07</v>
      </c>
      <c r="F105" s="9">
        <f t="shared" si="3"/>
        <v>63281.120000000003</v>
      </c>
      <c r="G105" s="4">
        <f>ROUND(+Psychiatry!G201,0)</f>
        <v>2332410</v>
      </c>
      <c r="H105" s="4">
        <f>ROUND(+Psychiatry!E201,2)</f>
        <v>41.63</v>
      </c>
      <c r="I105" s="9">
        <f t="shared" si="4"/>
        <v>56027.14</v>
      </c>
      <c r="J105" s="9"/>
      <c r="K105" s="10">
        <f t="shared" si="5"/>
        <v>-0.11459999999999999</v>
      </c>
    </row>
    <row r="106" spans="2:11" x14ac:dyDescent="0.2">
      <c r="B106">
        <f>+Psychiatry!A101</f>
        <v>919</v>
      </c>
      <c r="C106" t="str">
        <f>+Psychiatry!B101</f>
        <v>NAVOS</v>
      </c>
      <c r="D106" s="4">
        <f>ROUND(+Psychiatry!G101,0)</f>
        <v>4140239</v>
      </c>
      <c r="E106" s="4">
        <f>ROUND(+Psychiatry!E101,2)</f>
        <v>67.510000000000005</v>
      </c>
      <c r="F106" s="9">
        <f t="shared" si="3"/>
        <v>61327.79</v>
      </c>
      <c r="G106" s="4">
        <f>ROUND(+Psychiatry!G202,0)</f>
        <v>4215599</v>
      </c>
      <c r="H106" s="4">
        <f>ROUND(+Psychiatry!E202,2)</f>
        <v>68.569999999999993</v>
      </c>
      <c r="I106" s="9">
        <f t="shared" si="4"/>
        <v>61478.77</v>
      </c>
      <c r="J106" s="9"/>
      <c r="K106" s="10">
        <f t="shared" si="5"/>
        <v>2.5000000000000001E-3</v>
      </c>
    </row>
    <row r="107" spans="2:11" x14ac:dyDescent="0.2">
      <c r="B107">
        <f>+Psychiatry!A102</f>
        <v>921</v>
      </c>
      <c r="C107" t="str">
        <f>+Psychiatry!B102</f>
        <v>CASCADE BEHAVIORAL HEALTH</v>
      </c>
      <c r="D107" s="4">
        <f>ROUND(+Psychiatry!G102,0)</f>
        <v>105761</v>
      </c>
      <c r="E107" s="4">
        <f>ROUND(+Psychiatry!E102,2)</f>
        <v>13.91</v>
      </c>
      <c r="F107" s="9">
        <f t="shared" si="3"/>
        <v>7603.24</v>
      </c>
      <c r="G107" s="4">
        <f>ROUND(+Psychiatry!G203,0)</f>
        <v>2021326</v>
      </c>
      <c r="H107" s="4">
        <f>ROUND(+Psychiatry!E203,2)</f>
        <v>29.48</v>
      </c>
      <c r="I107" s="9">
        <f t="shared" si="4"/>
        <v>68566.009999999995</v>
      </c>
      <c r="J107" s="9"/>
      <c r="K107" s="10">
        <f t="shared" si="5"/>
        <v>8.0180000000000007</v>
      </c>
    </row>
    <row r="108" spans="2:11" x14ac:dyDescent="0.2">
      <c r="B108">
        <f>+Psychiatry!A103</f>
        <v>922</v>
      </c>
      <c r="C108" t="str">
        <f>+Psychiatry!B103</f>
        <v>FAIRFAX EVERETT</v>
      </c>
      <c r="D108" s="4">
        <f>ROUND(+Psychiatry!G103,0)</f>
        <v>0</v>
      </c>
      <c r="E108" s="4">
        <f>ROUND(+Psychiatry!E103,2)</f>
        <v>0</v>
      </c>
      <c r="F108" s="9" t="str">
        <f t="shared" si="3"/>
        <v/>
      </c>
      <c r="G108" s="4">
        <f>ROUND(+Psychiatry!G204,0)</f>
        <v>328262</v>
      </c>
      <c r="H108" s="4">
        <f>ROUND(+Psychiatry!E204,2)</f>
        <v>24.01</v>
      </c>
      <c r="I108" s="9">
        <f t="shared" si="4"/>
        <v>13671.89</v>
      </c>
      <c r="J108" s="9"/>
      <c r="K108" s="10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K108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7.88671875" bestFit="1" customWidth="1"/>
    <col min="6" max="6" width="9.88671875" bestFit="1" customWidth="1"/>
    <col min="7" max="7" width="10.109375" bestFit="1" customWidth="1"/>
    <col min="8" max="8" width="7.88671875" bestFit="1" customWidth="1"/>
    <col min="9" max="9" width="9.88671875" bestFit="1" customWidth="1"/>
    <col min="10" max="10" width="2.6640625" customWidth="1"/>
    <col min="11" max="11" width="8.109375" bestFit="1" customWidth="1"/>
  </cols>
  <sheetData>
    <row r="1" spans="1:11" x14ac:dyDescent="0.2">
      <c r="A1" s="6" t="s">
        <v>29</v>
      </c>
      <c r="B1" s="7"/>
      <c r="C1" s="7"/>
      <c r="D1" s="7"/>
      <c r="E1" s="7"/>
      <c r="F1" s="7"/>
      <c r="G1" s="7"/>
      <c r="H1" s="7"/>
      <c r="I1" s="7"/>
      <c r="J1" s="7"/>
    </row>
    <row r="2" spans="1:11" x14ac:dyDescent="0.2">
      <c r="A2" s="7"/>
      <c r="B2" s="7"/>
      <c r="C2" s="7"/>
      <c r="D2" s="7"/>
      <c r="E2" s="7"/>
      <c r="F2" s="6"/>
      <c r="G2" s="7"/>
      <c r="H2" s="7"/>
      <c r="I2" s="7"/>
      <c r="J2" s="7"/>
      <c r="K2" s="5" t="s">
        <v>40</v>
      </c>
    </row>
    <row r="3" spans="1:11" x14ac:dyDescent="0.2">
      <c r="A3" s="7"/>
      <c r="B3" s="7"/>
      <c r="C3" s="7"/>
      <c r="D3" s="7"/>
      <c r="E3" s="7"/>
      <c r="F3" s="6"/>
      <c r="G3" s="7"/>
      <c r="H3" s="7"/>
      <c r="I3" s="7"/>
      <c r="J3" s="7"/>
      <c r="K3">
        <v>106</v>
      </c>
    </row>
    <row r="4" spans="1:11" x14ac:dyDescent="0.2">
      <c r="A4" s="6" t="s">
        <v>41</v>
      </c>
      <c r="B4" s="7"/>
      <c r="C4" s="7"/>
      <c r="D4" s="8"/>
      <c r="E4" s="7"/>
      <c r="F4" s="7"/>
      <c r="G4" s="7"/>
      <c r="H4" s="7"/>
      <c r="I4" s="7"/>
      <c r="J4" s="7"/>
    </row>
    <row r="5" spans="1:11" x14ac:dyDescent="0.2">
      <c r="A5" s="6" t="s">
        <v>52</v>
      </c>
      <c r="B5" s="7"/>
      <c r="C5" s="7"/>
      <c r="D5" s="7"/>
      <c r="E5" s="7"/>
      <c r="F5" s="7"/>
      <c r="G5" s="7"/>
      <c r="H5" s="7"/>
      <c r="I5" s="7"/>
      <c r="J5" s="7"/>
    </row>
    <row r="7" spans="1:11" x14ac:dyDescent="0.2">
      <c r="E7" s="21">
        <f>ROUND(+Psychiatry!D5,0)</f>
        <v>2013</v>
      </c>
      <c r="F7" s="5">
        <f>+E7</f>
        <v>2013</v>
      </c>
      <c r="G7" s="5"/>
      <c r="H7" s="2">
        <f>+F7+1</f>
        <v>2014</v>
      </c>
      <c r="I7" s="5">
        <f>+H7</f>
        <v>2014</v>
      </c>
    </row>
    <row r="8" spans="1:11" x14ac:dyDescent="0.2">
      <c r="A8" s="3"/>
      <c r="B8" s="4"/>
      <c r="C8" s="4"/>
      <c r="D8" s="2" t="s">
        <v>11</v>
      </c>
      <c r="F8" s="2" t="s">
        <v>2</v>
      </c>
      <c r="G8" s="2" t="s">
        <v>11</v>
      </c>
      <c r="I8" s="2" t="s">
        <v>2</v>
      </c>
      <c r="J8" s="2"/>
      <c r="K8" s="5" t="s">
        <v>77</v>
      </c>
    </row>
    <row r="9" spans="1:11" x14ac:dyDescent="0.2">
      <c r="A9" s="3"/>
      <c r="B9" s="3" t="s">
        <v>38</v>
      </c>
      <c r="C9" s="3" t="s">
        <v>39</v>
      </c>
      <c r="D9" s="2" t="s">
        <v>12</v>
      </c>
      <c r="E9" s="2" t="s">
        <v>27</v>
      </c>
      <c r="F9" s="2" t="s">
        <v>28</v>
      </c>
      <c r="G9" s="2" t="s">
        <v>12</v>
      </c>
      <c r="H9" s="2" t="s">
        <v>27</v>
      </c>
      <c r="I9" s="2" t="s">
        <v>28</v>
      </c>
      <c r="J9" s="2"/>
      <c r="K9" s="5" t="s">
        <v>78</v>
      </c>
    </row>
    <row r="10" spans="1:11" x14ac:dyDescent="0.2">
      <c r="B10">
        <f>+Psychiatry!A5</f>
        <v>1</v>
      </c>
      <c r="C10" t="str">
        <f>+Psychiatry!B5</f>
        <v>SWEDISH MEDICAL CENTER - FIRST HILL</v>
      </c>
      <c r="D10" s="4">
        <f>ROUND(+Psychiatry!H5,0)</f>
        <v>0</v>
      </c>
      <c r="E10" s="9">
        <f>ROUND(+Psychiatry!E5,2)</f>
        <v>0</v>
      </c>
      <c r="F10" s="9" t="str">
        <f>IF(D10=0,"",IF(E10=0,"",ROUND(D10/E10,2)))</f>
        <v/>
      </c>
      <c r="G10" s="4">
        <f>ROUND(+Psychiatry!H106,0)</f>
        <v>0</v>
      </c>
      <c r="H10" s="9">
        <f>ROUND(+Psychiatry!E106,2)</f>
        <v>0</v>
      </c>
      <c r="I10" s="9" t="str">
        <f>IF(G10=0,"",IF(H10=0,"",ROUND(G10/H10,2)))</f>
        <v/>
      </c>
      <c r="J10" s="9"/>
      <c r="K10" s="10" t="str">
        <f>IF(D10=0,"",IF(E10=0,"",IF(G10=0,"",IF(H10=0,"",ROUND(I10/F10-1,4)))))</f>
        <v/>
      </c>
    </row>
    <row r="11" spans="1:11" x14ac:dyDescent="0.2">
      <c r="B11">
        <f>+Psychiatry!A6</f>
        <v>3</v>
      </c>
      <c r="C11" t="str">
        <f>+Psychiatry!B6</f>
        <v>SWEDISH MEDICAL CENTER - CHERRY HILL</v>
      </c>
      <c r="D11" s="4">
        <f>ROUND(+Psychiatry!H6,0)</f>
        <v>422297</v>
      </c>
      <c r="E11" s="9">
        <f>ROUND(+Psychiatry!E6,2)</f>
        <v>20.29</v>
      </c>
      <c r="F11" s="9">
        <f t="shared" ref="F11:F74" si="0">IF(D11=0,"",IF(E11=0,"",ROUND(D11/E11,2)))</f>
        <v>20813.060000000001</v>
      </c>
      <c r="G11" s="4">
        <f>ROUND(+Psychiatry!H107,0)</f>
        <v>387037</v>
      </c>
      <c r="H11" s="9">
        <f>ROUND(+Psychiatry!E107,2)</f>
        <v>20.62</v>
      </c>
      <c r="I11" s="9">
        <f t="shared" ref="I11:I74" si="1">IF(G11=0,"",IF(H11=0,"",ROUND(G11/H11,2)))</f>
        <v>18769.98</v>
      </c>
      <c r="J11" s="9"/>
      <c r="K11" s="10">
        <f t="shared" ref="K11:K74" si="2">IF(D11=0,"",IF(E11=0,"",IF(G11=0,"",IF(H11=0,"",ROUND(I11/F11-1,4)))))</f>
        <v>-9.8199999999999996E-2</v>
      </c>
    </row>
    <row r="12" spans="1:11" x14ac:dyDescent="0.2">
      <c r="B12">
        <f>+Psychiatry!A7</f>
        <v>8</v>
      </c>
      <c r="C12" t="str">
        <f>+Psychiatry!B7</f>
        <v>KLICKITAT VALLEY HEALTH</v>
      </c>
      <c r="D12" s="4">
        <f>ROUND(+Psychiatry!H7,0)</f>
        <v>0</v>
      </c>
      <c r="E12" s="9">
        <f>ROUND(+Psychiatry!E7,2)</f>
        <v>0</v>
      </c>
      <c r="F12" s="9" t="str">
        <f t="shared" si="0"/>
        <v/>
      </c>
      <c r="G12" s="4">
        <f>ROUND(+Psychiatry!H108,0)</f>
        <v>0</v>
      </c>
      <c r="H12" s="9">
        <f>ROUND(+Psychiatry!E108,2)</f>
        <v>0</v>
      </c>
      <c r="I12" s="9" t="str">
        <f t="shared" si="1"/>
        <v/>
      </c>
      <c r="J12" s="9"/>
      <c r="K12" s="10" t="str">
        <f t="shared" si="2"/>
        <v/>
      </c>
    </row>
    <row r="13" spans="1:11" x14ac:dyDescent="0.2">
      <c r="B13">
        <f>+Psychiatry!A8</f>
        <v>10</v>
      </c>
      <c r="C13" t="str">
        <f>+Psychiatry!B8</f>
        <v>VIRGINIA MASON MEDICAL CENTER</v>
      </c>
      <c r="D13" s="4">
        <f>ROUND(+Psychiatry!H8,0)</f>
        <v>0</v>
      </c>
      <c r="E13" s="9">
        <f>ROUND(+Psychiatry!E8,2)</f>
        <v>0</v>
      </c>
      <c r="F13" s="9" t="str">
        <f t="shared" si="0"/>
        <v/>
      </c>
      <c r="G13" s="4">
        <f>ROUND(+Psychiatry!H109,0)</f>
        <v>0</v>
      </c>
      <c r="H13" s="9">
        <f>ROUND(+Psychiatry!E109,2)</f>
        <v>0</v>
      </c>
      <c r="I13" s="9" t="str">
        <f t="shared" si="1"/>
        <v/>
      </c>
      <c r="J13" s="9"/>
      <c r="K13" s="10" t="str">
        <f t="shared" si="2"/>
        <v/>
      </c>
    </row>
    <row r="14" spans="1:11" x14ac:dyDescent="0.2">
      <c r="B14">
        <f>+Psychiatry!A9</f>
        <v>14</v>
      </c>
      <c r="C14" t="str">
        <f>+Psychiatry!B9</f>
        <v>SEATTLE CHILDRENS HOSPITAL</v>
      </c>
      <c r="D14" s="4">
        <f>ROUND(+Psychiatry!H9,0)</f>
        <v>1068545</v>
      </c>
      <c r="E14" s="9">
        <f>ROUND(+Psychiatry!E9,2)</f>
        <v>60.28</v>
      </c>
      <c r="F14" s="9">
        <f t="shared" si="0"/>
        <v>17726.36</v>
      </c>
      <c r="G14" s="4">
        <f>ROUND(+Psychiatry!H110,0)</f>
        <v>1138953</v>
      </c>
      <c r="H14" s="9">
        <f>ROUND(+Psychiatry!E110,2)</f>
        <v>61.19</v>
      </c>
      <c r="I14" s="9">
        <f t="shared" si="1"/>
        <v>18613.38</v>
      </c>
      <c r="J14" s="9"/>
      <c r="K14" s="10">
        <f t="shared" si="2"/>
        <v>0.05</v>
      </c>
    </row>
    <row r="15" spans="1:11" x14ac:dyDescent="0.2">
      <c r="B15">
        <f>+Psychiatry!A10</f>
        <v>20</v>
      </c>
      <c r="C15" t="str">
        <f>+Psychiatry!B10</f>
        <v>GROUP HEALTH CENTRAL HOSPITAL</v>
      </c>
      <c r="D15" s="4">
        <f>ROUND(+Psychiatry!H10,0)</f>
        <v>0</v>
      </c>
      <c r="E15" s="9">
        <f>ROUND(+Psychiatry!E10,2)</f>
        <v>0</v>
      </c>
      <c r="F15" s="9" t="str">
        <f t="shared" si="0"/>
        <v/>
      </c>
      <c r="G15" s="4">
        <f>ROUND(+Psychiatry!H111,0)</f>
        <v>0</v>
      </c>
      <c r="H15" s="9">
        <f>ROUND(+Psychiatry!E111,2)</f>
        <v>0</v>
      </c>
      <c r="I15" s="9" t="str">
        <f t="shared" si="1"/>
        <v/>
      </c>
      <c r="J15" s="9"/>
      <c r="K15" s="10" t="str">
        <f t="shared" si="2"/>
        <v/>
      </c>
    </row>
    <row r="16" spans="1:11" x14ac:dyDescent="0.2">
      <c r="B16">
        <f>+Psychiatry!A11</f>
        <v>21</v>
      </c>
      <c r="C16" t="str">
        <f>+Psychiatry!B11</f>
        <v>NEWPORT HOSPITAL AND HEALTH SERVICES</v>
      </c>
      <c r="D16" s="4">
        <f>ROUND(+Psychiatry!H11,0)</f>
        <v>0</v>
      </c>
      <c r="E16" s="9">
        <f>ROUND(+Psychiatry!E11,2)</f>
        <v>0</v>
      </c>
      <c r="F16" s="9" t="str">
        <f t="shared" si="0"/>
        <v/>
      </c>
      <c r="G16" s="4">
        <f>ROUND(+Psychiatry!H112,0)</f>
        <v>0</v>
      </c>
      <c r="H16" s="9">
        <f>ROUND(+Psychiatry!E112,2)</f>
        <v>0</v>
      </c>
      <c r="I16" s="9" t="str">
        <f t="shared" si="1"/>
        <v/>
      </c>
      <c r="J16" s="9"/>
      <c r="K16" s="10" t="str">
        <f t="shared" si="2"/>
        <v/>
      </c>
    </row>
    <row r="17" spans="2:11" x14ac:dyDescent="0.2">
      <c r="B17">
        <f>+Psychiatry!A12</f>
        <v>22</v>
      </c>
      <c r="C17" t="str">
        <f>+Psychiatry!B12</f>
        <v>LOURDES MEDICAL CENTER</v>
      </c>
      <c r="D17" s="4">
        <f>ROUND(+Psychiatry!H12,0)</f>
        <v>0</v>
      </c>
      <c r="E17" s="9">
        <f>ROUND(+Psychiatry!E12,2)</f>
        <v>0</v>
      </c>
      <c r="F17" s="9" t="str">
        <f t="shared" si="0"/>
        <v/>
      </c>
      <c r="G17" s="4">
        <f>ROUND(+Psychiatry!H113,0)</f>
        <v>0</v>
      </c>
      <c r="H17" s="9">
        <f>ROUND(+Psychiatry!E113,2)</f>
        <v>0</v>
      </c>
      <c r="I17" s="9" t="str">
        <f t="shared" si="1"/>
        <v/>
      </c>
      <c r="J17" s="9"/>
      <c r="K17" s="10" t="str">
        <f t="shared" si="2"/>
        <v/>
      </c>
    </row>
    <row r="18" spans="2:11" x14ac:dyDescent="0.2">
      <c r="B18">
        <f>+Psychiatry!A13</f>
        <v>23</v>
      </c>
      <c r="C18" t="str">
        <f>+Psychiatry!B13</f>
        <v>THREE RIVERS HOSPITAL</v>
      </c>
      <c r="D18" s="4">
        <f>ROUND(+Psychiatry!H13,0)</f>
        <v>0</v>
      </c>
      <c r="E18" s="9">
        <f>ROUND(+Psychiatry!E13,2)</f>
        <v>0</v>
      </c>
      <c r="F18" s="9" t="str">
        <f t="shared" si="0"/>
        <v/>
      </c>
      <c r="G18" s="4">
        <f>ROUND(+Psychiatry!H114,0)</f>
        <v>0</v>
      </c>
      <c r="H18" s="9">
        <f>ROUND(+Psychiatry!E114,2)</f>
        <v>0</v>
      </c>
      <c r="I18" s="9" t="str">
        <f t="shared" si="1"/>
        <v/>
      </c>
      <c r="J18" s="9"/>
      <c r="K18" s="10" t="str">
        <f t="shared" si="2"/>
        <v/>
      </c>
    </row>
    <row r="19" spans="2:11" x14ac:dyDescent="0.2">
      <c r="B19">
        <f>+Psychiatry!A14</f>
        <v>26</v>
      </c>
      <c r="C19" t="str">
        <f>+Psychiatry!B14</f>
        <v>PEACEHEALTH ST JOHN MEDICAL CENTER</v>
      </c>
      <c r="D19" s="4">
        <f>ROUND(+Psychiatry!H14,0)</f>
        <v>1148106</v>
      </c>
      <c r="E19" s="9">
        <f>ROUND(+Psychiatry!E14,2)</f>
        <v>48.66</v>
      </c>
      <c r="F19" s="9">
        <f t="shared" si="0"/>
        <v>23594.45</v>
      </c>
      <c r="G19" s="4">
        <f>ROUND(+Psychiatry!H115,0)</f>
        <v>1107458</v>
      </c>
      <c r="H19" s="9">
        <f>ROUND(+Psychiatry!E115,2)</f>
        <v>47.81</v>
      </c>
      <c r="I19" s="9">
        <f t="shared" si="1"/>
        <v>23163.73</v>
      </c>
      <c r="J19" s="9"/>
      <c r="K19" s="10">
        <f t="shared" si="2"/>
        <v>-1.83E-2</v>
      </c>
    </row>
    <row r="20" spans="2:11" x14ac:dyDescent="0.2">
      <c r="B20">
        <f>+Psychiatry!A15</f>
        <v>29</v>
      </c>
      <c r="C20" t="str">
        <f>+Psychiatry!B15</f>
        <v>HARBORVIEW MEDICAL CENTER</v>
      </c>
      <c r="D20" s="4">
        <f>ROUND(+Psychiatry!H15,0)</f>
        <v>2875964</v>
      </c>
      <c r="E20" s="9">
        <f>ROUND(+Psychiatry!E15,2)</f>
        <v>117.83</v>
      </c>
      <c r="F20" s="9">
        <f t="shared" si="0"/>
        <v>24407.74</v>
      </c>
      <c r="G20" s="4">
        <f>ROUND(+Psychiatry!H116,0)</f>
        <v>2690989</v>
      </c>
      <c r="H20" s="9">
        <f>ROUND(+Psychiatry!E116,2)</f>
        <v>115.58</v>
      </c>
      <c r="I20" s="9">
        <f t="shared" si="1"/>
        <v>23282.48</v>
      </c>
      <c r="J20" s="9"/>
      <c r="K20" s="10">
        <f t="shared" si="2"/>
        <v>-4.6100000000000002E-2</v>
      </c>
    </row>
    <row r="21" spans="2:11" x14ac:dyDescent="0.2">
      <c r="B21">
        <f>+Psychiatry!A16</f>
        <v>32</v>
      </c>
      <c r="C21" t="str">
        <f>+Psychiatry!B16</f>
        <v>ST JOSEPH MEDICAL CENTER</v>
      </c>
      <c r="D21" s="4">
        <f>ROUND(+Psychiatry!H16,0)</f>
        <v>1012068</v>
      </c>
      <c r="E21" s="9">
        <f>ROUND(+Psychiatry!E16,2)</f>
        <v>49.54</v>
      </c>
      <c r="F21" s="9">
        <f t="shared" si="0"/>
        <v>20429.310000000001</v>
      </c>
      <c r="G21" s="4">
        <f>ROUND(+Psychiatry!H117,0)</f>
        <v>1026501</v>
      </c>
      <c r="H21" s="9">
        <f>ROUND(+Psychiatry!E117,2)</f>
        <v>49.02</v>
      </c>
      <c r="I21" s="9">
        <f t="shared" si="1"/>
        <v>20940.45</v>
      </c>
      <c r="J21" s="9"/>
      <c r="K21" s="10">
        <f t="shared" si="2"/>
        <v>2.5000000000000001E-2</v>
      </c>
    </row>
    <row r="22" spans="2:11" x14ac:dyDescent="0.2">
      <c r="B22">
        <f>+Psychiatry!A17</f>
        <v>35</v>
      </c>
      <c r="C22" t="str">
        <f>+Psychiatry!B17</f>
        <v>ST ELIZABETH HOSPITAL</v>
      </c>
      <c r="D22" s="4">
        <f>ROUND(+Psychiatry!H17,0)</f>
        <v>0</v>
      </c>
      <c r="E22" s="9">
        <f>ROUND(+Psychiatry!E17,2)</f>
        <v>0</v>
      </c>
      <c r="F22" s="9" t="str">
        <f t="shared" si="0"/>
        <v/>
      </c>
      <c r="G22" s="4">
        <f>ROUND(+Psychiatry!H118,0)</f>
        <v>0</v>
      </c>
      <c r="H22" s="9">
        <f>ROUND(+Psychiatry!E118,2)</f>
        <v>0</v>
      </c>
      <c r="I22" s="9" t="str">
        <f t="shared" si="1"/>
        <v/>
      </c>
      <c r="J22" s="9"/>
      <c r="K22" s="10" t="str">
        <f t="shared" si="2"/>
        <v/>
      </c>
    </row>
    <row r="23" spans="2:11" x14ac:dyDescent="0.2">
      <c r="B23">
        <f>+Psychiatry!A18</f>
        <v>37</v>
      </c>
      <c r="C23" t="str">
        <f>+Psychiatry!B18</f>
        <v>DEACONESS HOSPITAL</v>
      </c>
      <c r="D23" s="4">
        <f>ROUND(+Psychiatry!H18,0)</f>
        <v>0</v>
      </c>
      <c r="E23" s="9">
        <f>ROUND(+Psychiatry!E18,2)</f>
        <v>0</v>
      </c>
      <c r="F23" s="9" t="str">
        <f t="shared" si="0"/>
        <v/>
      </c>
      <c r="G23" s="4">
        <f>ROUND(+Psychiatry!H119,0)</f>
        <v>0</v>
      </c>
      <c r="H23" s="9">
        <f>ROUND(+Psychiatry!E119,2)</f>
        <v>0</v>
      </c>
      <c r="I23" s="9" t="str">
        <f t="shared" si="1"/>
        <v/>
      </c>
      <c r="J23" s="9"/>
      <c r="K23" s="10" t="str">
        <f t="shared" si="2"/>
        <v/>
      </c>
    </row>
    <row r="24" spans="2:11" x14ac:dyDescent="0.2">
      <c r="B24">
        <f>+Psychiatry!A19</f>
        <v>38</v>
      </c>
      <c r="C24" t="str">
        <f>+Psychiatry!B19</f>
        <v>OLYMPIC MEDICAL CENTER</v>
      </c>
      <c r="D24" s="4">
        <f>ROUND(+Psychiatry!H19,0)</f>
        <v>0</v>
      </c>
      <c r="E24" s="9">
        <f>ROUND(+Psychiatry!E19,2)</f>
        <v>0</v>
      </c>
      <c r="F24" s="9" t="str">
        <f t="shared" si="0"/>
        <v/>
      </c>
      <c r="G24" s="4">
        <f>ROUND(+Psychiatry!H120,0)</f>
        <v>0</v>
      </c>
      <c r="H24" s="9">
        <f>ROUND(+Psychiatry!E120,2)</f>
        <v>0</v>
      </c>
      <c r="I24" s="9" t="str">
        <f t="shared" si="1"/>
        <v/>
      </c>
      <c r="J24" s="9"/>
      <c r="K24" s="10" t="str">
        <f t="shared" si="2"/>
        <v/>
      </c>
    </row>
    <row r="25" spans="2:11" x14ac:dyDescent="0.2">
      <c r="B25">
        <f>+Psychiatry!A20</f>
        <v>39</v>
      </c>
      <c r="C25" t="str">
        <f>+Psychiatry!B20</f>
        <v>TRIOS HEALTH</v>
      </c>
      <c r="D25" s="4">
        <f>ROUND(+Psychiatry!H20,0)</f>
        <v>0</v>
      </c>
      <c r="E25" s="9">
        <f>ROUND(+Psychiatry!E20,2)</f>
        <v>0</v>
      </c>
      <c r="F25" s="9" t="str">
        <f t="shared" si="0"/>
        <v/>
      </c>
      <c r="G25" s="4">
        <f>ROUND(+Psychiatry!H121,0)</f>
        <v>0</v>
      </c>
      <c r="H25" s="9">
        <f>ROUND(+Psychiatry!E121,2)</f>
        <v>0</v>
      </c>
      <c r="I25" s="9" t="str">
        <f t="shared" si="1"/>
        <v/>
      </c>
      <c r="J25" s="9"/>
      <c r="K25" s="10" t="str">
        <f t="shared" si="2"/>
        <v/>
      </c>
    </row>
    <row r="26" spans="2:11" x14ac:dyDescent="0.2">
      <c r="B26">
        <f>+Psychiatry!A21</f>
        <v>43</v>
      </c>
      <c r="C26" t="str">
        <f>+Psychiatry!B21</f>
        <v>WALLA WALLA GENERAL HOSPITAL</v>
      </c>
      <c r="D26" s="4">
        <f>ROUND(+Psychiatry!H21,0)</f>
        <v>0</v>
      </c>
      <c r="E26" s="9">
        <f>ROUND(+Psychiatry!E21,2)</f>
        <v>0</v>
      </c>
      <c r="F26" s="9" t="str">
        <f t="shared" si="0"/>
        <v/>
      </c>
      <c r="G26" s="4">
        <f>ROUND(+Psychiatry!H122,0)</f>
        <v>0</v>
      </c>
      <c r="H26" s="9">
        <f>ROUND(+Psychiatry!E122,2)</f>
        <v>0</v>
      </c>
      <c r="I26" s="9" t="str">
        <f t="shared" si="1"/>
        <v/>
      </c>
      <c r="J26" s="9"/>
      <c r="K26" s="10" t="str">
        <f t="shared" si="2"/>
        <v/>
      </c>
    </row>
    <row r="27" spans="2:11" x14ac:dyDescent="0.2">
      <c r="B27">
        <f>+Psychiatry!A22</f>
        <v>45</v>
      </c>
      <c r="C27" t="str">
        <f>+Psychiatry!B22</f>
        <v>COLUMBIA BASIN HOSPITAL</v>
      </c>
      <c r="D27" s="4">
        <f>ROUND(+Psychiatry!H22,0)</f>
        <v>0</v>
      </c>
      <c r="E27" s="9">
        <f>ROUND(+Psychiatry!E22,2)</f>
        <v>0</v>
      </c>
      <c r="F27" s="9" t="str">
        <f t="shared" si="0"/>
        <v/>
      </c>
      <c r="G27" s="4">
        <f>ROUND(+Psychiatry!H123,0)</f>
        <v>0</v>
      </c>
      <c r="H27" s="9">
        <f>ROUND(+Psychiatry!E123,2)</f>
        <v>0</v>
      </c>
      <c r="I27" s="9" t="str">
        <f t="shared" si="1"/>
        <v/>
      </c>
      <c r="J27" s="9"/>
      <c r="K27" s="10" t="str">
        <f t="shared" si="2"/>
        <v/>
      </c>
    </row>
    <row r="28" spans="2:11" x14ac:dyDescent="0.2">
      <c r="B28">
        <f>+Psychiatry!A23</f>
        <v>46</v>
      </c>
      <c r="C28" t="str">
        <f>+Psychiatry!B23</f>
        <v>PMH MEDICAL CENTER</v>
      </c>
      <c r="D28" s="4">
        <f>ROUND(+Psychiatry!H23,0)</f>
        <v>0</v>
      </c>
      <c r="E28" s="9">
        <f>ROUND(+Psychiatry!E23,2)</f>
        <v>0</v>
      </c>
      <c r="F28" s="9" t="str">
        <f t="shared" si="0"/>
        <v/>
      </c>
      <c r="G28" s="4">
        <f>ROUND(+Psychiatry!H124,0)</f>
        <v>0</v>
      </c>
      <c r="H28" s="9">
        <f>ROUND(+Psychiatry!E124,2)</f>
        <v>0</v>
      </c>
      <c r="I28" s="9" t="str">
        <f t="shared" si="1"/>
        <v/>
      </c>
      <c r="J28" s="9"/>
      <c r="K28" s="10" t="str">
        <f t="shared" si="2"/>
        <v/>
      </c>
    </row>
    <row r="29" spans="2:11" x14ac:dyDescent="0.2">
      <c r="B29">
        <f>+Psychiatry!A24</f>
        <v>50</v>
      </c>
      <c r="C29" t="str">
        <f>+Psychiatry!B24</f>
        <v>PROVIDENCE ST MARY MEDICAL CENTER</v>
      </c>
      <c r="D29" s="4">
        <f>ROUND(+Psychiatry!H24,0)</f>
        <v>0</v>
      </c>
      <c r="E29" s="9">
        <f>ROUND(+Psychiatry!E24,2)</f>
        <v>0</v>
      </c>
      <c r="F29" s="9" t="str">
        <f t="shared" si="0"/>
        <v/>
      </c>
      <c r="G29" s="4">
        <f>ROUND(+Psychiatry!H125,0)</f>
        <v>0</v>
      </c>
      <c r="H29" s="9">
        <f>ROUND(+Psychiatry!E125,2)</f>
        <v>0</v>
      </c>
      <c r="I29" s="9" t="str">
        <f t="shared" si="1"/>
        <v/>
      </c>
      <c r="J29" s="9"/>
      <c r="K29" s="10" t="str">
        <f t="shared" si="2"/>
        <v/>
      </c>
    </row>
    <row r="30" spans="2:11" x14ac:dyDescent="0.2">
      <c r="B30">
        <f>+Psychiatry!A25</f>
        <v>54</v>
      </c>
      <c r="C30" t="str">
        <f>+Psychiatry!B25</f>
        <v>FORKS COMMUNITY HOSPITAL</v>
      </c>
      <c r="D30" s="4">
        <f>ROUND(+Psychiatry!H25,0)</f>
        <v>0</v>
      </c>
      <c r="E30" s="9">
        <f>ROUND(+Psychiatry!E25,2)</f>
        <v>0</v>
      </c>
      <c r="F30" s="9" t="str">
        <f t="shared" si="0"/>
        <v/>
      </c>
      <c r="G30" s="4">
        <f>ROUND(+Psychiatry!H126,0)</f>
        <v>0</v>
      </c>
      <c r="H30" s="9">
        <f>ROUND(+Psychiatry!E126,2)</f>
        <v>0</v>
      </c>
      <c r="I30" s="9" t="str">
        <f t="shared" si="1"/>
        <v/>
      </c>
      <c r="J30" s="9"/>
      <c r="K30" s="10" t="str">
        <f t="shared" si="2"/>
        <v/>
      </c>
    </row>
    <row r="31" spans="2:11" x14ac:dyDescent="0.2">
      <c r="B31">
        <f>+Psychiatry!A26</f>
        <v>56</v>
      </c>
      <c r="C31" t="str">
        <f>+Psychiatry!B26</f>
        <v>WILLAPA HARBOR HOSPITAL</v>
      </c>
      <c r="D31" s="4">
        <f>ROUND(+Psychiatry!H26,0)</f>
        <v>0</v>
      </c>
      <c r="E31" s="9">
        <f>ROUND(+Psychiatry!E26,2)</f>
        <v>0</v>
      </c>
      <c r="F31" s="9" t="str">
        <f t="shared" si="0"/>
        <v/>
      </c>
      <c r="G31" s="4">
        <f>ROUND(+Psychiatry!H127,0)</f>
        <v>0</v>
      </c>
      <c r="H31" s="9">
        <f>ROUND(+Psychiatry!E127,2)</f>
        <v>0</v>
      </c>
      <c r="I31" s="9" t="str">
        <f t="shared" si="1"/>
        <v/>
      </c>
      <c r="J31" s="9"/>
      <c r="K31" s="10" t="str">
        <f t="shared" si="2"/>
        <v/>
      </c>
    </row>
    <row r="32" spans="2:11" x14ac:dyDescent="0.2">
      <c r="B32">
        <f>+Psychiatry!A27</f>
        <v>58</v>
      </c>
      <c r="C32" t="str">
        <f>+Psychiatry!B27</f>
        <v>YAKIMA VALLEY MEMORIAL HOSPITAL</v>
      </c>
      <c r="D32" s="4">
        <f>ROUND(+Psychiatry!H27,0)</f>
        <v>588528</v>
      </c>
      <c r="E32" s="9">
        <f>ROUND(+Psychiatry!E27,2)</f>
        <v>33.51</v>
      </c>
      <c r="F32" s="9">
        <f t="shared" si="0"/>
        <v>17562.759999999998</v>
      </c>
      <c r="G32" s="4">
        <f>ROUND(+Psychiatry!H128,0)</f>
        <v>297726</v>
      </c>
      <c r="H32" s="9">
        <f>ROUND(+Psychiatry!E128,2)</f>
        <v>14.36</v>
      </c>
      <c r="I32" s="9">
        <f t="shared" si="1"/>
        <v>20733.009999999998</v>
      </c>
      <c r="J32" s="9"/>
      <c r="K32" s="10">
        <f t="shared" si="2"/>
        <v>0.18049999999999999</v>
      </c>
    </row>
    <row r="33" spans="2:11" x14ac:dyDescent="0.2">
      <c r="B33">
        <f>+Psychiatry!A28</f>
        <v>63</v>
      </c>
      <c r="C33" t="str">
        <f>+Psychiatry!B28</f>
        <v>GRAYS HARBOR COMMUNITY HOSPITAL</v>
      </c>
      <c r="D33" s="4">
        <f>ROUND(+Psychiatry!H28,0)</f>
        <v>0</v>
      </c>
      <c r="E33" s="9">
        <f>ROUND(+Psychiatry!E28,2)</f>
        <v>0</v>
      </c>
      <c r="F33" s="9" t="str">
        <f t="shared" si="0"/>
        <v/>
      </c>
      <c r="G33" s="4">
        <f>ROUND(+Psychiatry!H129,0)</f>
        <v>0</v>
      </c>
      <c r="H33" s="9">
        <f>ROUND(+Psychiatry!E129,2)</f>
        <v>0</v>
      </c>
      <c r="I33" s="9" t="str">
        <f t="shared" si="1"/>
        <v/>
      </c>
      <c r="J33" s="9"/>
      <c r="K33" s="10" t="str">
        <f t="shared" si="2"/>
        <v/>
      </c>
    </row>
    <row r="34" spans="2:11" x14ac:dyDescent="0.2">
      <c r="B34">
        <f>+Psychiatry!A29</f>
        <v>78</v>
      </c>
      <c r="C34" t="str">
        <f>+Psychiatry!B29</f>
        <v>SAMARITAN HEALTHCARE</v>
      </c>
      <c r="D34" s="4">
        <f>ROUND(+Psychiatry!H29,0)</f>
        <v>0</v>
      </c>
      <c r="E34" s="9">
        <f>ROUND(+Psychiatry!E29,2)</f>
        <v>0</v>
      </c>
      <c r="F34" s="9" t="str">
        <f t="shared" si="0"/>
        <v/>
      </c>
      <c r="G34" s="4">
        <f>ROUND(+Psychiatry!H130,0)</f>
        <v>0</v>
      </c>
      <c r="H34" s="9">
        <f>ROUND(+Psychiatry!E130,2)</f>
        <v>0</v>
      </c>
      <c r="I34" s="9" t="str">
        <f t="shared" si="1"/>
        <v/>
      </c>
      <c r="J34" s="9"/>
      <c r="K34" s="10" t="str">
        <f t="shared" si="2"/>
        <v/>
      </c>
    </row>
    <row r="35" spans="2:11" x14ac:dyDescent="0.2">
      <c r="B35">
        <f>+Psychiatry!A30</f>
        <v>79</v>
      </c>
      <c r="C35" t="str">
        <f>+Psychiatry!B30</f>
        <v>OCEAN BEACH HOSPITAL</v>
      </c>
      <c r="D35" s="4">
        <f>ROUND(+Psychiatry!H30,0)</f>
        <v>0</v>
      </c>
      <c r="E35" s="9">
        <f>ROUND(+Psychiatry!E30,2)</f>
        <v>0</v>
      </c>
      <c r="F35" s="9" t="str">
        <f t="shared" si="0"/>
        <v/>
      </c>
      <c r="G35" s="4">
        <f>ROUND(+Psychiatry!H131,0)</f>
        <v>0</v>
      </c>
      <c r="H35" s="9">
        <f>ROUND(+Psychiatry!E131,2)</f>
        <v>0</v>
      </c>
      <c r="I35" s="9" t="str">
        <f t="shared" si="1"/>
        <v/>
      </c>
      <c r="J35" s="9"/>
      <c r="K35" s="10" t="str">
        <f t="shared" si="2"/>
        <v/>
      </c>
    </row>
    <row r="36" spans="2:11" x14ac:dyDescent="0.2">
      <c r="B36">
        <f>+Psychiatry!A31</f>
        <v>80</v>
      </c>
      <c r="C36" t="str">
        <f>+Psychiatry!B31</f>
        <v>ODESSA MEMORIAL HEALTHCARE CENTER</v>
      </c>
      <c r="D36" s="4">
        <f>ROUND(+Psychiatry!H31,0)</f>
        <v>0</v>
      </c>
      <c r="E36" s="9">
        <f>ROUND(+Psychiatry!E31,2)</f>
        <v>0</v>
      </c>
      <c r="F36" s="9" t="str">
        <f t="shared" si="0"/>
        <v/>
      </c>
      <c r="G36" s="4">
        <f>ROUND(+Psychiatry!H132,0)</f>
        <v>0</v>
      </c>
      <c r="H36" s="9">
        <f>ROUND(+Psychiatry!E132,2)</f>
        <v>0</v>
      </c>
      <c r="I36" s="9" t="str">
        <f t="shared" si="1"/>
        <v/>
      </c>
      <c r="J36" s="9"/>
      <c r="K36" s="10" t="str">
        <f t="shared" si="2"/>
        <v/>
      </c>
    </row>
    <row r="37" spans="2:11" x14ac:dyDescent="0.2">
      <c r="B37">
        <f>+Psychiatry!A32</f>
        <v>81</v>
      </c>
      <c r="C37" t="str">
        <f>+Psychiatry!B32</f>
        <v>MULTICARE GOOD SAMARITAN</v>
      </c>
      <c r="D37" s="4">
        <f>ROUND(+Psychiatry!H32,0)</f>
        <v>0</v>
      </c>
      <c r="E37" s="9">
        <f>ROUND(+Psychiatry!E32,2)</f>
        <v>0</v>
      </c>
      <c r="F37" s="9" t="str">
        <f t="shared" si="0"/>
        <v/>
      </c>
      <c r="G37" s="4">
        <f>ROUND(+Psychiatry!H133,0)</f>
        <v>86509</v>
      </c>
      <c r="H37" s="9">
        <f>ROUND(+Psychiatry!E133,2)</f>
        <v>4.17</v>
      </c>
      <c r="I37" s="9">
        <f t="shared" si="1"/>
        <v>20745.560000000001</v>
      </c>
      <c r="J37" s="9"/>
      <c r="K37" s="10" t="str">
        <f t="shared" si="2"/>
        <v/>
      </c>
    </row>
    <row r="38" spans="2:11" x14ac:dyDescent="0.2">
      <c r="B38">
        <f>+Psychiatry!A33</f>
        <v>82</v>
      </c>
      <c r="C38" t="str">
        <f>+Psychiatry!B33</f>
        <v>GARFIELD COUNTY MEMORIAL HOSPITAL</v>
      </c>
      <c r="D38" s="4">
        <f>ROUND(+Psychiatry!H33,0)</f>
        <v>0</v>
      </c>
      <c r="E38" s="9">
        <f>ROUND(+Psychiatry!E33,2)</f>
        <v>0</v>
      </c>
      <c r="F38" s="9" t="str">
        <f t="shared" si="0"/>
        <v/>
      </c>
      <c r="G38" s="4">
        <f>ROUND(+Psychiatry!H134,0)</f>
        <v>0</v>
      </c>
      <c r="H38" s="9">
        <f>ROUND(+Psychiatry!E134,2)</f>
        <v>0</v>
      </c>
      <c r="I38" s="9" t="str">
        <f t="shared" si="1"/>
        <v/>
      </c>
      <c r="J38" s="9"/>
      <c r="K38" s="10" t="str">
        <f t="shared" si="2"/>
        <v/>
      </c>
    </row>
    <row r="39" spans="2:11" x14ac:dyDescent="0.2">
      <c r="B39">
        <f>+Psychiatry!A34</f>
        <v>84</v>
      </c>
      <c r="C39" t="str">
        <f>+Psychiatry!B34</f>
        <v>PROVIDENCE REGIONAL MEDICAL CENTER EVERETT</v>
      </c>
      <c r="D39" s="4">
        <f>ROUND(+Psychiatry!H34,0)</f>
        <v>32475</v>
      </c>
      <c r="E39" s="9">
        <f>ROUND(+Psychiatry!E34,2)</f>
        <v>1.01</v>
      </c>
      <c r="F39" s="9">
        <f t="shared" si="0"/>
        <v>32153.47</v>
      </c>
      <c r="G39" s="4">
        <f>ROUND(+Psychiatry!H135,0)</f>
        <v>12534</v>
      </c>
      <c r="H39" s="9">
        <f>ROUND(+Psychiatry!E135,2)</f>
        <v>0.8</v>
      </c>
      <c r="I39" s="9">
        <f t="shared" si="1"/>
        <v>15667.5</v>
      </c>
      <c r="J39" s="9"/>
      <c r="K39" s="10">
        <f t="shared" si="2"/>
        <v>-0.51270000000000004</v>
      </c>
    </row>
    <row r="40" spans="2:11" x14ac:dyDescent="0.2">
      <c r="B40">
        <f>+Psychiatry!A35</f>
        <v>85</v>
      </c>
      <c r="C40" t="str">
        <f>+Psychiatry!B35</f>
        <v>JEFFERSON HEALTHCARE</v>
      </c>
      <c r="D40" s="4">
        <f>ROUND(+Psychiatry!H35,0)</f>
        <v>0</v>
      </c>
      <c r="E40" s="9">
        <f>ROUND(+Psychiatry!E35,2)</f>
        <v>0</v>
      </c>
      <c r="F40" s="9" t="str">
        <f t="shared" si="0"/>
        <v/>
      </c>
      <c r="G40" s="4">
        <f>ROUND(+Psychiatry!H136,0)</f>
        <v>0</v>
      </c>
      <c r="H40" s="9">
        <f>ROUND(+Psychiatry!E136,2)</f>
        <v>0</v>
      </c>
      <c r="I40" s="9" t="str">
        <f t="shared" si="1"/>
        <v/>
      </c>
      <c r="J40" s="9"/>
      <c r="K40" s="10" t="str">
        <f t="shared" si="2"/>
        <v/>
      </c>
    </row>
    <row r="41" spans="2:11" x14ac:dyDescent="0.2">
      <c r="B41">
        <f>+Psychiatry!A36</f>
        <v>96</v>
      </c>
      <c r="C41" t="str">
        <f>+Psychiatry!B36</f>
        <v>SKYLINE HOSPITAL</v>
      </c>
      <c r="D41" s="4">
        <f>ROUND(+Psychiatry!H36,0)</f>
        <v>0</v>
      </c>
      <c r="E41" s="9">
        <f>ROUND(+Psychiatry!E36,2)</f>
        <v>0</v>
      </c>
      <c r="F41" s="9" t="str">
        <f t="shared" si="0"/>
        <v/>
      </c>
      <c r="G41" s="4">
        <f>ROUND(+Psychiatry!H137,0)</f>
        <v>0</v>
      </c>
      <c r="H41" s="9">
        <f>ROUND(+Psychiatry!E137,2)</f>
        <v>0</v>
      </c>
      <c r="I41" s="9" t="str">
        <f t="shared" si="1"/>
        <v/>
      </c>
      <c r="J41" s="9"/>
      <c r="K41" s="10" t="str">
        <f t="shared" si="2"/>
        <v/>
      </c>
    </row>
    <row r="42" spans="2:11" x14ac:dyDescent="0.2">
      <c r="B42">
        <f>+Psychiatry!A37</f>
        <v>102</v>
      </c>
      <c r="C42" t="str">
        <f>+Psychiatry!B37</f>
        <v>YAKIMA REGIONAL MEDICAL AND CARDIAC CENTER</v>
      </c>
      <c r="D42" s="4">
        <f>ROUND(+Psychiatry!H37,0)</f>
        <v>0</v>
      </c>
      <c r="E42" s="9">
        <f>ROUND(+Psychiatry!E37,2)</f>
        <v>0</v>
      </c>
      <c r="F42" s="9" t="str">
        <f t="shared" si="0"/>
        <v/>
      </c>
      <c r="G42" s="4">
        <f>ROUND(+Psychiatry!H138,0)</f>
        <v>0</v>
      </c>
      <c r="H42" s="9">
        <f>ROUND(+Psychiatry!E138,2)</f>
        <v>0</v>
      </c>
      <c r="I42" s="9" t="str">
        <f t="shared" si="1"/>
        <v/>
      </c>
      <c r="J42" s="9"/>
      <c r="K42" s="10" t="str">
        <f t="shared" si="2"/>
        <v/>
      </c>
    </row>
    <row r="43" spans="2:11" x14ac:dyDescent="0.2">
      <c r="B43">
        <f>+Psychiatry!A38</f>
        <v>106</v>
      </c>
      <c r="C43" t="str">
        <f>+Psychiatry!B38</f>
        <v>CASCADE VALLEY HOSPITAL</v>
      </c>
      <c r="D43" s="4">
        <f>ROUND(+Psychiatry!H38,0)</f>
        <v>0</v>
      </c>
      <c r="E43" s="9">
        <f>ROUND(+Psychiatry!E38,2)</f>
        <v>0</v>
      </c>
      <c r="F43" s="9" t="str">
        <f t="shared" si="0"/>
        <v/>
      </c>
      <c r="G43" s="4">
        <f>ROUND(+Psychiatry!H139,0)</f>
        <v>0</v>
      </c>
      <c r="H43" s="9">
        <f>ROUND(+Psychiatry!E139,2)</f>
        <v>0</v>
      </c>
      <c r="I43" s="9" t="str">
        <f t="shared" si="1"/>
        <v/>
      </c>
      <c r="J43" s="9"/>
      <c r="K43" s="10" t="str">
        <f t="shared" si="2"/>
        <v/>
      </c>
    </row>
    <row r="44" spans="2:11" x14ac:dyDescent="0.2">
      <c r="B44">
        <f>+Psychiatry!A39</f>
        <v>104</v>
      </c>
      <c r="C44" t="str">
        <f>+Psychiatry!B39</f>
        <v>VALLEY GENERAL</v>
      </c>
      <c r="D44" s="4">
        <f>ROUND(+Psychiatry!H39,0)</f>
        <v>0</v>
      </c>
      <c r="E44" s="9">
        <f>ROUND(+Psychiatry!E39,2)</f>
        <v>0</v>
      </c>
      <c r="F44" s="9" t="str">
        <f t="shared" si="0"/>
        <v/>
      </c>
      <c r="G44" s="4">
        <f>ROUND(+Psychiatry!H140,0)</f>
        <v>0</v>
      </c>
      <c r="H44" s="9">
        <f>ROUND(+Psychiatry!E140,2)</f>
        <v>0</v>
      </c>
      <c r="I44" s="9" t="str">
        <f t="shared" si="1"/>
        <v/>
      </c>
      <c r="J44" s="9"/>
      <c r="K44" s="10" t="str">
        <f t="shared" si="2"/>
        <v/>
      </c>
    </row>
    <row r="45" spans="2:11" x14ac:dyDescent="0.2">
      <c r="B45">
        <f>+Psychiatry!A40</f>
        <v>107</v>
      </c>
      <c r="C45" t="str">
        <f>+Psychiatry!B40</f>
        <v>NORTH VALLEY HOSPITAL</v>
      </c>
      <c r="D45" s="4">
        <f>ROUND(+Psychiatry!H40,0)</f>
        <v>0</v>
      </c>
      <c r="E45" s="9">
        <f>ROUND(+Psychiatry!E40,2)</f>
        <v>0</v>
      </c>
      <c r="F45" s="9" t="str">
        <f t="shared" si="0"/>
        <v/>
      </c>
      <c r="G45" s="4">
        <f>ROUND(+Psychiatry!H141,0)</f>
        <v>0</v>
      </c>
      <c r="H45" s="9">
        <f>ROUND(+Psychiatry!E141,2)</f>
        <v>0</v>
      </c>
      <c r="I45" s="9" t="str">
        <f t="shared" si="1"/>
        <v/>
      </c>
      <c r="J45" s="9"/>
      <c r="K45" s="10" t="str">
        <f t="shared" si="2"/>
        <v/>
      </c>
    </row>
    <row r="46" spans="2:11" x14ac:dyDescent="0.2">
      <c r="B46">
        <f>+Psychiatry!A41</f>
        <v>108</v>
      </c>
      <c r="C46" t="str">
        <f>+Psychiatry!B41</f>
        <v>TRI-STATE MEMORIAL HOSPITAL</v>
      </c>
      <c r="D46" s="4">
        <f>ROUND(+Psychiatry!H41,0)</f>
        <v>0</v>
      </c>
      <c r="E46" s="9">
        <f>ROUND(+Psychiatry!E41,2)</f>
        <v>0</v>
      </c>
      <c r="F46" s="9" t="str">
        <f t="shared" si="0"/>
        <v/>
      </c>
      <c r="G46" s="4">
        <f>ROUND(+Psychiatry!H142,0)</f>
        <v>0</v>
      </c>
      <c r="H46" s="9">
        <f>ROUND(+Psychiatry!E142,2)</f>
        <v>0</v>
      </c>
      <c r="I46" s="9" t="str">
        <f t="shared" si="1"/>
        <v/>
      </c>
      <c r="J46" s="9"/>
      <c r="K46" s="10" t="str">
        <f t="shared" si="2"/>
        <v/>
      </c>
    </row>
    <row r="47" spans="2:11" x14ac:dyDescent="0.2">
      <c r="B47">
        <f>+Psychiatry!A42</f>
        <v>111</v>
      </c>
      <c r="C47" t="str">
        <f>+Psychiatry!B42</f>
        <v>EAST ADAMS RURAL HEALTHCARE</v>
      </c>
      <c r="D47" s="4">
        <f>ROUND(+Psychiatry!H42,0)</f>
        <v>0</v>
      </c>
      <c r="E47" s="9">
        <f>ROUND(+Psychiatry!E42,2)</f>
        <v>0</v>
      </c>
      <c r="F47" s="9" t="str">
        <f t="shared" si="0"/>
        <v/>
      </c>
      <c r="G47" s="4">
        <f>ROUND(+Psychiatry!H143,0)</f>
        <v>0</v>
      </c>
      <c r="H47" s="9">
        <f>ROUND(+Psychiatry!E143,2)</f>
        <v>0</v>
      </c>
      <c r="I47" s="9" t="str">
        <f t="shared" si="1"/>
        <v/>
      </c>
      <c r="J47" s="9"/>
      <c r="K47" s="10" t="str">
        <f t="shared" si="2"/>
        <v/>
      </c>
    </row>
    <row r="48" spans="2:11" x14ac:dyDescent="0.2">
      <c r="B48">
        <f>+Psychiatry!A43</f>
        <v>125</v>
      </c>
      <c r="C48" t="str">
        <f>+Psychiatry!B43</f>
        <v>OTHELLO COMMUNITY HOSPITAL</v>
      </c>
      <c r="D48" s="4">
        <f>ROUND(+Psychiatry!H43,0)</f>
        <v>0</v>
      </c>
      <c r="E48" s="9">
        <f>ROUND(+Psychiatry!E43,2)</f>
        <v>0</v>
      </c>
      <c r="F48" s="9" t="str">
        <f t="shared" si="0"/>
        <v/>
      </c>
      <c r="G48" s="4">
        <f>ROUND(+Psychiatry!H144,0)</f>
        <v>0</v>
      </c>
      <c r="H48" s="9">
        <f>ROUND(+Psychiatry!E144,2)</f>
        <v>0</v>
      </c>
      <c r="I48" s="9" t="str">
        <f t="shared" si="1"/>
        <v/>
      </c>
      <c r="J48" s="9"/>
      <c r="K48" s="10" t="str">
        <f t="shared" si="2"/>
        <v/>
      </c>
    </row>
    <row r="49" spans="2:11" x14ac:dyDescent="0.2">
      <c r="B49">
        <f>+Psychiatry!A44</f>
        <v>126</v>
      </c>
      <c r="C49" t="str">
        <f>+Psychiatry!B44</f>
        <v>HIGHLINE MEDICAL CENTER</v>
      </c>
      <c r="D49" s="4">
        <f>ROUND(+Psychiatry!H44,0)</f>
        <v>360316</v>
      </c>
      <c r="E49" s="9">
        <f>ROUND(+Psychiatry!E44,2)</f>
        <v>33.380000000000003</v>
      </c>
      <c r="F49" s="9">
        <f t="shared" si="0"/>
        <v>10794.37</v>
      </c>
      <c r="G49" s="4">
        <f>ROUND(+Psychiatry!H145,0)</f>
        <v>390739</v>
      </c>
      <c r="H49" s="9">
        <f>ROUND(+Psychiatry!E145,2)</f>
        <v>14.32</v>
      </c>
      <c r="I49" s="9">
        <f t="shared" si="1"/>
        <v>27286.240000000002</v>
      </c>
      <c r="J49" s="9"/>
      <c r="K49" s="10">
        <f t="shared" si="2"/>
        <v>1.5278</v>
      </c>
    </row>
    <row r="50" spans="2:11" x14ac:dyDescent="0.2">
      <c r="B50">
        <f>+Psychiatry!A45</f>
        <v>128</v>
      </c>
      <c r="C50" t="str">
        <f>+Psychiatry!B45</f>
        <v>UNIVERSITY OF WASHINGTON MEDICAL CENTER</v>
      </c>
      <c r="D50" s="4">
        <f>ROUND(+Psychiatry!H45,0)</f>
        <v>686140</v>
      </c>
      <c r="E50" s="9">
        <f>ROUND(+Psychiatry!E45,2)</f>
        <v>24.84</v>
      </c>
      <c r="F50" s="9">
        <f t="shared" si="0"/>
        <v>27622.38</v>
      </c>
      <c r="G50" s="4">
        <f>ROUND(+Psychiatry!H146,0)</f>
        <v>672183</v>
      </c>
      <c r="H50" s="9">
        <f>ROUND(+Psychiatry!E146,2)</f>
        <v>25.67</v>
      </c>
      <c r="I50" s="9">
        <f t="shared" si="1"/>
        <v>26185.55</v>
      </c>
      <c r="J50" s="9"/>
      <c r="K50" s="10">
        <f t="shared" si="2"/>
        <v>-5.1999999999999998E-2</v>
      </c>
    </row>
    <row r="51" spans="2:11" x14ac:dyDescent="0.2">
      <c r="B51">
        <f>+Psychiatry!A46</f>
        <v>129</v>
      </c>
      <c r="C51" t="str">
        <f>+Psychiatry!B46</f>
        <v>QUINCY VALLEY MEDICAL CENTER</v>
      </c>
      <c r="D51" s="4">
        <f>ROUND(+Psychiatry!H46,0)</f>
        <v>0</v>
      </c>
      <c r="E51" s="9">
        <f>ROUND(+Psychiatry!E46,2)</f>
        <v>0</v>
      </c>
      <c r="F51" s="9" t="str">
        <f t="shared" si="0"/>
        <v/>
      </c>
      <c r="G51" s="4">
        <f>ROUND(+Psychiatry!H147,0)</f>
        <v>0</v>
      </c>
      <c r="H51" s="9">
        <f>ROUND(+Psychiatry!E147,2)</f>
        <v>0</v>
      </c>
      <c r="I51" s="9" t="str">
        <f t="shared" si="1"/>
        <v/>
      </c>
      <c r="J51" s="9"/>
      <c r="K51" s="10" t="str">
        <f t="shared" si="2"/>
        <v/>
      </c>
    </row>
    <row r="52" spans="2:11" x14ac:dyDescent="0.2">
      <c r="B52">
        <f>+Psychiatry!A47</f>
        <v>130</v>
      </c>
      <c r="C52" t="str">
        <f>+Psychiatry!B47</f>
        <v>UW MEDICINE/NORTHWEST HOSPITAL</v>
      </c>
      <c r="D52" s="4">
        <f>ROUND(+Psychiatry!H47,0)</f>
        <v>1064066</v>
      </c>
      <c r="E52" s="9">
        <f>ROUND(+Psychiatry!E47,2)</f>
        <v>57</v>
      </c>
      <c r="F52" s="9">
        <f t="shared" si="0"/>
        <v>18667.82</v>
      </c>
      <c r="G52" s="4">
        <f>ROUND(+Psychiatry!H148,0)</f>
        <v>1122565</v>
      </c>
      <c r="H52" s="9">
        <f>ROUND(+Psychiatry!E148,2)</f>
        <v>64.95</v>
      </c>
      <c r="I52" s="9">
        <f t="shared" si="1"/>
        <v>17283.53</v>
      </c>
      <c r="J52" s="9"/>
      <c r="K52" s="10">
        <f t="shared" si="2"/>
        <v>-7.4200000000000002E-2</v>
      </c>
    </row>
    <row r="53" spans="2:11" x14ac:dyDescent="0.2">
      <c r="B53">
        <f>+Psychiatry!A48</f>
        <v>131</v>
      </c>
      <c r="C53" t="str">
        <f>+Psychiatry!B48</f>
        <v>OVERLAKE HOSPITAL MEDICAL CENTER</v>
      </c>
      <c r="D53" s="4">
        <f>ROUND(+Psychiatry!H48,0)</f>
        <v>539585</v>
      </c>
      <c r="E53" s="9">
        <f>ROUND(+Psychiatry!E48,2)</f>
        <v>23.18</v>
      </c>
      <c r="F53" s="9">
        <f t="shared" si="0"/>
        <v>23278.04</v>
      </c>
      <c r="G53" s="4">
        <f>ROUND(+Psychiatry!H149,0)</f>
        <v>508185</v>
      </c>
      <c r="H53" s="9">
        <f>ROUND(+Psychiatry!E149,2)</f>
        <v>23.76</v>
      </c>
      <c r="I53" s="9">
        <f t="shared" si="1"/>
        <v>21388.26</v>
      </c>
      <c r="J53" s="9"/>
      <c r="K53" s="10">
        <f t="shared" si="2"/>
        <v>-8.1199999999999994E-2</v>
      </c>
    </row>
    <row r="54" spans="2:11" x14ac:dyDescent="0.2">
      <c r="B54">
        <f>+Psychiatry!A49</f>
        <v>132</v>
      </c>
      <c r="C54" t="str">
        <f>+Psychiatry!B49</f>
        <v>ST CLARE HOSPITAL</v>
      </c>
      <c r="D54" s="4">
        <f>ROUND(+Psychiatry!H49,0)</f>
        <v>13502</v>
      </c>
      <c r="E54" s="9">
        <f>ROUND(+Psychiatry!E49,2)</f>
        <v>0.15</v>
      </c>
      <c r="F54" s="9">
        <f t="shared" si="0"/>
        <v>90013.33</v>
      </c>
      <c r="G54" s="4">
        <f>ROUND(+Psychiatry!H150,0)</f>
        <v>0</v>
      </c>
      <c r="H54" s="9">
        <f>ROUND(+Psychiatry!E150,2)</f>
        <v>0</v>
      </c>
      <c r="I54" s="9" t="str">
        <f t="shared" si="1"/>
        <v/>
      </c>
      <c r="J54" s="9"/>
      <c r="K54" s="10" t="str">
        <f t="shared" si="2"/>
        <v/>
      </c>
    </row>
    <row r="55" spans="2:11" x14ac:dyDescent="0.2">
      <c r="B55">
        <f>+Psychiatry!A50</f>
        <v>134</v>
      </c>
      <c r="C55" t="str">
        <f>+Psychiatry!B50</f>
        <v>ISLAND HOSPITAL</v>
      </c>
      <c r="D55" s="4">
        <f>ROUND(+Psychiatry!H50,0)</f>
        <v>0</v>
      </c>
      <c r="E55" s="9">
        <f>ROUND(+Psychiatry!E50,2)</f>
        <v>0</v>
      </c>
      <c r="F55" s="9" t="str">
        <f t="shared" si="0"/>
        <v/>
      </c>
      <c r="G55" s="4">
        <f>ROUND(+Psychiatry!H151,0)</f>
        <v>0</v>
      </c>
      <c r="H55" s="9">
        <f>ROUND(+Psychiatry!E151,2)</f>
        <v>0</v>
      </c>
      <c r="I55" s="9" t="str">
        <f t="shared" si="1"/>
        <v/>
      </c>
      <c r="J55" s="9"/>
      <c r="K55" s="10" t="str">
        <f t="shared" si="2"/>
        <v/>
      </c>
    </row>
    <row r="56" spans="2:11" x14ac:dyDescent="0.2">
      <c r="B56">
        <f>+Psychiatry!A51</f>
        <v>137</v>
      </c>
      <c r="C56" t="str">
        <f>+Psychiatry!B51</f>
        <v>LINCOLN HOSPITAL</v>
      </c>
      <c r="D56" s="4">
        <f>ROUND(+Psychiatry!H51,0)</f>
        <v>0</v>
      </c>
      <c r="E56" s="9">
        <f>ROUND(+Psychiatry!E51,2)</f>
        <v>0</v>
      </c>
      <c r="F56" s="9" t="str">
        <f t="shared" si="0"/>
        <v/>
      </c>
      <c r="G56" s="4">
        <f>ROUND(+Psychiatry!H152,0)</f>
        <v>0</v>
      </c>
      <c r="H56" s="9">
        <f>ROUND(+Psychiatry!E152,2)</f>
        <v>0</v>
      </c>
      <c r="I56" s="9" t="str">
        <f t="shared" si="1"/>
        <v/>
      </c>
      <c r="J56" s="9"/>
      <c r="K56" s="10" t="str">
        <f t="shared" si="2"/>
        <v/>
      </c>
    </row>
    <row r="57" spans="2:11" x14ac:dyDescent="0.2">
      <c r="B57">
        <f>+Psychiatry!A52</f>
        <v>138</v>
      </c>
      <c r="C57" t="str">
        <f>+Psychiatry!B52</f>
        <v>SWEDISH EDMONDS</v>
      </c>
      <c r="D57" s="4">
        <f>ROUND(+Psychiatry!H52,0)</f>
        <v>633157</v>
      </c>
      <c r="E57" s="9">
        <f>ROUND(+Psychiatry!E52,2)</f>
        <v>37.299999999999997</v>
      </c>
      <c r="F57" s="9">
        <f t="shared" si="0"/>
        <v>16974.72</v>
      </c>
      <c r="G57" s="4">
        <f>ROUND(+Psychiatry!H153,0)</f>
        <v>684783</v>
      </c>
      <c r="H57" s="9">
        <f>ROUND(+Psychiatry!E153,2)</f>
        <v>42.37</v>
      </c>
      <c r="I57" s="9">
        <f t="shared" si="1"/>
        <v>16161.98</v>
      </c>
      <c r="J57" s="9"/>
      <c r="K57" s="10">
        <f t="shared" si="2"/>
        <v>-4.7899999999999998E-2</v>
      </c>
    </row>
    <row r="58" spans="2:11" x14ac:dyDescent="0.2">
      <c r="B58">
        <f>+Psychiatry!A53</f>
        <v>139</v>
      </c>
      <c r="C58" t="str">
        <f>+Psychiatry!B53</f>
        <v>PROVIDENCE HOLY FAMILY HOSPITAL</v>
      </c>
      <c r="D58" s="4">
        <f>ROUND(+Psychiatry!H53,0)</f>
        <v>0</v>
      </c>
      <c r="E58" s="9">
        <f>ROUND(+Psychiatry!E53,2)</f>
        <v>0</v>
      </c>
      <c r="F58" s="9" t="str">
        <f t="shared" si="0"/>
        <v/>
      </c>
      <c r="G58" s="4">
        <f>ROUND(+Psychiatry!H154,0)</f>
        <v>0</v>
      </c>
      <c r="H58" s="9">
        <f>ROUND(+Psychiatry!E154,2)</f>
        <v>0</v>
      </c>
      <c r="I58" s="9" t="str">
        <f t="shared" si="1"/>
        <v/>
      </c>
      <c r="J58" s="9"/>
      <c r="K58" s="10" t="str">
        <f t="shared" si="2"/>
        <v/>
      </c>
    </row>
    <row r="59" spans="2:11" x14ac:dyDescent="0.2">
      <c r="B59">
        <f>+Psychiatry!A54</f>
        <v>140</v>
      </c>
      <c r="C59" t="str">
        <f>+Psychiatry!B54</f>
        <v>KITTITAS VALLEY HEALTHCARE</v>
      </c>
      <c r="D59" s="4">
        <f>ROUND(+Psychiatry!H54,0)</f>
        <v>0</v>
      </c>
      <c r="E59" s="9">
        <f>ROUND(+Psychiatry!E54,2)</f>
        <v>0</v>
      </c>
      <c r="F59" s="9" t="str">
        <f t="shared" si="0"/>
        <v/>
      </c>
      <c r="G59" s="4">
        <f>ROUND(+Psychiatry!H155,0)</f>
        <v>0</v>
      </c>
      <c r="H59" s="9">
        <f>ROUND(+Psychiatry!E155,2)</f>
        <v>0</v>
      </c>
      <c r="I59" s="9" t="str">
        <f t="shared" si="1"/>
        <v/>
      </c>
      <c r="J59" s="9"/>
      <c r="K59" s="10" t="str">
        <f t="shared" si="2"/>
        <v/>
      </c>
    </row>
    <row r="60" spans="2:11" x14ac:dyDescent="0.2">
      <c r="B60">
        <f>+Psychiatry!A55</f>
        <v>141</v>
      </c>
      <c r="C60" t="str">
        <f>+Psychiatry!B55</f>
        <v>DAYTON GENERAL HOSPITAL</v>
      </c>
      <c r="D60" s="4">
        <f>ROUND(+Psychiatry!H55,0)</f>
        <v>0</v>
      </c>
      <c r="E60" s="9">
        <f>ROUND(+Psychiatry!E55,2)</f>
        <v>0</v>
      </c>
      <c r="F60" s="9" t="str">
        <f t="shared" si="0"/>
        <v/>
      </c>
      <c r="G60" s="4">
        <f>ROUND(+Psychiatry!H156,0)</f>
        <v>0</v>
      </c>
      <c r="H60" s="9">
        <f>ROUND(+Psychiatry!E156,2)</f>
        <v>0</v>
      </c>
      <c r="I60" s="9" t="str">
        <f t="shared" si="1"/>
        <v/>
      </c>
      <c r="J60" s="9"/>
      <c r="K60" s="10" t="str">
        <f t="shared" si="2"/>
        <v/>
      </c>
    </row>
    <row r="61" spans="2:11" x14ac:dyDescent="0.2">
      <c r="B61">
        <f>+Psychiatry!A56</f>
        <v>142</v>
      </c>
      <c r="C61" t="str">
        <f>+Psychiatry!B56</f>
        <v>HARRISON MEDICAL CENTER</v>
      </c>
      <c r="D61" s="4">
        <f>ROUND(+Psychiatry!H56,0)</f>
        <v>55042</v>
      </c>
      <c r="E61" s="9">
        <f>ROUND(+Psychiatry!E56,2)</f>
        <v>1</v>
      </c>
      <c r="F61" s="9">
        <f t="shared" si="0"/>
        <v>55042</v>
      </c>
      <c r="G61" s="4">
        <f>ROUND(+Psychiatry!H157,0)</f>
        <v>56504</v>
      </c>
      <c r="H61" s="9">
        <f>ROUND(+Psychiatry!E157,2)</f>
        <v>1</v>
      </c>
      <c r="I61" s="9">
        <f t="shared" si="1"/>
        <v>56504</v>
      </c>
      <c r="J61" s="9"/>
      <c r="K61" s="10">
        <f t="shared" si="2"/>
        <v>2.6599999999999999E-2</v>
      </c>
    </row>
    <row r="62" spans="2:11" x14ac:dyDescent="0.2">
      <c r="B62">
        <f>+Psychiatry!A57</f>
        <v>145</v>
      </c>
      <c r="C62" t="str">
        <f>+Psychiatry!B57</f>
        <v>PEACEHEALTH ST JOSEPH HOSPITAL</v>
      </c>
      <c r="D62" s="4">
        <f>ROUND(+Psychiatry!H57,0)</f>
        <v>1084327</v>
      </c>
      <c r="E62" s="9">
        <f>ROUND(+Psychiatry!E57,2)</f>
        <v>36.81</v>
      </c>
      <c r="F62" s="9">
        <f t="shared" si="0"/>
        <v>29457.4</v>
      </c>
      <c r="G62" s="4">
        <f>ROUND(+Psychiatry!H158,0)</f>
        <v>1042935</v>
      </c>
      <c r="H62" s="9">
        <f>ROUND(+Psychiatry!E158,2)</f>
        <v>38.58</v>
      </c>
      <c r="I62" s="9">
        <f t="shared" si="1"/>
        <v>27033.05</v>
      </c>
      <c r="J62" s="9"/>
      <c r="K62" s="10">
        <f t="shared" si="2"/>
        <v>-8.2299999999999998E-2</v>
      </c>
    </row>
    <row r="63" spans="2:11" x14ac:dyDescent="0.2">
      <c r="B63">
        <f>+Psychiatry!A58</f>
        <v>147</v>
      </c>
      <c r="C63" t="str">
        <f>+Psychiatry!B58</f>
        <v>MID VALLEY HOSPITAL</v>
      </c>
      <c r="D63" s="4">
        <f>ROUND(+Psychiatry!H58,0)</f>
        <v>0</v>
      </c>
      <c r="E63" s="9">
        <f>ROUND(+Psychiatry!E58,2)</f>
        <v>0</v>
      </c>
      <c r="F63" s="9" t="str">
        <f t="shared" si="0"/>
        <v/>
      </c>
      <c r="G63" s="4">
        <f>ROUND(+Psychiatry!H159,0)</f>
        <v>0</v>
      </c>
      <c r="H63" s="9">
        <f>ROUND(+Psychiatry!E159,2)</f>
        <v>0</v>
      </c>
      <c r="I63" s="9" t="str">
        <f t="shared" si="1"/>
        <v/>
      </c>
      <c r="J63" s="9"/>
      <c r="K63" s="10" t="str">
        <f t="shared" si="2"/>
        <v/>
      </c>
    </row>
    <row r="64" spans="2:11" x14ac:dyDescent="0.2">
      <c r="B64">
        <f>+Psychiatry!A59</f>
        <v>148</v>
      </c>
      <c r="C64" t="str">
        <f>+Psychiatry!B59</f>
        <v>KINDRED HOSPITAL SEATTLE - NORTHGATE</v>
      </c>
      <c r="D64" s="4">
        <f>ROUND(+Psychiatry!H59,0)</f>
        <v>0</v>
      </c>
      <c r="E64" s="9">
        <f>ROUND(+Psychiatry!E59,2)</f>
        <v>0</v>
      </c>
      <c r="F64" s="9" t="str">
        <f t="shared" si="0"/>
        <v/>
      </c>
      <c r="G64" s="4">
        <f>ROUND(+Psychiatry!H160,0)</f>
        <v>0</v>
      </c>
      <c r="H64" s="9">
        <f>ROUND(+Psychiatry!E160,2)</f>
        <v>0</v>
      </c>
      <c r="I64" s="9" t="str">
        <f t="shared" si="1"/>
        <v/>
      </c>
      <c r="J64" s="9"/>
      <c r="K64" s="10" t="str">
        <f t="shared" si="2"/>
        <v/>
      </c>
    </row>
    <row r="65" spans="2:11" x14ac:dyDescent="0.2">
      <c r="B65">
        <f>+Psychiatry!A60</f>
        <v>150</v>
      </c>
      <c r="C65" t="str">
        <f>+Psychiatry!B60</f>
        <v>COULEE MEDICAL CENTER</v>
      </c>
      <c r="D65" s="4">
        <f>ROUND(+Psychiatry!H60,0)</f>
        <v>0</v>
      </c>
      <c r="E65" s="9">
        <f>ROUND(+Psychiatry!E60,2)</f>
        <v>0</v>
      </c>
      <c r="F65" s="9" t="str">
        <f t="shared" si="0"/>
        <v/>
      </c>
      <c r="G65" s="4">
        <f>ROUND(+Psychiatry!H161,0)</f>
        <v>0</v>
      </c>
      <c r="H65" s="9">
        <f>ROUND(+Psychiatry!E161,2)</f>
        <v>0</v>
      </c>
      <c r="I65" s="9" t="str">
        <f t="shared" si="1"/>
        <v/>
      </c>
      <c r="J65" s="9"/>
      <c r="K65" s="10" t="str">
        <f t="shared" si="2"/>
        <v/>
      </c>
    </row>
    <row r="66" spans="2:11" x14ac:dyDescent="0.2">
      <c r="B66">
        <f>+Psychiatry!A61</f>
        <v>152</v>
      </c>
      <c r="C66" t="str">
        <f>+Psychiatry!B61</f>
        <v>MASON GENERAL HOSPITAL</v>
      </c>
      <c r="D66" s="4">
        <f>ROUND(+Psychiatry!H61,0)</f>
        <v>0</v>
      </c>
      <c r="E66" s="9">
        <f>ROUND(+Psychiatry!E61,2)</f>
        <v>0</v>
      </c>
      <c r="F66" s="9" t="str">
        <f t="shared" si="0"/>
        <v/>
      </c>
      <c r="G66" s="4">
        <f>ROUND(+Psychiatry!H162,0)</f>
        <v>0</v>
      </c>
      <c r="H66" s="9">
        <f>ROUND(+Psychiatry!E162,2)</f>
        <v>0</v>
      </c>
      <c r="I66" s="9" t="str">
        <f t="shared" si="1"/>
        <v/>
      </c>
      <c r="J66" s="9"/>
      <c r="K66" s="10" t="str">
        <f t="shared" si="2"/>
        <v/>
      </c>
    </row>
    <row r="67" spans="2:11" x14ac:dyDescent="0.2">
      <c r="B67">
        <f>+Psychiatry!A62</f>
        <v>153</v>
      </c>
      <c r="C67" t="str">
        <f>+Psychiatry!B62</f>
        <v>WHITMAN HOSPITAL AND MEDICAL CENTER</v>
      </c>
      <c r="D67" s="4">
        <f>ROUND(+Psychiatry!H62,0)</f>
        <v>0</v>
      </c>
      <c r="E67" s="9">
        <f>ROUND(+Psychiatry!E62,2)</f>
        <v>0</v>
      </c>
      <c r="F67" s="9" t="str">
        <f t="shared" si="0"/>
        <v/>
      </c>
      <c r="G67" s="4">
        <f>ROUND(+Psychiatry!H163,0)</f>
        <v>0</v>
      </c>
      <c r="H67" s="9">
        <f>ROUND(+Psychiatry!E163,2)</f>
        <v>0</v>
      </c>
      <c r="I67" s="9" t="str">
        <f t="shared" si="1"/>
        <v/>
      </c>
      <c r="J67" s="9"/>
      <c r="K67" s="10" t="str">
        <f t="shared" si="2"/>
        <v/>
      </c>
    </row>
    <row r="68" spans="2:11" x14ac:dyDescent="0.2">
      <c r="B68">
        <f>+Psychiatry!A63</f>
        <v>155</v>
      </c>
      <c r="C68" t="str">
        <f>+Psychiatry!B63</f>
        <v>UW MEDICINE/VALLEY MEDICAL CENTER</v>
      </c>
      <c r="D68" s="4">
        <f>ROUND(+Psychiatry!H63,0)</f>
        <v>0</v>
      </c>
      <c r="E68" s="9">
        <f>ROUND(+Psychiatry!E63,2)</f>
        <v>0</v>
      </c>
      <c r="F68" s="9" t="str">
        <f t="shared" si="0"/>
        <v/>
      </c>
      <c r="G68" s="4">
        <f>ROUND(+Psychiatry!H164,0)</f>
        <v>0</v>
      </c>
      <c r="H68" s="9">
        <f>ROUND(+Psychiatry!E164,2)</f>
        <v>0</v>
      </c>
      <c r="I68" s="9" t="str">
        <f t="shared" si="1"/>
        <v/>
      </c>
      <c r="J68" s="9"/>
      <c r="K68" s="10" t="str">
        <f t="shared" si="2"/>
        <v/>
      </c>
    </row>
    <row r="69" spans="2:11" x14ac:dyDescent="0.2">
      <c r="B69">
        <f>+Psychiatry!A64</f>
        <v>156</v>
      </c>
      <c r="C69" t="str">
        <f>+Psychiatry!B64</f>
        <v>WHIDBEY GENERAL HOSPITAL</v>
      </c>
      <c r="D69" s="4">
        <f>ROUND(+Psychiatry!H64,0)</f>
        <v>0</v>
      </c>
      <c r="E69" s="9">
        <f>ROUND(+Psychiatry!E64,2)</f>
        <v>0</v>
      </c>
      <c r="F69" s="9" t="str">
        <f t="shared" si="0"/>
        <v/>
      </c>
      <c r="G69" s="4">
        <f>ROUND(+Psychiatry!H165,0)</f>
        <v>0</v>
      </c>
      <c r="H69" s="9">
        <f>ROUND(+Psychiatry!E165,2)</f>
        <v>0</v>
      </c>
      <c r="I69" s="9" t="str">
        <f t="shared" si="1"/>
        <v/>
      </c>
      <c r="J69" s="9"/>
      <c r="K69" s="10" t="str">
        <f t="shared" si="2"/>
        <v/>
      </c>
    </row>
    <row r="70" spans="2:11" x14ac:dyDescent="0.2">
      <c r="B70">
        <f>+Psychiatry!A65</f>
        <v>157</v>
      </c>
      <c r="C70" t="str">
        <f>+Psychiatry!B65</f>
        <v>ST LUKES REHABILIATION INSTITUTE</v>
      </c>
      <c r="D70" s="4">
        <f>ROUND(+Psychiatry!H65,0)</f>
        <v>0</v>
      </c>
      <c r="E70" s="9">
        <f>ROUND(+Psychiatry!E65,2)</f>
        <v>0</v>
      </c>
      <c r="F70" s="9" t="str">
        <f t="shared" si="0"/>
        <v/>
      </c>
      <c r="G70" s="4">
        <f>ROUND(+Psychiatry!H166,0)</f>
        <v>0</v>
      </c>
      <c r="H70" s="9">
        <f>ROUND(+Psychiatry!E166,2)</f>
        <v>0</v>
      </c>
      <c r="I70" s="9" t="str">
        <f t="shared" si="1"/>
        <v/>
      </c>
      <c r="J70" s="9"/>
      <c r="K70" s="10" t="str">
        <f t="shared" si="2"/>
        <v/>
      </c>
    </row>
    <row r="71" spans="2:11" x14ac:dyDescent="0.2">
      <c r="B71">
        <f>+Psychiatry!A66</f>
        <v>158</v>
      </c>
      <c r="C71" t="str">
        <f>+Psychiatry!B66</f>
        <v>CASCADE MEDICAL CENTER</v>
      </c>
      <c r="D71" s="4">
        <f>ROUND(+Psychiatry!H66,0)</f>
        <v>0</v>
      </c>
      <c r="E71" s="9">
        <f>ROUND(+Psychiatry!E66,2)</f>
        <v>0</v>
      </c>
      <c r="F71" s="9" t="str">
        <f t="shared" si="0"/>
        <v/>
      </c>
      <c r="G71" s="4">
        <f>ROUND(+Psychiatry!H167,0)</f>
        <v>0</v>
      </c>
      <c r="H71" s="9">
        <f>ROUND(+Psychiatry!E167,2)</f>
        <v>0</v>
      </c>
      <c r="I71" s="9" t="str">
        <f t="shared" si="1"/>
        <v/>
      </c>
      <c r="J71" s="9"/>
      <c r="K71" s="10" t="str">
        <f t="shared" si="2"/>
        <v/>
      </c>
    </row>
    <row r="72" spans="2:11" x14ac:dyDescent="0.2">
      <c r="B72">
        <f>+Psychiatry!A67</f>
        <v>159</v>
      </c>
      <c r="C72" t="str">
        <f>+Psychiatry!B67</f>
        <v>PROVIDENCE ST PETER HOSPITAL</v>
      </c>
      <c r="D72" s="4">
        <f>ROUND(+Psychiatry!H67,0)</f>
        <v>721695</v>
      </c>
      <c r="E72" s="9">
        <f>ROUND(+Psychiatry!E67,2)</f>
        <v>28</v>
      </c>
      <c r="F72" s="9">
        <f t="shared" si="0"/>
        <v>25774.82</v>
      </c>
      <c r="G72" s="4">
        <f>ROUND(+Psychiatry!H168,0)</f>
        <v>301347</v>
      </c>
      <c r="H72" s="9">
        <f>ROUND(+Psychiatry!E168,2)</f>
        <v>35</v>
      </c>
      <c r="I72" s="9">
        <f t="shared" si="1"/>
        <v>8609.91</v>
      </c>
      <c r="J72" s="9"/>
      <c r="K72" s="10">
        <f t="shared" si="2"/>
        <v>-0.66600000000000004</v>
      </c>
    </row>
    <row r="73" spans="2:11" x14ac:dyDescent="0.2">
      <c r="B73">
        <f>+Psychiatry!A68</f>
        <v>161</v>
      </c>
      <c r="C73" t="str">
        <f>+Psychiatry!B68</f>
        <v>KADLEC REGIONAL MEDICAL CENTER</v>
      </c>
      <c r="D73" s="4">
        <f>ROUND(+Psychiatry!H68,0)</f>
        <v>0</v>
      </c>
      <c r="E73" s="9">
        <f>ROUND(+Psychiatry!E68,2)</f>
        <v>0</v>
      </c>
      <c r="F73" s="9" t="str">
        <f t="shared" si="0"/>
        <v/>
      </c>
      <c r="G73" s="4">
        <f>ROUND(+Psychiatry!H169,0)</f>
        <v>0</v>
      </c>
      <c r="H73" s="9">
        <f>ROUND(+Psychiatry!E169,2)</f>
        <v>0</v>
      </c>
      <c r="I73" s="9" t="str">
        <f t="shared" si="1"/>
        <v/>
      </c>
      <c r="J73" s="9"/>
      <c r="K73" s="10" t="str">
        <f t="shared" si="2"/>
        <v/>
      </c>
    </row>
    <row r="74" spans="2:11" x14ac:dyDescent="0.2">
      <c r="B74">
        <f>+Psychiatry!A69</f>
        <v>162</v>
      </c>
      <c r="C74" t="str">
        <f>+Psychiatry!B69</f>
        <v>PROVIDENCE SACRED HEART MEDICAL CENTER</v>
      </c>
      <c r="D74" s="4">
        <f>ROUND(+Psychiatry!H69,0)</f>
        <v>2325154</v>
      </c>
      <c r="E74" s="9">
        <f>ROUND(+Psychiatry!E69,2)</f>
        <v>105.53</v>
      </c>
      <c r="F74" s="9">
        <f t="shared" si="0"/>
        <v>22033.11</v>
      </c>
      <c r="G74" s="4">
        <f>ROUND(+Psychiatry!H170,0)</f>
        <v>709871</v>
      </c>
      <c r="H74" s="9">
        <f>ROUND(+Psychiatry!E170,2)</f>
        <v>100.11</v>
      </c>
      <c r="I74" s="9">
        <f t="shared" si="1"/>
        <v>7090.91</v>
      </c>
      <c r="J74" s="9"/>
      <c r="K74" s="10">
        <f t="shared" si="2"/>
        <v>-0.67820000000000003</v>
      </c>
    </row>
    <row r="75" spans="2:11" x14ac:dyDescent="0.2">
      <c r="B75">
        <f>+Psychiatry!A70</f>
        <v>164</v>
      </c>
      <c r="C75" t="str">
        <f>+Psychiatry!B70</f>
        <v>EVERGREENHEALTH MEDICAL CENTER</v>
      </c>
      <c r="D75" s="4">
        <f>ROUND(+Psychiatry!H70,0)</f>
        <v>0</v>
      </c>
      <c r="E75" s="9">
        <f>ROUND(+Psychiatry!E70,2)</f>
        <v>0</v>
      </c>
      <c r="F75" s="9" t="str">
        <f t="shared" ref="F75:F108" si="3">IF(D75=0,"",IF(E75=0,"",ROUND(D75/E75,2)))</f>
        <v/>
      </c>
      <c r="G75" s="4">
        <f>ROUND(+Psychiatry!H171,0)</f>
        <v>0</v>
      </c>
      <c r="H75" s="9">
        <f>ROUND(+Psychiatry!E171,2)</f>
        <v>0</v>
      </c>
      <c r="I75" s="9" t="str">
        <f t="shared" ref="I75:I108" si="4">IF(G75=0,"",IF(H75=0,"",ROUND(G75/H75,2)))</f>
        <v/>
      </c>
      <c r="J75" s="9"/>
      <c r="K75" s="10" t="str">
        <f t="shared" ref="K75:K108" si="5">IF(D75=0,"",IF(E75=0,"",IF(G75=0,"",IF(H75=0,"",ROUND(I75/F75-1,4)))))</f>
        <v/>
      </c>
    </row>
    <row r="76" spans="2:11" x14ac:dyDescent="0.2">
      <c r="B76">
        <f>+Psychiatry!A71</f>
        <v>165</v>
      </c>
      <c r="C76" t="str">
        <f>+Psychiatry!B71</f>
        <v>LAKE CHELAN COMMUNITY HOSPITAL</v>
      </c>
      <c r="D76" s="4">
        <f>ROUND(+Psychiatry!H71,0)</f>
        <v>0</v>
      </c>
      <c r="E76" s="9">
        <f>ROUND(+Psychiatry!E71,2)</f>
        <v>0</v>
      </c>
      <c r="F76" s="9" t="str">
        <f t="shared" si="3"/>
        <v/>
      </c>
      <c r="G76" s="4">
        <f>ROUND(+Psychiatry!H172,0)</f>
        <v>0</v>
      </c>
      <c r="H76" s="9">
        <f>ROUND(+Psychiatry!E172,2)</f>
        <v>0</v>
      </c>
      <c r="I76" s="9" t="str">
        <f t="shared" si="4"/>
        <v/>
      </c>
      <c r="J76" s="9"/>
      <c r="K76" s="10" t="str">
        <f t="shared" si="5"/>
        <v/>
      </c>
    </row>
    <row r="77" spans="2:11" x14ac:dyDescent="0.2">
      <c r="B77">
        <f>+Psychiatry!A72</f>
        <v>167</v>
      </c>
      <c r="C77" t="str">
        <f>+Psychiatry!B72</f>
        <v>FERRY COUNTY MEMORIAL HOSPITAL</v>
      </c>
      <c r="D77" s="4">
        <f>ROUND(+Psychiatry!H72,0)</f>
        <v>0</v>
      </c>
      <c r="E77" s="9">
        <f>ROUND(+Psychiatry!E72,2)</f>
        <v>0</v>
      </c>
      <c r="F77" s="9" t="str">
        <f t="shared" si="3"/>
        <v/>
      </c>
      <c r="G77" s="4">
        <f>ROUND(+Psychiatry!H173,0)</f>
        <v>0</v>
      </c>
      <c r="H77" s="9">
        <f>ROUND(+Psychiatry!E173,2)</f>
        <v>0</v>
      </c>
      <c r="I77" s="9" t="str">
        <f t="shared" si="4"/>
        <v/>
      </c>
      <c r="J77" s="9"/>
      <c r="K77" s="10" t="str">
        <f t="shared" si="5"/>
        <v/>
      </c>
    </row>
    <row r="78" spans="2:11" x14ac:dyDescent="0.2">
      <c r="B78">
        <f>+Psychiatry!A73</f>
        <v>168</v>
      </c>
      <c r="C78" t="str">
        <f>+Psychiatry!B73</f>
        <v>CENTRAL WASHINGTON HOSPITAL</v>
      </c>
      <c r="D78" s="4">
        <f>ROUND(+Psychiatry!H73,0)</f>
        <v>0</v>
      </c>
      <c r="E78" s="9">
        <f>ROUND(+Psychiatry!E73,2)</f>
        <v>0</v>
      </c>
      <c r="F78" s="9" t="str">
        <f t="shared" si="3"/>
        <v/>
      </c>
      <c r="G78" s="4">
        <f>ROUND(+Psychiatry!H174,0)</f>
        <v>0</v>
      </c>
      <c r="H78" s="9">
        <f>ROUND(+Psychiatry!E174,2)</f>
        <v>0</v>
      </c>
      <c r="I78" s="9" t="str">
        <f t="shared" si="4"/>
        <v/>
      </c>
      <c r="J78" s="9"/>
      <c r="K78" s="10" t="str">
        <f t="shared" si="5"/>
        <v/>
      </c>
    </row>
    <row r="79" spans="2:11" x14ac:dyDescent="0.2">
      <c r="B79">
        <f>+Psychiatry!A74</f>
        <v>170</v>
      </c>
      <c r="C79" t="str">
        <f>+Psychiatry!B74</f>
        <v>PEACEHEALTH SOUTHWEST MEDICAL CENTER</v>
      </c>
      <c r="D79" s="4">
        <f>ROUND(+Psychiatry!H74,0)</f>
        <v>1182330</v>
      </c>
      <c r="E79" s="9">
        <f>ROUND(+Psychiatry!E74,2)</f>
        <v>36.200000000000003</v>
      </c>
      <c r="F79" s="9">
        <f t="shared" si="3"/>
        <v>32661.05</v>
      </c>
      <c r="G79" s="4">
        <f>ROUND(+Psychiatry!H175,0)</f>
        <v>1083156</v>
      </c>
      <c r="H79" s="9">
        <f>ROUND(+Psychiatry!E175,2)</f>
        <v>37.44</v>
      </c>
      <c r="I79" s="9">
        <f t="shared" si="4"/>
        <v>28930.45</v>
      </c>
      <c r="J79" s="9"/>
      <c r="K79" s="10">
        <f t="shared" si="5"/>
        <v>-0.1142</v>
      </c>
    </row>
    <row r="80" spans="2:11" x14ac:dyDescent="0.2">
      <c r="B80">
        <f>+Psychiatry!A75</f>
        <v>172</v>
      </c>
      <c r="C80" t="str">
        <f>+Psychiatry!B75</f>
        <v>PULLMAN REGIONAL HOSPITAL</v>
      </c>
      <c r="D80" s="4">
        <f>ROUND(+Psychiatry!H75,0)</f>
        <v>0</v>
      </c>
      <c r="E80" s="9">
        <f>ROUND(+Psychiatry!E75,2)</f>
        <v>0</v>
      </c>
      <c r="F80" s="9" t="str">
        <f t="shared" si="3"/>
        <v/>
      </c>
      <c r="G80" s="4">
        <f>ROUND(+Psychiatry!H176,0)</f>
        <v>0</v>
      </c>
      <c r="H80" s="9">
        <f>ROUND(+Psychiatry!E176,2)</f>
        <v>0</v>
      </c>
      <c r="I80" s="9" t="str">
        <f t="shared" si="4"/>
        <v/>
      </c>
      <c r="J80" s="9"/>
      <c r="K80" s="10" t="str">
        <f t="shared" si="5"/>
        <v/>
      </c>
    </row>
    <row r="81" spans="2:11" x14ac:dyDescent="0.2">
      <c r="B81">
        <f>+Psychiatry!A76</f>
        <v>173</v>
      </c>
      <c r="C81" t="str">
        <f>+Psychiatry!B76</f>
        <v>MORTON GENERAL HOSPITAL</v>
      </c>
      <c r="D81" s="4">
        <f>ROUND(+Psychiatry!H76,0)</f>
        <v>0</v>
      </c>
      <c r="E81" s="9">
        <f>ROUND(+Psychiatry!E76,2)</f>
        <v>0</v>
      </c>
      <c r="F81" s="9" t="str">
        <f t="shared" si="3"/>
        <v/>
      </c>
      <c r="G81" s="4">
        <f>ROUND(+Psychiatry!H177,0)</f>
        <v>0</v>
      </c>
      <c r="H81" s="9">
        <f>ROUND(+Psychiatry!E177,2)</f>
        <v>0</v>
      </c>
      <c r="I81" s="9" t="str">
        <f t="shared" si="4"/>
        <v/>
      </c>
      <c r="J81" s="9"/>
      <c r="K81" s="10" t="str">
        <f t="shared" si="5"/>
        <v/>
      </c>
    </row>
    <row r="82" spans="2:11" x14ac:dyDescent="0.2">
      <c r="B82">
        <f>+Psychiatry!A77</f>
        <v>175</v>
      </c>
      <c r="C82" t="str">
        <f>+Psychiatry!B77</f>
        <v>MARY BRIDGE CHILDRENS HEALTH CENTER</v>
      </c>
      <c r="D82" s="4">
        <f>ROUND(+Psychiatry!H77,0)</f>
        <v>0</v>
      </c>
      <c r="E82" s="9">
        <f>ROUND(+Psychiatry!E77,2)</f>
        <v>0</v>
      </c>
      <c r="F82" s="9" t="str">
        <f t="shared" si="3"/>
        <v/>
      </c>
      <c r="G82" s="4">
        <f>ROUND(+Psychiatry!H178,0)</f>
        <v>0</v>
      </c>
      <c r="H82" s="9">
        <f>ROUND(+Psychiatry!E178,2)</f>
        <v>0</v>
      </c>
      <c r="I82" s="9" t="str">
        <f t="shared" si="4"/>
        <v/>
      </c>
      <c r="J82" s="9"/>
      <c r="K82" s="10" t="str">
        <f t="shared" si="5"/>
        <v/>
      </c>
    </row>
    <row r="83" spans="2:11" x14ac:dyDescent="0.2">
      <c r="B83">
        <f>+Psychiatry!A78</f>
        <v>176</v>
      </c>
      <c r="C83" t="str">
        <f>+Psychiatry!B78</f>
        <v>TACOMA GENERAL/ALLENMORE HOSPITAL</v>
      </c>
      <c r="D83" s="4">
        <f>ROUND(+Psychiatry!H78,0)</f>
        <v>0</v>
      </c>
      <c r="E83" s="9">
        <f>ROUND(+Psychiatry!E78,2)</f>
        <v>0</v>
      </c>
      <c r="F83" s="9" t="str">
        <f t="shared" si="3"/>
        <v/>
      </c>
      <c r="G83" s="4">
        <f>ROUND(+Psychiatry!H179,0)</f>
        <v>0</v>
      </c>
      <c r="H83" s="9">
        <f>ROUND(+Psychiatry!E179,2)</f>
        <v>0</v>
      </c>
      <c r="I83" s="9" t="str">
        <f t="shared" si="4"/>
        <v/>
      </c>
      <c r="J83" s="9"/>
      <c r="K83" s="10" t="str">
        <f t="shared" si="5"/>
        <v/>
      </c>
    </row>
    <row r="84" spans="2:11" x14ac:dyDescent="0.2">
      <c r="B84">
        <f>+Psychiatry!A79</f>
        <v>180</v>
      </c>
      <c r="C84" t="str">
        <f>+Psychiatry!B79</f>
        <v>VALLEY HOSPITAL</v>
      </c>
      <c r="D84" s="4">
        <f>ROUND(+Psychiatry!H79,0)</f>
        <v>0</v>
      </c>
      <c r="E84" s="9">
        <f>ROUND(+Psychiatry!E79,2)</f>
        <v>0</v>
      </c>
      <c r="F84" s="9" t="str">
        <f t="shared" si="3"/>
        <v/>
      </c>
      <c r="G84" s="4">
        <f>ROUND(+Psychiatry!H180,0)</f>
        <v>0</v>
      </c>
      <c r="H84" s="9">
        <f>ROUND(+Psychiatry!E180,2)</f>
        <v>0</v>
      </c>
      <c r="I84" s="9" t="str">
        <f t="shared" si="4"/>
        <v/>
      </c>
      <c r="J84" s="9"/>
      <c r="K84" s="10" t="str">
        <f t="shared" si="5"/>
        <v/>
      </c>
    </row>
    <row r="85" spans="2:11" x14ac:dyDescent="0.2">
      <c r="B85">
        <f>+Psychiatry!A80</f>
        <v>183</v>
      </c>
      <c r="C85" t="str">
        <f>+Psychiatry!B80</f>
        <v>MULTICARE AUBURN MEDICAL CENTER</v>
      </c>
      <c r="D85" s="4">
        <f>ROUND(+Psychiatry!H80,0)</f>
        <v>1042497</v>
      </c>
      <c r="E85" s="9">
        <f>ROUND(+Psychiatry!E80,2)</f>
        <v>50.91</v>
      </c>
      <c r="F85" s="9">
        <f t="shared" si="3"/>
        <v>20477.25</v>
      </c>
      <c r="G85" s="4">
        <f>ROUND(+Psychiatry!H181,0)</f>
        <v>970252</v>
      </c>
      <c r="H85" s="9">
        <f>ROUND(+Psychiatry!E181,2)</f>
        <v>70.290000000000006</v>
      </c>
      <c r="I85" s="9">
        <f t="shared" si="4"/>
        <v>13803.56</v>
      </c>
      <c r="J85" s="9"/>
      <c r="K85" s="10">
        <f t="shared" si="5"/>
        <v>-0.32590000000000002</v>
      </c>
    </row>
    <row r="86" spans="2:11" x14ac:dyDescent="0.2">
      <c r="B86">
        <f>+Psychiatry!A81</f>
        <v>186</v>
      </c>
      <c r="C86" t="str">
        <f>+Psychiatry!B81</f>
        <v>SUMMIT PACIFIC MEDICAL CENTER</v>
      </c>
      <c r="D86" s="4">
        <f>ROUND(+Psychiatry!H81,0)</f>
        <v>0</v>
      </c>
      <c r="E86" s="9">
        <f>ROUND(+Psychiatry!E81,2)</f>
        <v>0</v>
      </c>
      <c r="F86" s="9" t="str">
        <f t="shared" si="3"/>
        <v/>
      </c>
      <c r="G86" s="4">
        <f>ROUND(+Psychiatry!H182,0)</f>
        <v>0</v>
      </c>
      <c r="H86" s="9">
        <f>ROUND(+Psychiatry!E182,2)</f>
        <v>0</v>
      </c>
      <c r="I86" s="9" t="str">
        <f t="shared" si="4"/>
        <v/>
      </c>
      <c r="J86" s="9"/>
      <c r="K86" s="10" t="str">
        <f t="shared" si="5"/>
        <v/>
      </c>
    </row>
    <row r="87" spans="2:11" x14ac:dyDescent="0.2">
      <c r="B87">
        <f>+Psychiatry!A82</f>
        <v>191</v>
      </c>
      <c r="C87" t="str">
        <f>+Psychiatry!B82</f>
        <v>PROVIDENCE CENTRALIA HOSPITAL</v>
      </c>
      <c r="D87" s="4">
        <f>ROUND(+Psychiatry!H82,0)</f>
        <v>0</v>
      </c>
      <c r="E87" s="9">
        <f>ROUND(+Psychiatry!E82,2)</f>
        <v>0</v>
      </c>
      <c r="F87" s="9" t="str">
        <f t="shared" si="3"/>
        <v/>
      </c>
      <c r="G87" s="4">
        <f>ROUND(+Psychiatry!H183,0)</f>
        <v>0</v>
      </c>
      <c r="H87" s="9">
        <f>ROUND(+Psychiatry!E183,2)</f>
        <v>0</v>
      </c>
      <c r="I87" s="9" t="str">
        <f t="shared" si="4"/>
        <v/>
      </c>
      <c r="J87" s="9"/>
      <c r="K87" s="10" t="str">
        <f t="shared" si="5"/>
        <v/>
      </c>
    </row>
    <row r="88" spans="2:11" x14ac:dyDescent="0.2">
      <c r="B88">
        <f>+Psychiatry!A83</f>
        <v>193</v>
      </c>
      <c r="C88" t="str">
        <f>+Psychiatry!B83</f>
        <v>PROVIDENCE MOUNT CARMEL HOSPITAL</v>
      </c>
      <c r="D88" s="4">
        <f>ROUND(+Psychiatry!H83,0)</f>
        <v>0</v>
      </c>
      <c r="E88" s="9">
        <f>ROUND(+Psychiatry!E83,2)</f>
        <v>0</v>
      </c>
      <c r="F88" s="9" t="str">
        <f t="shared" si="3"/>
        <v/>
      </c>
      <c r="G88" s="4">
        <f>ROUND(+Psychiatry!H184,0)</f>
        <v>0</v>
      </c>
      <c r="H88" s="9">
        <f>ROUND(+Psychiatry!E184,2)</f>
        <v>0</v>
      </c>
      <c r="I88" s="9" t="str">
        <f t="shared" si="4"/>
        <v/>
      </c>
      <c r="J88" s="9"/>
      <c r="K88" s="10" t="str">
        <f t="shared" si="5"/>
        <v/>
      </c>
    </row>
    <row r="89" spans="2:11" x14ac:dyDescent="0.2">
      <c r="B89">
        <f>+Psychiatry!A84</f>
        <v>194</v>
      </c>
      <c r="C89" t="str">
        <f>+Psychiatry!B84</f>
        <v>PROVIDENCE ST JOSEPHS HOSPITAL</v>
      </c>
      <c r="D89" s="4">
        <f>ROUND(+Psychiatry!H84,0)</f>
        <v>0</v>
      </c>
      <c r="E89" s="9">
        <f>ROUND(+Psychiatry!E84,2)</f>
        <v>0</v>
      </c>
      <c r="F89" s="9" t="str">
        <f t="shared" si="3"/>
        <v/>
      </c>
      <c r="G89" s="4">
        <f>ROUND(+Psychiatry!H185,0)</f>
        <v>0</v>
      </c>
      <c r="H89" s="9">
        <f>ROUND(+Psychiatry!E185,2)</f>
        <v>0</v>
      </c>
      <c r="I89" s="9" t="str">
        <f t="shared" si="4"/>
        <v/>
      </c>
      <c r="J89" s="9"/>
      <c r="K89" s="10" t="str">
        <f t="shared" si="5"/>
        <v/>
      </c>
    </row>
    <row r="90" spans="2:11" x14ac:dyDescent="0.2">
      <c r="B90">
        <f>+Psychiatry!A85</f>
        <v>195</v>
      </c>
      <c r="C90" t="str">
        <f>+Psychiatry!B85</f>
        <v>SNOQUALMIE VALLEY HOSPITAL</v>
      </c>
      <c r="D90" s="4">
        <f>ROUND(+Psychiatry!H85,0)</f>
        <v>0</v>
      </c>
      <c r="E90" s="9">
        <f>ROUND(+Psychiatry!E85,2)</f>
        <v>0</v>
      </c>
      <c r="F90" s="9" t="str">
        <f t="shared" si="3"/>
        <v/>
      </c>
      <c r="G90" s="4">
        <f>ROUND(+Psychiatry!H186,0)</f>
        <v>0</v>
      </c>
      <c r="H90" s="9">
        <f>ROUND(+Psychiatry!E186,2)</f>
        <v>0</v>
      </c>
      <c r="I90" s="9" t="str">
        <f t="shared" si="4"/>
        <v/>
      </c>
      <c r="J90" s="9"/>
      <c r="K90" s="10" t="str">
        <f t="shared" si="5"/>
        <v/>
      </c>
    </row>
    <row r="91" spans="2:11" x14ac:dyDescent="0.2">
      <c r="B91">
        <f>+Psychiatry!A86</f>
        <v>197</v>
      </c>
      <c r="C91" t="str">
        <f>+Psychiatry!B86</f>
        <v>CAPITAL MEDICAL CENTER</v>
      </c>
      <c r="D91" s="4">
        <f>ROUND(+Psychiatry!H86,0)</f>
        <v>0</v>
      </c>
      <c r="E91" s="9">
        <f>ROUND(+Psychiatry!E86,2)</f>
        <v>0</v>
      </c>
      <c r="F91" s="9" t="str">
        <f t="shared" si="3"/>
        <v/>
      </c>
      <c r="G91" s="4">
        <f>ROUND(+Psychiatry!H187,0)</f>
        <v>0</v>
      </c>
      <c r="H91" s="9">
        <f>ROUND(+Psychiatry!E187,2)</f>
        <v>0</v>
      </c>
      <c r="I91" s="9" t="str">
        <f t="shared" si="4"/>
        <v/>
      </c>
      <c r="J91" s="9"/>
      <c r="K91" s="10" t="str">
        <f t="shared" si="5"/>
        <v/>
      </c>
    </row>
    <row r="92" spans="2:11" x14ac:dyDescent="0.2">
      <c r="B92">
        <f>+Psychiatry!A87</f>
        <v>198</v>
      </c>
      <c r="C92" t="str">
        <f>+Psychiatry!B87</f>
        <v>SUNNYSIDE COMMUNITY HOSPITAL</v>
      </c>
      <c r="D92" s="4">
        <f>ROUND(+Psychiatry!H87,0)</f>
        <v>0</v>
      </c>
      <c r="E92" s="9">
        <f>ROUND(+Psychiatry!E87,2)</f>
        <v>0</v>
      </c>
      <c r="F92" s="9" t="str">
        <f t="shared" si="3"/>
        <v/>
      </c>
      <c r="G92" s="4">
        <f>ROUND(+Psychiatry!H188,0)</f>
        <v>0</v>
      </c>
      <c r="H92" s="9">
        <f>ROUND(+Psychiatry!E188,2)</f>
        <v>0</v>
      </c>
      <c r="I92" s="9" t="str">
        <f t="shared" si="4"/>
        <v/>
      </c>
      <c r="J92" s="9"/>
      <c r="K92" s="10" t="str">
        <f t="shared" si="5"/>
        <v/>
      </c>
    </row>
    <row r="93" spans="2:11" x14ac:dyDescent="0.2">
      <c r="B93">
        <f>+Psychiatry!A88</f>
        <v>199</v>
      </c>
      <c r="C93" t="str">
        <f>+Psychiatry!B88</f>
        <v>TOPPENISH COMMUNITY HOSPITAL</v>
      </c>
      <c r="D93" s="4">
        <f>ROUND(+Psychiatry!H88,0)</f>
        <v>21490</v>
      </c>
      <c r="E93" s="9">
        <f>ROUND(+Psychiatry!E88,2)</f>
        <v>0.9</v>
      </c>
      <c r="F93" s="9">
        <f t="shared" si="3"/>
        <v>23877.78</v>
      </c>
      <c r="G93" s="4">
        <f>ROUND(+Psychiatry!H189,0)</f>
        <v>0</v>
      </c>
      <c r="H93" s="9">
        <f>ROUND(+Psychiatry!E189,2)</f>
        <v>0</v>
      </c>
      <c r="I93" s="9" t="str">
        <f t="shared" si="4"/>
        <v/>
      </c>
      <c r="J93" s="9"/>
      <c r="K93" s="10" t="str">
        <f t="shared" si="5"/>
        <v/>
      </c>
    </row>
    <row r="94" spans="2:11" x14ac:dyDescent="0.2">
      <c r="B94">
        <f>+Psychiatry!A89</f>
        <v>201</v>
      </c>
      <c r="C94" t="str">
        <f>+Psychiatry!B89</f>
        <v>ST FRANCIS COMMUNITY HOSPITAL</v>
      </c>
      <c r="D94" s="4">
        <f>ROUND(+Psychiatry!H89,0)</f>
        <v>0</v>
      </c>
      <c r="E94" s="9">
        <f>ROUND(+Psychiatry!E89,2)</f>
        <v>0</v>
      </c>
      <c r="F94" s="9" t="str">
        <f t="shared" si="3"/>
        <v/>
      </c>
      <c r="G94" s="4">
        <f>ROUND(+Psychiatry!H190,0)</f>
        <v>0</v>
      </c>
      <c r="H94" s="9">
        <f>ROUND(+Psychiatry!E190,2)</f>
        <v>0</v>
      </c>
      <c r="I94" s="9" t="str">
        <f t="shared" si="4"/>
        <v/>
      </c>
      <c r="J94" s="9"/>
      <c r="K94" s="10" t="str">
        <f t="shared" si="5"/>
        <v/>
      </c>
    </row>
    <row r="95" spans="2:11" x14ac:dyDescent="0.2">
      <c r="B95">
        <f>+Psychiatry!A90</f>
        <v>202</v>
      </c>
      <c r="C95" t="str">
        <f>+Psychiatry!B90</f>
        <v>REGIONAL HOSPITAL</v>
      </c>
      <c r="D95" s="4">
        <f>ROUND(+Psychiatry!H90,0)</f>
        <v>0</v>
      </c>
      <c r="E95" s="9">
        <f>ROUND(+Psychiatry!E90,2)</f>
        <v>0</v>
      </c>
      <c r="F95" s="9" t="str">
        <f t="shared" si="3"/>
        <v/>
      </c>
      <c r="G95" s="4">
        <f>ROUND(+Psychiatry!H191,0)</f>
        <v>0</v>
      </c>
      <c r="H95" s="9">
        <f>ROUND(+Psychiatry!E191,2)</f>
        <v>0</v>
      </c>
      <c r="I95" s="9" t="str">
        <f t="shared" si="4"/>
        <v/>
      </c>
      <c r="J95" s="9"/>
      <c r="K95" s="10" t="str">
        <f t="shared" si="5"/>
        <v/>
      </c>
    </row>
    <row r="96" spans="2:11" x14ac:dyDescent="0.2">
      <c r="B96">
        <f>+Psychiatry!A91</f>
        <v>204</v>
      </c>
      <c r="C96" t="str">
        <f>+Psychiatry!B91</f>
        <v>SEATTLE CANCER CARE ALLIANCE</v>
      </c>
      <c r="D96" s="4">
        <f>ROUND(+Psychiatry!H91,0)</f>
        <v>0</v>
      </c>
      <c r="E96" s="9">
        <f>ROUND(+Psychiatry!E91,2)</f>
        <v>0</v>
      </c>
      <c r="F96" s="9" t="str">
        <f t="shared" si="3"/>
        <v/>
      </c>
      <c r="G96" s="4">
        <f>ROUND(+Psychiatry!H192,0)</f>
        <v>0</v>
      </c>
      <c r="H96" s="9">
        <f>ROUND(+Psychiatry!E192,2)</f>
        <v>0</v>
      </c>
      <c r="I96" s="9" t="str">
        <f t="shared" si="4"/>
        <v/>
      </c>
      <c r="J96" s="9"/>
      <c r="K96" s="10" t="str">
        <f t="shared" si="5"/>
        <v/>
      </c>
    </row>
    <row r="97" spans="2:11" x14ac:dyDescent="0.2">
      <c r="B97">
        <f>+Psychiatry!A92</f>
        <v>205</v>
      </c>
      <c r="C97" t="str">
        <f>+Psychiatry!B92</f>
        <v>WENATCHEE VALLEY HOSPITAL</v>
      </c>
      <c r="D97" s="4">
        <f>ROUND(+Psychiatry!H92,0)</f>
        <v>0</v>
      </c>
      <c r="E97" s="9">
        <f>ROUND(+Psychiatry!E92,2)</f>
        <v>0</v>
      </c>
      <c r="F97" s="9" t="str">
        <f t="shared" si="3"/>
        <v/>
      </c>
      <c r="G97" s="4">
        <f>ROUND(+Psychiatry!H193,0)</f>
        <v>0</v>
      </c>
      <c r="H97" s="9">
        <f>ROUND(+Psychiatry!E193,2)</f>
        <v>0</v>
      </c>
      <c r="I97" s="9" t="str">
        <f t="shared" si="4"/>
        <v/>
      </c>
      <c r="J97" s="9"/>
      <c r="K97" s="10" t="str">
        <f t="shared" si="5"/>
        <v/>
      </c>
    </row>
    <row r="98" spans="2:11" x14ac:dyDescent="0.2">
      <c r="B98">
        <f>+Psychiatry!A93</f>
        <v>206</v>
      </c>
      <c r="C98" t="str">
        <f>+Psychiatry!B93</f>
        <v>PEACEHEALTH UNITED GENERAL MEDICAL CENTER</v>
      </c>
      <c r="D98" s="4">
        <f>ROUND(+Psychiatry!H93,0)</f>
        <v>0</v>
      </c>
      <c r="E98" s="9">
        <f>ROUND(+Psychiatry!E93,2)</f>
        <v>0</v>
      </c>
      <c r="F98" s="9" t="str">
        <f t="shared" si="3"/>
        <v/>
      </c>
      <c r="G98" s="4">
        <f>ROUND(+Psychiatry!H194,0)</f>
        <v>0</v>
      </c>
      <c r="H98" s="9">
        <f>ROUND(+Psychiatry!E194,2)</f>
        <v>0</v>
      </c>
      <c r="I98" s="9" t="str">
        <f t="shared" si="4"/>
        <v/>
      </c>
      <c r="J98" s="9"/>
      <c r="K98" s="10" t="str">
        <f t="shared" si="5"/>
        <v/>
      </c>
    </row>
    <row r="99" spans="2:11" x14ac:dyDescent="0.2">
      <c r="B99">
        <f>+Psychiatry!A94</f>
        <v>207</v>
      </c>
      <c r="C99" t="str">
        <f>+Psychiatry!B94</f>
        <v>SKAGIT VALLEY HOSPITAL</v>
      </c>
      <c r="D99" s="4">
        <f>ROUND(+Psychiatry!H94,0)</f>
        <v>373540</v>
      </c>
      <c r="E99" s="9">
        <f>ROUND(+Psychiatry!E94,2)</f>
        <v>23.34</v>
      </c>
      <c r="F99" s="9">
        <f t="shared" si="3"/>
        <v>16004.28</v>
      </c>
      <c r="G99" s="4">
        <f>ROUND(+Psychiatry!H195,0)</f>
        <v>326611</v>
      </c>
      <c r="H99" s="9">
        <f>ROUND(+Psychiatry!E195,2)</f>
        <v>21.97</v>
      </c>
      <c r="I99" s="9">
        <f t="shared" si="4"/>
        <v>14866.23</v>
      </c>
      <c r="J99" s="9"/>
      <c r="K99" s="10">
        <f t="shared" si="5"/>
        <v>-7.1099999999999997E-2</v>
      </c>
    </row>
    <row r="100" spans="2:11" x14ac:dyDescent="0.2">
      <c r="B100">
        <f>+Psychiatry!A95</f>
        <v>208</v>
      </c>
      <c r="C100" t="str">
        <f>+Psychiatry!B95</f>
        <v>LEGACY SALMON CREEK HOSPITAL</v>
      </c>
      <c r="D100" s="4">
        <f>ROUND(+Psychiatry!H95,0)</f>
        <v>0</v>
      </c>
      <c r="E100" s="9">
        <f>ROUND(+Psychiatry!E95,2)</f>
        <v>0</v>
      </c>
      <c r="F100" s="9" t="str">
        <f t="shared" si="3"/>
        <v/>
      </c>
      <c r="G100" s="4">
        <f>ROUND(+Psychiatry!H196,0)</f>
        <v>0</v>
      </c>
      <c r="H100" s="9">
        <f>ROUND(+Psychiatry!E196,2)</f>
        <v>0</v>
      </c>
      <c r="I100" s="9" t="str">
        <f t="shared" si="4"/>
        <v/>
      </c>
      <c r="J100" s="9"/>
      <c r="K100" s="10" t="str">
        <f t="shared" si="5"/>
        <v/>
      </c>
    </row>
    <row r="101" spans="2:11" x14ac:dyDescent="0.2">
      <c r="B101">
        <f>+Psychiatry!A96</f>
        <v>209</v>
      </c>
      <c r="C101" t="str">
        <f>+Psychiatry!B96</f>
        <v>ST ANTHONY HOSPITAL</v>
      </c>
      <c r="D101" s="4">
        <f>ROUND(+Psychiatry!H96,0)</f>
        <v>8174</v>
      </c>
      <c r="E101" s="9">
        <f>ROUND(+Psychiatry!E96,2)</f>
        <v>0.09</v>
      </c>
      <c r="F101" s="9">
        <f t="shared" si="3"/>
        <v>90822.22</v>
      </c>
      <c r="G101" s="4">
        <f>ROUND(+Psychiatry!H197,0)</f>
        <v>0</v>
      </c>
      <c r="H101" s="9">
        <f>ROUND(+Psychiatry!E197,2)</f>
        <v>0</v>
      </c>
      <c r="I101" s="9" t="str">
        <f t="shared" si="4"/>
        <v/>
      </c>
      <c r="J101" s="9"/>
      <c r="K101" s="10" t="str">
        <f t="shared" si="5"/>
        <v/>
      </c>
    </row>
    <row r="102" spans="2:11" x14ac:dyDescent="0.2">
      <c r="B102">
        <f>+Psychiatry!A97</f>
        <v>210</v>
      </c>
      <c r="C102" t="str">
        <f>+Psychiatry!B97</f>
        <v>SWEDISH MEDICAL CENTER - ISSAQUAH CAMPUS</v>
      </c>
      <c r="D102" s="4">
        <f>ROUND(+Psychiatry!H97,0)</f>
        <v>0</v>
      </c>
      <c r="E102" s="9">
        <f>ROUND(+Psychiatry!E97,2)</f>
        <v>0</v>
      </c>
      <c r="F102" s="9" t="str">
        <f t="shared" si="3"/>
        <v/>
      </c>
      <c r="G102" s="4">
        <f>ROUND(+Psychiatry!H198,0)</f>
        <v>202757</v>
      </c>
      <c r="H102" s="9">
        <f>ROUND(+Psychiatry!E198,2)</f>
        <v>16.03</v>
      </c>
      <c r="I102" s="9">
        <f t="shared" si="4"/>
        <v>12648.6</v>
      </c>
      <c r="J102" s="9"/>
      <c r="K102" s="10" t="str">
        <f t="shared" si="5"/>
        <v/>
      </c>
    </row>
    <row r="103" spans="2:11" x14ac:dyDescent="0.2">
      <c r="B103">
        <f>+Psychiatry!A98</f>
        <v>211</v>
      </c>
      <c r="C103" t="str">
        <f>+Psychiatry!B98</f>
        <v>PEACEHEALTH PEACE ISLAND MEDICAL CENTER</v>
      </c>
      <c r="D103" s="4">
        <f>ROUND(+Psychiatry!H98,0)</f>
        <v>0</v>
      </c>
      <c r="E103" s="9">
        <f>ROUND(+Psychiatry!E98,2)</f>
        <v>0</v>
      </c>
      <c r="F103" s="9" t="str">
        <f t="shared" si="3"/>
        <v/>
      </c>
      <c r="G103" s="4">
        <f>ROUND(+Psychiatry!H199,0)</f>
        <v>0</v>
      </c>
      <c r="H103" s="9">
        <f>ROUND(+Psychiatry!E199,2)</f>
        <v>0</v>
      </c>
      <c r="I103" s="9" t="str">
        <f t="shared" si="4"/>
        <v/>
      </c>
      <c r="J103" s="9"/>
      <c r="K103" s="10" t="str">
        <f t="shared" si="5"/>
        <v/>
      </c>
    </row>
    <row r="104" spans="2:11" x14ac:dyDescent="0.2">
      <c r="B104">
        <f>+Psychiatry!A99</f>
        <v>904</v>
      </c>
      <c r="C104" t="str">
        <f>+Psychiatry!B99</f>
        <v>BHC FAIRFAX HOSPITAL</v>
      </c>
      <c r="D104" s="4">
        <f>ROUND(+Psychiatry!H99,0)</f>
        <v>851737</v>
      </c>
      <c r="E104" s="9">
        <f>ROUND(+Psychiatry!E99,2)</f>
        <v>83.35</v>
      </c>
      <c r="F104" s="9">
        <f t="shared" si="3"/>
        <v>10218.799999999999</v>
      </c>
      <c r="G104" s="4">
        <f>ROUND(+Psychiatry!H200,0)</f>
        <v>1196559</v>
      </c>
      <c r="H104" s="9">
        <f>ROUND(+Psychiatry!E200,2)</f>
        <v>108.63</v>
      </c>
      <c r="I104" s="9">
        <f t="shared" si="4"/>
        <v>11015</v>
      </c>
      <c r="J104" s="9"/>
      <c r="K104" s="10">
        <f t="shared" si="5"/>
        <v>7.7899999999999997E-2</v>
      </c>
    </row>
    <row r="105" spans="2:11" x14ac:dyDescent="0.2">
      <c r="B105">
        <f>+Psychiatry!A100</f>
        <v>915</v>
      </c>
      <c r="C105" t="str">
        <f>+Psychiatry!B100</f>
        <v>LOURDES COUNSELING CENTER</v>
      </c>
      <c r="D105" s="4">
        <f>ROUND(+Psychiatry!H100,0)</f>
        <v>593288</v>
      </c>
      <c r="E105" s="9">
        <f>ROUND(+Psychiatry!E100,2)</f>
        <v>35.07</v>
      </c>
      <c r="F105" s="9">
        <f t="shared" si="3"/>
        <v>16917.25</v>
      </c>
      <c r="G105" s="4">
        <f>ROUND(+Psychiatry!H201,0)</f>
        <v>646390</v>
      </c>
      <c r="H105" s="9">
        <f>ROUND(+Psychiatry!E201,2)</f>
        <v>41.63</v>
      </c>
      <c r="I105" s="9">
        <f t="shared" si="4"/>
        <v>15527.02</v>
      </c>
      <c r="J105" s="9"/>
      <c r="K105" s="10">
        <f t="shared" si="5"/>
        <v>-8.2199999999999995E-2</v>
      </c>
    </row>
    <row r="106" spans="2:11" x14ac:dyDescent="0.2">
      <c r="B106">
        <f>+Psychiatry!A101</f>
        <v>919</v>
      </c>
      <c r="C106" t="str">
        <f>+Psychiatry!B101</f>
        <v>NAVOS</v>
      </c>
      <c r="D106" s="4">
        <f>ROUND(+Psychiatry!H101,0)</f>
        <v>315088</v>
      </c>
      <c r="E106" s="9">
        <f>ROUND(+Psychiatry!E101,2)</f>
        <v>67.510000000000005</v>
      </c>
      <c r="F106" s="9">
        <f t="shared" si="3"/>
        <v>4667.28</v>
      </c>
      <c r="G106" s="4">
        <f>ROUND(+Psychiatry!H202,0)</f>
        <v>328086</v>
      </c>
      <c r="H106" s="9">
        <f>ROUND(+Psychiatry!E202,2)</f>
        <v>68.569999999999993</v>
      </c>
      <c r="I106" s="9">
        <f t="shared" si="4"/>
        <v>4784.6899999999996</v>
      </c>
      <c r="J106" s="9"/>
      <c r="K106" s="10">
        <f t="shared" si="5"/>
        <v>2.52E-2</v>
      </c>
    </row>
    <row r="107" spans="2:11" x14ac:dyDescent="0.2">
      <c r="B107">
        <f>+Psychiatry!A102</f>
        <v>921</v>
      </c>
      <c r="C107" t="str">
        <f>+Psychiatry!B102</f>
        <v>CASCADE BEHAVIORAL HEALTH</v>
      </c>
      <c r="D107" s="4">
        <f>ROUND(+Psychiatry!H102,0)</f>
        <v>23310</v>
      </c>
      <c r="E107" s="9">
        <f>ROUND(+Psychiatry!E102,2)</f>
        <v>13.91</v>
      </c>
      <c r="F107" s="9">
        <f t="shared" si="3"/>
        <v>1675.77</v>
      </c>
      <c r="G107" s="4">
        <f>ROUND(+Psychiatry!H203,0)</f>
        <v>381622</v>
      </c>
      <c r="H107" s="9">
        <f>ROUND(+Psychiatry!E203,2)</f>
        <v>29.48</v>
      </c>
      <c r="I107" s="9">
        <f t="shared" si="4"/>
        <v>12945.12</v>
      </c>
      <c r="J107" s="9"/>
      <c r="K107" s="10">
        <f t="shared" si="5"/>
        <v>6.7248999999999999</v>
      </c>
    </row>
    <row r="108" spans="2:11" x14ac:dyDescent="0.2">
      <c r="B108">
        <f>+Psychiatry!A103</f>
        <v>922</v>
      </c>
      <c r="C108" t="str">
        <f>+Psychiatry!B103</f>
        <v>FAIRFAX EVERETT</v>
      </c>
      <c r="D108" s="4">
        <f>ROUND(+Psychiatry!H103,0)</f>
        <v>0</v>
      </c>
      <c r="E108" s="9">
        <f>ROUND(+Psychiatry!E103,2)</f>
        <v>0</v>
      </c>
      <c r="F108" s="9" t="str">
        <f t="shared" si="3"/>
        <v/>
      </c>
      <c r="G108" s="4">
        <f>ROUND(+Psychiatry!H204,0)</f>
        <v>30777</v>
      </c>
      <c r="H108" s="9">
        <f>ROUND(+Psychiatry!E204,2)</f>
        <v>24.01</v>
      </c>
      <c r="I108" s="9">
        <f t="shared" si="4"/>
        <v>1281.8399999999999</v>
      </c>
      <c r="J108" s="9"/>
      <c r="K108" s="10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7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K108"/>
  <sheetViews>
    <sheetView zoomScale="75" workbookViewId="0">
      <selection activeCell="H19" sqref="H19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6" width="6.88671875" bestFit="1" customWidth="1"/>
    <col min="7" max="7" width="10.88671875" bestFit="1" customWidth="1"/>
    <col min="8" max="8" width="6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6" t="s">
        <v>30</v>
      </c>
      <c r="B1" s="7"/>
      <c r="C1" s="7"/>
      <c r="D1" s="7"/>
      <c r="E1" s="7"/>
      <c r="F1" s="7"/>
      <c r="G1" s="7"/>
      <c r="H1" s="7"/>
      <c r="I1" s="7"/>
      <c r="J1" s="7"/>
    </row>
    <row r="2" spans="1:11" x14ac:dyDescent="0.2">
      <c r="A2" s="7"/>
      <c r="B2" s="7"/>
      <c r="C2" s="7"/>
      <c r="D2" s="7"/>
      <c r="E2" s="7"/>
      <c r="F2" s="6"/>
      <c r="G2" s="7"/>
      <c r="H2" s="7"/>
      <c r="I2" s="7"/>
      <c r="J2" s="7"/>
      <c r="K2" s="5" t="s">
        <v>40</v>
      </c>
    </row>
    <row r="3" spans="1:11" x14ac:dyDescent="0.2">
      <c r="A3" s="7"/>
      <c r="B3" s="7"/>
      <c r="C3" s="7"/>
      <c r="D3" s="7"/>
      <c r="E3" s="7"/>
      <c r="F3" s="6"/>
      <c r="G3" s="7"/>
      <c r="H3" s="7"/>
      <c r="I3" s="7"/>
      <c r="J3" s="7"/>
      <c r="K3">
        <v>108</v>
      </c>
    </row>
    <row r="4" spans="1:11" x14ac:dyDescent="0.2">
      <c r="A4" s="6" t="s">
        <v>41</v>
      </c>
      <c r="B4" s="7"/>
      <c r="C4" s="7"/>
      <c r="D4" s="8"/>
      <c r="E4" s="7"/>
      <c r="F4" s="7"/>
      <c r="G4" s="7"/>
      <c r="H4" s="7"/>
      <c r="I4" s="7"/>
      <c r="J4" s="7"/>
    </row>
    <row r="5" spans="1:11" x14ac:dyDescent="0.2">
      <c r="A5" s="6" t="s">
        <v>53</v>
      </c>
      <c r="B5" s="7"/>
      <c r="C5" s="7"/>
      <c r="D5" s="7"/>
      <c r="E5" s="7"/>
      <c r="F5" s="7"/>
      <c r="G5" s="7"/>
      <c r="H5" s="7"/>
      <c r="I5" s="7"/>
      <c r="J5" s="7"/>
    </row>
    <row r="7" spans="1:11" x14ac:dyDescent="0.2">
      <c r="E7" s="21">
        <f>ROUND(+Psychiatry!D5,0)</f>
        <v>2013</v>
      </c>
      <c r="F7" s="5">
        <f>+E7</f>
        <v>2013</v>
      </c>
      <c r="G7" s="5"/>
      <c r="H7" s="2">
        <f>+F7+1</f>
        <v>2014</v>
      </c>
      <c r="I7" s="5">
        <f>+H7</f>
        <v>2014</v>
      </c>
    </row>
    <row r="8" spans="1:11" x14ac:dyDescent="0.2">
      <c r="A8" s="3"/>
      <c r="B8" s="4"/>
      <c r="C8" s="4"/>
      <c r="D8" s="2" t="s">
        <v>31</v>
      </c>
      <c r="F8" s="2" t="s">
        <v>2</v>
      </c>
      <c r="G8" s="2" t="s">
        <v>31</v>
      </c>
      <c r="I8" s="2" t="s">
        <v>2</v>
      </c>
      <c r="J8" s="2"/>
      <c r="K8" s="5" t="s">
        <v>77</v>
      </c>
    </row>
    <row r="9" spans="1:11" x14ac:dyDescent="0.2">
      <c r="A9" s="3"/>
      <c r="B9" s="3" t="s">
        <v>38</v>
      </c>
      <c r="C9" s="3" t="s">
        <v>39</v>
      </c>
      <c r="D9" s="2" t="s">
        <v>32</v>
      </c>
      <c r="E9" s="2" t="s">
        <v>4</v>
      </c>
      <c r="F9" s="2" t="s">
        <v>4</v>
      </c>
      <c r="G9" s="2" t="s">
        <v>32</v>
      </c>
      <c r="H9" s="2" t="s">
        <v>4</v>
      </c>
      <c r="I9" s="2" t="s">
        <v>4</v>
      </c>
      <c r="J9" s="2"/>
      <c r="K9" s="5" t="s">
        <v>78</v>
      </c>
    </row>
    <row r="10" spans="1:11" x14ac:dyDescent="0.2">
      <c r="B10">
        <f>+Psychiatry!A5</f>
        <v>1</v>
      </c>
      <c r="C10" t="str">
        <f>+Psychiatry!B5</f>
        <v>SWEDISH MEDICAL CENTER - FIRST HILL</v>
      </c>
      <c r="D10" s="9">
        <f>ROUND(+Psychiatry!E5*2080,0)</f>
        <v>0</v>
      </c>
      <c r="E10" s="4">
        <f>ROUND(+Psychiatry!F5,0)</f>
        <v>0</v>
      </c>
      <c r="F10" s="9" t="str">
        <f>IF(D10=0,"",IF(E10=0,"",ROUND(D10/E10,2)))</f>
        <v/>
      </c>
      <c r="G10" s="9">
        <f>ROUND(+Psychiatry!E106*2080,0)</f>
        <v>0</v>
      </c>
      <c r="H10" s="4">
        <f>ROUND(+Psychiatry!F106,0)</f>
        <v>0</v>
      </c>
      <c r="I10" s="9" t="str">
        <f>IF(G10=0,"",IF(H10=0,"",ROUND(G10/H10,2)))</f>
        <v/>
      </c>
      <c r="J10" s="9"/>
      <c r="K10" s="10" t="str">
        <f>IF(D10=0,"",IF(E10=0,"",IF(G10=0,"",IF(H10=0,"",ROUND(I10/F10-1,4)))))</f>
        <v/>
      </c>
    </row>
    <row r="11" spans="1:11" x14ac:dyDescent="0.2">
      <c r="B11">
        <f>+Psychiatry!A6</f>
        <v>3</v>
      </c>
      <c r="C11" t="str">
        <f>+Psychiatry!B6</f>
        <v>SWEDISH MEDICAL CENTER - CHERRY HILL</v>
      </c>
      <c r="D11" s="9">
        <f>ROUND(+Psychiatry!E6*2080,0)</f>
        <v>42203</v>
      </c>
      <c r="E11" s="4">
        <f>ROUND(+Psychiatry!F6,0)</f>
        <v>3526</v>
      </c>
      <c r="F11" s="9">
        <f t="shared" ref="F11:F74" si="0">IF(D11=0,"",IF(E11=0,"",ROUND(D11/E11,2)))</f>
        <v>11.97</v>
      </c>
      <c r="G11" s="9">
        <f>ROUND(+Psychiatry!E107*2080,0)</f>
        <v>42890</v>
      </c>
      <c r="H11" s="4">
        <f>ROUND(+Psychiatry!F107,0)</f>
        <v>3502</v>
      </c>
      <c r="I11" s="9">
        <f t="shared" ref="I11:I74" si="1">IF(G11=0,"",IF(H11=0,"",ROUND(G11/H11,2)))</f>
        <v>12.25</v>
      </c>
      <c r="J11" s="9"/>
      <c r="K11" s="10">
        <f t="shared" ref="K11:K74" si="2">IF(D11=0,"",IF(E11=0,"",IF(G11=0,"",IF(H11=0,"",ROUND(I11/F11-1,4)))))</f>
        <v>2.3400000000000001E-2</v>
      </c>
    </row>
    <row r="12" spans="1:11" x14ac:dyDescent="0.2">
      <c r="B12">
        <f>+Psychiatry!A7</f>
        <v>8</v>
      </c>
      <c r="C12" t="str">
        <f>+Psychiatry!B7</f>
        <v>KLICKITAT VALLEY HEALTH</v>
      </c>
      <c r="D12" s="9">
        <f>ROUND(+Psychiatry!E7*2080,0)</f>
        <v>0</v>
      </c>
      <c r="E12" s="4">
        <f>ROUND(+Psychiatry!F7,0)</f>
        <v>0</v>
      </c>
      <c r="F12" s="9" t="str">
        <f t="shared" si="0"/>
        <v/>
      </c>
      <c r="G12" s="9">
        <f>ROUND(+Psychiatry!E108*2080,0)</f>
        <v>0</v>
      </c>
      <c r="H12" s="4">
        <f>ROUND(+Psychiatry!F108,0)</f>
        <v>0</v>
      </c>
      <c r="I12" s="9" t="str">
        <f t="shared" si="1"/>
        <v/>
      </c>
      <c r="J12" s="9"/>
      <c r="K12" s="10" t="str">
        <f t="shared" si="2"/>
        <v/>
      </c>
    </row>
    <row r="13" spans="1:11" x14ac:dyDescent="0.2">
      <c r="B13">
        <f>+Psychiatry!A8</f>
        <v>10</v>
      </c>
      <c r="C13" t="str">
        <f>+Psychiatry!B8</f>
        <v>VIRGINIA MASON MEDICAL CENTER</v>
      </c>
      <c r="D13" s="9">
        <f>ROUND(+Psychiatry!E8*2080,0)</f>
        <v>0</v>
      </c>
      <c r="E13" s="4">
        <f>ROUND(+Psychiatry!F8,0)</f>
        <v>0</v>
      </c>
      <c r="F13" s="9" t="str">
        <f t="shared" si="0"/>
        <v/>
      </c>
      <c r="G13" s="9">
        <f>ROUND(+Psychiatry!E109*2080,0)</f>
        <v>0</v>
      </c>
      <c r="H13" s="4">
        <f>ROUND(+Psychiatry!F109,0)</f>
        <v>0</v>
      </c>
      <c r="I13" s="9" t="str">
        <f t="shared" si="1"/>
        <v/>
      </c>
      <c r="J13" s="9"/>
      <c r="K13" s="10" t="str">
        <f t="shared" si="2"/>
        <v/>
      </c>
    </row>
    <row r="14" spans="1:11" x14ac:dyDescent="0.2">
      <c r="B14">
        <f>+Psychiatry!A9</f>
        <v>14</v>
      </c>
      <c r="C14" t="str">
        <f>+Psychiatry!B9</f>
        <v>SEATTLE CHILDRENS HOSPITAL</v>
      </c>
      <c r="D14" s="9">
        <f>ROUND(+Psychiatry!E9*2080,0)</f>
        <v>125382</v>
      </c>
      <c r="E14" s="4">
        <f>ROUND(+Psychiatry!F9,0)</f>
        <v>7219</v>
      </c>
      <c r="F14" s="9">
        <f t="shared" si="0"/>
        <v>17.37</v>
      </c>
      <c r="G14" s="9">
        <f>ROUND(+Psychiatry!E110*2080,0)</f>
        <v>127275</v>
      </c>
      <c r="H14" s="4">
        <f>ROUND(+Psychiatry!F110,0)</f>
        <v>7485</v>
      </c>
      <c r="I14" s="9">
        <f t="shared" si="1"/>
        <v>17</v>
      </c>
      <c r="J14" s="9"/>
      <c r="K14" s="10">
        <f t="shared" si="2"/>
        <v>-2.1299999999999999E-2</v>
      </c>
    </row>
    <row r="15" spans="1:11" x14ac:dyDescent="0.2">
      <c r="B15">
        <f>+Psychiatry!A10</f>
        <v>20</v>
      </c>
      <c r="C15" t="str">
        <f>+Psychiatry!B10</f>
        <v>GROUP HEALTH CENTRAL HOSPITAL</v>
      </c>
      <c r="D15" s="9">
        <f>ROUND(+Psychiatry!E10*2080,0)</f>
        <v>0</v>
      </c>
      <c r="E15" s="4">
        <f>ROUND(+Psychiatry!F10,0)</f>
        <v>0</v>
      </c>
      <c r="F15" s="9" t="str">
        <f t="shared" si="0"/>
        <v/>
      </c>
      <c r="G15" s="9">
        <f>ROUND(+Psychiatry!E111*2080,0)</f>
        <v>0</v>
      </c>
      <c r="H15" s="4">
        <f>ROUND(+Psychiatry!F111,0)</f>
        <v>0</v>
      </c>
      <c r="I15" s="9" t="str">
        <f t="shared" si="1"/>
        <v/>
      </c>
      <c r="J15" s="9"/>
      <c r="K15" s="10" t="str">
        <f t="shared" si="2"/>
        <v/>
      </c>
    </row>
    <row r="16" spans="1:11" x14ac:dyDescent="0.2">
      <c r="B16">
        <f>+Psychiatry!A11</f>
        <v>21</v>
      </c>
      <c r="C16" t="str">
        <f>+Psychiatry!B11</f>
        <v>NEWPORT HOSPITAL AND HEALTH SERVICES</v>
      </c>
      <c r="D16" s="9">
        <f>ROUND(+Psychiatry!E11*2080,0)</f>
        <v>0</v>
      </c>
      <c r="E16" s="4">
        <f>ROUND(+Psychiatry!F11,0)</f>
        <v>0</v>
      </c>
      <c r="F16" s="9" t="str">
        <f t="shared" si="0"/>
        <v/>
      </c>
      <c r="G16" s="9">
        <f>ROUND(+Psychiatry!E112*2080,0)</f>
        <v>0</v>
      </c>
      <c r="H16" s="4">
        <f>ROUND(+Psychiatry!F112,0)</f>
        <v>0</v>
      </c>
      <c r="I16" s="9" t="str">
        <f t="shared" si="1"/>
        <v/>
      </c>
      <c r="J16" s="9"/>
      <c r="K16" s="10" t="str">
        <f t="shared" si="2"/>
        <v/>
      </c>
    </row>
    <row r="17" spans="2:11" x14ac:dyDescent="0.2">
      <c r="B17">
        <f>+Psychiatry!A12</f>
        <v>22</v>
      </c>
      <c r="C17" t="str">
        <f>+Psychiatry!B12</f>
        <v>LOURDES MEDICAL CENTER</v>
      </c>
      <c r="D17" s="9">
        <f>ROUND(+Psychiatry!E12*2080,0)</f>
        <v>0</v>
      </c>
      <c r="E17" s="4">
        <f>ROUND(+Psychiatry!F12,0)</f>
        <v>0</v>
      </c>
      <c r="F17" s="9" t="str">
        <f t="shared" si="0"/>
        <v/>
      </c>
      <c r="G17" s="9">
        <f>ROUND(+Psychiatry!E113*2080,0)</f>
        <v>0</v>
      </c>
      <c r="H17" s="4">
        <f>ROUND(+Psychiatry!F113,0)</f>
        <v>0</v>
      </c>
      <c r="I17" s="9" t="str">
        <f t="shared" si="1"/>
        <v/>
      </c>
      <c r="J17" s="9"/>
      <c r="K17" s="10" t="str">
        <f t="shared" si="2"/>
        <v/>
      </c>
    </row>
    <row r="18" spans="2:11" x14ac:dyDescent="0.2">
      <c r="B18">
        <f>+Psychiatry!A13</f>
        <v>23</v>
      </c>
      <c r="C18" t="str">
        <f>+Psychiatry!B13</f>
        <v>THREE RIVERS HOSPITAL</v>
      </c>
      <c r="D18" s="9">
        <f>ROUND(+Psychiatry!E13*2080,0)</f>
        <v>0</v>
      </c>
      <c r="E18" s="4">
        <f>ROUND(+Psychiatry!F13,0)</f>
        <v>0</v>
      </c>
      <c r="F18" s="9" t="str">
        <f t="shared" si="0"/>
        <v/>
      </c>
      <c r="G18" s="9">
        <f>ROUND(+Psychiatry!E114*2080,0)</f>
        <v>0</v>
      </c>
      <c r="H18" s="4">
        <f>ROUND(+Psychiatry!F114,0)</f>
        <v>0</v>
      </c>
      <c r="I18" s="9" t="str">
        <f t="shared" si="1"/>
        <v/>
      </c>
      <c r="J18" s="9"/>
      <c r="K18" s="10" t="str">
        <f t="shared" si="2"/>
        <v/>
      </c>
    </row>
    <row r="19" spans="2:11" x14ac:dyDescent="0.2">
      <c r="B19">
        <f>+Psychiatry!A14</f>
        <v>26</v>
      </c>
      <c r="C19" t="str">
        <f>+Psychiatry!B14</f>
        <v>PEACEHEALTH ST JOHN MEDICAL CENTER</v>
      </c>
      <c r="D19" s="9">
        <f>ROUND(+Psychiatry!E14*2080,0)</f>
        <v>101213</v>
      </c>
      <c r="E19" s="4">
        <f>ROUND(+Psychiatry!F14,0)</f>
        <v>5671</v>
      </c>
      <c r="F19" s="9">
        <f t="shared" si="0"/>
        <v>17.850000000000001</v>
      </c>
      <c r="G19" s="9">
        <f>ROUND(+Psychiatry!E115*2080,0)</f>
        <v>99445</v>
      </c>
      <c r="H19" s="4">
        <f>ROUND(+Psychiatry!F115,0)</f>
        <v>5877</v>
      </c>
      <c r="I19" s="9">
        <f t="shared" si="1"/>
        <v>16.920000000000002</v>
      </c>
      <c r="J19" s="9"/>
      <c r="K19" s="10">
        <f t="shared" si="2"/>
        <v>-5.21E-2</v>
      </c>
    </row>
    <row r="20" spans="2:11" x14ac:dyDescent="0.2">
      <c r="B20">
        <f>+Psychiatry!A15</f>
        <v>29</v>
      </c>
      <c r="C20" t="str">
        <f>+Psychiatry!B15</f>
        <v>HARBORVIEW MEDICAL CENTER</v>
      </c>
      <c r="D20" s="9">
        <f>ROUND(+Psychiatry!E15*2080,0)</f>
        <v>245086</v>
      </c>
      <c r="E20" s="4">
        <f>ROUND(+Psychiatry!F15,0)</f>
        <v>21894</v>
      </c>
      <c r="F20" s="9">
        <f t="shared" si="0"/>
        <v>11.19</v>
      </c>
      <c r="G20" s="9">
        <f>ROUND(+Psychiatry!E116*2080,0)</f>
        <v>240406</v>
      </c>
      <c r="H20" s="4">
        <f>ROUND(+Psychiatry!F116,0)</f>
        <v>22850</v>
      </c>
      <c r="I20" s="9">
        <f t="shared" si="1"/>
        <v>10.52</v>
      </c>
      <c r="J20" s="9"/>
      <c r="K20" s="10">
        <f t="shared" si="2"/>
        <v>-5.9900000000000002E-2</v>
      </c>
    </row>
    <row r="21" spans="2:11" x14ac:dyDescent="0.2">
      <c r="B21">
        <f>+Psychiatry!A16</f>
        <v>32</v>
      </c>
      <c r="C21" t="str">
        <f>+Psychiatry!B16</f>
        <v>ST JOSEPH MEDICAL CENTER</v>
      </c>
      <c r="D21" s="9">
        <f>ROUND(+Psychiatry!E16*2080,0)</f>
        <v>103043</v>
      </c>
      <c r="E21" s="4">
        <f>ROUND(+Psychiatry!F16,0)</f>
        <v>7755</v>
      </c>
      <c r="F21" s="9">
        <f t="shared" si="0"/>
        <v>13.29</v>
      </c>
      <c r="G21" s="9">
        <f>ROUND(+Psychiatry!E117*2080,0)</f>
        <v>101962</v>
      </c>
      <c r="H21" s="4">
        <f>ROUND(+Psychiatry!F117,0)</f>
        <v>7843</v>
      </c>
      <c r="I21" s="9">
        <f t="shared" si="1"/>
        <v>13</v>
      </c>
      <c r="J21" s="9"/>
      <c r="K21" s="10">
        <f t="shared" si="2"/>
        <v>-2.18E-2</v>
      </c>
    </row>
    <row r="22" spans="2:11" x14ac:dyDescent="0.2">
      <c r="B22">
        <f>+Psychiatry!A17</f>
        <v>35</v>
      </c>
      <c r="C22" t="str">
        <f>+Psychiatry!B17</f>
        <v>ST ELIZABETH HOSPITAL</v>
      </c>
      <c r="D22" s="9">
        <f>ROUND(+Psychiatry!E17*2080,0)</f>
        <v>0</v>
      </c>
      <c r="E22" s="4">
        <f>ROUND(+Psychiatry!F17,0)</f>
        <v>0</v>
      </c>
      <c r="F22" s="9" t="str">
        <f t="shared" si="0"/>
        <v/>
      </c>
      <c r="G22" s="9">
        <f>ROUND(+Psychiatry!E118*2080,0)</f>
        <v>0</v>
      </c>
      <c r="H22" s="4">
        <f>ROUND(+Psychiatry!F118,0)</f>
        <v>0</v>
      </c>
      <c r="I22" s="9" t="str">
        <f t="shared" si="1"/>
        <v/>
      </c>
      <c r="J22" s="9"/>
      <c r="K22" s="10" t="str">
        <f t="shared" si="2"/>
        <v/>
      </c>
    </row>
    <row r="23" spans="2:11" x14ac:dyDescent="0.2">
      <c r="B23">
        <f>+Psychiatry!A18</f>
        <v>37</v>
      </c>
      <c r="C23" t="str">
        <f>+Psychiatry!B18</f>
        <v>DEACONESS HOSPITAL</v>
      </c>
      <c r="D23" s="9">
        <f>ROUND(+Psychiatry!E18*2080,0)</f>
        <v>0</v>
      </c>
      <c r="E23" s="4">
        <f>ROUND(+Psychiatry!F18,0)</f>
        <v>0</v>
      </c>
      <c r="F23" s="9" t="str">
        <f t="shared" si="0"/>
        <v/>
      </c>
      <c r="G23" s="9">
        <f>ROUND(+Psychiatry!E119*2080,0)</f>
        <v>0</v>
      </c>
      <c r="H23" s="4">
        <f>ROUND(+Psychiatry!F119,0)</f>
        <v>0</v>
      </c>
      <c r="I23" s="9" t="str">
        <f t="shared" si="1"/>
        <v/>
      </c>
      <c r="J23" s="9"/>
      <c r="K23" s="10" t="str">
        <f t="shared" si="2"/>
        <v/>
      </c>
    </row>
    <row r="24" spans="2:11" x14ac:dyDescent="0.2">
      <c r="B24">
        <f>+Psychiatry!A19</f>
        <v>38</v>
      </c>
      <c r="C24" t="str">
        <f>+Psychiatry!B19</f>
        <v>OLYMPIC MEDICAL CENTER</v>
      </c>
      <c r="D24" s="9">
        <f>ROUND(+Psychiatry!E19*2080,0)</f>
        <v>0</v>
      </c>
      <c r="E24" s="4">
        <f>ROUND(+Psychiatry!F19,0)</f>
        <v>0</v>
      </c>
      <c r="F24" s="9" t="str">
        <f t="shared" si="0"/>
        <v/>
      </c>
      <c r="G24" s="9">
        <f>ROUND(+Psychiatry!E120*2080,0)</f>
        <v>0</v>
      </c>
      <c r="H24" s="4">
        <f>ROUND(+Psychiatry!F120,0)</f>
        <v>0</v>
      </c>
      <c r="I24" s="9" t="str">
        <f t="shared" si="1"/>
        <v/>
      </c>
      <c r="J24" s="9"/>
      <c r="K24" s="10" t="str">
        <f t="shared" si="2"/>
        <v/>
      </c>
    </row>
    <row r="25" spans="2:11" x14ac:dyDescent="0.2">
      <c r="B25">
        <f>+Psychiatry!A20</f>
        <v>39</v>
      </c>
      <c r="C25" t="str">
        <f>+Psychiatry!B20</f>
        <v>TRIOS HEALTH</v>
      </c>
      <c r="D25" s="9">
        <f>ROUND(+Psychiatry!E20*2080,0)</f>
        <v>0</v>
      </c>
      <c r="E25" s="4">
        <f>ROUND(+Psychiatry!F20,0)</f>
        <v>0</v>
      </c>
      <c r="F25" s="9" t="str">
        <f t="shared" si="0"/>
        <v/>
      </c>
      <c r="G25" s="9">
        <f>ROUND(+Psychiatry!E121*2080,0)</f>
        <v>0</v>
      </c>
      <c r="H25" s="4">
        <f>ROUND(+Psychiatry!F121,0)</f>
        <v>0</v>
      </c>
      <c r="I25" s="9" t="str">
        <f t="shared" si="1"/>
        <v/>
      </c>
      <c r="J25" s="9"/>
      <c r="K25" s="10" t="str">
        <f t="shared" si="2"/>
        <v/>
      </c>
    </row>
    <row r="26" spans="2:11" x14ac:dyDescent="0.2">
      <c r="B26">
        <f>+Psychiatry!A21</f>
        <v>43</v>
      </c>
      <c r="C26" t="str">
        <f>+Psychiatry!B21</f>
        <v>WALLA WALLA GENERAL HOSPITAL</v>
      </c>
      <c r="D26" s="9">
        <f>ROUND(+Psychiatry!E21*2080,0)</f>
        <v>0</v>
      </c>
      <c r="E26" s="4">
        <f>ROUND(+Psychiatry!F21,0)</f>
        <v>0</v>
      </c>
      <c r="F26" s="9" t="str">
        <f t="shared" si="0"/>
        <v/>
      </c>
      <c r="G26" s="9">
        <f>ROUND(+Psychiatry!E122*2080,0)</f>
        <v>0</v>
      </c>
      <c r="H26" s="4">
        <f>ROUND(+Psychiatry!F122,0)</f>
        <v>0</v>
      </c>
      <c r="I26" s="9" t="str">
        <f t="shared" si="1"/>
        <v/>
      </c>
      <c r="J26" s="9"/>
      <c r="K26" s="10" t="str">
        <f t="shared" si="2"/>
        <v/>
      </c>
    </row>
    <row r="27" spans="2:11" x14ac:dyDescent="0.2">
      <c r="B27">
        <f>+Psychiatry!A22</f>
        <v>45</v>
      </c>
      <c r="C27" t="str">
        <f>+Psychiatry!B22</f>
        <v>COLUMBIA BASIN HOSPITAL</v>
      </c>
      <c r="D27" s="9">
        <f>ROUND(+Psychiatry!E22*2080,0)</f>
        <v>0</v>
      </c>
      <c r="E27" s="4">
        <f>ROUND(+Psychiatry!F22,0)</f>
        <v>0</v>
      </c>
      <c r="F27" s="9" t="str">
        <f t="shared" si="0"/>
        <v/>
      </c>
      <c r="G27" s="9">
        <f>ROUND(+Psychiatry!E123*2080,0)</f>
        <v>0</v>
      </c>
      <c r="H27" s="4">
        <f>ROUND(+Psychiatry!F123,0)</f>
        <v>0</v>
      </c>
      <c r="I27" s="9" t="str">
        <f t="shared" si="1"/>
        <v/>
      </c>
      <c r="J27" s="9"/>
      <c r="K27" s="10" t="str">
        <f t="shared" si="2"/>
        <v/>
      </c>
    </row>
    <row r="28" spans="2:11" x14ac:dyDescent="0.2">
      <c r="B28">
        <f>+Psychiatry!A23</f>
        <v>46</v>
      </c>
      <c r="C28" t="str">
        <f>+Psychiatry!B23</f>
        <v>PMH MEDICAL CENTER</v>
      </c>
      <c r="D28" s="9">
        <f>ROUND(+Psychiatry!E23*2080,0)</f>
        <v>0</v>
      </c>
      <c r="E28" s="4">
        <f>ROUND(+Psychiatry!F23,0)</f>
        <v>0</v>
      </c>
      <c r="F28" s="9" t="str">
        <f t="shared" si="0"/>
        <v/>
      </c>
      <c r="G28" s="9">
        <f>ROUND(+Psychiatry!E124*2080,0)</f>
        <v>0</v>
      </c>
      <c r="H28" s="4">
        <f>ROUND(+Psychiatry!F124,0)</f>
        <v>0</v>
      </c>
      <c r="I28" s="9" t="str">
        <f t="shared" si="1"/>
        <v/>
      </c>
      <c r="J28" s="9"/>
      <c r="K28" s="10" t="str">
        <f t="shared" si="2"/>
        <v/>
      </c>
    </row>
    <row r="29" spans="2:11" x14ac:dyDescent="0.2">
      <c r="B29">
        <f>+Psychiatry!A24</f>
        <v>50</v>
      </c>
      <c r="C29" t="str">
        <f>+Psychiatry!B24</f>
        <v>PROVIDENCE ST MARY MEDICAL CENTER</v>
      </c>
      <c r="D29" s="9">
        <f>ROUND(+Psychiatry!E24*2080,0)</f>
        <v>0</v>
      </c>
      <c r="E29" s="4">
        <f>ROUND(+Psychiatry!F24,0)</f>
        <v>0</v>
      </c>
      <c r="F29" s="9" t="str">
        <f t="shared" si="0"/>
        <v/>
      </c>
      <c r="G29" s="9">
        <f>ROUND(+Psychiatry!E125*2080,0)</f>
        <v>0</v>
      </c>
      <c r="H29" s="4">
        <f>ROUND(+Psychiatry!F125,0)</f>
        <v>0</v>
      </c>
      <c r="I29" s="9" t="str">
        <f t="shared" si="1"/>
        <v/>
      </c>
      <c r="J29" s="9"/>
      <c r="K29" s="10" t="str">
        <f t="shared" si="2"/>
        <v/>
      </c>
    </row>
    <row r="30" spans="2:11" x14ac:dyDescent="0.2">
      <c r="B30">
        <f>+Psychiatry!A25</f>
        <v>54</v>
      </c>
      <c r="C30" t="str">
        <f>+Psychiatry!B25</f>
        <v>FORKS COMMUNITY HOSPITAL</v>
      </c>
      <c r="D30" s="9">
        <f>ROUND(+Psychiatry!E25*2080,0)</f>
        <v>0</v>
      </c>
      <c r="E30" s="4">
        <f>ROUND(+Psychiatry!F25,0)</f>
        <v>0</v>
      </c>
      <c r="F30" s="9" t="str">
        <f t="shared" si="0"/>
        <v/>
      </c>
      <c r="G30" s="9">
        <f>ROUND(+Psychiatry!E126*2080,0)</f>
        <v>0</v>
      </c>
      <c r="H30" s="4">
        <f>ROUND(+Psychiatry!F126,0)</f>
        <v>0</v>
      </c>
      <c r="I30" s="9" t="str">
        <f t="shared" si="1"/>
        <v/>
      </c>
      <c r="J30" s="9"/>
      <c r="K30" s="10" t="str">
        <f t="shared" si="2"/>
        <v/>
      </c>
    </row>
    <row r="31" spans="2:11" x14ac:dyDescent="0.2">
      <c r="B31">
        <f>+Psychiatry!A26</f>
        <v>56</v>
      </c>
      <c r="C31" t="str">
        <f>+Psychiatry!B26</f>
        <v>WILLAPA HARBOR HOSPITAL</v>
      </c>
      <c r="D31" s="9">
        <f>ROUND(+Psychiatry!E26*2080,0)</f>
        <v>0</v>
      </c>
      <c r="E31" s="4">
        <f>ROUND(+Psychiatry!F26,0)</f>
        <v>0</v>
      </c>
      <c r="F31" s="9" t="str">
        <f t="shared" si="0"/>
        <v/>
      </c>
      <c r="G31" s="9">
        <f>ROUND(+Psychiatry!E127*2080,0)</f>
        <v>0</v>
      </c>
      <c r="H31" s="4">
        <f>ROUND(+Psychiatry!F127,0)</f>
        <v>0</v>
      </c>
      <c r="I31" s="9" t="str">
        <f t="shared" si="1"/>
        <v/>
      </c>
      <c r="J31" s="9"/>
      <c r="K31" s="10" t="str">
        <f t="shared" si="2"/>
        <v/>
      </c>
    </row>
    <row r="32" spans="2:11" x14ac:dyDescent="0.2">
      <c r="B32">
        <f>+Psychiatry!A27</f>
        <v>58</v>
      </c>
      <c r="C32" t="str">
        <f>+Psychiatry!B27</f>
        <v>YAKIMA VALLEY MEMORIAL HOSPITAL</v>
      </c>
      <c r="D32" s="9">
        <f>ROUND(+Psychiatry!E27*2080,0)</f>
        <v>69701</v>
      </c>
      <c r="E32" s="4">
        <f>ROUND(+Psychiatry!F27,0)</f>
        <v>5200</v>
      </c>
      <c r="F32" s="9">
        <f t="shared" si="0"/>
        <v>13.4</v>
      </c>
      <c r="G32" s="9">
        <f>ROUND(+Psychiatry!E128*2080,0)</f>
        <v>29869</v>
      </c>
      <c r="H32" s="4">
        <f>ROUND(+Psychiatry!F128,0)</f>
        <v>1831</v>
      </c>
      <c r="I32" s="9">
        <f t="shared" si="1"/>
        <v>16.309999999999999</v>
      </c>
      <c r="J32" s="9"/>
      <c r="K32" s="10">
        <f t="shared" si="2"/>
        <v>0.2172</v>
      </c>
    </row>
    <row r="33" spans="2:11" x14ac:dyDescent="0.2">
      <c r="B33">
        <f>+Psychiatry!A28</f>
        <v>63</v>
      </c>
      <c r="C33" t="str">
        <f>+Psychiatry!B28</f>
        <v>GRAYS HARBOR COMMUNITY HOSPITAL</v>
      </c>
      <c r="D33" s="9">
        <f>ROUND(+Psychiatry!E28*2080,0)</f>
        <v>0</v>
      </c>
      <c r="E33" s="4">
        <f>ROUND(+Psychiatry!F28,0)</f>
        <v>0</v>
      </c>
      <c r="F33" s="9" t="str">
        <f t="shared" si="0"/>
        <v/>
      </c>
      <c r="G33" s="9">
        <f>ROUND(+Psychiatry!E129*2080,0)</f>
        <v>0</v>
      </c>
      <c r="H33" s="4">
        <f>ROUND(+Psychiatry!F129,0)</f>
        <v>0</v>
      </c>
      <c r="I33" s="9" t="str">
        <f t="shared" si="1"/>
        <v/>
      </c>
      <c r="J33" s="9"/>
      <c r="K33" s="10" t="str">
        <f t="shared" si="2"/>
        <v/>
      </c>
    </row>
    <row r="34" spans="2:11" x14ac:dyDescent="0.2">
      <c r="B34">
        <f>+Psychiatry!A29</f>
        <v>78</v>
      </c>
      <c r="C34" t="str">
        <f>+Psychiatry!B29</f>
        <v>SAMARITAN HEALTHCARE</v>
      </c>
      <c r="D34" s="9">
        <f>ROUND(+Psychiatry!E29*2080,0)</f>
        <v>0</v>
      </c>
      <c r="E34" s="4">
        <f>ROUND(+Psychiatry!F29,0)</f>
        <v>0</v>
      </c>
      <c r="F34" s="9" t="str">
        <f t="shared" si="0"/>
        <v/>
      </c>
      <c r="G34" s="9">
        <f>ROUND(+Psychiatry!E130*2080,0)</f>
        <v>0</v>
      </c>
      <c r="H34" s="4">
        <f>ROUND(+Psychiatry!F130,0)</f>
        <v>0</v>
      </c>
      <c r="I34" s="9" t="str">
        <f t="shared" si="1"/>
        <v/>
      </c>
      <c r="J34" s="9"/>
      <c r="K34" s="10" t="str">
        <f t="shared" si="2"/>
        <v/>
      </c>
    </row>
    <row r="35" spans="2:11" x14ac:dyDescent="0.2">
      <c r="B35">
        <f>+Psychiatry!A30</f>
        <v>79</v>
      </c>
      <c r="C35" t="str">
        <f>+Psychiatry!B30</f>
        <v>OCEAN BEACH HOSPITAL</v>
      </c>
      <c r="D35" s="9">
        <f>ROUND(+Psychiatry!E30*2080,0)</f>
        <v>0</v>
      </c>
      <c r="E35" s="4">
        <f>ROUND(+Psychiatry!F30,0)</f>
        <v>0</v>
      </c>
      <c r="F35" s="9" t="str">
        <f t="shared" si="0"/>
        <v/>
      </c>
      <c r="G35" s="9">
        <f>ROUND(+Psychiatry!E131*2080,0)</f>
        <v>0</v>
      </c>
      <c r="H35" s="4">
        <f>ROUND(+Psychiatry!F131,0)</f>
        <v>0</v>
      </c>
      <c r="I35" s="9" t="str">
        <f t="shared" si="1"/>
        <v/>
      </c>
      <c r="J35" s="9"/>
      <c r="K35" s="10" t="str">
        <f t="shared" si="2"/>
        <v/>
      </c>
    </row>
    <row r="36" spans="2:11" x14ac:dyDescent="0.2">
      <c r="B36">
        <f>+Psychiatry!A31</f>
        <v>80</v>
      </c>
      <c r="C36" t="str">
        <f>+Psychiatry!B31</f>
        <v>ODESSA MEMORIAL HEALTHCARE CENTER</v>
      </c>
      <c r="D36" s="9">
        <f>ROUND(+Psychiatry!E31*2080,0)</f>
        <v>0</v>
      </c>
      <c r="E36" s="4">
        <f>ROUND(+Psychiatry!F31,0)</f>
        <v>0</v>
      </c>
      <c r="F36" s="9" t="str">
        <f t="shared" si="0"/>
        <v/>
      </c>
      <c r="G36" s="9">
        <f>ROUND(+Psychiatry!E132*2080,0)</f>
        <v>0</v>
      </c>
      <c r="H36" s="4">
        <f>ROUND(+Psychiatry!F132,0)</f>
        <v>0</v>
      </c>
      <c r="I36" s="9" t="str">
        <f t="shared" si="1"/>
        <v/>
      </c>
      <c r="J36" s="9"/>
      <c r="K36" s="10" t="str">
        <f t="shared" si="2"/>
        <v/>
      </c>
    </row>
    <row r="37" spans="2:11" x14ac:dyDescent="0.2">
      <c r="B37">
        <f>+Psychiatry!A32</f>
        <v>81</v>
      </c>
      <c r="C37" t="str">
        <f>+Psychiatry!B32</f>
        <v>MULTICARE GOOD SAMARITAN</v>
      </c>
      <c r="D37" s="9">
        <f>ROUND(+Psychiatry!E32*2080,0)</f>
        <v>0</v>
      </c>
      <c r="E37" s="4">
        <f>ROUND(+Psychiatry!F32,0)</f>
        <v>0</v>
      </c>
      <c r="F37" s="9" t="str">
        <f t="shared" si="0"/>
        <v/>
      </c>
      <c r="G37" s="9">
        <f>ROUND(+Psychiatry!E133*2080,0)</f>
        <v>8674</v>
      </c>
      <c r="H37" s="4">
        <f>ROUND(+Psychiatry!F133,0)</f>
        <v>0</v>
      </c>
      <c r="I37" s="9" t="str">
        <f t="shared" si="1"/>
        <v/>
      </c>
      <c r="J37" s="9"/>
      <c r="K37" s="10" t="str">
        <f t="shared" si="2"/>
        <v/>
      </c>
    </row>
    <row r="38" spans="2:11" x14ac:dyDescent="0.2">
      <c r="B38">
        <f>+Psychiatry!A33</f>
        <v>82</v>
      </c>
      <c r="C38" t="str">
        <f>+Psychiatry!B33</f>
        <v>GARFIELD COUNTY MEMORIAL HOSPITAL</v>
      </c>
      <c r="D38" s="9">
        <f>ROUND(+Psychiatry!E33*2080,0)</f>
        <v>0</v>
      </c>
      <c r="E38" s="4">
        <f>ROUND(+Psychiatry!F33,0)</f>
        <v>0</v>
      </c>
      <c r="F38" s="9" t="str">
        <f t="shared" si="0"/>
        <v/>
      </c>
      <c r="G38" s="9">
        <f>ROUND(+Psychiatry!E134*2080,0)</f>
        <v>0</v>
      </c>
      <c r="H38" s="4">
        <f>ROUND(+Psychiatry!F134,0)</f>
        <v>0</v>
      </c>
      <c r="I38" s="9" t="str">
        <f t="shared" si="1"/>
        <v/>
      </c>
      <c r="J38" s="9"/>
      <c r="K38" s="10" t="str">
        <f t="shared" si="2"/>
        <v/>
      </c>
    </row>
    <row r="39" spans="2:11" x14ac:dyDescent="0.2">
      <c r="B39">
        <f>+Psychiatry!A34</f>
        <v>84</v>
      </c>
      <c r="C39" t="str">
        <f>+Psychiatry!B34</f>
        <v>PROVIDENCE REGIONAL MEDICAL CENTER EVERETT</v>
      </c>
      <c r="D39" s="9">
        <f>ROUND(+Psychiatry!E34*2080,0)</f>
        <v>2101</v>
      </c>
      <c r="E39" s="4">
        <f>ROUND(+Psychiatry!F34,0)</f>
        <v>0</v>
      </c>
      <c r="F39" s="9" t="str">
        <f t="shared" si="0"/>
        <v/>
      </c>
      <c r="G39" s="9">
        <f>ROUND(+Psychiatry!E135*2080,0)</f>
        <v>1664</v>
      </c>
      <c r="H39" s="4">
        <f>ROUND(+Psychiatry!F135,0)</f>
        <v>0</v>
      </c>
      <c r="I39" s="9" t="str">
        <f t="shared" si="1"/>
        <v/>
      </c>
      <c r="J39" s="9"/>
      <c r="K39" s="10" t="str">
        <f t="shared" si="2"/>
        <v/>
      </c>
    </row>
    <row r="40" spans="2:11" x14ac:dyDescent="0.2">
      <c r="B40">
        <f>+Psychiatry!A35</f>
        <v>85</v>
      </c>
      <c r="C40" t="str">
        <f>+Psychiatry!B35</f>
        <v>JEFFERSON HEALTHCARE</v>
      </c>
      <c r="D40" s="9">
        <f>ROUND(+Psychiatry!E35*2080,0)</f>
        <v>0</v>
      </c>
      <c r="E40" s="4">
        <f>ROUND(+Psychiatry!F35,0)</f>
        <v>0</v>
      </c>
      <c r="F40" s="9" t="str">
        <f t="shared" si="0"/>
        <v/>
      </c>
      <c r="G40" s="9">
        <f>ROUND(+Psychiatry!E136*2080,0)</f>
        <v>0</v>
      </c>
      <c r="H40" s="4">
        <f>ROUND(+Psychiatry!F136,0)</f>
        <v>0</v>
      </c>
      <c r="I40" s="9" t="str">
        <f t="shared" si="1"/>
        <v/>
      </c>
      <c r="J40" s="9"/>
      <c r="K40" s="10" t="str">
        <f t="shared" si="2"/>
        <v/>
      </c>
    </row>
    <row r="41" spans="2:11" x14ac:dyDescent="0.2">
      <c r="B41">
        <f>+Psychiatry!A36</f>
        <v>96</v>
      </c>
      <c r="C41" t="str">
        <f>+Psychiatry!B36</f>
        <v>SKYLINE HOSPITAL</v>
      </c>
      <c r="D41" s="9">
        <f>ROUND(+Psychiatry!E36*2080,0)</f>
        <v>0</v>
      </c>
      <c r="E41" s="4">
        <f>ROUND(+Psychiatry!F36,0)</f>
        <v>0</v>
      </c>
      <c r="F41" s="9" t="str">
        <f t="shared" si="0"/>
        <v/>
      </c>
      <c r="G41" s="9">
        <f>ROUND(+Psychiatry!E137*2080,0)</f>
        <v>0</v>
      </c>
      <c r="H41" s="4">
        <f>ROUND(+Psychiatry!F137,0)</f>
        <v>0</v>
      </c>
      <c r="I41" s="9" t="str">
        <f t="shared" si="1"/>
        <v/>
      </c>
      <c r="J41" s="9"/>
      <c r="K41" s="10" t="str">
        <f t="shared" si="2"/>
        <v/>
      </c>
    </row>
    <row r="42" spans="2:11" x14ac:dyDescent="0.2">
      <c r="B42">
        <f>+Psychiatry!A37</f>
        <v>102</v>
      </c>
      <c r="C42" t="str">
        <f>+Psychiatry!B37</f>
        <v>YAKIMA REGIONAL MEDICAL AND CARDIAC CENTER</v>
      </c>
      <c r="D42" s="9">
        <f>ROUND(+Psychiatry!E37*2080,0)</f>
        <v>0</v>
      </c>
      <c r="E42" s="4">
        <f>ROUND(+Psychiatry!F37,0)</f>
        <v>0</v>
      </c>
      <c r="F42" s="9" t="str">
        <f t="shared" si="0"/>
        <v/>
      </c>
      <c r="G42" s="9">
        <f>ROUND(+Psychiatry!E138*2080,0)</f>
        <v>0</v>
      </c>
      <c r="H42" s="4">
        <f>ROUND(+Psychiatry!F138,0)</f>
        <v>0</v>
      </c>
      <c r="I42" s="9" t="str">
        <f t="shared" si="1"/>
        <v/>
      </c>
      <c r="J42" s="9"/>
      <c r="K42" s="10" t="str">
        <f t="shared" si="2"/>
        <v/>
      </c>
    </row>
    <row r="43" spans="2:11" x14ac:dyDescent="0.2">
      <c r="B43">
        <f>+Psychiatry!A38</f>
        <v>106</v>
      </c>
      <c r="C43" t="str">
        <f>+Psychiatry!B38</f>
        <v>CASCADE VALLEY HOSPITAL</v>
      </c>
      <c r="D43" s="9">
        <f>ROUND(+Psychiatry!E38*2080,0)</f>
        <v>0</v>
      </c>
      <c r="E43" s="4">
        <f>ROUND(+Psychiatry!F38,0)</f>
        <v>0</v>
      </c>
      <c r="F43" s="9" t="str">
        <f t="shared" si="0"/>
        <v/>
      </c>
      <c r="G43" s="9">
        <f>ROUND(+Psychiatry!E139*2080,0)</f>
        <v>0</v>
      </c>
      <c r="H43" s="4">
        <f>ROUND(+Psychiatry!F139,0)</f>
        <v>0</v>
      </c>
      <c r="I43" s="9" t="str">
        <f t="shared" si="1"/>
        <v/>
      </c>
      <c r="J43" s="9"/>
      <c r="K43" s="10" t="str">
        <f t="shared" si="2"/>
        <v/>
      </c>
    </row>
    <row r="44" spans="2:11" x14ac:dyDescent="0.2">
      <c r="B44">
        <f>+Psychiatry!A39</f>
        <v>104</v>
      </c>
      <c r="C44" t="str">
        <f>+Psychiatry!B39</f>
        <v>VALLEY GENERAL</v>
      </c>
      <c r="D44" s="9">
        <f>ROUND(+Psychiatry!E39*2080,0)</f>
        <v>0</v>
      </c>
      <c r="E44" s="4">
        <f>ROUND(+Psychiatry!F39,0)</f>
        <v>0</v>
      </c>
      <c r="F44" s="9" t="str">
        <f t="shared" si="0"/>
        <v/>
      </c>
      <c r="G44" s="9">
        <f>ROUND(+Psychiatry!E140*2080,0)</f>
        <v>0</v>
      </c>
      <c r="H44" s="4">
        <f>ROUND(+Psychiatry!F140,0)</f>
        <v>0</v>
      </c>
      <c r="I44" s="9" t="str">
        <f t="shared" si="1"/>
        <v/>
      </c>
      <c r="J44" s="9"/>
      <c r="K44" s="10" t="str">
        <f t="shared" si="2"/>
        <v/>
      </c>
    </row>
    <row r="45" spans="2:11" x14ac:dyDescent="0.2">
      <c r="B45">
        <f>+Psychiatry!A40</f>
        <v>107</v>
      </c>
      <c r="C45" t="str">
        <f>+Psychiatry!B40</f>
        <v>NORTH VALLEY HOSPITAL</v>
      </c>
      <c r="D45" s="9">
        <f>ROUND(+Psychiatry!E40*2080,0)</f>
        <v>0</v>
      </c>
      <c r="E45" s="4">
        <f>ROUND(+Psychiatry!F40,0)</f>
        <v>0</v>
      </c>
      <c r="F45" s="9" t="str">
        <f t="shared" si="0"/>
        <v/>
      </c>
      <c r="G45" s="9">
        <f>ROUND(+Psychiatry!E141*2080,0)</f>
        <v>0</v>
      </c>
      <c r="H45" s="4">
        <f>ROUND(+Psychiatry!F141,0)</f>
        <v>0</v>
      </c>
      <c r="I45" s="9" t="str">
        <f t="shared" si="1"/>
        <v/>
      </c>
      <c r="J45" s="9"/>
      <c r="K45" s="10" t="str">
        <f t="shared" si="2"/>
        <v/>
      </c>
    </row>
    <row r="46" spans="2:11" x14ac:dyDescent="0.2">
      <c r="B46">
        <f>+Psychiatry!A41</f>
        <v>108</v>
      </c>
      <c r="C46" t="str">
        <f>+Psychiatry!B41</f>
        <v>TRI-STATE MEMORIAL HOSPITAL</v>
      </c>
      <c r="D46" s="9">
        <f>ROUND(+Psychiatry!E41*2080,0)</f>
        <v>0</v>
      </c>
      <c r="E46" s="4">
        <f>ROUND(+Psychiatry!F41,0)</f>
        <v>0</v>
      </c>
      <c r="F46" s="9" t="str">
        <f t="shared" si="0"/>
        <v/>
      </c>
      <c r="G46" s="9">
        <f>ROUND(+Psychiatry!E142*2080,0)</f>
        <v>0</v>
      </c>
      <c r="H46" s="4">
        <f>ROUND(+Psychiatry!F142,0)</f>
        <v>0</v>
      </c>
      <c r="I46" s="9" t="str">
        <f t="shared" si="1"/>
        <v/>
      </c>
      <c r="J46" s="9"/>
      <c r="K46" s="10" t="str">
        <f t="shared" si="2"/>
        <v/>
      </c>
    </row>
    <row r="47" spans="2:11" x14ac:dyDescent="0.2">
      <c r="B47">
        <f>+Psychiatry!A42</f>
        <v>111</v>
      </c>
      <c r="C47" t="str">
        <f>+Psychiatry!B42</f>
        <v>EAST ADAMS RURAL HEALTHCARE</v>
      </c>
      <c r="D47" s="9">
        <f>ROUND(+Psychiatry!E42*2080,0)</f>
        <v>0</v>
      </c>
      <c r="E47" s="4">
        <f>ROUND(+Psychiatry!F42,0)</f>
        <v>0</v>
      </c>
      <c r="F47" s="9" t="str">
        <f t="shared" si="0"/>
        <v/>
      </c>
      <c r="G47" s="9">
        <f>ROUND(+Psychiatry!E143*2080,0)</f>
        <v>0</v>
      </c>
      <c r="H47" s="4">
        <f>ROUND(+Psychiatry!F143,0)</f>
        <v>0</v>
      </c>
      <c r="I47" s="9" t="str">
        <f t="shared" si="1"/>
        <v/>
      </c>
      <c r="J47" s="9"/>
      <c r="K47" s="10" t="str">
        <f t="shared" si="2"/>
        <v/>
      </c>
    </row>
    <row r="48" spans="2:11" x14ac:dyDescent="0.2">
      <c r="B48">
        <f>+Psychiatry!A43</f>
        <v>125</v>
      </c>
      <c r="C48" t="str">
        <f>+Psychiatry!B43</f>
        <v>OTHELLO COMMUNITY HOSPITAL</v>
      </c>
      <c r="D48" s="9">
        <f>ROUND(+Psychiatry!E43*2080,0)</f>
        <v>0</v>
      </c>
      <c r="E48" s="4">
        <f>ROUND(+Psychiatry!F43,0)</f>
        <v>0</v>
      </c>
      <c r="F48" s="9" t="str">
        <f t="shared" si="0"/>
        <v/>
      </c>
      <c r="G48" s="9">
        <f>ROUND(+Psychiatry!E144*2080,0)</f>
        <v>0</v>
      </c>
      <c r="H48" s="4">
        <f>ROUND(+Psychiatry!F144,0)</f>
        <v>0</v>
      </c>
      <c r="I48" s="9" t="str">
        <f t="shared" si="1"/>
        <v/>
      </c>
      <c r="J48" s="9"/>
      <c r="K48" s="10" t="str">
        <f t="shared" si="2"/>
        <v/>
      </c>
    </row>
    <row r="49" spans="2:11" x14ac:dyDescent="0.2">
      <c r="B49">
        <f>+Psychiatry!A44</f>
        <v>126</v>
      </c>
      <c r="C49" t="str">
        <f>+Psychiatry!B44</f>
        <v>HIGHLINE MEDICAL CENTER</v>
      </c>
      <c r="D49" s="9">
        <f>ROUND(+Psychiatry!E44*2080,0)</f>
        <v>69430</v>
      </c>
      <c r="E49" s="4">
        <f>ROUND(+Psychiatry!F44,0)</f>
        <v>3438</v>
      </c>
      <c r="F49" s="9">
        <f t="shared" si="0"/>
        <v>20.190000000000001</v>
      </c>
      <c r="G49" s="9">
        <f>ROUND(+Psychiatry!E145*2080,0)</f>
        <v>29786</v>
      </c>
      <c r="H49" s="4">
        <f>ROUND(+Psychiatry!F145,0)</f>
        <v>2638</v>
      </c>
      <c r="I49" s="9">
        <f t="shared" si="1"/>
        <v>11.29</v>
      </c>
      <c r="J49" s="9"/>
      <c r="K49" s="10">
        <f t="shared" si="2"/>
        <v>-0.44080000000000003</v>
      </c>
    </row>
    <row r="50" spans="2:11" x14ac:dyDescent="0.2">
      <c r="B50">
        <f>+Psychiatry!A45</f>
        <v>128</v>
      </c>
      <c r="C50" t="str">
        <f>+Psychiatry!B45</f>
        <v>UNIVERSITY OF WASHINGTON MEDICAL CENTER</v>
      </c>
      <c r="D50" s="9">
        <f>ROUND(+Psychiatry!E45*2080,0)</f>
        <v>51667</v>
      </c>
      <c r="E50" s="4">
        <f>ROUND(+Psychiatry!F45,0)</f>
        <v>4401</v>
      </c>
      <c r="F50" s="9">
        <f t="shared" si="0"/>
        <v>11.74</v>
      </c>
      <c r="G50" s="9">
        <f>ROUND(+Psychiatry!E146*2080,0)</f>
        <v>53394</v>
      </c>
      <c r="H50" s="4">
        <f>ROUND(+Psychiatry!F146,0)</f>
        <v>4719</v>
      </c>
      <c r="I50" s="9">
        <f t="shared" si="1"/>
        <v>11.31</v>
      </c>
      <c r="J50" s="9"/>
      <c r="K50" s="10">
        <f t="shared" si="2"/>
        <v>-3.6600000000000001E-2</v>
      </c>
    </row>
    <row r="51" spans="2:11" x14ac:dyDescent="0.2">
      <c r="B51">
        <f>+Psychiatry!A46</f>
        <v>129</v>
      </c>
      <c r="C51" t="str">
        <f>+Psychiatry!B46</f>
        <v>QUINCY VALLEY MEDICAL CENTER</v>
      </c>
      <c r="D51" s="9">
        <f>ROUND(+Psychiatry!E46*2080,0)</f>
        <v>0</v>
      </c>
      <c r="E51" s="4">
        <f>ROUND(+Psychiatry!F46,0)</f>
        <v>0</v>
      </c>
      <c r="F51" s="9" t="str">
        <f t="shared" si="0"/>
        <v/>
      </c>
      <c r="G51" s="9">
        <f>ROUND(+Psychiatry!E147*2080,0)</f>
        <v>0</v>
      </c>
      <c r="H51" s="4">
        <f>ROUND(+Psychiatry!F147,0)</f>
        <v>0</v>
      </c>
      <c r="I51" s="9" t="str">
        <f t="shared" si="1"/>
        <v/>
      </c>
      <c r="J51" s="9"/>
      <c r="K51" s="10" t="str">
        <f t="shared" si="2"/>
        <v/>
      </c>
    </row>
    <row r="52" spans="2:11" x14ac:dyDescent="0.2">
      <c r="B52">
        <f>+Psychiatry!A47</f>
        <v>130</v>
      </c>
      <c r="C52" t="str">
        <f>+Psychiatry!B47</f>
        <v>UW MEDICINE/NORTHWEST HOSPITAL</v>
      </c>
      <c r="D52" s="9">
        <f>ROUND(+Psychiatry!E47*2080,0)</f>
        <v>118560</v>
      </c>
      <c r="E52" s="4">
        <f>ROUND(+Psychiatry!F47,0)</f>
        <v>9312</v>
      </c>
      <c r="F52" s="9">
        <f t="shared" si="0"/>
        <v>12.73</v>
      </c>
      <c r="G52" s="9">
        <f>ROUND(+Psychiatry!E148*2080,0)</f>
        <v>135096</v>
      </c>
      <c r="H52" s="4">
        <f>ROUND(+Psychiatry!F148,0)</f>
        <v>9628</v>
      </c>
      <c r="I52" s="9">
        <f t="shared" si="1"/>
        <v>14.03</v>
      </c>
      <c r="J52" s="9"/>
      <c r="K52" s="10">
        <f t="shared" si="2"/>
        <v>0.1021</v>
      </c>
    </row>
    <row r="53" spans="2:11" x14ac:dyDescent="0.2">
      <c r="B53">
        <f>+Psychiatry!A48</f>
        <v>131</v>
      </c>
      <c r="C53" t="str">
        <f>+Psychiatry!B48</f>
        <v>OVERLAKE HOSPITAL MEDICAL CENTER</v>
      </c>
      <c r="D53" s="9">
        <f>ROUND(+Psychiatry!E48*2080,0)</f>
        <v>48214</v>
      </c>
      <c r="E53" s="4">
        <f>ROUND(+Psychiatry!F48,0)</f>
        <v>4243</v>
      </c>
      <c r="F53" s="9">
        <f t="shared" si="0"/>
        <v>11.36</v>
      </c>
      <c r="G53" s="9">
        <f>ROUND(+Psychiatry!E149*2080,0)</f>
        <v>49421</v>
      </c>
      <c r="H53" s="4">
        <f>ROUND(+Psychiatry!F149,0)</f>
        <v>4550</v>
      </c>
      <c r="I53" s="9">
        <f t="shared" si="1"/>
        <v>10.86</v>
      </c>
      <c r="J53" s="9"/>
      <c r="K53" s="10">
        <f t="shared" si="2"/>
        <v>-4.3999999999999997E-2</v>
      </c>
    </row>
    <row r="54" spans="2:11" x14ac:dyDescent="0.2">
      <c r="B54">
        <f>+Psychiatry!A49</f>
        <v>132</v>
      </c>
      <c r="C54" t="str">
        <f>+Psychiatry!B49</f>
        <v>ST CLARE HOSPITAL</v>
      </c>
      <c r="D54" s="9">
        <f>ROUND(+Psychiatry!E49*2080,0)</f>
        <v>312</v>
      </c>
      <c r="E54" s="4">
        <f>ROUND(+Psychiatry!F49,0)</f>
        <v>0</v>
      </c>
      <c r="F54" s="9" t="str">
        <f t="shared" si="0"/>
        <v/>
      </c>
      <c r="G54" s="9">
        <f>ROUND(+Psychiatry!E150*2080,0)</f>
        <v>0</v>
      </c>
      <c r="H54" s="4">
        <f>ROUND(+Psychiatry!F150,0)</f>
        <v>0</v>
      </c>
      <c r="I54" s="9" t="str">
        <f t="shared" si="1"/>
        <v/>
      </c>
      <c r="J54" s="9"/>
      <c r="K54" s="10" t="str">
        <f t="shared" si="2"/>
        <v/>
      </c>
    </row>
    <row r="55" spans="2:11" x14ac:dyDescent="0.2">
      <c r="B55">
        <f>+Psychiatry!A50</f>
        <v>134</v>
      </c>
      <c r="C55" t="str">
        <f>+Psychiatry!B50</f>
        <v>ISLAND HOSPITAL</v>
      </c>
      <c r="D55" s="9">
        <f>ROUND(+Psychiatry!E50*2080,0)</f>
        <v>0</v>
      </c>
      <c r="E55" s="4">
        <f>ROUND(+Psychiatry!F50,0)</f>
        <v>0</v>
      </c>
      <c r="F55" s="9" t="str">
        <f t="shared" si="0"/>
        <v/>
      </c>
      <c r="G55" s="9">
        <f>ROUND(+Psychiatry!E151*2080,0)</f>
        <v>0</v>
      </c>
      <c r="H55" s="4">
        <f>ROUND(+Psychiatry!F151,0)</f>
        <v>0</v>
      </c>
      <c r="I55" s="9" t="str">
        <f t="shared" si="1"/>
        <v/>
      </c>
      <c r="J55" s="9"/>
      <c r="K55" s="10" t="str">
        <f t="shared" si="2"/>
        <v/>
      </c>
    </row>
    <row r="56" spans="2:11" x14ac:dyDescent="0.2">
      <c r="B56">
        <f>+Psychiatry!A51</f>
        <v>137</v>
      </c>
      <c r="C56" t="str">
        <f>+Psychiatry!B51</f>
        <v>LINCOLN HOSPITAL</v>
      </c>
      <c r="D56" s="9">
        <f>ROUND(+Psychiatry!E51*2080,0)</f>
        <v>0</v>
      </c>
      <c r="E56" s="4">
        <f>ROUND(+Psychiatry!F51,0)</f>
        <v>0</v>
      </c>
      <c r="F56" s="9" t="str">
        <f t="shared" si="0"/>
        <v/>
      </c>
      <c r="G56" s="9">
        <f>ROUND(+Psychiatry!E152*2080,0)</f>
        <v>0</v>
      </c>
      <c r="H56" s="4">
        <f>ROUND(+Psychiatry!F152,0)</f>
        <v>0</v>
      </c>
      <c r="I56" s="9" t="str">
        <f t="shared" si="1"/>
        <v/>
      </c>
      <c r="J56" s="9"/>
      <c r="K56" s="10" t="str">
        <f t="shared" si="2"/>
        <v/>
      </c>
    </row>
    <row r="57" spans="2:11" x14ac:dyDescent="0.2">
      <c r="B57">
        <f>+Psychiatry!A52</f>
        <v>138</v>
      </c>
      <c r="C57" t="str">
        <f>+Psychiatry!B52</f>
        <v>SWEDISH EDMONDS</v>
      </c>
      <c r="D57" s="9">
        <f>ROUND(+Psychiatry!E52*2080,0)</f>
        <v>77584</v>
      </c>
      <c r="E57" s="4">
        <f>ROUND(+Psychiatry!F52,0)</f>
        <v>9724</v>
      </c>
      <c r="F57" s="9">
        <f t="shared" si="0"/>
        <v>7.98</v>
      </c>
      <c r="G57" s="9">
        <f>ROUND(+Psychiatry!E153*2080,0)</f>
        <v>88130</v>
      </c>
      <c r="H57" s="4">
        <f>ROUND(+Psychiatry!F153,0)</f>
        <v>8174</v>
      </c>
      <c r="I57" s="9">
        <f t="shared" si="1"/>
        <v>10.78</v>
      </c>
      <c r="J57" s="9"/>
      <c r="K57" s="10">
        <f t="shared" si="2"/>
        <v>0.35089999999999999</v>
      </c>
    </row>
    <row r="58" spans="2:11" x14ac:dyDescent="0.2">
      <c r="B58">
        <f>+Psychiatry!A53</f>
        <v>139</v>
      </c>
      <c r="C58" t="str">
        <f>+Psychiatry!B53</f>
        <v>PROVIDENCE HOLY FAMILY HOSPITAL</v>
      </c>
      <c r="D58" s="9">
        <f>ROUND(+Psychiatry!E53*2080,0)</f>
        <v>0</v>
      </c>
      <c r="E58" s="4">
        <f>ROUND(+Psychiatry!F53,0)</f>
        <v>0</v>
      </c>
      <c r="F58" s="9" t="str">
        <f t="shared" si="0"/>
        <v/>
      </c>
      <c r="G58" s="9">
        <f>ROUND(+Psychiatry!E154*2080,0)</f>
        <v>0</v>
      </c>
      <c r="H58" s="4">
        <f>ROUND(+Psychiatry!F154,0)</f>
        <v>0</v>
      </c>
      <c r="I58" s="9" t="str">
        <f t="shared" si="1"/>
        <v/>
      </c>
      <c r="J58" s="9"/>
      <c r="K58" s="10" t="str">
        <f t="shared" si="2"/>
        <v/>
      </c>
    </row>
    <row r="59" spans="2:11" x14ac:dyDescent="0.2">
      <c r="B59">
        <f>+Psychiatry!A54</f>
        <v>140</v>
      </c>
      <c r="C59" t="str">
        <f>+Psychiatry!B54</f>
        <v>KITTITAS VALLEY HEALTHCARE</v>
      </c>
      <c r="D59" s="9">
        <f>ROUND(+Psychiatry!E54*2080,0)</f>
        <v>0</v>
      </c>
      <c r="E59" s="4">
        <f>ROUND(+Psychiatry!F54,0)</f>
        <v>0</v>
      </c>
      <c r="F59" s="9" t="str">
        <f t="shared" si="0"/>
        <v/>
      </c>
      <c r="G59" s="9">
        <f>ROUND(+Psychiatry!E155*2080,0)</f>
        <v>0</v>
      </c>
      <c r="H59" s="4">
        <f>ROUND(+Psychiatry!F155,0)</f>
        <v>0</v>
      </c>
      <c r="I59" s="9" t="str">
        <f t="shared" si="1"/>
        <v/>
      </c>
      <c r="J59" s="9"/>
      <c r="K59" s="10" t="str">
        <f t="shared" si="2"/>
        <v/>
      </c>
    </row>
    <row r="60" spans="2:11" x14ac:dyDescent="0.2">
      <c r="B60">
        <f>+Psychiatry!A55</f>
        <v>141</v>
      </c>
      <c r="C60" t="str">
        <f>+Psychiatry!B55</f>
        <v>DAYTON GENERAL HOSPITAL</v>
      </c>
      <c r="D60" s="9">
        <f>ROUND(+Psychiatry!E55*2080,0)</f>
        <v>0</v>
      </c>
      <c r="E60" s="4">
        <f>ROUND(+Psychiatry!F55,0)</f>
        <v>0</v>
      </c>
      <c r="F60" s="9" t="str">
        <f t="shared" si="0"/>
        <v/>
      </c>
      <c r="G60" s="9">
        <f>ROUND(+Psychiatry!E156*2080,0)</f>
        <v>0</v>
      </c>
      <c r="H60" s="4">
        <f>ROUND(+Psychiatry!F156,0)</f>
        <v>0</v>
      </c>
      <c r="I60" s="9" t="str">
        <f t="shared" si="1"/>
        <v/>
      </c>
      <c r="J60" s="9"/>
      <c r="K60" s="10" t="str">
        <f t="shared" si="2"/>
        <v/>
      </c>
    </row>
    <row r="61" spans="2:11" x14ac:dyDescent="0.2">
      <c r="B61">
        <f>+Psychiatry!A56</f>
        <v>142</v>
      </c>
      <c r="C61" t="str">
        <f>+Psychiatry!B56</f>
        <v>HARRISON MEDICAL CENTER</v>
      </c>
      <c r="D61" s="9">
        <f>ROUND(+Psychiatry!E56*2080,0)</f>
        <v>2080</v>
      </c>
      <c r="E61" s="4">
        <f>ROUND(+Psychiatry!F56,0)</f>
        <v>696</v>
      </c>
      <c r="F61" s="9">
        <f t="shared" si="0"/>
        <v>2.99</v>
      </c>
      <c r="G61" s="9">
        <f>ROUND(+Psychiatry!E157*2080,0)</f>
        <v>2080</v>
      </c>
      <c r="H61" s="4">
        <f>ROUND(+Psychiatry!F157,0)</f>
        <v>522</v>
      </c>
      <c r="I61" s="9">
        <f t="shared" si="1"/>
        <v>3.98</v>
      </c>
      <c r="J61" s="9"/>
      <c r="K61" s="10">
        <f t="shared" si="2"/>
        <v>0.33110000000000001</v>
      </c>
    </row>
    <row r="62" spans="2:11" x14ac:dyDescent="0.2">
      <c r="B62">
        <f>+Psychiatry!A57</f>
        <v>145</v>
      </c>
      <c r="C62" t="str">
        <f>+Psychiatry!B57</f>
        <v>PEACEHEALTH ST JOSEPH HOSPITAL</v>
      </c>
      <c r="D62" s="9">
        <f>ROUND(+Psychiatry!E57*2080,0)</f>
        <v>76565</v>
      </c>
      <c r="E62" s="4">
        <f>ROUND(+Psychiatry!F57,0)</f>
        <v>5683</v>
      </c>
      <c r="F62" s="9">
        <f t="shared" si="0"/>
        <v>13.47</v>
      </c>
      <c r="G62" s="9">
        <f>ROUND(+Psychiatry!E158*2080,0)</f>
        <v>80246</v>
      </c>
      <c r="H62" s="4">
        <f>ROUND(+Psychiatry!F158,0)</f>
        <v>5887</v>
      </c>
      <c r="I62" s="9">
        <f t="shared" si="1"/>
        <v>13.63</v>
      </c>
      <c r="J62" s="9"/>
      <c r="K62" s="10">
        <f t="shared" si="2"/>
        <v>1.1900000000000001E-2</v>
      </c>
    </row>
    <row r="63" spans="2:11" x14ac:dyDescent="0.2">
      <c r="B63">
        <f>+Psychiatry!A58</f>
        <v>147</v>
      </c>
      <c r="C63" t="str">
        <f>+Psychiatry!B58</f>
        <v>MID VALLEY HOSPITAL</v>
      </c>
      <c r="D63" s="9">
        <f>ROUND(+Psychiatry!E58*2080,0)</f>
        <v>0</v>
      </c>
      <c r="E63" s="4">
        <f>ROUND(+Psychiatry!F58,0)</f>
        <v>0</v>
      </c>
      <c r="F63" s="9" t="str">
        <f t="shared" si="0"/>
        <v/>
      </c>
      <c r="G63" s="9">
        <f>ROUND(+Psychiatry!E159*2080,0)</f>
        <v>0</v>
      </c>
      <c r="H63" s="4">
        <f>ROUND(+Psychiatry!F159,0)</f>
        <v>0</v>
      </c>
      <c r="I63" s="9" t="str">
        <f t="shared" si="1"/>
        <v/>
      </c>
      <c r="J63" s="9"/>
      <c r="K63" s="10" t="str">
        <f t="shared" si="2"/>
        <v/>
      </c>
    </row>
    <row r="64" spans="2:11" x14ac:dyDescent="0.2">
      <c r="B64">
        <f>+Psychiatry!A59</f>
        <v>148</v>
      </c>
      <c r="C64" t="str">
        <f>+Psychiatry!B59</f>
        <v>KINDRED HOSPITAL SEATTLE - NORTHGATE</v>
      </c>
      <c r="D64" s="9">
        <f>ROUND(+Psychiatry!E59*2080,0)</f>
        <v>0</v>
      </c>
      <c r="E64" s="4">
        <f>ROUND(+Psychiatry!F59,0)</f>
        <v>0</v>
      </c>
      <c r="F64" s="9" t="str">
        <f t="shared" si="0"/>
        <v/>
      </c>
      <c r="G64" s="9">
        <f>ROUND(+Psychiatry!E160*2080,0)</f>
        <v>0</v>
      </c>
      <c r="H64" s="4">
        <f>ROUND(+Psychiatry!F160,0)</f>
        <v>0</v>
      </c>
      <c r="I64" s="9" t="str">
        <f t="shared" si="1"/>
        <v/>
      </c>
      <c r="J64" s="9"/>
      <c r="K64" s="10" t="str">
        <f t="shared" si="2"/>
        <v/>
      </c>
    </row>
    <row r="65" spans="2:11" x14ac:dyDescent="0.2">
      <c r="B65">
        <f>+Psychiatry!A60</f>
        <v>150</v>
      </c>
      <c r="C65" t="str">
        <f>+Psychiatry!B60</f>
        <v>COULEE MEDICAL CENTER</v>
      </c>
      <c r="D65" s="9">
        <f>ROUND(+Psychiatry!E60*2080,0)</f>
        <v>0</v>
      </c>
      <c r="E65" s="4">
        <f>ROUND(+Psychiatry!F60,0)</f>
        <v>0</v>
      </c>
      <c r="F65" s="9" t="str">
        <f t="shared" si="0"/>
        <v/>
      </c>
      <c r="G65" s="9">
        <f>ROUND(+Psychiatry!E161*2080,0)</f>
        <v>0</v>
      </c>
      <c r="H65" s="4">
        <f>ROUND(+Psychiatry!F161,0)</f>
        <v>0</v>
      </c>
      <c r="I65" s="9" t="str">
        <f t="shared" si="1"/>
        <v/>
      </c>
      <c r="J65" s="9"/>
      <c r="K65" s="10" t="str">
        <f t="shared" si="2"/>
        <v/>
      </c>
    </row>
    <row r="66" spans="2:11" x14ac:dyDescent="0.2">
      <c r="B66">
        <f>+Psychiatry!A61</f>
        <v>152</v>
      </c>
      <c r="C66" t="str">
        <f>+Psychiatry!B61</f>
        <v>MASON GENERAL HOSPITAL</v>
      </c>
      <c r="D66" s="9">
        <f>ROUND(+Psychiatry!E61*2080,0)</f>
        <v>0</v>
      </c>
      <c r="E66" s="4">
        <f>ROUND(+Psychiatry!F61,0)</f>
        <v>0</v>
      </c>
      <c r="F66" s="9" t="str">
        <f t="shared" si="0"/>
        <v/>
      </c>
      <c r="G66" s="9">
        <f>ROUND(+Psychiatry!E162*2080,0)</f>
        <v>0</v>
      </c>
      <c r="H66" s="4">
        <f>ROUND(+Psychiatry!F162,0)</f>
        <v>0</v>
      </c>
      <c r="I66" s="9" t="str">
        <f t="shared" si="1"/>
        <v/>
      </c>
      <c r="J66" s="9"/>
      <c r="K66" s="10" t="str">
        <f t="shared" si="2"/>
        <v/>
      </c>
    </row>
    <row r="67" spans="2:11" x14ac:dyDescent="0.2">
      <c r="B67">
        <f>+Psychiatry!A62</f>
        <v>153</v>
      </c>
      <c r="C67" t="str">
        <f>+Psychiatry!B62</f>
        <v>WHITMAN HOSPITAL AND MEDICAL CENTER</v>
      </c>
      <c r="D67" s="9">
        <f>ROUND(+Psychiatry!E62*2080,0)</f>
        <v>0</v>
      </c>
      <c r="E67" s="4">
        <f>ROUND(+Psychiatry!F62,0)</f>
        <v>0</v>
      </c>
      <c r="F67" s="9" t="str">
        <f t="shared" si="0"/>
        <v/>
      </c>
      <c r="G67" s="9">
        <f>ROUND(+Psychiatry!E163*2080,0)</f>
        <v>0</v>
      </c>
      <c r="H67" s="4">
        <f>ROUND(+Psychiatry!F163,0)</f>
        <v>0</v>
      </c>
      <c r="I67" s="9" t="str">
        <f t="shared" si="1"/>
        <v/>
      </c>
      <c r="J67" s="9"/>
      <c r="K67" s="10" t="str">
        <f t="shared" si="2"/>
        <v/>
      </c>
    </row>
    <row r="68" spans="2:11" x14ac:dyDescent="0.2">
      <c r="B68">
        <f>+Psychiatry!A63</f>
        <v>155</v>
      </c>
      <c r="C68" t="str">
        <f>+Psychiatry!B63</f>
        <v>UW MEDICINE/VALLEY MEDICAL CENTER</v>
      </c>
      <c r="D68" s="9">
        <f>ROUND(+Psychiatry!E63*2080,0)</f>
        <v>0</v>
      </c>
      <c r="E68" s="4">
        <f>ROUND(+Psychiatry!F63,0)</f>
        <v>0</v>
      </c>
      <c r="F68" s="9" t="str">
        <f t="shared" si="0"/>
        <v/>
      </c>
      <c r="G68" s="9">
        <f>ROUND(+Psychiatry!E164*2080,0)</f>
        <v>0</v>
      </c>
      <c r="H68" s="4">
        <f>ROUND(+Psychiatry!F164,0)</f>
        <v>0</v>
      </c>
      <c r="I68" s="9" t="str">
        <f t="shared" si="1"/>
        <v/>
      </c>
      <c r="J68" s="9"/>
      <c r="K68" s="10" t="str">
        <f t="shared" si="2"/>
        <v/>
      </c>
    </row>
    <row r="69" spans="2:11" x14ac:dyDescent="0.2">
      <c r="B69">
        <f>+Psychiatry!A64</f>
        <v>156</v>
      </c>
      <c r="C69" t="str">
        <f>+Psychiatry!B64</f>
        <v>WHIDBEY GENERAL HOSPITAL</v>
      </c>
      <c r="D69" s="9">
        <f>ROUND(+Psychiatry!E64*2080,0)</f>
        <v>0</v>
      </c>
      <c r="E69" s="4">
        <f>ROUND(+Psychiatry!F64,0)</f>
        <v>0</v>
      </c>
      <c r="F69" s="9" t="str">
        <f t="shared" si="0"/>
        <v/>
      </c>
      <c r="G69" s="9">
        <f>ROUND(+Psychiatry!E165*2080,0)</f>
        <v>0</v>
      </c>
      <c r="H69" s="4">
        <f>ROUND(+Psychiatry!F165,0)</f>
        <v>0</v>
      </c>
      <c r="I69" s="9" t="str">
        <f t="shared" si="1"/>
        <v/>
      </c>
      <c r="J69" s="9"/>
      <c r="K69" s="10" t="str">
        <f t="shared" si="2"/>
        <v/>
      </c>
    </row>
    <row r="70" spans="2:11" x14ac:dyDescent="0.2">
      <c r="B70">
        <f>+Psychiatry!A65</f>
        <v>157</v>
      </c>
      <c r="C70" t="str">
        <f>+Psychiatry!B65</f>
        <v>ST LUKES REHABILIATION INSTITUTE</v>
      </c>
      <c r="D70" s="9">
        <f>ROUND(+Psychiatry!E65*2080,0)</f>
        <v>0</v>
      </c>
      <c r="E70" s="4">
        <f>ROUND(+Psychiatry!F65,0)</f>
        <v>0</v>
      </c>
      <c r="F70" s="9" t="str">
        <f t="shared" si="0"/>
        <v/>
      </c>
      <c r="G70" s="9">
        <f>ROUND(+Psychiatry!E166*2080,0)</f>
        <v>0</v>
      </c>
      <c r="H70" s="4">
        <f>ROUND(+Psychiatry!F166,0)</f>
        <v>0</v>
      </c>
      <c r="I70" s="9" t="str">
        <f t="shared" si="1"/>
        <v/>
      </c>
      <c r="J70" s="9"/>
      <c r="K70" s="10" t="str">
        <f t="shared" si="2"/>
        <v/>
      </c>
    </row>
    <row r="71" spans="2:11" x14ac:dyDescent="0.2">
      <c r="B71">
        <f>+Psychiatry!A66</f>
        <v>158</v>
      </c>
      <c r="C71" t="str">
        <f>+Psychiatry!B66</f>
        <v>CASCADE MEDICAL CENTER</v>
      </c>
      <c r="D71" s="9">
        <f>ROUND(+Psychiatry!E66*2080,0)</f>
        <v>0</v>
      </c>
      <c r="E71" s="4">
        <f>ROUND(+Psychiatry!F66,0)</f>
        <v>0</v>
      </c>
      <c r="F71" s="9" t="str">
        <f t="shared" si="0"/>
        <v/>
      </c>
      <c r="G71" s="9">
        <f>ROUND(+Psychiatry!E167*2080,0)</f>
        <v>0</v>
      </c>
      <c r="H71" s="4">
        <f>ROUND(+Psychiatry!F167,0)</f>
        <v>0</v>
      </c>
      <c r="I71" s="9" t="str">
        <f t="shared" si="1"/>
        <v/>
      </c>
      <c r="J71" s="9"/>
      <c r="K71" s="10" t="str">
        <f t="shared" si="2"/>
        <v/>
      </c>
    </row>
    <row r="72" spans="2:11" x14ac:dyDescent="0.2">
      <c r="B72">
        <f>+Psychiatry!A67</f>
        <v>159</v>
      </c>
      <c r="C72" t="str">
        <f>+Psychiatry!B67</f>
        <v>PROVIDENCE ST PETER HOSPITAL</v>
      </c>
      <c r="D72" s="9">
        <f>ROUND(+Psychiatry!E67*2080,0)</f>
        <v>58240</v>
      </c>
      <c r="E72" s="4">
        <f>ROUND(+Psychiatry!F67,0)</f>
        <v>5668</v>
      </c>
      <c r="F72" s="9">
        <f t="shared" si="0"/>
        <v>10.28</v>
      </c>
      <c r="G72" s="9">
        <f>ROUND(+Psychiatry!E168*2080,0)</f>
        <v>72800</v>
      </c>
      <c r="H72" s="4">
        <f>ROUND(+Psychiatry!F168,0)</f>
        <v>5984</v>
      </c>
      <c r="I72" s="9">
        <f t="shared" si="1"/>
        <v>12.17</v>
      </c>
      <c r="J72" s="9"/>
      <c r="K72" s="10">
        <f t="shared" si="2"/>
        <v>0.18390000000000001</v>
      </c>
    </row>
    <row r="73" spans="2:11" x14ac:dyDescent="0.2">
      <c r="B73">
        <f>+Psychiatry!A68</f>
        <v>161</v>
      </c>
      <c r="C73" t="str">
        <f>+Psychiatry!B68</f>
        <v>KADLEC REGIONAL MEDICAL CENTER</v>
      </c>
      <c r="D73" s="9">
        <f>ROUND(+Psychiatry!E68*2080,0)</f>
        <v>0</v>
      </c>
      <c r="E73" s="4">
        <f>ROUND(+Psychiatry!F68,0)</f>
        <v>0</v>
      </c>
      <c r="F73" s="9" t="str">
        <f t="shared" si="0"/>
        <v/>
      </c>
      <c r="G73" s="9">
        <f>ROUND(+Psychiatry!E169*2080,0)</f>
        <v>0</v>
      </c>
      <c r="H73" s="4">
        <f>ROUND(+Psychiatry!F169,0)</f>
        <v>0</v>
      </c>
      <c r="I73" s="9" t="str">
        <f t="shared" si="1"/>
        <v/>
      </c>
      <c r="J73" s="9"/>
      <c r="K73" s="10" t="str">
        <f t="shared" si="2"/>
        <v/>
      </c>
    </row>
    <row r="74" spans="2:11" x14ac:dyDescent="0.2">
      <c r="B74">
        <f>+Psychiatry!A69</f>
        <v>162</v>
      </c>
      <c r="C74" t="str">
        <f>+Psychiatry!B69</f>
        <v>PROVIDENCE SACRED HEART MEDICAL CENTER</v>
      </c>
      <c r="D74" s="9">
        <f>ROUND(+Psychiatry!E69*2080,0)</f>
        <v>219502</v>
      </c>
      <c r="E74" s="4">
        <f>ROUND(+Psychiatry!F69,0)</f>
        <v>19826</v>
      </c>
      <c r="F74" s="9">
        <f t="shared" si="0"/>
        <v>11.07</v>
      </c>
      <c r="G74" s="9">
        <f>ROUND(+Psychiatry!E170*2080,0)</f>
        <v>208229</v>
      </c>
      <c r="H74" s="4">
        <f>ROUND(+Psychiatry!F170,0)</f>
        <v>20065</v>
      </c>
      <c r="I74" s="9">
        <f t="shared" si="1"/>
        <v>10.38</v>
      </c>
      <c r="J74" s="9"/>
      <c r="K74" s="10">
        <f t="shared" si="2"/>
        <v>-6.2300000000000001E-2</v>
      </c>
    </row>
    <row r="75" spans="2:11" x14ac:dyDescent="0.2">
      <c r="B75">
        <f>+Psychiatry!A70</f>
        <v>164</v>
      </c>
      <c r="C75" t="str">
        <f>+Psychiatry!B70</f>
        <v>EVERGREENHEALTH MEDICAL CENTER</v>
      </c>
      <c r="D75" s="9">
        <f>ROUND(+Psychiatry!E70*2080,0)</f>
        <v>0</v>
      </c>
      <c r="E75" s="4">
        <f>ROUND(+Psychiatry!F70,0)</f>
        <v>0</v>
      </c>
      <c r="F75" s="9" t="str">
        <f t="shared" ref="F75:F108" si="3">IF(D75=0,"",IF(E75=0,"",ROUND(D75/E75,2)))</f>
        <v/>
      </c>
      <c r="G75" s="9">
        <f>ROUND(+Psychiatry!E171*2080,0)</f>
        <v>0</v>
      </c>
      <c r="H75" s="4">
        <f>ROUND(+Psychiatry!F171,0)</f>
        <v>0</v>
      </c>
      <c r="I75" s="9" t="str">
        <f t="shared" ref="I75:I108" si="4">IF(G75=0,"",IF(H75=0,"",ROUND(G75/H75,2)))</f>
        <v/>
      </c>
      <c r="J75" s="9"/>
      <c r="K75" s="10" t="str">
        <f t="shared" ref="K75:K108" si="5">IF(D75=0,"",IF(E75=0,"",IF(G75=0,"",IF(H75=0,"",ROUND(I75/F75-1,4)))))</f>
        <v/>
      </c>
    </row>
    <row r="76" spans="2:11" x14ac:dyDescent="0.2">
      <c r="B76">
        <f>+Psychiatry!A71</f>
        <v>165</v>
      </c>
      <c r="C76" t="str">
        <f>+Psychiatry!B71</f>
        <v>LAKE CHELAN COMMUNITY HOSPITAL</v>
      </c>
      <c r="D76" s="9">
        <f>ROUND(+Psychiatry!E71*2080,0)</f>
        <v>0</v>
      </c>
      <c r="E76" s="4">
        <f>ROUND(+Psychiatry!F71,0)</f>
        <v>0</v>
      </c>
      <c r="F76" s="9" t="str">
        <f t="shared" si="3"/>
        <v/>
      </c>
      <c r="G76" s="9">
        <f>ROUND(+Psychiatry!E172*2080,0)</f>
        <v>0</v>
      </c>
      <c r="H76" s="4">
        <f>ROUND(+Psychiatry!F172,0)</f>
        <v>0</v>
      </c>
      <c r="I76" s="9" t="str">
        <f t="shared" si="4"/>
        <v/>
      </c>
      <c r="J76" s="9"/>
      <c r="K76" s="10" t="str">
        <f t="shared" si="5"/>
        <v/>
      </c>
    </row>
    <row r="77" spans="2:11" x14ac:dyDescent="0.2">
      <c r="B77">
        <f>+Psychiatry!A72</f>
        <v>167</v>
      </c>
      <c r="C77" t="str">
        <f>+Psychiatry!B72</f>
        <v>FERRY COUNTY MEMORIAL HOSPITAL</v>
      </c>
      <c r="D77" s="9">
        <f>ROUND(+Psychiatry!E72*2080,0)</f>
        <v>0</v>
      </c>
      <c r="E77" s="4">
        <f>ROUND(+Psychiatry!F72,0)</f>
        <v>0</v>
      </c>
      <c r="F77" s="9" t="str">
        <f t="shared" si="3"/>
        <v/>
      </c>
      <c r="G77" s="9">
        <f>ROUND(+Psychiatry!E173*2080,0)</f>
        <v>0</v>
      </c>
      <c r="H77" s="4">
        <f>ROUND(+Psychiatry!F173,0)</f>
        <v>0</v>
      </c>
      <c r="I77" s="9" t="str">
        <f t="shared" si="4"/>
        <v/>
      </c>
      <c r="J77" s="9"/>
      <c r="K77" s="10" t="str">
        <f t="shared" si="5"/>
        <v/>
      </c>
    </row>
    <row r="78" spans="2:11" x14ac:dyDescent="0.2">
      <c r="B78">
        <f>+Psychiatry!A73</f>
        <v>168</v>
      </c>
      <c r="C78" t="str">
        <f>+Psychiatry!B73</f>
        <v>CENTRAL WASHINGTON HOSPITAL</v>
      </c>
      <c r="D78" s="9">
        <f>ROUND(+Psychiatry!E73*2080,0)</f>
        <v>0</v>
      </c>
      <c r="E78" s="4">
        <f>ROUND(+Psychiatry!F73,0)</f>
        <v>0</v>
      </c>
      <c r="F78" s="9" t="str">
        <f t="shared" si="3"/>
        <v/>
      </c>
      <c r="G78" s="9">
        <f>ROUND(+Psychiatry!E174*2080,0)</f>
        <v>0</v>
      </c>
      <c r="H78" s="4">
        <f>ROUND(+Psychiatry!F174,0)</f>
        <v>0</v>
      </c>
      <c r="I78" s="9" t="str">
        <f t="shared" si="4"/>
        <v/>
      </c>
      <c r="J78" s="9"/>
      <c r="K78" s="10" t="str">
        <f t="shared" si="5"/>
        <v/>
      </c>
    </row>
    <row r="79" spans="2:11" x14ac:dyDescent="0.2">
      <c r="B79">
        <f>+Psychiatry!A74</f>
        <v>170</v>
      </c>
      <c r="C79" t="str">
        <f>+Psychiatry!B74</f>
        <v>PEACEHEALTH SOUTHWEST MEDICAL CENTER</v>
      </c>
      <c r="D79" s="9">
        <f>ROUND(+Psychiatry!E74*2080,0)</f>
        <v>75296</v>
      </c>
      <c r="E79" s="4">
        <f>ROUND(+Psychiatry!F74,0)</f>
        <v>4042</v>
      </c>
      <c r="F79" s="9">
        <f t="shared" si="3"/>
        <v>18.63</v>
      </c>
      <c r="G79" s="9">
        <f>ROUND(+Psychiatry!E175*2080,0)</f>
        <v>77875</v>
      </c>
      <c r="H79" s="4">
        <f>ROUND(+Psychiatry!F175,0)</f>
        <v>3913</v>
      </c>
      <c r="I79" s="9">
        <f t="shared" si="4"/>
        <v>19.899999999999999</v>
      </c>
      <c r="J79" s="9"/>
      <c r="K79" s="10">
        <f t="shared" si="5"/>
        <v>6.8199999999999997E-2</v>
      </c>
    </row>
    <row r="80" spans="2:11" x14ac:dyDescent="0.2">
      <c r="B80">
        <f>+Psychiatry!A75</f>
        <v>172</v>
      </c>
      <c r="C80" t="str">
        <f>+Psychiatry!B75</f>
        <v>PULLMAN REGIONAL HOSPITAL</v>
      </c>
      <c r="D80" s="9">
        <f>ROUND(+Psychiatry!E75*2080,0)</f>
        <v>0</v>
      </c>
      <c r="E80" s="4">
        <f>ROUND(+Psychiatry!F75,0)</f>
        <v>0</v>
      </c>
      <c r="F80" s="9" t="str">
        <f t="shared" si="3"/>
        <v/>
      </c>
      <c r="G80" s="9">
        <f>ROUND(+Psychiatry!E176*2080,0)</f>
        <v>0</v>
      </c>
      <c r="H80" s="4">
        <f>ROUND(+Psychiatry!F176,0)</f>
        <v>0</v>
      </c>
      <c r="I80" s="9" t="str">
        <f t="shared" si="4"/>
        <v/>
      </c>
      <c r="J80" s="9"/>
      <c r="K80" s="10" t="str">
        <f t="shared" si="5"/>
        <v/>
      </c>
    </row>
    <row r="81" spans="2:11" x14ac:dyDescent="0.2">
      <c r="B81">
        <f>+Psychiatry!A76</f>
        <v>173</v>
      </c>
      <c r="C81" t="str">
        <f>+Psychiatry!B76</f>
        <v>MORTON GENERAL HOSPITAL</v>
      </c>
      <c r="D81" s="9">
        <f>ROUND(+Psychiatry!E76*2080,0)</f>
        <v>0</v>
      </c>
      <c r="E81" s="4">
        <f>ROUND(+Psychiatry!F76,0)</f>
        <v>0</v>
      </c>
      <c r="F81" s="9" t="str">
        <f t="shared" si="3"/>
        <v/>
      </c>
      <c r="G81" s="9">
        <f>ROUND(+Psychiatry!E177*2080,0)</f>
        <v>0</v>
      </c>
      <c r="H81" s="4">
        <f>ROUND(+Psychiatry!F177,0)</f>
        <v>0</v>
      </c>
      <c r="I81" s="9" t="str">
        <f t="shared" si="4"/>
        <v/>
      </c>
      <c r="J81" s="9"/>
      <c r="K81" s="10" t="str">
        <f t="shared" si="5"/>
        <v/>
      </c>
    </row>
    <row r="82" spans="2:11" x14ac:dyDescent="0.2">
      <c r="B82">
        <f>+Psychiatry!A77</f>
        <v>175</v>
      </c>
      <c r="C82" t="str">
        <f>+Psychiatry!B77</f>
        <v>MARY BRIDGE CHILDRENS HEALTH CENTER</v>
      </c>
      <c r="D82" s="9">
        <f>ROUND(+Psychiatry!E77*2080,0)</f>
        <v>0</v>
      </c>
      <c r="E82" s="4">
        <f>ROUND(+Psychiatry!F77,0)</f>
        <v>0</v>
      </c>
      <c r="F82" s="9" t="str">
        <f t="shared" si="3"/>
        <v/>
      </c>
      <c r="G82" s="9">
        <f>ROUND(+Psychiatry!E178*2080,0)</f>
        <v>0</v>
      </c>
      <c r="H82" s="4">
        <f>ROUND(+Psychiatry!F178,0)</f>
        <v>0</v>
      </c>
      <c r="I82" s="9" t="str">
        <f t="shared" si="4"/>
        <v/>
      </c>
      <c r="J82" s="9"/>
      <c r="K82" s="10" t="str">
        <f t="shared" si="5"/>
        <v/>
      </c>
    </row>
    <row r="83" spans="2:11" x14ac:dyDescent="0.2">
      <c r="B83">
        <f>+Psychiatry!A78</f>
        <v>176</v>
      </c>
      <c r="C83" t="str">
        <f>+Psychiatry!B78</f>
        <v>TACOMA GENERAL/ALLENMORE HOSPITAL</v>
      </c>
      <c r="D83" s="9">
        <f>ROUND(+Psychiatry!E78*2080,0)</f>
        <v>0</v>
      </c>
      <c r="E83" s="4">
        <f>ROUND(+Psychiatry!F78,0)</f>
        <v>0</v>
      </c>
      <c r="F83" s="9" t="str">
        <f t="shared" si="3"/>
        <v/>
      </c>
      <c r="G83" s="9">
        <f>ROUND(+Psychiatry!E179*2080,0)</f>
        <v>0</v>
      </c>
      <c r="H83" s="4">
        <f>ROUND(+Psychiatry!F179,0)</f>
        <v>0</v>
      </c>
      <c r="I83" s="9" t="str">
        <f t="shared" si="4"/>
        <v/>
      </c>
      <c r="J83" s="9"/>
      <c r="K83" s="10" t="str">
        <f t="shared" si="5"/>
        <v/>
      </c>
    </row>
    <row r="84" spans="2:11" x14ac:dyDescent="0.2">
      <c r="B84">
        <f>+Psychiatry!A79</f>
        <v>180</v>
      </c>
      <c r="C84" t="str">
        <f>+Psychiatry!B79</f>
        <v>VALLEY HOSPITAL</v>
      </c>
      <c r="D84" s="9">
        <f>ROUND(+Psychiatry!E79*2080,0)</f>
        <v>0</v>
      </c>
      <c r="E84" s="4">
        <f>ROUND(+Psychiatry!F79,0)</f>
        <v>0</v>
      </c>
      <c r="F84" s="9" t="str">
        <f t="shared" si="3"/>
        <v/>
      </c>
      <c r="G84" s="9">
        <f>ROUND(+Psychiatry!E180*2080,0)</f>
        <v>0</v>
      </c>
      <c r="H84" s="4">
        <f>ROUND(+Psychiatry!F180,0)</f>
        <v>0</v>
      </c>
      <c r="I84" s="9" t="str">
        <f t="shared" si="4"/>
        <v/>
      </c>
      <c r="J84" s="9"/>
      <c r="K84" s="10" t="str">
        <f t="shared" si="5"/>
        <v/>
      </c>
    </row>
    <row r="85" spans="2:11" x14ac:dyDescent="0.2">
      <c r="B85">
        <f>+Psychiatry!A80</f>
        <v>183</v>
      </c>
      <c r="C85" t="str">
        <f>+Psychiatry!B80</f>
        <v>MULTICARE AUBURN MEDICAL CENTER</v>
      </c>
      <c r="D85" s="9">
        <f>ROUND(+Psychiatry!E80*2080,0)</f>
        <v>105893</v>
      </c>
      <c r="E85" s="4">
        <f>ROUND(+Psychiatry!F80,0)</f>
        <v>7019</v>
      </c>
      <c r="F85" s="9">
        <f t="shared" si="3"/>
        <v>15.09</v>
      </c>
      <c r="G85" s="9">
        <f>ROUND(+Psychiatry!E181*2080,0)</f>
        <v>146203</v>
      </c>
      <c r="H85" s="4">
        <f>ROUND(+Psychiatry!F181,0)</f>
        <v>7079</v>
      </c>
      <c r="I85" s="9">
        <f t="shared" si="4"/>
        <v>20.65</v>
      </c>
      <c r="J85" s="9"/>
      <c r="K85" s="10">
        <f t="shared" si="5"/>
        <v>0.36849999999999999</v>
      </c>
    </row>
    <row r="86" spans="2:11" x14ac:dyDescent="0.2">
      <c r="B86">
        <f>+Psychiatry!A81</f>
        <v>186</v>
      </c>
      <c r="C86" t="str">
        <f>+Psychiatry!B81</f>
        <v>SUMMIT PACIFIC MEDICAL CENTER</v>
      </c>
      <c r="D86" s="9">
        <f>ROUND(+Psychiatry!E81*2080,0)</f>
        <v>0</v>
      </c>
      <c r="E86" s="4">
        <f>ROUND(+Psychiatry!F81,0)</f>
        <v>0</v>
      </c>
      <c r="F86" s="9" t="str">
        <f t="shared" si="3"/>
        <v/>
      </c>
      <c r="G86" s="9">
        <f>ROUND(+Psychiatry!E182*2080,0)</f>
        <v>0</v>
      </c>
      <c r="H86" s="4">
        <f>ROUND(+Psychiatry!F182,0)</f>
        <v>0</v>
      </c>
      <c r="I86" s="9" t="str">
        <f t="shared" si="4"/>
        <v/>
      </c>
      <c r="J86" s="9"/>
      <c r="K86" s="10" t="str">
        <f t="shared" si="5"/>
        <v/>
      </c>
    </row>
    <row r="87" spans="2:11" x14ac:dyDescent="0.2">
      <c r="B87">
        <f>+Psychiatry!A82</f>
        <v>191</v>
      </c>
      <c r="C87" t="str">
        <f>+Psychiatry!B82</f>
        <v>PROVIDENCE CENTRALIA HOSPITAL</v>
      </c>
      <c r="D87" s="9">
        <f>ROUND(+Psychiatry!E82*2080,0)</f>
        <v>0</v>
      </c>
      <c r="E87" s="4">
        <f>ROUND(+Psychiatry!F82,0)</f>
        <v>0</v>
      </c>
      <c r="F87" s="9" t="str">
        <f t="shared" si="3"/>
        <v/>
      </c>
      <c r="G87" s="9">
        <f>ROUND(+Psychiatry!E183*2080,0)</f>
        <v>0</v>
      </c>
      <c r="H87" s="4">
        <f>ROUND(+Psychiatry!F183,0)</f>
        <v>0</v>
      </c>
      <c r="I87" s="9" t="str">
        <f t="shared" si="4"/>
        <v/>
      </c>
      <c r="J87" s="9"/>
      <c r="K87" s="10" t="str">
        <f t="shared" si="5"/>
        <v/>
      </c>
    </row>
    <row r="88" spans="2:11" x14ac:dyDescent="0.2">
      <c r="B88">
        <f>+Psychiatry!A83</f>
        <v>193</v>
      </c>
      <c r="C88" t="str">
        <f>+Psychiatry!B83</f>
        <v>PROVIDENCE MOUNT CARMEL HOSPITAL</v>
      </c>
      <c r="D88" s="9">
        <f>ROUND(+Psychiatry!E83*2080,0)</f>
        <v>0</v>
      </c>
      <c r="E88" s="4">
        <f>ROUND(+Psychiatry!F83,0)</f>
        <v>0</v>
      </c>
      <c r="F88" s="9" t="str">
        <f t="shared" si="3"/>
        <v/>
      </c>
      <c r="G88" s="9">
        <f>ROUND(+Psychiatry!E184*2080,0)</f>
        <v>0</v>
      </c>
      <c r="H88" s="4">
        <f>ROUND(+Psychiatry!F184,0)</f>
        <v>0</v>
      </c>
      <c r="I88" s="9" t="str">
        <f t="shared" si="4"/>
        <v/>
      </c>
      <c r="J88" s="9"/>
      <c r="K88" s="10" t="str">
        <f t="shared" si="5"/>
        <v/>
      </c>
    </row>
    <row r="89" spans="2:11" x14ac:dyDescent="0.2">
      <c r="B89">
        <f>+Psychiatry!A84</f>
        <v>194</v>
      </c>
      <c r="C89" t="str">
        <f>+Psychiatry!B84</f>
        <v>PROVIDENCE ST JOSEPHS HOSPITAL</v>
      </c>
      <c r="D89" s="9">
        <f>ROUND(+Psychiatry!E84*2080,0)</f>
        <v>0</v>
      </c>
      <c r="E89" s="4">
        <f>ROUND(+Psychiatry!F84,0)</f>
        <v>0</v>
      </c>
      <c r="F89" s="9" t="str">
        <f t="shared" si="3"/>
        <v/>
      </c>
      <c r="G89" s="9">
        <f>ROUND(+Psychiatry!E185*2080,0)</f>
        <v>0</v>
      </c>
      <c r="H89" s="4">
        <f>ROUND(+Psychiatry!F185,0)</f>
        <v>0</v>
      </c>
      <c r="I89" s="9" t="str">
        <f t="shared" si="4"/>
        <v/>
      </c>
      <c r="J89" s="9"/>
      <c r="K89" s="10" t="str">
        <f t="shared" si="5"/>
        <v/>
      </c>
    </row>
    <row r="90" spans="2:11" x14ac:dyDescent="0.2">
      <c r="B90">
        <f>+Psychiatry!A85</f>
        <v>195</v>
      </c>
      <c r="C90" t="str">
        <f>+Psychiatry!B85</f>
        <v>SNOQUALMIE VALLEY HOSPITAL</v>
      </c>
      <c r="D90" s="9">
        <f>ROUND(+Psychiatry!E85*2080,0)</f>
        <v>0</v>
      </c>
      <c r="E90" s="4">
        <f>ROUND(+Psychiatry!F85,0)</f>
        <v>0</v>
      </c>
      <c r="F90" s="9" t="str">
        <f t="shared" si="3"/>
        <v/>
      </c>
      <c r="G90" s="9">
        <f>ROUND(+Psychiatry!E186*2080,0)</f>
        <v>0</v>
      </c>
      <c r="H90" s="4">
        <f>ROUND(+Psychiatry!F186,0)</f>
        <v>0</v>
      </c>
      <c r="I90" s="9" t="str">
        <f t="shared" si="4"/>
        <v/>
      </c>
      <c r="J90" s="9"/>
      <c r="K90" s="10" t="str">
        <f t="shared" si="5"/>
        <v/>
      </c>
    </row>
    <row r="91" spans="2:11" x14ac:dyDescent="0.2">
      <c r="B91">
        <f>+Psychiatry!A86</f>
        <v>197</v>
      </c>
      <c r="C91" t="str">
        <f>+Psychiatry!B86</f>
        <v>CAPITAL MEDICAL CENTER</v>
      </c>
      <c r="D91" s="9">
        <f>ROUND(+Psychiatry!E86*2080,0)</f>
        <v>0</v>
      </c>
      <c r="E91" s="4">
        <f>ROUND(+Psychiatry!F86,0)</f>
        <v>0</v>
      </c>
      <c r="F91" s="9" t="str">
        <f t="shared" si="3"/>
        <v/>
      </c>
      <c r="G91" s="9">
        <f>ROUND(+Psychiatry!E187*2080,0)</f>
        <v>0</v>
      </c>
      <c r="H91" s="4">
        <f>ROUND(+Psychiatry!F187,0)</f>
        <v>0</v>
      </c>
      <c r="I91" s="9" t="str">
        <f t="shared" si="4"/>
        <v/>
      </c>
      <c r="J91" s="9"/>
      <c r="K91" s="10" t="str">
        <f t="shared" si="5"/>
        <v/>
      </c>
    </row>
    <row r="92" spans="2:11" x14ac:dyDescent="0.2">
      <c r="B92">
        <f>+Psychiatry!A87</f>
        <v>198</v>
      </c>
      <c r="C92" t="str">
        <f>+Psychiatry!B87</f>
        <v>SUNNYSIDE COMMUNITY HOSPITAL</v>
      </c>
      <c r="D92" s="9">
        <f>ROUND(+Psychiatry!E87*2080,0)</f>
        <v>0</v>
      </c>
      <c r="E92" s="4">
        <f>ROUND(+Psychiatry!F87,0)</f>
        <v>0</v>
      </c>
      <c r="F92" s="9" t="str">
        <f t="shared" si="3"/>
        <v/>
      </c>
      <c r="G92" s="9">
        <f>ROUND(+Psychiatry!E188*2080,0)</f>
        <v>0</v>
      </c>
      <c r="H92" s="4">
        <f>ROUND(+Psychiatry!F188,0)</f>
        <v>0</v>
      </c>
      <c r="I92" s="9" t="str">
        <f t="shared" si="4"/>
        <v/>
      </c>
      <c r="J92" s="9"/>
      <c r="K92" s="10" t="str">
        <f t="shared" si="5"/>
        <v/>
      </c>
    </row>
    <row r="93" spans="2:11" x14ac:dyDescent="0.2">
      <c r="B93">
        <f>+Psychiatry!A88</f>
        <v>199</v>
      </c>
      <c r="C93" t="str">
        <f>+Psychiatry!B88</f>
        <v>TOPPENISH COMMUNITY HOSPITAL</v>
      </c>
      <c r="D93" s="9">
        <f>ROUND(+Psychiatry!E88*2080,0)</f>
        <v>1872</v>
      </c>
      <c r="E93" s="4">
        <f>ROUND(+Psychiatry!F88,0)</f>
        <v>0</v>
      </c>
      <c r="F93" s="9" t="str">
        <f t="shared" si="3"/>
        <v/>
      </c>
      <c r="G93" s="9">
        <f>ROUND(+Psychiatry!E189*2080,0)</f>
        <v>0</v>
      </c>
      <c r="H93" s="4">
        <f>ROUND(+Psychiatry!F189,0)</f>
        <v>0</v>
      </c>
      <c r="I93" s="9" t="str">
        <f t="shared" si="4"/>
        <v/>
      </c>
      <c r="J93" s="9"/>
      <c r="K93" s="10" t="str">
        <f t="shared" si="5"/>
        <v/>
      </c>
    </row>
    <row r="94" spans="2:11" x14ac:dyDescent="0.2">
      <c r="B94">
        <f>+Psychiatry!A89</f>
        <v>201</v>
      </c>
      <c r="C94" t="str">
        <f>+Psychiatry!B89</f>
        <v>ST FRANCIS COMMUNITY HOSPITAL</v>
      </c>
      <c r="D94" s="9">
        <f>ROUND(+Psychiatry!E89*2080,0)</f>
        <v>0</v>
      </c>
      <c r="E94" s="4">
        <f>ROUND(+Psychiatry!F89,0)</f>
        <v>0</v>
      </c>
      <c r="F94" s="9" t="str">
        <f t="shared" si="3"/>
        <v/>
      </c>
      <c r="G94" s="9">
        <f>ROUND(+Psychiatry!E190*2080,0)</f>
        <v>0</v>
      </c>
      <c r="H94" s="4">
        <f>ROUND(+Psychiatry!F190,0)</f>
        <v>0</v>
      </c>
      <c r="I94" s="9" t="str">
        <f t="shared" si="4"/>
        <v/>
      </c>
      <c r="J94" s="9"/>
      <c r="K94" s="10" t="str">
        <f t="shared" si="5"/>
        <v/>
      </c>
    </row>
    <row r="95" spans="2:11" x14ac:dyDescent="0.2">
      <c r="B95">
        <f>+Psychiatry!A90</f>
        <v>202</v>
      </c>
      <c r="C95" t="str">
        <f>+Psychiatry!B90</f>
        <v>REGIONAL HOSPITAL</v>
      </c>
      <c r="D95" s="9">
        <f>ROUND(+Psychiatry!E90*2080,0)</f>
        <v>0</v>
      </c>
      <c r="E95" s="4">
        <f>ROUND(+Psychiatry!F90,0)</f>
        <v>0</v>
      </c>
      <c r="F95" s="9" t="str">
        <f t="shared" si="3"/>
        <v/>
      </c>
      <c r="G95" s="9">
        <f>ROUND(+Psychiatry!E191*2080,0)</f>
        <v>0</v>
      </c>
      <c r="H95" s="4">
        <f>ROUND(+Psychiatry!F191,0)</f>
        <v>0</v>
      </c>
      <c r="I95" s="9" t="str">
        <f t="shared" si="4"/>
        <v/>
      </c>
      <c r="J95" s="9"/>
      <c r="K95" s="10" t="str">
        <f t="shared" si="5"/>
        <v/>
      </c>
    </row>
    <row r="96" spans="2:11" x14ac:dyDescent="0.2">
      <c r="B96">
        <f>+Psychiatry!A91</f>
        <v>204</v>
      </c>
      <c r="C96" t="str">
        <f>+Psychiatry!B91</f>
        <v>SEATTLE CANCER CARE ALLIANCE</v>
      </c>
      <c r="D96" s="9">
        <f>ROUND(+Psychiatry!E91*2080,0)</f>
        <v>0</v>
      </c>
      <c r="E96" s="4">
        <f>ROUND(+Psychiatry!F91,0)</f>
        <v>0</v>
      </c>
      <c r="F96" s="9" t="str">
        <f t="shared" si="3"/>
        <v/>
      </c>
      <c r="G96" s="9">
        <f>ROUND(+Psychiatry!E192*2080,0)</f>
        <v>0</v>
      </c>
      <c r="H96" s="4">
        <f>ROUND(+Psychiatry!F192,0)</f>
        <v>0</v>
      </c>
      <c r="I96" s="9" t="str">
        <f t="shared" si="4"/>
        <v/>
      </c>
      <c r="J96" s="9"/>
      <c r="K96" s="10" t="str">
        <f t="shared" si="5"/>
        <v/>
      </c>
    </row>
    <row r="97" spans="2:11" x14ac:dyDescent="0.2">
      <c r="B97">
        <f>+Psychiatry!A92</f>
        <v>205</v>
      </c>
      <c r="C97" t="str">
        <f>+Psychiatry!B92</f>
        <v>WENATCHEE VALLEY HOSPITAL</v>
      </c>
      <c r="D97" s="9">
        <f>ROUND(+Psychiatry!E92*2080,0)</f>
        <v>0</v>
      </c>
      <c r="E97" s="4">
        <f>ROUND(+Psychiatry!F92,0)</f>
        <v>0</v>
      </c>
      <c r="F97" s="9" t="str">
        <f t="shared" si="3"/>
        <v/>
      </c>
      <c r="G97" s="9">
        <f>ROUND(+Psychiatry!E193*2080,0)</f>
        <v>0</v>
      </c>
      <c r="H97" s="4">
        <f>ROUND(+Psychiatry!F193,0)</f>
        <v>0</v>
      </c>
      <c r="I97" s="9" t="str">
        <f t="shared" si="4"/>
        <v/>
      </c>
      <c r="J97" s="9"/>
      <c r="K97" s="10" t="str">
        <f t="shared" si="5"/>
        <v/>
      </c>
    </row>
    <row r="98" spans="2:11" x14ac:dyDescent="0.2">
      <c r="B98">
        <f>+Psychiatry!A93</f>
        <v>206</v>
      </c>
      <c r="C98" t="str">
        <f>+Psychiatry!B93</f>
        <v>PEACEHEALTH UNITED GENERAL MEDICAL CENTER</v>
      </c>
      <c r="D98" s="9">
        <f>ROUND(+Psychiatry!E93*2080,0)</f>
        <v>0</v>
      </c>
      <c r="E98" s="4">
        <f>ROUND(+Psychiatry!F93,0)</f>
        <v>0</v>
      </c>
      <c r="F98" s="9" t="str">
        <f t="shared" si="3"/>
        <v/>
      </c>
      <c r="G98" s="9">
        <f>ROUND(+Psychiatry!E194*2080,0)</f>
        <v>0</v>
      </c>
      <c r="H98" s="4">
        <f>ROUND(+Psychiatry!F194,0)</f>
        <v>0</v>
      </c>
      <c r="I98" s="9" t="str">
        <f t="shared" si="4"/>
        <v/>
      </c>
      <c r="J98" s="9"/>
      <c r="K98" s="10" t="str">
        <f t="shared" si="5"/>
        <v/>
      </c>
    </row>
    <row r="99" spans="2:11" x14ac:dyDescent="0.2">
      <c r="B99">
        <f>+Psychiatry!A94</f>
        <v>207</v>
      </c>
      <c r="C99" t="str">
        <f>+Psychiatry!B94</f>
        <v>SKAGIT VALLEY HOSPITAL</v>
      </c>
      <c r="D99" s="9">
        <f>ROUND(+Psychiatry!E94*2080,0)</f>
        <v>48547</v>
      </c>
      <c r="E99" s="4">
        <f>ROUND(+Psychiatry!F94,0)</f>
        <v>2926</v>
      </c>
      <c r="F99" s="9">
        <f t="shared" si="3"/>
        <v>16.59</v>
      </c>
      <c r="G99" s="9">
        <f>ROUND(+Psychiatry!E195*2080,0)</f>
        <v>45698</v>
      </c>
      <c r="H99" s="4">
        <f>ROUND(+Psychiatry!F195,0)</f>
        <v>2576</v>
      </c>
      <c r="I99" s="9">
        <f t="shared" si="4"/>
        <v>17.739999999999998</v>
      </c>
      <c r="J99" s="9"/>
      <c r="K99" s="10">
        <f t="shared" si="5"/>
        <v>6.93E-2</v>
      </c>
    </row>
    <row r="100" spans="2:11" x14ac:dyDescent="0.2">
      <c r="B100">
        <f>+Psychiatry!A95</f>
        <v>208</v>
      </c>
      <c r="C100" t="str">
        <f>+Psychiatry!B95</f>
        <v>LEGACY SALMON CREEK HOSPITAL</v>
      </c>
      <c r="D100" s="9">
        <f>ROUND(+Psychiatry!E95*2080,0)</f>
        <v>0</v>
      </c>
      <c r="E100" s="4">
        <f>ROUND(+Psychiatry!F95,0)</f>
        <v>0</v>
      </c>
      <c r="F100" s="9" t="str">
        <f t="shared" si="3"/>
        <v/>
      </c>
      <c r="G100" s="9">
        <f>ROUND(+Psychiatry!E196*2080,0)</f>
        <v>0</v>
      </c>
      <c r="H100" s="4">
        <f>ROUND(+Psychiatry!F196,0)</f>
        <v>0</v>
      </c>
      <c r="I100" s="9" t="str">
        <f t="shared" si="4"/>
        <v/>
      </c>
      <c r="J100" s="9"/>
      <c r="K100" s="10" t="str">
        <f t="shared" si="5"/>
        <v/>
      </c>
    </row>
    <row r="101" spans="2:11" x14ac:dyDescent="0.2">
      <c r="B101">
        <f>+Psychiatry!A96</f>
        <v>209</v>
      </c>
      <c r="C101" t="str">
        <f>+Psychiatry!B96</f>
        <v>ST ANTHONY HOSPITAL</v>
      </c>
      <c r="D101" s="9">
        <f>ROUND(+Psychiatry!E96*2080,0)</f>
        <v>187</v>
      </c>
      <c r="E101" s="4">
        <f>ROUND(+Psychiatry!F96,0)</f>
        <v>0</v>
      </c>
      <c r="F101" s="9" t="str">
        <f t="shared" si="3"/>
        <v/>
      </c>
      <c r="G101" s="9">
        <f>ROUND(+Psychiatry!E197*2080,0)</f>
        <v>0</v>
      </c>
      <c r="H101" s="4">
        <f>ROUND(+Psychiatry!F197,0)</f>
        <v>0</v>
      </c>
      <c r="I101" s="9" t="str">
        <f t="shared" si="4"/>
        <v/>
      </c>
      <c r="J101" s="9"/>
      <c r="K101" s="10" t="str">
        <f t="shared" si="5"/>
        <v/>
      </c>
    </row>
    <row r="102" spans="2:11" x14ac:dyDescent="0.2">
      <c r="B102">
        <f>+Psychiatry!A97</f>
        <v>210</v>
      </c>
      <c r="C102" t="str">
        <f>+Psychiatry!B97</f>
        <v>SWEDISH MEDICAL CENTER - ISSAQUAH CAMPUS</v>
      </c>
      <c r="D102" s="9">
        <f>ROUND(+Psychiatry!E97*2080,0)</f>
        <v>0</v>
      </c>
      <c r="E102" s="4">
        <f>ROUND(+Psychiatry!F97,0)</f>
        <v>0</v>
      </c>
      <c r="F102" s="9" t="str">
        <f t="shared" si="3"/>
        <v/>
      </c>
      <c r="G102" s="9">
        <f>ROUND(+Psychiatry!E198*2080,0)</f>
        <v>33342</v>
      </c>
      <c r="H102" s="4">
        <f>ROUND(+Psychiatry!F198,0)</f>
        <v>2023</v>
      </c>
      <c r="I102" s="9">
        <f t="shared" si="4"/>
        <v>16.48</v>
      </c>
      <c r="J102" s="9"/>
      <c r="K102" s="10" t="str">
        <f t="shared" si="5"/>
        <v/>
      </c>
    </row>
    <row r="103" spans="2:11" x14ac:dyDescent="0.2">
      <c r="B103">
        <f>+Psychiatry!A98</f>
        <v>211</v>
      </c>
      <c r="C103" t="str">
        <f>+Psychiatry!B98</f>
        <v>PEACEHEALTH PEACE ISLAND MEDICAL CENTER</v>
      </c>
      <c r="D103" s="9">
        <f>ROUND(+Psychiatry!E98*2080,0)</f>
        <v>0</v>
      </c>
      <c r="E103" s="4">
        <f>ROUND(+Psychiatry!F98,0)</f>
        <v>0</v>
      </c>
      <c r="F103" s="9" t="str">
        <f t="shared" si="3"/>
        <v/>
      </c>
      <c r="G103" s="9">
        <f>ROUND(+Psychiatry!E199*2080,0)</f>
        <v>0</v>
      </c>
      <c r="H103" s="4">
        <f>ROUND(+Psychiatry!F199,0)</f>
        <v>0</v>
      </c>
      <c r="I103" s="9" t="str">
        <f t="shared" si="4"/>
        <v/>
      </c>
      <c r="J103" s="9"/>
      <c r="K103" s="10" t="str">
        <f t="shared" si="5"/>
        <v/>
      </c>
    </row>
    <row r="104" spans="2:11" x14ac:dyDescent="0.2">
      <c r="B104">
        <f>+Psychiatry!A99</f>
        <v>904</v>
      </c>
      <c r="C104" t="str">
        <f>+Psychiatry!B99</f>
        <v>BHC FAIRFAX HOSPITAL</v>
      </c>
      <c r="D104" s="9">
        <f>ROUND(+Psychiatry!E99*2080,0)</f>
        <v>173368</v>
      </c>
      <c r="E104" s="4">
        <f>ROUND(+Psychiatry!F99,0)</f>
        <v>30243</v>
      </c>
      <c r="F104" s="9">
        <f t="shared" si="3"/>
        <v>5.73</v>
      </c>
      <c r="G104" s="9">
        <f>ROUND(+Psychiatry!E200*2080,0)</f>
        <v>225950</v>
      </c>
      <c r="H104" s="4">
        <f>ROUND(+Psychiatry!F200,0)</f>
        <v>39245</v>
      </c>
      <c r="I104" s="9">
        <f t="shared" si="4"/>
        <v>5.76</v>
      </c>
      <c r="J104" s="9"/>
      <c r="K104" s="10">
        <f t="shared" si="5"/>
        <v>5.1999999999999998E-3</v>
      </c>
    </row>
    <row r="105" spans="2:11" x14ac:dyDescent="0.2">
      <c r="B105">
        <f>+Psychiatry!A100</f>
        <v>915</v>
      </c>
      <c r="C105" t="str">
        <f>+Psychiatry!B100</f>
        <v>LOURDES COUNSELING CENTER</v>
      </c>
      <c r="D105" s="9">
        <f>ROUND(+Psychiatry!E100*2080,0)</f>
        <v>72946</v>
      </c>
      <c r="E105" s="4">
        <f>ROUND(+Psychiatry!F100,0)</f>
        <v>5878</v>
      </c>
      <c r="F105" s="9">
        <f t="shared" si="3"/>
        <v>12.41</v>
      </c>
      <c r="G105" s="9">
        <f>ROUND(+Psychiatry!E201*2080,0)</f>
        <v>86590</v>
      </c>
      <c r="H105" s="4">
        <f>ROUND(+Psychiatry!F201,0)</f>
        <v>5563</v>
      </c>
      <c r="I105" s="9">
        <f t="shared" si="4"/>
        <v>15.57</v>
      </c>
      <c r="J105" s="9"/>
      <c r="K105" s="10">
        <f t="shared" si="5"/>
        <v>0.25459999999999999</v>
      </c>
    </row>
    <row r="106" spans="2:11" x14ac:dyDescent="0.2">
      <c r="B106">
        <f>+Psychiatry!A101</f>
        <v>919</v>
      </c>
      <c r="C106" t="str">
        <f>+Psychiatry!B101</f>
        <v>NAVOS</v>
      </c>
      <c r="D106" s="9">
        <f>ROUND(+Psychiatry!E101*2080,0)</f>
        <v>140421</v>
      </c>
      <c r="E106" s="4">
        <f>ROUND(+Psychiatry!F101,0)</f>
        <v>13660</v>
      </c>
      <c r="F106" s="9">
        <f t="shared" si="3"/>
        <v>10.28</v>
      </c>
      <c r="G106" s="9">
        <f>ROUND(+Psychiatry!E202*2080,0)</f>
        <v>142626</v>
      </c>
      <c r="H106" s="4">
        <f>ROUND(+Psychiatry!F202,0)</f>
        <v>13930</v>
      </c>
      <c r="I106" s="9">
        <f t="shared" si="4"/>
        <v>10.24</v>
      </c>
      <c r="J106" s="9"/>
      <c r="K106" s="10">
        <f t="shared" si="5"/>
        <v>-3.8999999999999998E-3</v>
      </c>
    </row>
    <row r="107" spans="2:11" x14ac:dyDescent="0.2">
      <c r="B107">
        <f>+Psychiatry!A102</f>
        <v>921</v>
      </c>
      <c r="C107" t="str">
        <f>+Psychiatry!B102</f>
        <v>CASCADE BEHAVIORAL HEALTH</v>
      </c>
      <c r="D107" s="9">
        <f>ROUND(+Psychiatry!E102*2080,0)</f>
        <v>28933</v>
      </c>
      <c r="E107" s="4">
        <f>ROUND(+Psychiatry!F102,0)</f>
        <v>142</v>
      </c>
      <c r="F107" s="9">
        <f t="shared" si="3"/>
        <v>203.75</v>
      </c>
      <c r="G107" s="9">
        <f>ROUND(+Psychiatry!E203*2080,0)</f>
        <v>61318</v>
      </c>
      <c r="H107" s="4">
        <f>ROUND(+Psychiatry!F203,0)</f>
        <v>6126</v>
      </c>
      <c r="I107" s="9">
        <f t="shared" si="4"/>
        <v>10.01</v>
      </c>
      <c r="J107" s="9"/>
      <c r="K107" s="10">
        <f t="shared" si="5"/>
        <v>-0.95089999999999997</v>
      </c>
    </row>
    <row r="108" spans="2:11" x14ac:dyDescent="0.2">
      <c r="B108">
        <f>+Psychiatry!A103</f>
        <v>922</v>
      </c>
      <c r="C108" t="str">
        <f>+Psychiatry!B103</f>
        <v>FAIRFAX EVERETT</v>
      </c>
      <c r="D108" s="9">
        <f>ROUND(+Psychiatry!E103*2080,0)</f>
        <v>0</v>
      </c>
      <c r="E108" s="4">
        <f>ROUND(+Psychiatry!F103,0)</f>
        <v>0</v>
      </c>
      <c r="F108" s="9" t="str">
        <f t="shared" si="3"/>
        <v/>
      </c>
      <c r="G108" s="9">
        <f>ROUND(+Psychiatry!E204*2080,0)</f>
        <v>49941</v>
      </c>
      <c r="H108" s="4">
        <f>ROUND(+Psychiatry!F204,0)</f>
        <v>1603</v>
      </c>
      <c r="I108" s="9">
        <f t="shared" si="4"/>
        <v>31.15</v>
      </c>
      <c r="J108" s="9"/>
      <c r="K108" s="10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4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K108"/>
  <sheetViews>
    <sheetView zoomScale="75" workbookViewId="0">
      <selection activeCell="H23" sqref="H23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8" bestFit="1" customWidth="1"/>
    <col min="5" max="5" width="9.88671875" bestFit="1" customWidth="1"/>
    <col min="6" max="6" width="7.109375" bestFit="1" customWidth="1"/>
    <col min="7" max="7" width="8" bestFit="1" customWidth="1"/>
    <col min="8" max="8" width="9.88671875" bestFit="1" customWidth="1"/>
    <col min="9" max="9" width="8.109375" bestFit="1" customWidth="1"/>
    <col min="10" max="10" width="2.6640625" customWidth="1"/>
    <col min="11" max="11" width="9.109375" bestFit="1" customWidth="1"/>
  </cols>
  <sheetData>
    <row r="1" spans="1:11" x14ac:dyDescent="0.2">
      <c r="A1" s="6" t="s">
        <v>33</v>
      </c>
      <c r="B1" s="7"/>
      <c r="C1" s="7"/>
      <c r="D1" s="7"/>
      <c r="E1" s="7"/>
      <c r="F1" s="7"/>
      <c r="G1" s="7"/>
      <c r="H1" s="7"/>
      <c r="I1" s="7"/>
      <c r="J1" s="7"/>
    </row>
    <row r="2" spans="1:11" x14ac:dyDescent="0.2">
      <c r="A2" s="7"/>
      <c r="B2" s="7"/>
      <c r="C2" s="7"/>
      <c r="D2" s="7"/>
      <c r="E2" s="7"/>
      <c r="F2" s="6"/>
      <c r="G2" s="7"/>
      <c r="H2" s="7"/>
      <c r="I2" s="7"/>
      <c r="J2" s="7"/>
      <c r="K2" s="5" t="s">
        <v>40</v>
      </c>
    </row>
    <row r="3" spans="1:11" x14ac:dyDescent="0.2">
      <c r="A3" s="7"/>
      <c r="B3" s="7"/>
      <c r="C3" s="7"/>
      <c r="D3" s="7"/>
      <c r="E3" s="7"/>
      <c r="F3" s="6"/>
      <c r="G3" s="7"/>
      <c r="H3" s="7"/>
      <c r="I3" s="7"/>
      <c r="J3" s="7"/>
      <c r="K3">
        <v>110</v>
      </c>
    </row>
    <row r="4" spans="1:11" x14ac:dyDescent="0.2">
      <c r="A4" s="6" t="s">
        <v>41</v>
      </c>
      <c r="B4" s="7"/>
      <c r="C4" s="7"/>
      <c r="D4" s="8"/>
      <c r="E4" s="7"/>
      <c r="F4" s="7"/>
      <c r="G4" s="7"/>
      <c r="H4" s="7"/>
      <c r="I4" s="7"/>
      <c r="J4" s="7"/>
    </row>
    <row r="5" spans="1:11" x14ac:dyDescent="0.2">
      <c r="A5" s="6" t="s">
        <v>54</v>
      </c>
      <c r="B5" s="7"/>
      <c r="C5" s="7"/>
      <c r="D5" s="7"/>
      <c r="E5" s="7"/>
      <c r="F5" s="7"/>
      <c r="G5" s="7"/>
      <c r="H5" s="7"/>
      <c r="I5" s="7"/>
      <c r="J5" s="7"/>
    </row>
    <row r="7" spans="1:11" x14ac:dyDescent="0.2">
      <c r="E7" s="21">
        <f>ROUND(+Psychiatry!D5,0)</f>
        <v>2013</v>
      </c>
      <c r="F7" s="5">
        <f>+E7</f>
        <v>2013</v>
      </c>
      <c r="G7" s="5"/>
      <c r="H7" s="2">
        <f>+F7+1</f>
        <v>2014</v>
      </c>
      <c r="I7" s="5">
        <f>+H7</f>
        <v>2014</v>
      </c>
    </row>
    <row r="8" spans="1:11" x14ac:dyDescent="0.2">
      <c r="A8" s="3"/>
      <c r="B8" s="4"/>
      <c r="C8" s="4"/>
      <c r="D8" s="2" t="s">
        <v>34</v>
      </c>
      <c r="E8" s="2" t="s">
        <v>35</v>
      </c>
      <c r="G8" s="2" t="s">
        <v>34</v>
      </c>
      <c r="H8" s="2" t="s">
        <v>35</v>
      </c>
      <c r="K8" s="5" t="s">
        <v>77</v>
      </c>
    </row>
    <row r="9" spans="1:11" x14ac:dyDescent="0.2">
      <c r="A9" s="3"/>
      <c r="B9" s="3" t="s">
        <v>38</v>
      </c>
      <c r="C9" s="3" t="s">
        <v>39</v>
      </c>
      <c r="D9" s="2" t="s">
        <v>36</v>
      </c>
      <c r="E9" s="2" t="s">
        <v>36</v>
      </c>
      <c r="F9" s="2" t="s">
        <v>37</v>
      </c>
      <c r="G9" s="2" t="s">
        <v>36</v>
      </c>
      <c r="H9" s="2" t="s">
        <v>36</v>
      </c>
      <c r="I9" s="2" t="s">
        <v>37</v>
      </c>
      <c r="J9" s="2"/>
      <c r="K9" s="5" t="s">
        <v>78</v>
      </c>
    </row>
    <row r="10" spans="1:11" x14ac:dyDescent="0.2">
      <c r="B10">
        <f>+Psychiatry!A5</f>
        <v>1</v>
      </c>
      <c r="C10" t="str">
        <f>+Psychiatry!B5</f>
        <v>SWEDISH MEDICAL CENTER - FIRST HILL</v>
      </c>
      <c r="D10" s="4">
        <f>ROUND(+Psychiatry!F5,0)</f>
        <v>0</v>
      </c>
      <c r="E10" s="4">
        <f>ROUND(+Psychiatry!V5*365,0)</f>
        <v>0</v>
      </c>
      <c r="F10" s="10" t="str">
        <f>IF(D10=0,"",IF(E10=0,"",D10/E10))</f>
        <v/>
      </c>
      <c r="G10" s="4">
        <f>ROUND(+Psychiatry!F106,0)</f>
        <v>0</v>
      </c>
      <c r="H10" s="4">
        <f>ROUND(+Psychiatry!V106*365,0)</f>
        <v>0</v>
      </c>
      <c r="I10" s="10" t="str">
        <f>IF(G10=0,"",IF(H10=0,"",G10/H10))</f>
        <v/>
      </c>
      <c r="J10" s="10"/>
      <c r="K10" s="10" t="str">
        <f>IF(D10=0,"",IF(E10=0,"",IF(G10=0,"",IF(H10=0,"",ROUND(I10/F10-1,4)))))</f>
        <v/>
      </c>
    </row>
    <row r="11" spans="1:11" x14ac:dyDescent="0.2">
      <c r="B11">
        <f>+Psychiatry!A6</f>
        <v>3</v>
      </c>
      <c r="C11" t="str">
        <f>+Psychiatry!B6</f>
        <v>SWEDISH MEDICAL CENTER - CHERRY HILL</v>
      </c>
      <c r="D11" s="4">
        <f>ROUND(+Psychiatry!F6,0)</f>
        <v>3526</v>
      </c>
      <c r="E11" s="4">
        <f>ROUND(+Psychiatry!V6*365,0)</f>
        <v>3650</v>
      </c>
      <c r="F11" s="10">
        <f t="shared" ref="F11:F74" si="0">IF(D11=0,"",IF(E11=0,"",D11/E11))</f>
        <v>0.96602739726027398</v>
      </c>
      <c r="G11" s="4">
        <f>ROUND(+Psychiatry!F107,0)</f>
        <v>3502</v>
      </c>
      <c r="H11" s="4">
        <f>ROUND(+Psychiatry!V107*365,0)</f>
        <v>3650</v>
      </c>
      <c r="I11" s="10">
        <f t="shared" ref="I11:I74" si="1">IF(G11=0,"",IF(H11=0,"",G11/H11))</f>
        <v>0.95945205479452056</v>
      </c>
      <c r="J11" s="10"/>
      <c r="K11" s="10">
        <f t="shared" ref="K11:K74" si="2">IF(D11=0,"",IF(E11=0,"",IF(G11=0,"",IF(H11=0,"",ROUND(I11/F11-1,4)))))</f>
        <v>-6.7999999999999996E-3</v>
      </c>
    </row>
    <row r="12" spans="1:11" x14ac:dyDescent="0.2">
      <c r="B12">
        <f>+Psychiatry!A7</f>
        <v>8</v>
      </c>
      <c r="C12" t="str">
        <f>+Psychiatry!B7</f>
        <v>KLICKITAT VALLEY HEALTH</v>
      </c>
      <c r="D12" s="4">
        <f>ROUND(+Psychiatry!F7,0)</f>
        <v>0</v>
      </c>
      <c r="E12" s="4">
        <f>ROUND(+Psychiatry!V7*365,0)</f>
        <v>0</v>
      </c>
      <c r="F12" s="10" t="str">
        <f t="shared" si="0"/>
        <v/>
      </c>
      <c r="G12" s="4">
        <f>ROUND(+Psychiatry!F108,0)</f>
        <v>0</v>
      </c>
      <c r="H12" s="4">
        <f>ROUND(+Psychiatry!V108*365,0)</f>
        <v>0</v>
      </c>
      <c r="I12" s="10" t="str">
        <f t="shared" si="1"/>
        <v/>
      </c>
      <c r="J12" s="10"/>
      <c r="K12" s="10" t="str">
        <f t="shared" si="2"/>
        <v/>
      </c>
    </row>
    <row r="13" spans="1:11" x14ac:dyDescent="0.2">
      <c r="B13">
        <f>+Psychiatry!A8</f>
        <v>10</v>
      </c>
      <c r="C13" t="str">
        <f>+Psychiatry!B8</f>
        <v>VIRGINIA MASON MEDICAL CENTER</v>
      </c>
      <c r="D13" s="4">
        <f>ROUND(+Psychiatry!F8,0)</f>
        <v>0</v>
      </c>
      <c r="E13" s="4">
        <f>ROUND(+Psychiatry!V8*365,0)</f>
        <v>0</v>
      </c>
      <c r="F13" s="10" t="str">
        <f t="shared" si="0"/>
        <v/>
      </c>
      <c r="G13" s="4">
        <f>ROUND(+Psychiatry!F109,0)</f>
        <v>0</v>
      </c>
      <c r="H13" s="4">
        <f>ROUND(+Psychiatry!V109*365,0)</f>
        <v>0</v>
      </c>
      <c r="I13" s="10" t="str">
        <f t="shared" si="1"/>
        <v/>
      </c>
      <c r="J13" s="10"/>
      <c r="K13" s="10" t="str">
        <f t="shared" si="2"/>
        <v/>
      </c>
    </row>
    <row r="14" spans="1:11" x14ac:dyDescent="0.2">
      <c r="B14">
        <f>+Psychiatry!A9</f>
        <v>14</v>
      </c>
      <c r="C14" t="str">
        <f>+Psychiatry!B9</f>
        <v>SEATTLE CHILDRENS HOSPITAL</v>
      </c>
      <c r="D14" s="4">
        <f>ROUND(+Psychiatry!F9,0)</f>
        <v>7219</v>
      </c>
      <c r="E14" s="4">
        <f>ROUND(+Psychiatry!V9*365,0)</f>
        <v>7300</v>
      </c>
      <c r="F14" s="10">
        <f t="shared" si="0"/>
        <v>0.98890410958904107</v>
      </c>
      <c r="G14" s="4">
        <f>ROUND(+Psychiatry!F110,0)</f>
        <v>7485</v>
      </c>
      <c r="H14" s="4">
        <f>ROUND(+Psychiatry!V110*365,0)</f>
        <v>7300</v>
      </c>
      <c r="I14" s="10">
        <f t="shared" si="1"/>
        <v>1.0253424657534247</v>
      </c>
      <c r="J14" s="10"/>
      <c r="K14" s="10">
        <f t="shared" si="2"/>
        <v>3.6799999999999999E-2</v>
      </c>
    </row>
    <row r="15" spans="1:11" x14ac:dyDescent="0.2">
      <c r="B15">
        <f>+Psychiatry!A10</f>
        <v>20</v>
      </c>
      <c r="C15" t="str">
        <f>+Psychiatry!B10</f>
        <v>GROUP HEALTH CENTRAL HOSPITAL</v>
      </c>
      <c r="D15" s="4">
        <f>ROUND(+Psychiatry!F10,0)</f>
        <v>0</v>
      </c>
      <c r="E15" s="4">
        <f>ROUND(+Psychiatry!V10*365,0)</f>
        <v>0</v>
      </c>
      <c r="F15" s="10" t="str">
        <f t="shared" si="0"/>
        <v/>
      </c>
      <c r="G15" s="4">
        <f>ROUND(+Psychiatry!F111,0)</f>
        <v>0</v>
      </c>
      <c r="H15" s="4">
        <f>ROUND(+Psychiatry!V111*365,0)</f>
        <v>0</v>
      </c>
      <c r="I15" s="10" t="str">
        <f t="shared" si="1"/>
        <v/>
      </c>
      <c r="J15" s="10"/>
      <c r="K15" s="10" t="str">
        <f t="shared" si="2"/>
        <v/>
      </c>
    </row>
    <row r="16" spans="1:11" x14ac:dyDescent="0.2">
      <c r="B16">
        <f>+Psychiatry!A11</f>
        <v>21</v>
      </c>
      <c r="C16" t="str">
        <f>+Psychiatry!B11</f>
        <v>NEWPORT HOSPITAL AND HEALTH SERVICES</v>
      </c>
      <c r="D16" s="4">
        <f>ROUND(+Psychiatry!F11,0)</f>
        <v>0</v>
      </c>
      <c r="E16" s="4">
        <f>ROUND(+Psychiatry!V11*365,0)</f>
        <v>0</v>
      </c>
      <c r="F16" s="10" t="str">
        <f t="shared" si="0"/>
        <v/>
      </c>
      <c r="G16" s="4">
        <f>ROUND(+Psychiatry!F112,0)</f>
        <v>0</v>
      </c>
      <c r="H16" s="4">
        <f>ROUND(+Psychiatry!V112*365,0)</f>
        <v>0</v>
      </c>
      <c r="I16" s="10" t="str">
        <f t="shared" si="1"/>
        <v/>
      </c>
      <c r="J16" s="10"/>
      <c r="K16" s="10" t="str">
        <f t="shared" si="2"/>
        <v/>
      </c>
    </row>
    <row r="17" spans="2:11" x14ac:dyDescent="0.2">
      <c r="B17">
        <f>+Psychiatry!A12</f>
        <v>22</v>
      </c>
      <c r="C17" t="str">
        <f>+Psychiatry!B12</f>
        <v>LOURDES MEDICAL CENTER</v>
      </c>
      <c r="D17" s="4">
        <f>ROUND(+Psychiatry!F12,0)</f>
        <v>0</v>
      </c>
      <c r="E17" s="4">
        <f>ROUND(+Psychiatry!V12*365,0)</f>
        <v>0</v>
      </c>
      <c r="F17" s="10" t="str">
        <f t="shared" si="0"/>
        <v/>
      </c>
      <c r="G17" s="4">
        <f>ROUND(+Psychiatry!F113,0)</f>
        <v>0</v>
      </c>
      <c r="H17" s="4">
        <f>ROUND(+Psychiatry!V113*365,0)</f>
        <v>0</v>
      </c>
      <c r="I17" s="10" t="str">
        <f t="shared" si="1"/>
        <v/>
      </c>
      <c r="J17" s="10"/>
      <c r="K17" s="10" t="str">
        <f t="shared" si="2"/>
        <v/>
      </c>
    </row>
    <row r="18" spans="2:11" x14ac:dyDescent="0.2">
      <c r="B18">
        <f>+Psychiatry!A13</f>
        <v>23</v>
      </c>
      <c r="C18" t="str">
        <f>+Psychiatry!B13</f>
        <v>THREE RIVERS HOSPITAL</v>
      </c>
      <c r="D18" s="4">
        <f>ROUND(+Psychiatry!F13,0)</f>
        <v>0</v>
      </c>
      <c r="E18" s="4">
        <f>ROUND(+Psychiatry!V13*365,0)</f>
        <v>0</v>
      </c>
      <c r="F18" s="10" t="str">
        <f t="shared" si="0"/>
        <v/>
      </c>
      <c r="G18" s="4">
        <f>ROUND(+Psychiatry!F114,0)</f>
        <v>0</v>
      </c>
      <c r="H18" s="4">
        <f>ROUND(+Psychiatry!V114*365,0)</f>
        <v>0</v>
      </c>
      <c r="I18" s="10" t="str">
        <f t="shared" si="1"/>
        <v/>
      </c>
      <c r="J18" s="10"/>
      <c r="K18" s="10" t="str">
        <f t="shared" si="2"/>
        <v/>
      </c>
    </row>
    <row r="19" spans="2:11" x14ac:dyDescent="0.2">
      <c r="B19">
        <f>+Psychiatry!A14</f>
        <v>26</v>
      </c>
      <c r="C19" t="str">
        <f>+Psychiatry!B14</f>
        <v>PEACEHEALTH ST JOHN MEDICAL CENTER</v>
      </c>
      <c r="D19" s="4">
        <f>ROUND(+Psychiatry!F14,0)</f>
        <v>5671</v>
      </c>
      <c r="E19" s="4">
        <f>ROUND(+Psychiatry!V14*365,0)</f>
        <v>8030</v>
      </c>
      <c r="F19" s="10">
        <f t="shared" si="0"/>
        <v>0.70622665006226648</v>
      </c>
      <c r="G19" s="4">
        <f>ROUND(+Psychiatry!F115,0)</f>
        <v>5877</v>
      </c>
      <c r="H19" s="4">
        <f>ROUND(+Psychiatry!V115*365,0)</f>
        <v>8030</v>
      </c>
      <c r="I19" s="10">
        <f t="shared" si="1"/>
        <v>0.7318804483188045</v>
      </c>
      <c r="J19" s="10"/>
      <c r="K19" s="10">
        <f t="shared" si="2"/>
        <v>3.6299999999999999E-2</v>
      </c>
    </row>
    <row r="20" spans="2:11" x14ac:dyDescent="0.2">
      <c r="B20">
        <f>+Psychiatry!A15</f>
        <v>29</v>
      </c>
      <c r="C20" t="str">
        <f>+Psychiatry!B15</f>
        <v>HARBORVIEW MEDICAL CENTER</v>
      </c>
      <c r="D20" s="4">
        <f>ROUND(+Psychiatry!F15,0)</f>
        <v>21894</v>
      </c>
      <c r="E20" s="4">
        <f>ROUND(+Psychiatry!V15*365,0)</f>
        <v>22265</v>
      </c>
      <c r="F20" s="10">
        <f t="shared" si="0"/>
        <v>0.98333707612845278</v>
      </c>
      <c r="G20" s="4">
        <f>ROUND(+Psychiatry!F116,0)</f>
        <v>22850</v>
      </c>
      <c r="H20" s="4">
        <f>ROUND(+Psychiatry!V116*365,0)</f>
        <v>22265</v>
      </c>
      <c r="I20" s="10">
        <f t="shared" si="1"/>
        <v>1.0262744217381541</v>
      </c>
      <c r="J20" s="10"/>
      <c r="K20" s="10">
        <f t="shared" si="2"/>
        <v>4.3700000000000003E-2</v>
      </c>
    </row>
    <row r="21" spans="2:11" x14ac:dyDescent="0.2">
      <c r="B21">
        <f>+Psychiatry!A16</f>
        <v>32</v>
      </c>
      <c r="C21" t="str">
        <f>+Psychiatry!B16</f>
        <v>ST JOSEPH MEDICAL CENTER</v>
      </c>
      <c r="D21" s="4">
        <f>ROUND(+Psychiatry!F16,0)</f>
        <v>7755</v>
      </c>
      <c r="E21" s="4">
        <f>ROUND(+Psychiatry!V16*365,0)</f>
        <v>8395</v>
      </c>
      <c r="F21" s="10">
        <f t="shared" si="0"/>
        <v>0.92376414532459794</v>
      </c>
      <c r="G21" s="4">
        <f>ROUND(+Psychiatry!F117,0)</f>
        <v>7843</v>
      </c>
      <c r="H21" s="4">
        <f>ROUND(+Psychiatry!V117*365,0)</f>
        <v>8395</v>
      </c>
      <c r="I21" s="10">
        <f t="shared" si="1"/>
        <v>0.9342465753424658</v>
      </c>
      <c r="J21" s="10"/>
      <c r="K21" s="10">
        <f t="shared" si="2"/>
        <v>1.1299999999999999E-2</v>
      </c>
    </row>
    <row r="22" spans="2:11" x14ac:dyDescent="0.2">
      <c r="B22">
        <f>+Psychiatry!A17</f>
        <v>35</v>
      </c>
      <c r="C22" t="str">
        <f>+Psychiatry!B17</f>
        <v>ST ELIZABETH HOSPITAL</v>
      </c>
      <c r="D22" s="4">
        <f>ROUND(+Psychiatry!F17,0)</f>
        <v>0</v>
      </c>
      <c r="E22" s="4">
        <f>ROUND(+Psychiatry!V17*365,0)</f>
        <v>0</v>
      </c>
      <c r="F22" s="10" t="str">
        <f t="shared" si="0"/>
        <v/>
      </c>
      <c r="G22" s="4">
        <f>ROUND(+Psychiatry!F118,0)</f>
        <v>0</v>
      </c>
      <c r="H22" s="4">
        <f>ROUND(+Psychiatry!V118*365,0)</f>
        <v>0</v>
      </c>
      <c r="I22" s="10" t="str">
        <f t="shared" si="1"/>
        <v/>
      </c>
      <c r="J22" s="10"/>
      <c r="K22" s="10" t="str">
        <f t="shared" si="2"/>
        <v/>
      </c>
    </row>
    <row r="23" spans="2:11" x14ac:dyDescent="0.2">
      <c r="B23">
        <f>+Psychiatry!A18</f>
        <v>37</v>
      </c>
      <c r="C23" t="str">
        <f>+Psychiatry!B18</f>
        <v>DEACONESS HOSPITAL</v>
      </c>
      <c r="D23" s="4">
        <f>ROUND(+Psychiatry!F18,0)</f>
        <v>0</v>
      </c>
      <c r="E23" s="4">
        <f>ROUND(+Psychiatry!V18*365,0)</f>
        <v>0</v>
      </c>
      <c r="F23" s="10" t="str">
        <f t="shared" si="0"/>
        <v/>
      </c>
      <c r="G23" s="4">
        <f>ROUND(+Psychiatry!F119,0)</f>
        <v>0</v>
      </c>
      <c r="H23" s="4">
        <f>ROUND(+Psychiatry!V119*365,0)</f>
        <v>0</v>
      </c>
      <c r="I23" s="10" t="str">
        <f t="shared" si="1"/>
        <v/>
      </c>
      <c r="J23" s="10"/>
      <c r="K23" s="10" t="str">
        <f t="shared" si="2"/>
        <v/>
      </c>
    </row>
    <row r="24" spans="2:11" x14ac:dyDescent="0.2">
      <c r="B24">
        <f>+Psychiatry!A19</f>
        <v>38</v>
      </c>
      <c r="C24" t="str">
        <f>+Psychiatry!B19</f>
        <v>OLYMPIC MEDICAL CENTER</v>
      </c>
      <c r="D24" s="4">
        <f>ROUND(+Psychiatry!F19,0)</f>
        <v>0</v>
      </c>
      <c r="E24" s="4">
        <f>ROUND(+Psychiatry!V19*365,0)</f>
        <v>0</v>
      </c>
      <c r="F24" s="10" t="str">
        <f t="shared" si="0"/>
        <v/>
      </c>
      <c r="G24" s="4">
        <f>ROUND(+Psychiatry!F120,0)</f>
        <v>0</v>
      </c>
      <c r="H24" s="4">
        <f>ROUND(+Psychiatry!V120*365,0)</f>
        <v>0</v>
      </c>
      <c r="I24" s="10" t="str">
        <f t="shared" si="1"/>
        <v/>
      </c>
      <c r="J24" s="10"/>
      <c r="K24" s="10" t="str">
        <f t="shared" si="2"/>
        <v/>
      </c>
    </row>
    <row r="25" spans="2:11" x14ac:dyDescent="0.2">
      <c r="B25">
        <f>+Psychiatry!A20</f>
        <v>39</v>
      </c>
      <c r="C25" t="str">
        <f>+Psychiatry!B20</f>
        <v>TRIOS HEALTH</v>
      </c>
      <c r="D25" s="4">
        <f>ROUND(+Psychiatry!F20,0)</f>
        <v>0</v>
      </c>
      <c r="E25" s="4">
        <f>ROUND(+Psychiatry!V20*365,0)</f>
        <v>0</v>
      </c>
      <c r="F25" s="10" t="str">
        <f t="shared" si="0"/>
        <v/>
      </c>
      <c r="G25" s="4">
        <f>ROUND(+Psychiatry!F121,0)</f>
        <v>0</v>
      </c>
      <c r="H25" s="4">
        <f>ROUND(+Psychiatry!V121*365,0)</f>
        <v>0</v>
      </c>
      <c r="I25" s="10" t="str">
        <f t="shared" si="1"/>
        <v/>
      </c>
      <c r="J25" s="10"/>
      <c r="K25" s="10" t="str">
        <f t="shared" si="2"/>
        <v/>
      </c>
    </row>
    <row r="26" spans="2:11" x14ac:dyDescent="0.2">
      <c r="B26">
        <f>+Psychiatry!A21</f>
        <v>43</v>
      </c>
      <c r="C26" t="str">
        <f>+Psychiatry!B21</f>
        <v>WALLA WALLA GENERAL HOSPITAL</v>
      </c>
      <c r="D26" s="4">
        <f>ROUND(+Psychiatry!F21,0)</f>
        <v>0</v>
      </c>
      <c r="E26" s="4">
        <f>ROUND(+Psychiatry!V21*365,0)</f>
        <v>0</v>
      </c>
      <c r="F26" s="10" t="str">
        <f t="shared" si="0"/>
        <v/>
      </c>
      <c r="G26" s="4">
        <f>ROUND(+Psychiatry!F122,0)</f>
        <v>0</v>
      </c>
      <c r="H26" s="4">
        <f>ROUND(+Psychiatry!V122*365,0)</f>
        <v>0</v>
      </c>
      <c r="I26" s="10" t="str">
        <f t="shared" si="1"/>
        <v/>
      </c>
      <c r="J26" s="10"/>
      <c r="K26" s="10" t="str">
        <f t="shared" si="2"/>
        <v/>
      </c>
    </row>
    <row r="27" spans="2:11" x14ac:dyDescent="0.2">
      <c r="B27">
        <f>+Psychiatry!A22</f>
        <v>45</v>
      </c>
      <c r="C27" t="str">
        <f>+Psychiatry!B22</f>
        <v>COLUMBIA BASIN HOSPITAL</v>
      </c>
      <c r="D27" s="4">
        <f>ROUND(+Psychiatry!F22,0)</f>
        <v>0</v>
      </c>
      <c r="E27" s="4">
        <f>ROUND(+Psychiatry!V22*365,0)</f>
        <v>0</v>
      </c>
      <c r="F27" s="10" t="str">
        <f t="shared" si="0"/>
        <v/>
      </c>
      <c r="G27" s="4">
        <f>ROUND(+Psychiatry!F123,0)</f>
        <v>0</v>
      </c>
      <c r="H27" s="4">
        <f>ROUND(+Psychiatry!V123*365,0)</f>
        <v>0</v>
      </c>
      <c r="I27" s="10" t="str">
        <f t="shared" si="1"/>
        <v/>
      </c>
      <c r="J27" s="10"/>
      <c r="K27" s="10" t="str">
        <f t="shared" si="2"/>
        <v/>
      </c>
    </row>
    <row r="28" spans="2:11" x14ac:dyDescent="0.2">
      <c r="B28">
        <f>+Psychiatry!A23</f>
        <v>46</v>
      </c>
      <c r="C28" t="str">
        <f>+Psychiatry!B23</f>
        <v>PMH MEDICAL CENTER</v>
      </c>
      <c r="D28" s="4">
        <f>ROUND(+Psychiatry!F23,0)</f>
        <v>0</v>
      </c>
      <c r="E28" s="4">
        <f>ROUND(+Psychiatry!V23*365,0)</f>
        <v>0</v>
      </c>
      <c r="F28" s="10" t="str">
        <f t="shared" si="0"/>
        <v/>
      </c>
      <c r="G28" s="4">
        <f>ROUND(+Psychiatry!F124,0)</f>
        <v>0</v>
      </c>
      <c r="H28" s="4">
        <f>ROUND(+Psychiatry!V124*365,0)</f>
        <v>0</v>
      </c>
      <c r="I28" s="10" t="str">
        <f t="shared" si="1"/>
        <v/>
      </c>
      <c r="J28" s="10"/>
      <c r="K28" s="10" t="str">
        <f t="shared" si="2"/>
        <v/>
      </c>
    </row>
    <row r="29" spans="2:11" x14ac:dyDescent="0.2">
      <c r="B29">
        <f>+Psychiatry!A24</f>
        <v>50</v>
      </c>
      <c r="C29" t="str">
        <f>+Psychiatry!B24</f>
        <v>PROVIDENCE ST MARY MEDICAL CENTER</v>
      </c>
      <c r="D29" s="4">
        <f>ROUND(+Psychiatry!F24,0)</f>
        <v>0</v>
      </c>
      <c r="E29" s="4">
        <f>ROUND(+Psychiatry!V24*365,0)</f>
        <v>0</v>
      </c>
      <c r="F29" s="10" t="str">
        <f t="shared" si="0"/>
        <v/>
      </c>
      <c r="G29" s="4">
        <f>ROUND(+Psychiatry!F125,0)</f>
        <v>0</v>
      </c>
      <c r="H29" s="4">
        <f>ROUND(+Psychiatry!V125*365,0)</f>
        <v>0</v>
      </c>
      <c r="I29" s="10" t="str">
        <f t="shared" si="1"/>
        <v/>
      </c>
      <c r="J29" s="10"/>
      <c r="K29" s="10" t="str">
        <f t="shared" si="2"/>
        <v/>
      </c>
    </row>
    <row r="30" spans="2:11" x14ac:dyDescent="0.2">
      <c r="B30">
        <f>+Psychiatry!A25</f>
        <v>54</v>
      </c>
      <c r="C30" t="str">
        <f>+Psychiatry!B25</f>
        <v>FORKS COMMUNITY HOSPITAL</v>
      </c>
      <c r="D30" s="4">
        <f>ROUND(+Psychiatry!F25,0)</f>
        <v>0</v>
      </c>
      <c r="E30" s="4">
        <f>ROUND(+Psychiatry!V25*365,0)</f>
        <v>0</v>
      </c>
      <c r="F30" s="10" t="str">
        <f t="shared" si="0"/>
        <v/>
      </c>
      <c r="G30" s="4">
        <f>ROUND(+Psychiatry!F126,0)</f>
        <v>0</v>
      </c>
      <c r="H30" s="4">
        <f>ROUND(+Psychiatry!V126*365,0)</f>
        <v>0</v>
      </c>
      <c r="I30" s="10" t="str">
        <f t="shared" si="1"/>
        <v/>
      </c>
      <c r="J30" s="10"/>
      <c r="K30" s="10" t="str">
        <f t="shared" si="2"/>
        <v/>
      </c>
    </row>
    <row r="31" spans="2:11" x14ac:dyDescent="0.2">
      <c r="B31">
        <f>+Psychiatry!A26</f>
        <v>56</v>
      </c>
      <c r="C31" t="str">
        <f>+Psychiatry!B26</f>
        <v>WILLAPA HARBOR HOSPITAL</v>
      </c>
      <c r="D31" s="4">
        <f>ROUND(+Psychiatry!F26,0)</f>
        <v>0</v>
      </c>
      <c r="E31" s="4">
        <f>ROUND(+Psychiatry!V26*365,0)</f>
        <v>0</v>
      </c>
      <c r="F31" s="10" t="str">
        <f t="shared" si="0"/>
        <v/>
      </c>
      <c r="G31" s="4">
        <f>ROUND(+Psychiatry!F127,0)</f>
        <v>0</v>
      </c>
      <c r="H31" s="4">
        <f>ROUND(+Psychiatry!V127*365,0)</f>
        <v>0</v>
      </c>
      <c r="I31" s="10" t="str">
        <f t="shared" si="1"/>
        <v/>
      </c>
      <c r="J31" s="10"/>
      <c r="K31" s="10" t="str">
        <f t="shared" si="2"/>
        <v/>
      </c>
    </row>
    <row r="32" spans="2:11" x14ac:dyDescent="0.2">
      <c r="B32">
        <f>+Psychiatry!A27</f>
        <v>58</v>
      </c>
      <c r="C32" t="str">
        <f>+Psychiatry!B27</f>
        <v>YAKIMA VALLEY MEMORIAL HOSPITAL</v>
      </c>
      <c r="D32" s="4">
        <f>ROUND(+Psychiatry!F27,0)</f>
        <v>5200</v>
      </c>
      <c r="E32" s="4">
        <f>ROUND(+Psychiatry!V27*365,0)</f>
        <v>6570</v>
      </c>
      <c r="F32" s="10">
        <f t="shared" si="0"/>
        <v>0.79147640791476404</v>
      </c>
      <c r="G32" s="4">
        <f>ROUND(+Psychiatry!F128,0)</f>
        <v>1831</v>
      </c>
      <c r="H32" s="4">
        <f>ROUND(+Psychiatry!V128*365,0)</f>
        <v>6570</v>
      </c>
      <c r="I32" s="10">
        <f t="shared" si="1"/>
        <v>0.27869101978691019</v>
      </c>
      <c r="J32" s="10"/>
      <c r="K32" s="10">
        <f t="shared" si="2"/>
        <v>-0.64790000000000003</v>
      </c>
    </row>
    <row r="33" spans="2:11" x14ac:dyDescent="0.2">
      <c r="B33">
        <f>+Psychiatry!A28</f>
        <v>63</v>
      </c>
      <c r="C33" t="str">
        <f>+Psychiatry!B28</f>
        <v>GRAYS HARBOR COMMUNITY HOSPITAL</v>
      </c>
      <c r="D33" s="4">
        <f>ROUND(+Psychiatry!F28,0)</f>
        <v>0</v>
      </c>
      <c r="E33" s="4">
        <f>ROUND(+Psychiatry!V28*365,0)</f>
        <v>0</v>
      </c>
      <c r="F33" s="10" t="str">
        <f t="shared" si="0"/>
        <v/>
      </c>
      <c r="G33" s="4">
        <f>ROUND(+Psychiatry!F129,0)</f>
        <v>0</v>
      </c>
      <c r="H33" s="4">
        <f>ROUND(+Psychiatry!V129*365,0)</f>
        <v>0</v>
      </c>
      <c r="I33" s="10" t="str">
        <f t="shared" si="1"/>
        <v/>
      </c>
      <c r="J33" s="10"/>
      <c r="K33" s="10" t="str">
        <f t="shared" si="2"/>
        <v/>
      </c>
    </row>
    <row r="34" spans="2:11" x14ac:dyDescent="0.2">
      <c r="B34">
        <f>+Psychiatry!A29</f>
        <v>78</v>
      </c>
      <c r="C34" t="str">
        <f>+Psychiatry!B29</f>
        <v>SAMARITAN HEALTHCARE</v>
      </c>
      <c r="D34" s="4">
        <f>ROUND(+Psychiatry!F29,0)</f>
        <v>0</v>
      </c>
      <c r="E34" s="4">
        <f>ROUND(+Psychiatry!V29*365,0)</f>
        <v>0</v>
      </c>
      <c r="F34" s="10" t="str">
        <f t="shared" si="0"/>
        <v/>
      </c>
      <c r="G34" s="4">
        <f>ROUND(+Psychiatry!F130,0)</f>
        <v>0</v>
      </c>
      <c r="H34" s="4">
        <f>ROUND(+Psychiatry!V130*365,0)</f>
        <v>0</v>
      </c>
      <c r="I34" s="10" t="str">
        <f t="shared" si="1"/>
        <v/>
      </c>
      <c r="J34" s="10"/>
      <c r="K34" s="10" t="str">
        <f t="shared" si="2"/>
        <v/>
      </c>
    </row>
    <row r="35" spans="2:11" x14ac:dyDescent="0.2">
      <c r="B35">
        <f>+Psychiatry!A30</f>
        <v>79</v>
      </c>
      <c r="C35" t="str">
        <f>+Psychiatry!B30</f>
        <v>OCEAN BEACH HOSPITAL</v>
      </c>
      <c r="D35" s="4">
        <f>ROUND(+Psychiatry!F30,0)</f>
        <v>0</v>
      </c>
      <c r="E35" s="4">
        <f>ROUND(+Psychiatry!V30*365,0)</f>
        <v>0</v>
      </c>
      <c r="F35" s="10" t="str">
        <f t="shared" si="0"/>
        <v/>
      </c>
      <c r="G35" s="4">
        <f>ROUND(+Psychiatry!F131,0)</f>
        <v>0</v>
      </c>
      <c r="H35" s="4">
        <f>ROUND(+Psychiatry!V131*365,0)</f>
        <v>0</v>
      </c>
      <c r="I35" s="10" t="str">
        <f t="shared" si="1"/>
        <v/>
      </c>
      <c r="J35" s="10"/>
      <c r="K35" s="10" t="str">
        <f t="shared" si="2"/>
        <v/>
      </c>
    </row>
    <row r="36" spans="2:11" x14ac:dyDescent="0.2">
      <c r="B36">
        <f>+Psychiatry!A31</f>
        <v>80</v>
      </c>
      <c r="C36" t="str">
        <f>+Psychiatry!B31</f>
        <v>ODESSA MEMORIAL HEALTHCARE CENTER</v>
      </c>
      <c r="D36" s="4">
        <f>ROUND(+Psychiatry!F31,0)</f>
        <v>0</v>
      </c>
      <c r="E36" s="4">
        <f>ROUND(+Psychiatry!V31*365,0)</f>
        <v>0</v>
      </c>
      <c r="F36" s="10" t="str">
        <f t="shared" si="0"/>
        <v/>
      </c>
      <c r="G36" s="4">
        <f>ROUND(+Psychiatry!F132,0)</f>
        <v>0</v>
      </c>
      <c r="H36" s="4">
        <f>ROUND(+Psychiatry!V132*365,0)</f>
        <v>0</v>
      </c>
      <c r="I36" s="10" t="str">
        <f t="shared" si="1"/>
        <v/>
      </c>
      <c r="J36" s="10"/>
      <c r="K36" s="10" t="str">
        <f t="shared" si="2"/>
        <v/>
      </c>
    </row>
    <row r="37" spans="2:11" x14ac:dyDescent="0.2">
      <c r="B37">
        <f>+Psychiatry!A32</f>
        <v>81</v>
      </c>
      <c r="C37" t="str">
        <f>+Psychiatry!B32</f>
        <v>MULTICARE GOOD SAMARITAN</v>
      </c>
      <c r="D37" s="4">
        <f>ROUND(+Psychiatry!F32,0)</f>
        <v>0</v>
      </c>
      <c r="E37" s="4">
        <f>ROUND(+Psychiatry!V32*365,0)</f>
        <v>0</v>
      </c>
      <c r="F37" s="10" t="str">
        <f t="shared" si="0"/>
        <v/>
      </c>
      <c r="G37" s="4">
        <f>ROUND(+Psychiatry!F133,0)</f>
        <v>0</v>
      </c>
      <c r="H37" s="4">
        <f>ROUND(+Psychiatry!V133*365,0)</f>
        <v>0</v>
      </c>
      <c r="I37" s="10" t="str">
        <f t="shared" si="1"/>
        <v/>
      </c>
      <c r="J37" s="10"/>
      <c r="K37" s="10" t="str">
        <f t="shared" si="2"/>
        <v/>
      </c>
    </row>
    <row r="38" spans="2:11" x14ac:dyDescent="0.2">
      <c r="B38">
        <f>+Psychiatry!A33</f>
        <v>82</v>
      </c>
      <c r="C38" t="str">
        <f>+Psychiatry!B33</f>
        <v>GARFIELD COUNTY MEMORIAL HOSPITAL</v>
      </c>
      <c r="D38" s="4">
        <f>ROUND(+Psychiatry!F33,0)</f>
        <v>0</v>
      </c>
      <c r="E38" s="4">
        <f>ROUND(+Psychiatry!V33*365,0)</f>
        <v>0</v>
      </c>
      <c r="F38" s="10" t="str">
        <f t="shared" si="0"/>
        <v/>
      </c>
      <c r="G38" s="4">
        <f>ROUND(+Psychiatry!F134,0)</f>
        <v>0</v>
      </c>
      <c r="H38" s="4">
        <f>ROUND(+Psychiatry!V134*365,0)</f>
        <v>0</v>
      </c>
      <c r="I38" s="10" t="str">
        <f t="shared" si="1"/>
        <v/>
      </c>
      <c r="J38" s="10"/>
      <c r="K38" s="10" t="str">
        <f t="shared" si="2"/>
        <v/>
      </c>
    </row>
    <row r="39" spans="2:11" x14ac:dyDescent="0.2">
      <c r="B39">
        <f>+Psychiatry!A34</f>
        <v>84</v>
      </c>
      <c r="C39" t="str">
        <f>+Psychiatry!B34</f>
        <v>PROVIDENCE REGIONAL MEDICAL CENTER EVERETT</v>
      </c>
      <c r="D39" s="4">
        <f>ROUND(+Psychiatry!F34,0)</f>
        <v>0</v>
      </c>
      <c r="E39" s="4">
        <f>ROUND(+Psychiatry!V34*365,0)</f>
        <v>0</v>
      </c>
      <c r="F39" s="10" t="str">
        <f t="shared" si="0"/>
        <v/>
      </c>
      <c r="G39" s="4">
        <f>ROUND(+Psychiatry!F135,0)</f>
        <v>0</v>
      </c>
      <c r="H39" s="4">
        <f>ROUND(+Psychiatry!V135*365,0)</f>
        <v>0</v>
      </c>
      <c r="I39" s="10" t="str">
        <f t="shared" si="1"/>
        <v/>
      </c>
      <c r="J39" s="10"/>
      <c r="K39" s="10" t="str">
        <f t="shared" si="2"/>
        <v/>
      </c>
    </row>
    <row r="40" spans="2:11" x14ac:dyDescent="0.2">
      <c r="B40">
        <f>+Psychiatry!A35</f>
        <v>85</v>
      </c>
      <c r="C40" t="str">
        <f>+Psychiatry!B35</f>
        <v>JEFFERSON HEALTHCARE</v>
      </c>
      <c r="D40" s="4">
        <f>ROUND(+Psychiatry!F35,0)</f>
        <v>0</v>
      </c>
      <c r="E40" s="4">
        <f>ROUND(+Psychiatry!V35*365,0)</f>
        <v>0</v>
      </c>
      <c r="F40" s="10" t="str">
        <f t="shared" si="0"/>
        <v/>
      </c>
      <c r="G40" s="4">
        <f>ROUND(+Psychiatry!F136,0)</f>
        <v>0</v>
      </c>
      <c r="H40" s="4">
        <f>ROUND(+Psychiatry!V136*365,0)</f>
        <v>0</v>
      </c>
      <c r="I40" s="10" t="str">
        <f t="shared" si="1"/>
        <v/>
      </c>
      <c r="J40" s="10"/>
      <c r="K40" s="10" t="str">
        <f t="shared" si="2"/>
        <v/>
      </c>
    </row>
    <row r="41" spans="2:11" x14ac:dyDescent="0.2">
      <c r="B41">
        <f>+Psychiatry!A36</f>
        <v>96</v>
      </c>
      <c r="C41" t="str">
        <f>+Psychiatry!B36</f>
        <v>SKYLINE HOSPITAL</v>
      </c>
      <c r="D41" s="4">
        <f>ROUND(+Psychiatry!F36,0)</f>
        <v>0</v>
      </c>
      <c r="E41" s="4">
        <f>ROUND(+Psychiatry!V36*365,0)</f>
        <v>0</v>
      </c>
      <c r="F41" s="10" t="str">
        <f t="shared" si="0"/>
        <v/>
      </c>
      <c r="G41" s="4">
        <f>ROUND(+Psychiatry!F137,0)</f>
        <v>0</v>
      </c>
      <c r="H41" s="4">
        <f>ROUND(+Psychiatry!V137*365,0)</f>
        <v>0</v>
      </c>
      <c r="I41" s="10" t="str">
        <f t="shared" si="1"/>
        <v/>
      </c>
      <c r="J41" s="10"/>
      <c r="K41" s="10" t="str">
        <f t="shared" si="2"/>
        <v/>
      </c>
    </row>
    <row r="42" spans="2:11" x14ac:dyDescent="0.2">
      <c r="B42">
        <f>+Psychiatry!A37</f>
        <v>102</v>
      </c>
      <c r="C42" t="str">
        <f>+Psychiatry!B37</f>
        <v>YAKIMA REGIONAL MEDICAL AND CARDIAC CENTER</v>
      </c>
      <c r="D42" s="4">
        <f>ROUND(+Psychiatry!F37,0)</f>
        <v>0</v>
      </c>
      <c r="E42" s="4">
        <f>ROUND(+Psychiatry!V37*365,0)</f>
        <v>0</v>
      </c>
      <c r="F42" s="10" t="str">
        <f t="shared" si="0"/>
        <v/>
      </c>
      <c r="G42" s="4">
        <f>ROUND(+Psychiatry!F138,0)</f>
        <v>0</v>
      </c>
      <c r="H42" s="4">
        <f>ROUND(+Psychiatry!V138*365,0)</f>
        <v>0</v>
      </c>
      <c r="I42" s="10" t="str">
        <f t="shared" si="1"/>
        <v/>
      </c>
      <c r="J42" s="10"/>
      <c r="K42" s="10" t="str">
        <f t="shared" si="2"/>
        <v/>
      </c>
    </row>
    <row r="43" spans="2:11" x14ac:dyDescent="0.2">
      <c r="B43">
        <f>+Psychiatry!A38</f>
        <v>106</v>
      </c>
      <c r="C43" t="str">
        <f>+Psychiatry!B38</f>
        <v>CASCADE VALLEY HOSPITAL</v>
      </c>
      <c r="D43" s="4">
        <f>ROUND(+Psychiatry!F38,0)</f>
        <v>0</v>
      </c>
      <c r="E43" s="4">
        <f>ROUND(+Psychiatry!V38*365,0)</f>
        <v>0</v>
      </c>
      <c r="F43" s="10" t="str">
        <f t="shared" si="0"/>
        <v/>
      </c>
      <c r="G43" s="4">
        <f>ROUND(+Psychiatry!F139,0)</f>
        <v>0</v>
      </c>
      <c r="H43" s="4">
        <f>ROUND(+Psychiatry!V139*365,0)</f>
        <v>0</v>
      </c>
      <c r="I43" s="10" t="str">
        <f t="shared" si="1"/>
        <v/>
      </c>
      <c r="J43" s="10"/>
      <c r="K43" s="10" t="str">
        <f t="shared" si="2"/>
        <v/>
      </c>
    </row>
    <row r="44" spans="2:11" x14ac:dyDescent="0.2">
      <c r="B44">
        <f>+Psychiatry!A39</f>
        <v>104</v>
      </c>
      <c r="C44" t="str">
        <f>+Psychiatry!B39</f>
        <v>VALLEY GENERAL</v>
      </c>
      <c r="D44" s="4">
        <f>ROUND(+Psychiatry!F39,0)</f>
        <v>0</v>
      </c>
      <c r="E44" s="4">
        <f>ROUND(+Psychiatry!V39*365,0)</f>
        <v>0</v>
      </c>
      <c r="F44" s="10" t="str">
        <f t="shared" si="0"/>
        <v/>
      </c>
      <c r="G44" s="4">
        <f>ROUND(+Psychiatry!F140,0)</f>
        <v>0</v>
      </c>
      <c r="H44" s="4">
        <f>ROUND(+Psychiatry!V140*365,0)</f>
        <v>0</v>
      </c>
      <c r="I44" s="10" t="str">
        <f t="shared" si="1"/>
        <v/>
      </c>
      <c r="J44" s="10"/>
      <c r="K44" s="10" t="str">
        <f t="shared" si="2"/>
        <v/>
      </c>
    </row>
    <row r="45" spans="2:11" x14ac:dyDescent="0.2">
      <c r="B45">
        <f>+Psychiatry!A40</f>
        <v>107</v>
      </c>
      <c r="C45" t="str">
        <f>+Psychiatry!B40</f>
        <v>NORTH VALLEY HOSPITAL</v>
      </c>
      <c r="D45" s="4">
        <f>ROUND(+Psychiatry!F40,0)</f>
        <v>0</v>
      </c>
      <c r="E45" s="4">
        <f>ROUND(+Psychiatry!V40*365,0)</f>
        <v>0</v>
      </c>
      <c r="F45" s="10" t="str">
        <f t="shared" si="0"/>
        <v/>
      </c>
      <c r="G45" s="4">
        <f>ROUND(+Psychiatry!F141,0)</f>
        <v>0</v>
      </c>
      <c r="H45" s="4">
        <f>ROUND(+Psychiatry!V141*365,0)</f>
        <v>0</v>
      </c>
      <c r="I45" s="10" t="str">
        <f t="shared" si="1"/>
        <v/>
      </c>
      <c r="J45" s="10"/>
      <c r="K45" s="10" t="str">
        <f t="shared" si="2"/>
        <v/>
      </c>
    </row>
    <row r="46" spans="2:11" x14ac:dyDescent="0.2">
      <c r="B46">
        <f>+Psychiatry!A41</f>
        <v>108</v>
      </c>
      <c r="C46" t="str">
        <f>+Psychiatry!B41</f>
        <v>TRI-STATE MEMORIAL HOSPITAL</v>
      </c>
      <c r="D46" s="4">
        <f>ROUND(+Psychiatry!F41,0)</f>
        <v>0</v>
      </c>
      <c r="E46" s="4">
        <f>ROUND(+Psychiatry!V41*365,0)</f>
        <v>0</v>
      </c>
      <c r="F46" s="10" t="str">
        <f t="shared" si="0"/>
        <v/>
      </c>
      <c r="G46" s="4">
        <f>ROUND(+Psychiatry!F142,0)</f>
        <v>0</v>
      </c>
      <c r="H46" s="4">
        <f>ROUND(+Psychiatry!V142*365,0)</f>
        <v>0</v>
      </c>
      <c r="I46" s="10" t="str">
        <f t="shared" si="1"/>
        <v/>
      </c>
      <c r="J46" s="10"/>
      <c r="K46" s="10" t="str">
        <f t="shared" si="2"/>
        <v/>
      </c>
    </row>
    <row r="47" spans="2:11" x14ac:dyDescent="0.2">
      <c r="B47">
        <f>+Psychiatry!A42</f>
        <v>111</v>
      </c>
      <c r="C47" t="str">
        <f>+Psychiatry!B42</f>
        <v>EAST ADAMS RURAL HEALTHCARE</v>
      </c>
      <c r="D47" s="4">
        <f>ROUND(+Psychiatry!F42,0)</f>
        <v>0</v>
      </c>
      <c r="E47" s="4">
        <f>ROUND(+Psychiatry!V42*365,0)</f>
        <v>0</v>
      </c>
      <c r="F47" s="10" t="str">
        <f t="shared" si="0"/>
        <v/>
      </c>
      <c r="G47" s="4">
        <f>ROUND(+Psychiatry!F143,0)</f>
        <v>0</v>
      </c>
      <c r="H47" s="4">
        <f>ROUND(+Psychiatry!V143*365,0)</f>
        <v>0</v>
      </c>
      <c r="I47" s="10" t="str">
        <f t="shared" si="1"/>
        <v/>
      </c>
      <c r="J47" s="10"/>
      <c r="K47" s="10" t="str">
        <f t="shared" si="2"/>
        <v/>
      </c>
    </row>
    <row r="48" spans="2:11" x14ac:dyDescent="0.2">
      <c r="B48">
        <f>+Psychiatry!A43</f>
        <v>125</v>
      </c>
      <c r="C48" t="str">
        <f>+Psychiatry!B43</f>
        <v>OTHELLO COMMUNITY HOSPITAL</v>
      </c>
      <c r="D48" s="4">
        <f>ROUND(+Psychiatry!F43,0)</f>
        <v>0</v>
      </c>
      <c r="E48" s="4">
        <f>ROUND(+Psychiatry!V43*365,0)</f>
        <v>7300</v>
      </c>
      <c r="F48" s="10" t="str">
        <f t="shared" si="0"/>
        <v/>
      </c>
      <c r="G48" s="4">
        <f>ROUND(+Psychiatry!F144,0)</f>
        <v>0</v>
      </c>
      <c r="H48" s="4">
        <f>ROUND(+Psychiatry!V144*365,0)</f>
        <v>0</v>
      </c>
      <c r="I48" s="10" t="str">
        <f t="shared" si="1"/>
        <v/>
      </c>
      <c r="J48" s="10"/>
      <c r="K48" s="10" t="str">
        <f t="shared" si="2"/>
        <v/>
      </c>
    </row>
    <row r="49" spans="2:11" x14ac:dyDescent="0.2">
      <c r="B49">
        <f>+Psychiatry!A44</f>
        <v>126</v>
      </c>
      <c r="C49" t="str">
        <f>+Psychiatry!B44</f>
        <v>HIGHLINE MEDICAL CENTER</v>
      </c>
      <c r="D49" s="4">
        <f>ROUND(+Psychiatry!F44,0)</f>
        <v>3438</v>
      </c>
      <c r="E49" s="4">
        <f>ROUND(+Psychiatry!V44*365,0)</f>
        <v>5110</v>
      </c>
      <c r="F49" s="10">
        <f t="shared" si="0"/>
        <v>0.67279843444227005</v>
      </c>
      <c r="G49" s="4">
        <f>ROUND(+Psychiatry!F145,0)</f>
        <v>2638</v>
      </c>
      <c r="H49" s="4">
        <f>ROUND(+Psychiatry!V145*365,0)</f>
        <v>7300</v>
      </c>
      <c r="I49" s="10">
        <f t="shared" si="1"/>
        <v>0.36136986301369861</v>
      </c>
      <c r="J49" s="10"/>
      <c r="K49" s="10">
        <f t="shared" si="2"/>
        <v>-0.46289999999999998</v>
      </c>
    </row>
    <row r="50" spans="2:11" x14ac:dyDescent="0.2">
      <c r="B50">
        <f>+Psychiatry!A45</f>
        <v>128</v>
      </c>
      <c r="C50" t="str">
        <f>+Psychiatry!B45</f>
        <v>UNIVERSITY OF WASHINGTON MEDICAL CENTER</v>
      </c>
      <c r="D50" s="4">
        <f>ROUND(+Psychiatry!F45,0)</f>
        <v>4401</v>
      </c>
      <c r="E50" s="4">
        <f>ROUND(+Psychiatry!V45*365,0)</f>
        <v>0</v>
      </c>
      <c r="F50" s="10" t="str">
        <f t="shared" si="0"/>
        <v/>
      </c>
      <c r="G50" s="4">
        <f>ROUND(+Psychiatry!F146,0)</f>
        <v>4719</v>
      </c>
      <c r="H50" s="4">
        <f>ROUND(+Psychiatry!V146*365,0)</f>
        <v>5110</v>
      </c>
      <c r="I50" s="10">
        <f t="shared" si="1"/>
        <v>0.92348336594911939</v>
      </c>
      <c r="J50" s="10"/>
      <c r="K50" s="10" t="str">
        <f t="shared" si="2"/>
        <v/>
      </c>
    </row>
    <row r="51" spans="2:11" x14ac:dyDescent="0.2">
      <c r="B51">
        <f>+Psychiatry!A46</f>
        <v>129</v>
      </c>
      <c r="C51" t="str">
        <f>+Psychiatry!B46</f>
        <v>QUINCY VALLEY MEDICAL CENTER</v>
      </c>
      <c r="D51" s="4">
        <f>ROUND(+Psychiatry!F46,0)</f>
        <v>0</v>
      </c>
      <c r="E51" s="4">
        <f>ROUND(+Psychiatry!V46*365,0)</f>
        <v>9855</v>
      </c>
      <c r="F51" s="10" t="str">
        <f t="shared" si="0"/>
        <v/>
      </c>
      <c r="G51" s="4">
        <f>ROUND(+Psychiatry!F147,0)</f>
        <v>0</v>
      </c>
      <c r="H51" s="4">
        <f>ROUND(+Psychiatry!V147*365,0)</f>
        <v>0</v>
      </c>
      <c r="I51" s="10" t="str">
        <f t="shared" si="1"/>
        <v/>
      </c>
      <c r="J51" s="10"/>
      <c r="K51" s="10" t="str">
        <f t="shared" si="2"/>
        <v/>
      </c>
    </row>
    <row r="52" spans="2:11" x14ac:dyDescent="0.2">
      <c r="B52">
        <f>+Psychiatry!A47</f>
        <v>130</v>
      </c>
      <c r="C52" t="str">
        <f>+Psychiatry!B47</f>
        <v>UW MEDICINE/NORTHWEST HOSPITAL</v>
      </c>
      <c r="D52" s="4">
        <f>ROUND(+Psychiatry!F47,0)</f>
        <v>9312</v>
      </c>
      <c r="E52" s="4">
        <f>ROUND(+Psychiatry!V47*365,0)</f>
        <v>5110</v>
      </c>
      <c r="F52" s="10">
        <f t="shared" si="0"/>
        <v>1.8223091976516634</v>
      </c>
      <c r="G52" s="4">
        <f>ROUND(+Psychiatry!F148,0)</f>
        <v>9628</v>
      </c>
      <c r="H52" s="4">
        <f>ROUND(+Psychiatry!V148*365,0)</f>
        <v>9855</v>
      </c>
      <c r="I52" s="10">
        <f t="shared" si="1"/>
        <v>0.97696600710299342</v>
      </c>
      <c r="J52" s="10"/>
      <c r="K52" s="10">
        <f t="shared" si="2"/>
        <v>-0.46389999999999998</v>
      </c>
    </row>
    <row r="53" spans="2:11" x14ac:dyDescent="0.2">
      <c r="B53">
        <f>+Psychiatry!A48</f>
        <v>131</v>
      </c>
      <c r="C53" t="str">
        <f>+Psychiatry!B48</f>
        <v>OVERLAKE HOSPITAL MEDICAL CENTER</v>
      </c>
      <c r="D53" s="4">
        <f>ROUND(+Psychiatry!F48,0)</f>
        <v>4243</v>
      </c>
      <c r="E53" s="4">
        <f>ROUND(+Psychiatry!V48*365,0)</f>
        <v>0</v>
      </c>
      <c r="F53" s="10" t="str">
        <f t="shared" si="0"/>
        <v/>
      </c>
      <c r="G53" s="4">
        <f>ROUND(+Psychiatry!F149,0)</f>
        <v>4550</v>
      </c>
      <c r="H53" s="4">
        <f>ROUND(+Psychiatry!V149*365,0)</f>
        <v>5110</v>
      </c>
      <c r="I53" s="10">
        <f t="shared" si="1"/>
        <v>0.8904109589041096</v>
      </c>
      <c r="J53" s="10"/>
      <c r="K53" s="10" t="str">
        <f t="shared" si="2"/>
        <v/>
      </c>
    </row>
    <row r="54" spans="2:11" x14ac:dyDescent="0.2">
      <c r="B54">
        <f>+Psychiatry!A49</f>
        <v>132</v>
      </c>
      <c r="C54" t="str">
        <f>+Psychiatry!B49</f>
        <v>ST CLARE HOSPITAL</v>
      </c>
      <c r="D54" s="4">
        <f>ROUND(+Psychiatry!F49,0)</f>
        <v>0</v>
      </c>
      <c r="E54" s="4">
        <f>ROUND(+Psychiatry!V49*365,0)</f>
        <v>0</v>
      </c>
      <c r="F54" s="10" t="str">
        <f t="shared" si="0"/>
        <v/>
      </c>
      <c r="G54" s="4">
        <f>ROUND(+Psychiatry!F150,0)</f>
        <v>0</v>
      </c>
      <c r="H54" s="4">
        <f>ROUND(+Psychiatry!V150*365,0)</f>
        <v>0</v>
      </c>
      <c r="I54" s="10" t="str">
        <f t="shared" si="1"/>
        <v/>
      </c>
      <c r="J54" s="10"/>
      <c r="K54" s="10" t="str">
        <f t="shared" si="2"/>
        <v/>
      </c>
    </row>
    <row r="55" spans="2:11" x14ac:dyDescent="0.2">
      <c r="B55">
        <f>+Psychiatry!A50</f>
        <v>134</v>
      </c>
      <c r="C55" t="str">
        <f>+Psychiatry!B50</f>
        <v>ISLAND HOSPITAL</v>
      </c>
      <c r="D55" s="4">
        <f>ROUND(+Psychiatry!F50,0)</f>
        <v>0</v>
      </c>
      <c r="E55" s="4">
        <f>ROUND(+Psychiatry!V50*365,0)</f>
        <v>0</v>
      </c>
      <c r="F55" s="10" t="str">
        <f t="shared" si="0"/>
        <v/>
      </c>
      <c r="G55" s="4">
        <f>ROUND(+Psychiatry!F151,0)</f>
        <v>0</v>
      </c>
      <c r="H55" s="4">
        <f>ROUND(+Psychiatry!V151*365,0)</f>
        <v>0</v>
      </c>
      <c r="I55" s="10" t="str">
        <f t="shared" si="1"/>
        <v/>
      </c>
      <c r="J55" s="10"/>
      <c r="K55" s="10" t="str">
        <f t="shared" si="2"/>
        <v/>
      </c>
    </row>
    <row r="56" spans="2:11" x14ac:dyDescent="0.2">
      <c r="B56">
        <f>+Psychiatry!A51</f>
        <v>137</v>
      </c>
      <c r="C56" t="str">
        <f>+Psychiatry!B51</f>
        <v>LINCOLN HOSPITAL</v>
      </c>
      <c r="D56" s="4">
        <f>ROUND(+Psychiatry!F51,0)</f>
        <v>0</v>
      </c>
      <c r="E56" s="4">
        <f>ROUND(+Psychiatry!V51*365,0)</f>
        <v>8395</v>
      </c>
      <c r="F56" s="10" t="str">
        <f t="shared" si="0"/>
        <v/>
      </c>
      <c r="G56" s="4">
        <f>ROUND(+Psychiatry!F152,0)</f>
        <v>0</v>
      </c>
      <c r="H56" s="4">
        <f>ROUND(+Psychiatry!V152*365,0)</f>
        <v>0</v>
      </c>
      <c r="I56" s="10" t="str">
        <f t="shared" si="1"/>
        <v/>
      </c>
      <c r="J56" s="10"/>
      <c r="K56" s="10" t="str">
        <f t="shared" si="2"/>
        <v/>
      </c>
    </row>
    <row r="57" spans="2:11" x14ac:dyDescent="0.2">
      <c r="B57">
        <f>+Psychiatry!A52</f>
        <v>138</v>
      </c>
      <c r="C57" t="str">
        <f>+Psychiatry!B52</f>
        <v>SWEDISH EDMONDS</v>
      </c>
      <c r="D57" s="4">
        <f>ROUND(+Psychiatry!F52,0)</f>
        <v>9724</v>
      </c>
      <c r="E57" s="4">
        <f>ROUND(+Psychiatry!V52*365,0)</f>
        <v>0</v>
      </c>
      <c r="F57" s="10" t="str">
        <f t="shared" si="0"/>
        <v/>
      </c>
      <c r="G57" s="4">
        <f>ROUND(+Psychiatry!F153,0)</f>
        <v>8174</v>
      </c>
      <c r="H57" s="4">
        <f>ROUND(+Psychiatry!V153*365,0)</f>
        <v>8395</v>
      </c>
      <c r="I57" s="10">
        <f t="shared" si="1"/>
        <v>0.97367480643240023</v>
      </c>
      <c r="J57" s="10"/>
      <c r="K57" s="10" t="str">
        <f t="shared" si="2"/>
        <v/>
      </c>
    </row>
    <row r="58" spans="2:11" x14ac:dyDescent="0.2">
      <c r="B58">
        <f>+Psychiatry!A53</f>
        <v>139</v>
      </c>
      <c r="C58" t="str">
        <f>+Psychiatry!B53</f>
        <v>PROVIDENCE HOLY FAMILY HOSPITAL</v>
      </c>
      <c r="D58" s="4">
        <f>ROUND(+Psychiatry!F53,0)</f>
        <v>0</v>
      </c>
      <c r="E58" s="4">
        <f>ROUND(+Psychiatry!V53*365,0)</f>
        <v>0</v>
      </c>
      <c r="F58" s="10" t="str">
        <f t="shared" si="0"/>
        <v/>
      </c>
      <c r="G58" s="4">
        <f>ROUND(+Psychiatry!F154,0)</f>
        <v>0</v>
      </c>
      <c r="H58" s="4">
        <f>ROUND(+Psychiatry!V154*365,0)</f>
        <v>0</v>
      </c>
      <c r="I58" s="10" t="str">
        <f t="shared" si="1"/>
        <v/>
      </c>
      <c r="J58" s="10"/>
      <c r="K58" s="10" t="str">
        <f t="shared" si="2"/>
        <v/>
      </c>
    </row>
    <row r="59" spans="2:11" x14ac:dyDescent="0.2">
      <c r="B59">
        <f>+Psychiatry!A54</f>
        <v>140</v>
      </c>
      <c r="C59" t="str">
        <f>+Psychiatry!B54</f>
        <v>KITTITAS VALLEY HEALTHCARE</v>
      </c>
      <c r="D59" s="4">
        <f>ROUND(+Psychiatry!F54,0)</f>
        <v>0</v>
      </c>
      <c r="E59" s="4">
        <f>ROUND(+Psychiatry!V54*365,0)</f>
        <v>0</v>
      </c>
      <c r="F59" s="10" t="str">
        <f t="shared" si="0"/>
        <v/>
      </c>
      <c r="G59" s="4">
        <f>ROUND(+Psychiatry!F155,0)</f>
        <v>0</v>
      </c>
      <c r="H59" s="4">
        <f>ROUND(+Psychiatry!V155*365,0)</f>
        <v>0</v>
      </c>
      <c r="I59" s="10" t="str">
        <f t="shared" si="1"/>
        <v/>
      </c>
      <c r="J59" s="10"/>
      <c r="K59" s="10" t="str">
        <f t="shared" si="2"/>
        <v/>
      </c>
    </row>
    <row r="60" spans="2:11" x14ac:dyDescent="0.2">
      <c r="B60">
        <f>+Psychiatry!A55</f>
        <v>141</v>
      </c>
      <c r="C60" t="str">
        <f>+Psychiatry!B55</f>
        <v>DAYTON GENERAL HOSPITAL</v>
      </c>
      <c r="D60" s="4">
        <f>ROUND(+Psychiatry!F55,0)</f>
        <v>0</v>
      </c>
      <c r="E60" s="4">
        <f>ROUND(+Psychiatry!V55*365,0)</f>
        <v>0</v>
      </c>
      <c r="F60" s="10" t="str">
        <f t="shared" si="0"/>
        <v/>
      </c>
      <c r="G60" s="4">
        <f>ROUND(+Psychiatry!F156,0)</f>
        <v>0</v>
      </c>
      <c r="H60" s="4">
        <f>ROUND(+Psychiatry!V156*365,0)</f>
        <v>0</v>
      </c>
      <c r="I60" s="10" t="str">
        <f t="shared" si="1"/>
        <v/>
      </c>
      <c r="J60" s="10"/>
      <c r="K60" s="10" t="str">
        <f t="shared" si="2"/>
        <v/>
      </c>
    </row>
    <row r="61" spans="2:11" x14ac:dyDescent="0.2">
      <c r="B61">
        <f>+Psychiatry!A56</f>
        <v>142</v>
      </c>
      <c r="C61" t="str">
        <f>+Psychiatry!B56</f>
        <v>HARRISON MEDICAL CENTER</v>
      </c>
      <c r="D61" s="4">
        <f>ROUND(+Psychiatry!F56,0)</f>
        <v>696</v>
      </c>
      <c r="E61" s="4">
        <f>ROUND(+Psychiatry!V56*365,0)</f>
        <v>7300</v>
      </c>
      <c r="F61" s="10">
        <f t="shared" si="0"/>
        <v>9.5342465753424657E-2</v>
      </c>
      <c r="G61" s="4">
        <f>ROUND(+Psychiatry!F157,0)</f>
        <v>522</v>
      </c>
      <c r="H61" s="4">
        <f>ROUND(+Psychiatry!V157*365,0)</f>
        <v>0</v>
      </c>
      <c r="I61" s="10" t="str">
        <f t="shared" si="1"/>
        <v/>
      </c>
      <c r="J61" s="10"/>
      <c r="K61" s="10" t="str">
        <f t="shared" si="2"/>
        <v/>
      </c>
    </row>
    <row r="62" spans="2:11" x14ac:dyDescent="0.2">
      <c r="B62">
        <f>+Psychiatry!A57</f>
        <v>145</v>
      </c>
      <c r="C62" t="str">
        <f>+Psychiatry!B57</f>
        <v>PEACEHEALTH ST JOSEPH HOSPITAL</v>
      </c>
      <c r="D62" s="4">
        <f>ROUND(+Psychiatry!F57,0)</f>
        <v>5683</v>
      </c>
      <c r="E62" s="4">
        <f>ROUND(+Psychiatry!V57*365,0)</f>
        <v>0</v>
      </c>
      <c r="F62" s="10" t="str">
        <f t="shared" si="0"/>
        <v/>
      </c>
      <c r="G62" s="4">
        <f>ROUND(+Psychiatry!F158,0)</f>
        <v>5887</v>
      </c>
      <c r="H62" s="4">
        <f>ROUND(+Psychiatry!V158*365,0)</f>
        <v>7300</v>
      </c>
      <c r="I62" s="10">
        <f t="shared" si="1"/>
        <v>0.80643835616438353</v>
      </c>
      <c r="J62" s="10"/>
      <c r="K62" s="10" t="str">
        <f t="shared" si="2"/>
        <v/>
      </c>
    </row>
    <row r="63" spans="2:11" x14ac:dyDescent="0.2">
      <c r="B63">
        <f>+Psychiatry!A58</f>
        <v>147</v>
      </c>
      <c r="C63" t="str">
        <f>+Psychiatry!B58</f>
        <v>MID VALLEY HOSPITAL</v>
      </c>
      <c r="D63" s="4">
        <f>ROUND(+Psychiatry!F58,0)</f>
        <v>0</v>
      </c>
      <c r="E63" s="4">
        <f>ROUND(+Psychiatry!V58*365,0)</f>
        <v>0</v>
      </c>
      <c r="F63" s="10" t="str">
        <f t="shared" si="0"/>
        <v/>
      </c>
      <c r="G63" s="4">
        <f>ROUND(+Psychiatry!F159,0)</f>
        <v>0</v>
      </c>
      <c r="H63" s="4">
        <f>ROUND(+Psychiatry!V159*365,0)</f>
        <v>0</v>
      </c>
      <c r="I63" s="10" t="str">
        <f t="shared" si="1"/>
        <v/>
      </c>
      <c r="J63" s="10"/>
      <c r="K63" s="10" t="str">
        <f t="shared" si="2"/>
        <v/>
      </c>
    </row>
    <row r="64" spans="2:11" x14ac:dyDescent="0.2">
      <c r="B64">
        <f>+Psychiatry!A59</f>
        <v>148</v>
      </c>
      <c r="C64" t="str">
        <f>+Psychiatry!B59</f>
        <v>KINDRED HOSPITAL SEATTLE - NORTHGATE</v>
      </c>
      <c r="D64" s="4">
        <f>ROUND(+Psychiatry!F59,0)</f>
        <v>0</v>
      </c>
      <c r="E64" s="4">
        <f>ROUND(+Psychiatry!V59*365,0)</f>
        <v>0</v>
      </c>
      <c r="F64" s="10" t="str">
        <f t="shared" si="0"/>
        <v/>
      </c>
      <c r="G64" s="4">
        <f>ROUND(+Psychiatry!F160,0)</f>
        <v>0</v>
      </c>
      <c r="H64" s="4">
        <f>ROUND(+Psychiatry!V160*365,0)</f>
        <v>0</v>
      </c>
      <c r="I64" s="10" t="str">
        <f t="shared" si="1"/>
        <v/>
      </c>
      <c r="J64" s="10"/>
      <c r="K64" s="10" t="str">
        <f t="shared" si="2"/>
        <v/>
      </c>
    </row>
    <row r="65" spans="2:11" x14ac:dyDescent="0.2">
      <c r="B65">
        <f>+Psychiatry!A60</f>
        <v>150</v>
      </c>
      <c r="C65" t="str">
        <f>+Psychiatry!B60</f>
        <v>COULEE MEDICAL CENTER</v>
      </c>
      <c r="D65" s="4">
        <f>ROUND(+Psychiatry!F60,0)</f>
        <v>0</v>
      </c>
      <c r="E65" s="4">
        <f>ROUND(+Psychiatry!V60*365,0)</f>
        <v>0</v>
      </c>
      <c r="F65" s="10" t="str">
        <f t="shared" si="0"/>
        <v/>
      </c>
      <c r="G65" s="4">
        <f>ROUND(+Psychiatry!F161,0)</f>
        <v>0</v>
      </c>
      <c r="H65" s="4">
        <f>ROUND(+Psychiatry!V161*365,0)</f>
        <v>0</v>
      </c>
      <c r="I65" s="10" t="str">
        <f t="shared" si="1"/>
        <v/>
      </c>
      <c r="J65" s="10"/>
      <c r="K65" s="10" t="str">
        <f t="shared" si="2"/>
        <v/>
      </c>
    </row>
    <row r="66" spans="2:11" x14ac:dyDescent="0.2">
      <c r="B66">
        <f>+Psychiatry!A61</f>
        <v>152</v>
      </c>
      <c r="C66" t="str">
        <f>+Psychiatry!B61</f>
        <v>MASON GENERAL HOSPITAL</v>
      </c>
      <c r="D66" s="4">
        <f>ROUND(+Psychiatry!F61,0)</f>
        <v>0</v>
      </c>
      <c r="E66" s="4">
        <f>ROUND(+Psychiatry!V61*365,0)</f>
        <v>0</v>
      </c>
      <c r="F66" s="10" t="str">
        <f t="shared" si="0"/>
        <v/>
      </c>
      <c r="G66" s="4">
        <f>ROUND(+Psychiatry!F162,0)</f>
        <v>0</v>
      </c>
      <c r="H66" s="4">
        <f>ROUND(+Psychiatry!V162*365,0)</f>
        <v>0</v>
      </c>
      <c r="I66" s="10" t="str">
        <f t="shared" si="1"/>
        <v/>
      </c>
      <c r="J66" s="10"/>
      <c r="K66" s="10" t="str">
        <f t="shared" si="2"/>
        <v/>
      </c>
    </row>
    <row r="67" spans="2:11" x14ac:dyDescent="0.2">
      <c r="B67">
        <f>+Psychiatry!A62</f>
        <v>153</v>
      </c>
      <c r="C67" t="str">
        <f>+Psychiatry!B62</f>
        <v>WHITMAN HOSPITAL AND MEDICAL CENTER</v>
      </c>
      <c r="D67" s="4">
        <f>ROUND(+Psychiatry!F62,0)</f>
        <v>0</v>
      </c>
      <c r="E67" s="4">
        <f>ROUND(+Psychiatry!V62*365,0)</f>
        <v>0</v>
      </c>
      <c r="F67" s="10" t="str">
        <f t="shared" si="0"/>
        <v/>
      </c>
      <c r="G67" s="4">
        <f>ROUND(+Psychiatry!F163,0)</f>
        <v>0</v>
      </c>
      <c r="H67" s="4">
        <f>ROUND(+Psychiatry!V163*365,0)</f>
        <v>0</v>
      </c>
      <c r="I67" s="10" t="str">
        <f t="shared" si="1"/>
        <v/>
      </c>
      <c r="J67" s="10"/>
      <c r="K67" s="10" t="str">
        <f t="shared" si="2"/>
        <v/>
      </c>
    </row>
    <row r="68" spans="2:11" x14ac:dyDescent="0.2">
      <c r="B68">
        <f>+Psychiatry!A63</f>
        <v>155</v>
      </c>
      <c r="C68" t="str">
        <f>+Psychiatry!B63</f>
        <v>UW MEDICINE/VALLEY MEDICAL CENTER</v>
      </c>
      <c r="D68" s="4">
        <f>ROUND(+Psychiatry!F63,0)</f>
        <v>0</v>
      </c>
      <c r="E68" s="4">
        <f>ROUND(+Psychiatry!V63*365,0)</f>
        <v>0</v>
      </c>
      <c r="F68" s="10" t="str">
        <f t="shared" si="0"/>
        <v/>
      </c>
      <c r="G68" s="4">
        <f>ROUND(+Psychiatry!F164,0)</f>
        <v>0</v>
      </c>
      <c r="H68" s="4">
        <f>ROUND(+Psychiatry!V164*365,0)</f>
        <v>0</v>
      </c>
      <c r="I68" s="10" t="str">
        <f t="shared" si="1"/>
        <v/>
      </c>
      <c r="J68" s="10"/>
      <c r="K68" s="10" t="str">
        <f t="shared" si="2"/>
        <v/>
      </c>
    </row>
    <row r="69" spans="2:11" x14ac:dyDescent="0.2">
      <c r="B69">
        <f>+Psychiatry!A64</f>
        <v>156</v>
      </c>
      <c r="C69" t="str">
        <f>+Psychiatry!B64</f>
        <v>WHIDBEY GENERAL HOSPITAL</v>
      </c>
      <c r="D69" s="4">
        <f>ROUND(+Psychiatry!F64,0)</f>
        <v>0</v>
      </c>
      <c r="E69" s="4">
        <f>ROUND(+Psychiatry!V64*365,0)</f>
        <v>0</v>
      </c>
      <c r="F69" s="10" t="str">
        <f t="shared" si="0"/>
        <v/>
      </c>
      <c r="G69" s="4">
        <f>ROUND(+Psychiatry!F165,0)</f>
        <v>0</v>
      </c>
      <c r="H69" s="4">
        <f>ROUND(+Psychiatry!V165*365,0)</f>
        <v>0</v>
      </c>
      <c r="I69" s="10" t="str">
        <f t="shared" si="1"/>
        <v/>
      </c>
      <c r="J69" s="10"/>
      <c r="K69" s="10" t="str">
        <f t="shared" si="2"/>
        <v/>
      </c>
    </row>
    <row r="70" spans="2:11" x14ac:dyDescent="0.2">
      <c r="B70">
        <f>+Psychiatry!A65</f>
        <v>157</v>
      </c>
      <c r="C70" t="str">
        <f>+Psychiatry!B65</f>
        <v>ST LUKES REHABILIATION INSTITUTE</v>
      </c>
      <c r="D70" s="4">
        <f>ROUND(+Psychiatry!F65,0)</f>
        <v>0</v>
      </c>
      <c r="E70" s="4">
        <f>ROUND(+Psychiatry!V65*365,0)</f>
        <v>0</v>
      </c>
      <c r="F70" s="10" t="str">
        <f t="shared" si="0"/>
        <v/>
      </c>
      <c r="G70" s="4">
        <f>ROUND(+Psychiatry!F166,0)</f>
        <v>0</v>
      </c>
      <c r="H70" s="4">
        <f>ROUND(+Psychiatry!V166*365,0)</f>
        <v>0</v>
      </c>
      <c r="I70" s="10" t="str">
        <f t="shared" si="1"/>
        <v/>
      </c>
      <c r="J70" s="10"/>
      <c r="K70" s="10" t="str">
        <f t="shared" si="2"/>
        <v/>
      </c>
    </row>
    <row r="71" spans="2:11" x14ac:dyDescent="0.2">
      <c r="B71">
        <f>+Psychiatry!A66</f>
        <v>158</v>
      </c>
      <c r="C71" t="str">
        <f>+Psychiatry!B66</f>
        <v>CASCADE MEDICAL CENTER</v>
      </c>
      <c r="D71" s="4">
        <f>ROUND(+Psychiatry!F66,0)</f>
        <v>0</v>
      </c>
      <c r="E71" s="4">
        <f>ROUND(+Psychiatry!V66*365,0)</f>
        <v>6570</v>
      </c>
      <c r="F71" s="10" t="str">
        <f t="shared" si="0"/>
        <v/>
      </c>
      <c r="G71" s="4">
        <f>ROUND(+Psychiatry!F167,0)</f>
        <v>0</v>
      </c>
      <c r="H71" s="4">
        <f>ROUND(+Psychiatry!V167*365,0)</f>
        <v>0</v>
      </c>
      <c r="I71" s="10" t="str">
        <f t="shared" si="1"/>
        <v/>
      </c>
      <c r="J71" s="10"/>
      <c r="K71" s="10" t="str">
        <f t="shared" si="2"/>
        <v/>
      </c>
    </row>
    <row r="72" spans="2:11" x14ac:dyDescent="0.2">
      <c r="B72">
        <f>+Psychiatry!A67</f>
        <v>159</v>
      </c>
      <c r="C72" t="str">
        <f>+Psychiatry!B67</f>
        <v>PROVIDENCE ST PETER HOSPITAL</v>
      </c>
      <c r="D72" s="4">
        <f>ROUND(+Psychiatry!F67,0)</f>
        <v>5668</v>
      </c>
      <c r="E72" s="4">
        <f>ROUND(+Psychiatry!V67*365,0)</f>
        <v>0</v>
      </c>
      <c r="F72" s="10" t="str">
        <f t="shared" si="0"/>
        <v/>
      </c>
      <c r="G72" s="4">
        <f>ROUND(+Psychiatry!F168,0)</f>
        <v>5984</v>
      </c>
      <c r="H72" s="4">
        <f>ROUND(+Psychiatry!V168*365,0)</f>
        <v>6570</v>
      </c>
      <c r="I72" s="10">
        <f t="shared" si="1"/>
        <v>0.91080669710806694</v>
      </c>
      <c r="J72" s="10"/>
      <c r="K72" s="10" t="str">
        <f t="shared" si="2"/>
        <v/>
      </c>
    </row>
    <row r="73" spans="2:11" x14ac:dyDescent="0.2">
      <c r="B73">
        <f>+Psychiatry!A68</f>
        <v>161</v>
      </c>
      <c r="C73" t="str">
        <f>+Psychiatry!B68</f>
        <v>KADLEC REGIONAL MEDICAL CENTER</v>
      </c>
      <c r="D73" s="4">
        <f>ROUND(+Psychiatry!F68,0)</f>
        <v>0</v>
      </c>
      <c r="E73" s="4">
        <f>ROUND(+Psychiatry!V68*365,0)</f>
        <v>26280</v>
      </c>
      <c r="F73" s="10" t="str">
        <f t="shared" si="0"/>
        <v/>
      </c>
      <c r="G73" s="4">
        <f>ROUND(+Psychiatry!F169,0)</f>
        <v>0</v>
      </c>
      <c r="H73" s="4">
        <f>ROUND(+Psychiatry!V169*365,0)</f>
        <v>0</v>
      </c>
      <c r="I73" s="10" t="str">
        <f t="shared" si="1"/>
        <v/>
      </c>
      <c r="J73" s="10"/>
      <c r="K73" s="10" t="str">
        <f t="shared" si="2"/>
        <v/>
      </c>
    </row>
    <row r="74" spans="2:11" x14ac:dyDescent="0.2">
      <c r="B74">
        <f>+Psychiatry!A69</f>
        <v>162</v>
      </c>
      <c r="C74" t="str">
        <f>+Psychiatry!B69</f>
        <v>PROVIDENCE SACRED HEART MEDICAL CENTER</v>
      </c>
      <c r="D74" s="4">
        <f>ROUND(+Psychiatry!F69,0)</f>
        <v>19826</v>
      </c>
      <c r="E74" s="4">
        <f>ROUND(+Psychiatry!V69*365,0)</f>
        <v>0</v>
      </c>
      <c r="F74" s="10" t="str">
        <f t="shared" si="0"/>
        <v/>
      </c>
      <c r="G74" s="4">
        <f>ROUND(+Psychiatry!F170,0)</f>
        <v>20065</v>
      </c>
      <c r="H74" s="4">
        <f>ROUND(+Psychiatry!V170*365,0)</f>
        <v>26280</v>
      </c>
      <c r="I74" s="10">
        <f t="shared" si="1"/>
        <v>0.76350837138508376</v>
      </c>
      <c r="J74" s="10"/>
      <c r="K74" s="10" t="str">
        <f t="shared" si="2"/>
        <v/>
      </c>
    </row>
    <row r="75" spans="2:11" x14ac:dyDescent="0.2">
      <c r="B75">
        <f>+Psychiatry!A70</f>
        <v>164</v>
      </c>
      <c r="C75" t="str">
        <f>+Psychiatry!B70</f>
        <v>EVERGREENHEALTH MEDICAL CENTER</v>
      </c>
      <c r="D75" s="4">
        <f>ROUND(+Psychiatry!F70,0)</f>
        <v>0</v>
      </c>
      <c r="E75" s="4">
        <f>ROUND(+Psychiatry!V70*365,0)</f>
        <v>0</v>
      </c>
      <c r="F75" s="10" t="str">
        <f t="shared" ref="F75:F108" si="3">IF(D75=0,"",IF(E75=0,"",D75/E75))</f>
        <v/>
      </c>
      <c r="G75" s="4">
        <f>ROUND(+Psychiatry!F171,0)</f>
        <v>0</v>
      </c>
      <c r="H75" s="4">
        <f>ROUND(+Psychiatry!V171*365,0)</f>
        <v>0</v>
      </c>
      <c r="I75" s="10" t="str">
        <f t="shared" ref="I75:I108" si="4">IF(G75=0,"",IF(H75=0,"",G75/H75))</f>
        <v/>
      </c>
      <c r="J75" s="10"/>
      <c r="K75" s="10" t="str">
        <f t="shared" ref="K75:K108" si="5">IF(D75=0,"",IF(E75=0,"",IF(G75=0,"",IF(H75=0,"",ROUND(I75/F75-1,4)))))</f>
        <v/>
      </c>
    </row>
    <row r="76" spans="2:11" x14ac:dyDescent="0.2">
      <c r="B76">
        <f>+Psychiatry!A71</f>
        <v>165</v>
      </c>
      <c r="C76" t="str">
        <f>+Psychiatry!B71</f>
        <v>LAKE CHELAN COMMUNITY HOSPITAL</v>
      </c>
      <c r="D76" s="4">
        <f>ROUND(+Psychiatry!F71,0)</f>
        <v>0</v>
      </c>
      <c r="E76" s="4">
        <f>ROUND(+Psychiatry!V71*365,0)</f>
        <v>0</v>
      </c>
      <c r="F76" s="10" t="str">
        <f t="shared" si="3"/>
        <v/>
      </c>
      <c r="G76" s="4">
        <f>ROUND(+Psychiatry!F172,0)</f>
        <v>0</v>
      </c>
      <c r="H76" s="4">
        <f>ROUND(+Psychiatry!V172*365,0)</f>
        <v>0</v>
      </c>
      <c r="I76" s="10" t="str">
        <f t="shared" si="4"/>
        <v/>
      </c>
      <c r="J76" s="10"/>
      <c r="K76" s="10" t="str">
        <f t="shared" si="5"/>
        <v/>
      </c>
    </row>
    <row r="77" spans="2:11" x14ac:dyDescent="0.2">
      <c r="B77">
        <f>+Psychiatry!A72</f>
        <v>167</v>
      </c>
      <c r="C77" t="str">
        <f>+Psychiatry!B72</f>
        <v>FERRY COUNTY MEMORIAL HOSPITAL</v>
      </c>
      <c r="D77" s="4">
        <f>ROUND(+Psychiatry!F72,0)</f>
        <v>0</v>
      </c>
      <c r="E77" s="4">
        <f>ROUND(+Psychiatry!V72*365,0)</f>
        <v>0</v>
      </c>
      <c r="F77" s="10" t="str">
        <f t="shared" si="3"/>
        <v/>
      </c>
      <c r="G77" s="4">
        <f>ROUND(+Psychiatry!F173,0)</f>
        <v>0</v>
      </c>
      <c r="H77" s="4">
        <f>ROUND(+Psychiatry!V173*365,0)</f>
        <v>0</v>
      </c>
      <c r="I77" s="10" t="str">
        <f t="shared" si="4"/>
        <v/>
      </c>
      <c r="J77" s="10"/>
      <c r="K77" s="10" t="str">
        <f t="shared" si="5"/>
        <v/>
      </c>
    </row>
    <row r="78" spans="2:11" x14ac:dyDescent="0.2">
      <c r="B78">
        <f>+Psychiatry!A73</f>
        <v>168</v>
      </c>
      <c r="C78" t="str">
        <f>+Psychiatry!B73</f>
        <v>CENTRAL WASHINGTON HOSPITAL</v>
      </c>
      <c r="D78" s="4">
        <f>ROUND(+Psychiatry!F73,0)</f>
        <v>0</v>
      </c>
      <c r="E78" s="4">
        <f>ROUND(+Psychiatry!V73*365,0)</f>
        <v>5840</v>
      </c>
      <c r="F78" s="10" t="str">
        <f t="shared" si="3"/>
        <v/>
      </c>
      <c r="G78" s="4">
        <f>ROUND(+Psychiatry!F174,0)</f>
        <v>0</v>
      </c>
      <c r="H78" s="4">
        <f>ROUND(+Psychiatry!V174*365,0)</f>
        <v>0</v>
      </c>
      <c r="I78" s="10" t="str">
        <f t="shared" si="4"/>
        <v/>
      </c>
      <c r="J78" s="10"/>
      <c r="K78" s="10" t="str">
        <f t="shared" si="5"/>
        <v/>
      </c>
    </row>
    <row r="79" spans="2:11" x14ac:dyDescent="0.2">
      <c r="B79">
        <f>+Psychiatry!A74</f>
        <v>170</v>
      </c>
      <c r="C79" t="str">
        <f>+Psychiatry!B74</f>
        <v>PEACEHEALTH SOUTHWEST MEDICAL CENTER</v>
      </c>
      <c r="D79" s="4">
        <f>ROUND(+Psychiatry!F74,0)</f>
        <v>4042</v>
      </c>
      <c r="E79" s="4">
        <f>ROUND(+Psychiatry!V74*365,0)</f>
        <v>0</v>
      </c>
      <c r="F79" s="10" t="str">
        <f t="shared" si="3"/>
        <v/>
      </c>
      <c r="G79" s="4">
        <f>ROUND(+Psychiatry!F175,0)</f>
        <v>3913</v>
      </c>
      <c r="H79" s="4">
        <f>ROUND(+Psychiatry!V175*365,0)</f>
        <v>5840</v>
      </c>
      <c r="I79" s="10">
        <f t="shared" si="4"/>
        <v>0.6700342465753425</v>
      </c>
      <c r="J79" s="10"/>
      <c r="K79" s="10" t="str">
        <f t="shared" si="5"/>
        <v/>
      </c>
    </row>
    <row r="80" spans="2:11" x14ac:dyDescent="0.2">
      <c r="B80">
        <f>+Psychiatry!A75</f>
        <v>172</v>
      </c>
      <c r="C80" t="str">
        <f>+Psychiatry!B75</f>
        <v>PULLMAN REGIONAL HOSPITAL</v>
      </c>
      <c r="D80" s="4">
        <f>ROUND(+Psychiatry!F75,0)</f>
        <v>0</v>
      </c>
      <c r="E80" s="4">
        <f>ROUND(+Psychiatry!V75*365,0)</f>
        <v>0</v>
      </c>
      <c r="F80" s="10" t="str">
        <f t="shared" si="3"/>
        <v/>
      </c>
      <c r="G80" s="4">
        <f>ROUND(+Psychiatry!F176,0)</f>
        <v>0</v>
      </c>
      <c r="H80" s="4">
        <f>ROUND(+Psychiatry!V176*365,0)</f>
        <v>0</v>
      </c>
      <c r="I80" s="10" t="str">
        <f t="shared" si="4"/>
        <v/>
      </c>
      <c r="J80" s="10"/>
      <c r="K80" s="10" t="str">
        <f t="shared" si="5"/>
        <v/>
      </c>
    </row>
    <row r="81" spans="2:11" x14ac:dyDescent="0.2">
      <c r="B81">
        <f>+Psychiatry!A76</f>
        <v>173</v>
      </c>
      <c r="C81" t="str">
        <f>+Psychiatry!B76</f>
        <v>MORTON GENERAL HOSPITAL</v>
      </c>
      <c r="D81" s="4">
        <f>ROUND(+Psychiatry!F76,0)</f>
        <v>0</v>
      </c>
      <c r="E81" s="4">
        <f>ROUND(+Psychiatry!V76*365,0)</f>
        <v>0</v>
      </c>
      <c r="F81" s="10" t="str">
        <f t="shared" si="3"/>
        <v/>
      </c>
      <c r="G81" s="4">
        <f>ROUND(+Psychiatry!F177,0)</f>
        <v>0</v>
      </c>
      <c r="H81" s="4">
        <f>ROUND(+Psychiatry!V177*365,0)</f>
        <v>0</v>
      </c>
      <c r="I81" s="10" t="str">
        <f t="shared" si="4"/>
        <v/>
      </c>
      <c r="J81" s="10"/>
      <c r="K81" s="10" t="str">
        <f t="shared" si="5"/>
        <v/>
      </c>
    </row>
    <row r="82" spans="2:11" x14ac:dyDescent="0.2">
      <c r="B82">
        <f>+Psychiatry!A77</f>
        <v>175</v>
      </c>
      <c r="C82" t="str">
        <f>+Psychiatry!B77</f>
        <v>MARY BRIDGE CHILDRENS HEALTH CENTER</v>
      </c>
      <c r="D82" s="4">
        <f>ROUND(+Psychiatry!F77,0)</f>
        <v>0</v>
      </c>
      <c r="E82" s="4">
        <f>ROUND(+Psychiatry!V77*365,0)</f>
        <v>0</v>
      </c>
      <c r="F82" s="10" t="str">
        <f t="shared" si="3"/>
        <v/>
      </c>
      <c r="G82" s="4">
        <f>ROUND(+Psychiatry!F178,0)</f>
        <v>0</v>
      </c>
      <c r="H82" s="4">
        <f>ROUND(+Psychiatry!V178*365,0)</f>
        <v>0</v>
      </c>
      <c r="I82" s="10" t="str">
        <f t="shared" si="4"/>
        <v/>
      </c>
      <c r="J82" s="10"/>
      <c r="K82" s="10" t="str">
        <f t="shared" si="5"/>
        <v/>
      </c>
    </row>
    <row r="83" spans="2:11" x14ac:dyDescent="0.2">
      <c r="B83">
        <f>+Psychiatry!A78</f>
        <v>176</v>
      </c>
      <c r="C83" t="str">
        <f>+Psychiatry!B78</f>
        <v>TACOMA GENERAL/ALLENMORE HOSPITAL</v>
      </c>
      <c r="D83" s="4">
        <f>ROUND(+Psychiatry!F78,0)</f>
        <v>0</v>
      </c>
      <c r="E83" s="4">
        <f>ROUND(+Psychiatry!V78*365,0)</f>
        <v>0</v>
      </c>
      <c r="F83" s="10" t="str">
        <f t="shared" si="3"/>
        <v/>
      </c>
      <c r="G83" s="4">
        <f>ROUND(+Psychiatry!F179,0)</f>
        <v>0</v>
      </c>
      <c r="H83" s="4">
        <f>ROUND(+Psychiatry!V179*365,0)</f>
        <v>0</v>
      </c>
      <c r="I83" s="10" t="str">
        <f t="shared" si="4"/>
        <v/>
      </c>
      <c r="J83" s="10"/>
      <c r="K83" s="10" t="str">
        <f t="shared" si="5"/>
        <v/>
      </c>
    </row>
    <row r="84" spans="2:11" x14ac:dyDescent="0.2">
      <c r="B84">
        <f>+Psychiatry!A79</f>
        <v>180</v>
      </c>
      <c r="C84" t="str">
        <f>+Psychiatry!B79</f>
        <v>VALLEY HOSPITAL</v>
      </c>
      <c r="D84" s="4">
        <f>ROUND(+Psychiatry!F79,0)</f>
        <v>0</v>
      </c>
      <c r="E84" s="4">
        <f>ROUND(+Psychiatry!V79*365,0)</f>
        <v>13870</v>
      </c>
      <c r="F84" s="10" t="str">
        <f t="shared" si="3"/>
        <v/>
      </c>
      <c r="G84" s="4">
        <f>ROUND(+Psychiatry!F180,0)</f>
        <v>0</v>
      </c>
      <c r="H84" s="4">
        <f>ROUND(+Psychiatry!V180*365,0)</f>
        <v>0</v>
      </c>
      <c r="I84" s="10" t="str">
        <f t="shared" si="4"/>
        <v/>
      </c>
      <c r="J84" s="10"/>
      <c r="K84" s="10" t="str">
        <f t="shared" si="5"/>
        <v/>
      </c>
    </row>
    <row r="85" spans="2:11" x14ac:dyDescent="0.2">
      <c r="B85">
        <f>+Psychiatry!A80</f>
        <v>183</v>
      </c>
      <c r="C85" t="str">
        <f>+Psychiatry!B80</f>
        <v>MULTICARE AUBURN MEDICAL CENTER</v>
      </c>
      <c r="D85" s="4">
        <f>ROUND(+Psychiatry!F80,0)</f>
        <v>7019</v>
      </c>
      <c r="E85" s="4">
        <f>ROUND(+Psychiatry!V80*365,0)</f>
        <v>0</v>
      </c>
      <c r="F85" s="10" t="str">
        <f t="shared" si="3"/>
        <v/>
      </c>
      <c r="G85" s="4">
        <f>ROUND(+Psychiatry!F181,0)</f>
        <v>7079</v>
      </c>
      <c r="H85" s="4">
        <f>ROUND(+Psychiatry!V181*365,0)</f>
        <v>9125</v>
      </c>
      <c r="I85" s="10">
        <f t="shared" si="4"/>
        <v>0.77578082191780817</v>
      </c>
      <c r="J85" s="10"/>
      <c r="K85" s="10" t="str">
        <f t="shared" si="5"/>
        <v/>
      </c>
    </row>
    <row r="86" spans="2:11" x14ac:dyDescent="0.2">
      <c r="B86">
        <f>+Psychiatry!A81</f>
        <v>186</v>
      </c>
      <c r="C86" t="str">
        <f>+Psychiatry!B81</f>
        <v>SUMMIT PACIFIC MEDICAL CENTER</v>
      </c>
      <c r="D86" s="4">
        <f>ROUND(+Psychiatry!F81,0)</f>
        <v>0</v>
      </c>
      <c r="E86" s="4">
        <f>ROUND(+Psychiatry!V81*365,0)</f>
        <v>0</v>
      </c>
      <c r="F86" s="10" t="str">
        <f t="shared" si="3"/>
        <v/>
      </c>
      <c r="G86" s="4">
        <f>ROUND(+Psychiatry!F182,0)</f>
        <v>0</v>
      </c>
      <c r="H86" s="4">
        <f>ROUND(+Psychiatry!V182*365,0)</f>
        <v>0</v>
      </c>
      <c r="I86" s="10" t="str">
        <f t="shared" si="4"/>
        <v/>
      </c>
      <c r="J86" s="10"/>
      <c r="K86" s="10" t="str">
        <f t="shared" si="5"/>
        <v/>
      </c>
    </row>
    <row r="87" spans="2:11" x14ac:dyDescent="0.2">
      <c r="B87">
        <f>+Psychiatry!A82</f>
        <v>191</v>
      </c>
      <c r="C87" t="str">
        <f>+Psychiatry!B82</f>
        <v>PROVIDENCE CENTRALIA HOSPITAL</v>
      </c>
      <c r="D87" s="4">
        <f>ROUND(+Psychiatry!F82,0)</f>
        <v>0</v>
      </c>
      <c r="E87" s="4">
        <f>ROUND(+Psychiatry!V82*365,0)</f>
        <v>0</v>
      </c>
      <c r="F87" s="10" t="str">
        <f t="shared" si="3"/>
        <v/>
      </c>
      <c r="G87" s="4">
        <f>ROUND(+Psychiatry!F183,0)</f>
        <v>0</v>
      </c>
      <c r="H87" s="4">
        <f>ROUND(+Psychiatry!V183*365,0)</f>
        <v>0</v>
      </c>
      <c r="I87" s="10" t="str">
        <f t="shared" si="4"/>
        <v/>
      </c>
      <c r="J87" s="10"/>
      <c r="K87" s="10" t="str">
        <f t="shared" si="5"/>
        <v/>
      </c>
    </row>
    <row r="88" spans="2:11" x14ac:dyDescent="0.2">
      <c r="B88">
        <f>+Psychiatry!A83</f>
        <v>193</v>
      </c>
      <c r="C88" t="str">
        <f>+Psychiatry!B83</f>
        <v>PROVIDENCE MOUNT CARMEL HOSPITAL</v>
      </c>
      <c r="D88" s="4">
        <f>ROUND(+Psychiatry!F83,0)</f>
        <v>0</v>
      </c>
      <c r="E88" s="4">
        <f>ROUND(+Psychiatry!V83*365,0)</f>
        <v>0</v>
      </c>
      <c r="F88" s="10" t="str">
        <f t="shared" si="3"/>
        <v/>
      </c>
      <c r="G88" s="4">
        <f>ROUND(+Psychiatry!F184,0)</f>
        <v>0</v>
      </c>
      <c r="H88" s="4">
        <f>ROUND(+Psychiatry!V184*365,0)</f>
        <v>0</v>
      </c>
      <c r="I88" s="10" t="str">
        <f t="shared" si="4"/>
        <v/>
      </c>
      <c r="J88" s="10"/>
      <c r="K88" s="10" t="str">
        <f t="shared" si="5"/>
        <v/>
      </c>
    </row>
    <row r="89" spans="2:11" x14ac:dyDescent="0.2">
      <c r="B89">
        <f>+Psychiatry!A84</f>
        <v>194</v>
      </c>
      <c r="C89" t="str">
        <f>+Psychiatry!B84</f>
        <v>PROVIDENCE ST JOSEPHS HOSPITAL</v>
      </c>
      <c r="D89" s="4">
        <f>ROUND(+Psychiatry!F84,0)</f>
        <v>0</v>
      </c>
      <c r="E89" s="4">
        <f>ROUND(+Psychiatry!V84*365,0)</f>
        <v>0</v>
      </c>
      <c r="F89" s="10" t="str">
        <f t="shared" si="3"/>
        <v/>
      </c>
      <c r="G89" s="4">
        <f>ROUND(+Psychiatry!F185,0)</f>
        <v>0</v>
      </c>
      <c r="H89" s="4">
        <f>ROUND(+Psychiatry!V185*365,0)</f>
        <v>0</v>
      </c>
      <c r="I89" s="10" t="str">
        <f t="shared" si="4"/>
        <v/>
      </c>
      <c r="J89" s="10"/>
      <c r="K89" s="10" t="str">
        <f t="shared" si="5"/>
        <v/>
      </c>
    </row>
    <row r="90" spans="2:11" x14ac:dyDescent="0.2">
      <c r="B90">
        <f>+Psychiatry!A85</f>
        <v>195</v>
      </c>
      <c r="C90" t="str">
        <f>+Psychiatry!B85</f>
        <v>SNOQUALMIE VALLEY HOSPITAL</v>
      </c>
      <c r="D90" s="4">
        <f>ROUND(+Psychiatry!F85,0)</f>
        <v>0</v>
      </c>
      <c r="E90" s="4">
        <f>ROUND(+Psychiatry!V85*365,0)</f>
        <v>0</v>
      </c>
      <c r="F90" s="10" t="str">
        <f t="shared" si="3"/>
        <v/>
      </c>
      <c r="G90" s="4">
        <f>ROUND(+Psychiatry!F186,0)</f>
        <v>0</v>
      </c>
      <c r="H90" s="4">
        <f>ROUND(+Psychiatry!V186*365,0)</f>
        <v>0</v>
      </c>
      <c r="I90" s="10" t="str">
        <f t="shared" si="4"/>
        <v/>
      </c>
      <c r="J90" s="10"/>
      <c r="K90" s="10" t="str">
        <f t="shared" si="5"/>
        <v/>
      </c>
    </row>
    <row r="91" spans="2:11" x14ac:dyDescent="0.2">
      <c r="B91">
        <f>+Psychiatry!A86</f>
        <v>197</v>
      </c>
      <c r="C91" t="str">
        <f>+Psychiatry!B86</f>
        <v>CAPITAL MEDICAL CENTER</v>
      </c>
      <c r="D91" s="4">
        <f>ROUND(+Psychiatry!F86,0)</f>
        <v>0</v>
      </c>
      <c r="E91" s="4">
        <f>ROUND(+Psychiatry!V86*365,0)</f>
        <v>0</v>
      </c>
      <c r="F91" s="10" t="str">
        <f t="shared" si="3"/>
        <v/>
      </c>
      <c r="G91" s="4">
        <f>ROUND(+Psychiatry!F187,0)</f>
        <v>0</v>
      </c>
      <c r="H91" s="4">
        <f>ROUND(+Psychiatry!V187*365,0)</f>
        <v>0</v>
      </c>
      <c r="I91" s="10" t="str">
        <f t="shared" si="4"/>
        <v/>
      </c>
      <c r="J91" s="10"/>
      <c r="K91" s="10" t="str">
        <f t="shared" si="5"/>
        <v/>
      </c>
    </row>
    <row r="92" spans="2:11" x14ac:dyDescent="0.2">
      <c r="B92">
        <f>+Psychiatry!A87</f>
        <v>198</v>
      </c>
      <c r="C92" t="str">
        <f>+Psychiatry!B87</f>
        <v>SUNNYSIDE COMMUNITY HOSPITAL</v>
      </c>
      <c r="D92" s="4">
        <f>ROUND(+Psychiatry!F87,0)</f>
        <v>0</v>
      </c>
      <c r="E92" s="4">
        <f>ROUND(+Psychiatry!V87*365,0)</f>
        <v>0</v>
      </c>
      <c r="F92" s="10" t="str">
        <f t="shared" si="3"/>
        <v/>
      </c>
      <c r="G92" s="4">
        <f>ROUND(+Psychiatry!F188,0)</f>
        <v>0</v>
      </c>
      <c r="H92" s="4">
        <f>ROUND(+Psychiatry!V188*365,0)</f>
        <v>0</v>
      </c>
      <c r="I92" s="10" t="str">
        <f t="shared" si="4"/>
        <v/>
      </c>
      <c r="J92" s="10"/>
      <c r="K92" s="10" t="str">
        <f t="shared" si="5"/>
        <v/>
      </c>
    </row>
    <row r="93" spans="2:11" x14ac:dyDescent="0.2">
      <c r="B93">
        <f>+Psychiatry!A88</f>
        <v>199</v>
      </c>
      <c r="C93" t="str">
        <f>+Psychiatry!B88</f>
        <v>TOPPENISH COMMUNITY HOSPITAL</v>
      </c>
      <c r="D93" s="4">
        <f>ROUND(+Psychiatry!F88,0)</f>
        <v>0</v>
      </c>
      <c r="E93" s="4">
        <f>ROUND(+Psychiatry!V88*365,0)</f>
        <v>0</v>
      </c>
      <c r="F93" s="10" t="str">
        <f t="shared" si="3"/>
        <v/>
      </c>
      <c r="G93" s="4">
        <f>ROUND(+Psychiatry!F189,0)</f>
        <v>0</v>
      </c>
      <c r="H93" s="4">
        <f>ROUND(+Psychiatry!V189*365,0)</f>
        <v>0</v>
      </c>
      <c r="I93" s="10" t="str">
        <f t="shared" si="4"/>
        <v/>
      </c>
      <c r="J93" s="10"/>
      <c r="K93" s="10" t="str">
        <f t="shared" si="5"/>
        <v/>
      </c>
    </row>
    <row r="94" spans="2:11" x14ac:dyDescent="0.2">
      <c r="B94">
        <f>+Psychiatry!A89</f>
        <v>201</v>
      </c>
      <c r="C94" t="str">
        <f>+Psychiatry!B89</f>
        <v>ST FRANCIS COMMUNITY HOSPITAL</v>
      </c>
      <c r="D94" s="4">
        <f>ROUND(+Psychiatry!F89,0)</f>
        <v>0</v>
      </c>
      <c r="E94" s="4">
        <f>ROUND(+Psychiatry!V89*365,0)</f>
        <v>0</v>
      </c>
      <c r="F94" s="10" t="str">
        <f t="shared" si="3"/>
        <v/>
      </c>
      <c r="G94" s="4">
        <f>ROUND(+Psychiatry!F190,0)</f>
        <v>0</v>
      </c>
      <c r="H94" s="4">
        <f>ROUND(+Psychiatry!V190*365,0)</f>
        <v>0</v>
      </c>
      <c r="I94" s="10" t="str">
        <f t="shared" si="4"/>
        <v/>
      </c>
      <c r="J94" s="10"/>
      <c r="K94" s="10" t="str">
        <f t="shared" si="5"/>
        <v/>
      </c>
    </row>
    <row r="95" spans="2:11" x14ac:dyDescent="0.2">
      <c r="B95">
        <f>+Psychiatry!A90</f>
        <v>202</v>
      </c>
      <c r="C95" t="str">
        <f>+Psychiatry!B90</f>
        <v>REGIONAL HOSPITAL</v>
      </c>
      <c r="D95" s="4">
        <f>ROUND(+Psychiatry!F90,0)</f>
        <v>0</v>
      </c>
      <c r="E95" s="4">
        <f>ROUND(+Psychiatry!V90*365,0)</f>
        <v>0</v>
      </c>
      <c r="F95" s="10" t="str">
        <f t="shared" si="3"/>
        <v/>
      </c>
      <c r="G95" s="4">
        <f>ROUND(+Psychiatry!F191,0)</f>
        <v>0</v>
      </c>
      <c r="H95" s="4">
        <f>ROUND(+Psychiatry!V191*365,0)</f>
        <v>0</v>
      </c>
      <c r="I95" s="10" t="str">
        <f t="shared" si="4"/>
        <v/>
      </c>
      <c r="J95" s="10"/>
      <c r="K95" s="10" t="str">
        <f t="shared" si="5"/>
        <v/>
      </c>
    </row>
    <row r="96" spans="2:11" x14ac:dyDescent="0.2">
      <c r="B96">
        <f>+Psychiatry!A91</f>
        <v>204</v>
      </c>
      <c r="C96" t="str">
        <f>+Psychiatry!B91</f>
        <v>SEATTLE CANCER CARE ALLIANCE</v>
      </c>
      <c r="D96" s="4">
        <f>ROUND(+Psychiatry!F91,0)</f>
        <v>0</v>
      </c>
      <c r="E96" s="4">
        <f>ROUND(+Psychiatry!V91*365,0)</f>
        <v>0</v>
      </c>
      <c r="F96" s="10" t="str">
        <f t="shared" si="3"/>
        <v/>
      </c>
      <c r="G96" s="4">
        <f>ROUND(+Psychiatry!F192,0)</f>
        <v>0</v>
      </c>
      <c r="H96" s="4">
        <f>ROUND(+Psychiatry!V192*365,0)</f>
        <v>0</v>
      </c>
      <c r="I96" s="10" t="str">
        <f t="shared" si="4"/>
        <v/>
      </c>
      <c r="J96" s="10"/>
      <c r="K96" s="10" t="str">
        <f t="shared" si="5"/>
        <v/>
      </c>
    </row>
    <row r="97" spans="2:11" x14ac:dyDescent="0.2">
      <c r="B97">
        <f>+Psychiatry!A92</f>
        <v>205</v>
      </c>
      <c r="C97" t="str">
        <f>+Psychiatry!B92</f>
        <v>WENATCHEE VALLEY HOSPITAL</v>
      </c>
      <c r="D97" s="4">
        <f>ROUND(+Psychiatry!F92,0)</f>
        <v>0</v>
      </c>
      <c r="E97" s="4">
        <f>ROUND(+Psychiatry!V92*365,0)</f>
        <v>0</v>
      </c>
      <c r="F97" s="10" t="str">
        <f t="shared" si="3"/>
        <v/>
      </c>
      <c r="G97" s="4">
        <f>ROUND(+Psychiatry!F193,0)</f>
        <v>0</v>
      </c>
      <c r="H97" s="4">
        <f>ROUND(+Psychiatry!V193*365,0)</f>
        <v>0</v>
      </c>
      <c r="I97" s="10" t="str">
        <f t="shared" si="4"/>
        <v/>
      </c>
      <c r="J97" s="10"/>
      <c r="K97" s="10" t="str">
        <f t="shared" si="5"/>
        <v/>
      </c>
    </row>
    <row r="98" spans="2:11" x14ac:dyDescent="0.2">
      <c r="B98">
        <f>+Psychiatry!A93</f>
        <v>206</v>
      </c>
      <c r="C98" t="str">
        <f>+Psychiatry!B93</f>
        <v>PEACEHEALTH UNITED GENERAL MEDICAL CENTER</v>
      </c>
      <c r="D98" s="4">
        <f>ROUND(+Psychiatry!F93,0)</f>
        <v>0</v>
      </c>
      <c r="E98" s="4">
        <f>ROUND(+Psychiatry!V93*365,0)</f>
        <v>5475</v>
      </c>
      <c r="F98" s="10" t="str">
        <f t="shared" si="3"/>
        <v/>
      </c>
      <c r="G98" s="4">
        <f>ROUND(+Psychiatry!F194,0)</f>
        <v>0</v>
      </c>
      <c r="H98" s="4">
        <f>ROUND(+Psychiatry!V194*365,0)</f>
        <v>0</v>
      </c>
      <c r="I98" s="10" t="str">
        <f t="shared" si="4"/>
        <v/>
      </c>
      <c r="J98" s="10"/>
      <c r="K98" s="10" t="str">
        <f t="shared" si="5"/>
        <v/>
      </c>
    </row>
    <row r="99" spans="2:11" x14ac:dyDescent="0.2">
      <c r="B99">
        <f>+Psychiatry!A94</f>
        <v>207</v>
      </c>
      <c r="C99" t="str">
        <f>+Psychiatry!B94</f>
        <v>SKAGIT VALLEY HOSPITAL</v>
      </c>
      <c r="D99" s="4">
        <f>ROUND(+Psychiatry!F94,0)</f>
        <v>2926</v>
      </c>
      <c r="E99" s="4">
        <f>ROUND(+Psychiatry!V94*365,0)</f>
        <v>0</v>
      </c>
      <c r="F99" s="10" t="str">
        <f t="shared" si="3"/>
        <v/>
      </c>
      <c r="G99" s="4">
        <f>ROUND(+Psychiatry!F195,0)</f>
        <v>2576</v>
      </c>
      <c r="H99" s="4">
        <f>ROUND(+Psychiatry!V195*365,0)</f>
        <v>5475</v>
      </c>
      <c r="I99" s="10">
        <f t="shared" si="4"/>
        <v>0.47050228310502284</v>
      </c>
      <c r="J99" s="10"/>
      <c r="K99" s="10" t="str">
        <f t="shared" si="5"/>
        <v/>
      </c>
    </row>
    <row r="100" spans="2:11" x14ac:dyDescent="0.2">
      <c r="B100">
        <f>+Psychiatry!A95</f>
        <v>208</v>
      </c>
      <c r="C100" t="str">
        <f>+Psychiatry!B95</f>
        <v>LEGACY SALMON CREEK HOSPITAL</v>
      </c>
      <c r="D100" s="4">
        <f>ROUND(+Psychiatry!F95,0)</f>
        <v>0</v>
      </c>
      <c r="E100" s="4">
        <f>ROUND(+Psychiatry!V95*365,0)</f>
        <v>0</v>
      </c>
      <c r="F100" s="10" t="str">
        <f t="shared" si="3"/>
        <v/>
      </c>
      <c r="G100" s="4">
        <f>ROUND(+Psychiatry!F196,0)</f>
        <v>0</v>
      </c>
      <c r="H100" s="4">
        <f>ROUND(+Psychiatry!V196*365,0)</f>
        <v>0</v>
      </c>
      <c r="I100" s="10" t="str">
        <f t="shared" si="4"/>
        <v/>
      </c>
      <c r="J100" s="10"/>
      <c r="K100" s="10" t="str">
        <f t="shared" si="5"/>
        <v/>
      </c>
    </row>
    <row r="101" spans="2:11" x14ac:dyDescent="0.2">
      <c r="B101">
        <f>+Psychiatry!A96</f>
        <v>209</v>
      </c>
      <c r="C101" t="str">
        <f>+Psychiatry!B96</f>
        <v>ST ANTHONY HOSPITAL</v>
      </c>
      <c r="D101" s="4">
        <f>ROUND(+Psychiatry!F96,0)</f>
        <v>0</v>
      </c>
      <c r="E101" s="4">
        <f>ROUND(+Psychiatry!V96*365,0)</f>
        <v>0</v>
      </c>
      <c r="F101" s="10" t="str">
        <f t="shared" si="3"/>
        <v/>
      </c>
      <c r="G101" s="4">
        <f>ROUND(+Psychiatry!F197,0)</f>
        <v>0</v>
      </c>
      <c r="H101" s="4">
        <f>ROUND(+Psychiatry!V197*365,0)</f>
        <v>0</v>
      </c>
      <c r="I101" s="10" t="str">
        <f t="shared" si="4"/>
        <v/>
      </c>
      <c r="J101" s="10"/>
      <c r="K101" s="10" t="str">
        <f t="shared" si="5"/>
        <v/>
      </c>
    </row>
    <row r="102" spans="2:11" x14ac:dyDescent="0.2">
      <c r="B102">
        <f>+Psychiatry!A97</f>
        <v>210</v>
      </c>
      <c r="C102" t="str">
        <f>+Psychiatry!B97</f>
        <v>SWEDISH MEDICAL CENTER - ISSAQUAH CAMPUS</v>
      </c>
      <c r="D102" s="4">
        <f>ROUND(+Psychiatry!F97,0)</f>
        <v>0</v>
      </c>
      <c r="E102" s="4">
        <f>ROUND(+Psychiatry!V97*365,0)</f>
        <v>0</v>
      </c>
      <c r="F102" s="10" t="str">
        <f t="shared" si="3"/>
        <v/>
      </c>
      <c r="G102" s="4">
        <f>ROUND(+Psychiatry!F198,0)</f>
        <v>2023</v>
      </c>
      <c r="H102" s="4">
        <f>ROUND(+Psychiatry!V198*365,0)</f>
        <v>0</v>
      </c>
      <c r="I102" s="10" t="str">
        <f t="shared" si="4"/>
        <v/>
      </c>
      <c r="J102" s="10"/>
      <c r="K102" s="10" t="str">
        <f t="shared" si="5"/>
        <v/>
      </c>
    </row>
    <row r="103" spans="2:11" x14ac:dyDescent="0.2">
      <c r="B103">
        <f>+Psychiatry!A98</f>
        <v>211</v>
      </c>
      <c r="C103" t="str">
        <f>+Psychiatry!B98</f>
        <v>PEACEHEALTH PEACE ISLAND MEDICAL CENTER</v>
      </c>
      <c r="D103" s="4">
        <f>ROUND(+Psychiatry!F98,0)</f>
        <v>0</v>
      </c>
      <c r="E103" s="4">
        <f>ROUND(+Psychiatry!V98*365,0)</f>
        <v>30295</v>
      </c>
      <c r="F103" s="10" t="str">
        <f t="shared" si="3"/>
        <v/>
      </c>
      <c r="G103" s="4">
        <f>ROUND(+Psychiatry!F199,0)</f>
        <v>0</v>
      </c>
      <c r="H103" s="4">
        <f>ROUND(+Psychiatry!V199*365,0)</f>
        <v>0</v>
      </c>
      <c r="I103" s="10" t="str">
        <f t="shared" si="4"/>
        <v/>
      </c>
      <c r="J103" s="10"/>
      <c r="K103" s="10" t="str">
        <f t="shared" si="5"/>
        <v/>
      </c>
    </row>
    <row r="104" spans="2:11" x14ac:dyDescent="0.2">
      <c r="B104">
        <f>+Psychiatry!A99</f>
        <v>904</v>
      </c>
      <c r="C104" t="str">
        <f>+Psychiatry!B99</f>
        <v>BHC FAIRFAX HOSPITAL</v>
      </c>
      <c r="D104" s="4">
        <f>ROUND(+Psychiatry!F99,0)</f>
        <v>30243</v>
      </c>
      <c r="E104" s="4">
        <f>ROUND(+Psychiatry!V99*365,0)</f>
        <v>7300</v>
      </c>
      <c r="F104" s="10">
        <f t="shared" si="3"/>
        <v>4.1428767123287669</v>
      </c>
      <c r="G104" s="4">
        <f>ROUND(+Psychiatry!F200,0)</f>
        <v>39245</v>
      </c>
      <c r="H104" s="4">
        <f>ROUND(+Psychiatry!V200*365,0)</f>
        <v>52925</v>
      </c>
      <c r="I104" s="10">
        <f t="shared" si="4"/>
        <v>0.74152102031176192</v>
      </c>
      <c r="J104" s="10"/>
      <c r="K104" s="10">
        <f t="shared" si="5"/>
        <v>-0.82099999999999995</v>
      </c>
    </row>
    <row r="105" spans="2:11" x14ac:dyDescent="0.2">
      <c r="B105">
        <f>+Psychiatry!A100</f>
        <v>915</v>
      </c>
      <c r="C105" t="str">
        <f>+Psychiatry!B100</f>
        <v>LOURDES COUNSELING CENTER</v>
      </c>
      <c r="D105" s="4">
        <f>ROUND(+Psychiatry!F100,0)</f>
        <v>5878</v>
      </c>
      <c r="E105" s="4">
        <f>ROUND(+Psychiatry!V100*365,0)</f>
        <v>14600</v>
      </c>
      <c r="F105" s="10">
        <f t="shared" si="3"/>
        <v>0.40260273972602739</v>
      </c>
      <c r="G105" s="4">
        <f>ROUND(+Psychiatry!F201,0)</f>
        <v>5563</v>
      </c>
      <c r="H105" s="4">
        <f>ROUND(+Psychiatry!V201*365,0)</f>
        <v>7300</v>
      </c>
      <c r="I105" s="10">
        <f t="shared" si="4"/>
        <v>0.76205479452054792</v>
      </c>
      <c r="J105" s="10"/>
      <c r="K105" s="10">
        <f t="shared" si="5"/>
        <v>0.89280000000000004</v>
      </c>
    </row>
    <row r="106" spans="2:11" x14ac:dyDescent="0.2">
      <c r="B106">
        <f>+Psychiatry!A101</f>
        <v>919</v>
      </c>
      <c r="C106" t="str">
        <f>+Psychiatry!B101</f>
        <v>NAVOS</v>
      </c>
      <c r="D106" s="4">
        <f>ROUND(+Psychiatry!F101,0)</f>
        <v>13660</v>
      </c>
      <c r="E106" s="4">
        <f>ROUND(+Psychiatry!V101*365,0)</f>
        <v>7665</v>
      </c>
      <c r="F106" s="10">
        <f t="shared" si="3"/>
        <v>1.7821265492498368</v>
      </c>
      <c r="G106" s="4">
        <f>ROUND(+Psychiatry!F202,0)</f>
        <v>13930</v>
      </c>
      <c r="H106" s="4">
        <f>ROUND(+Psychiatry!V202*365,0)</f>
        <v>14600</v>
      </c>
      <c r="I106" s="10">
        <f t="shared" si="4"/>
        <v>0.95410958904109588</v>
      </c>
      <c r="J106" s="10"/>
      <c r="K106" s="10">
        <f t="shared" si="5"/>
        <v>-0.46460000000000001</v>
      </c>
    </row>
    <row r="107" spans="2:11" x14ac:dyDescent="0.2">
      <c r="B107">
        <f>+Psychiatry!A102</f>
        <v>921</v>
      </c>
      <c r="C107" t="str">
        <f>+Psychiatry!B102</f>
        <v>CASCADE BEHAVIORAL HEALTH</v>
      </c>
      <c r="D107" s="4">
        <f>ROUND(+Psychiatry!F102,0)</f>
        <v>142</v>
      </c>
      <c r="E107" s="4">
        <f>ROUND(+Psychiatry!V102*365,0)</f>
        <v>0</v>
      </c>
      <c r="F107" s="10" t="str">
        <f t="shared" si="3"/>
        <v/>
      </c>
      <c r="G107" s="4">
        <f>ROUND(+Psychiatry!F203,0)</f>
        <v>6126</v>
      </c>
      <c r="H107" s="4">
        <f>ROUND(+Psychiatry!V203*365,0)</f>
        <v>18615</v>
      </c>
      <c r="I107" s="10">
        <f t="shared" si="4"/>
        <v>0.32908944399677681</v>
      </c>
      <c r="J107" s="10"/>
      <c r="K107" s="10" t="str">
        <f t="shared" si="5"/>
        <v/>
      </c>
    </row>
    <row r="108" spans="2:11" x14ac:dyDescent="0.2">
      <c r="B108">
        <f>+Psychiatry!A103</f>
        <v>922</v>
      </c>
      <c r="C108" t="str">
        <f>+Psychiatry!B103</f>
        <v>FAIRFAX EVERETT</v>
      </c>
      <c r="D108" s="4">
        <f>ROUND(+Psychiatry!F103,0)</f>
        <v>0</v>
      </c>
      <c r="E108" s="4">
        <f>ROUND(+Psychiatry!V103*365,0)</f>
        <v>0</v>
      </c>
      <c r="F108" s="10" t="str">
        <f t="shared" si="3"/>
        <v/>
      </c>
      <c r="G108" s="4">
        <f>ROUND(+Psychiatry!F204,0)</f>
        <v>1603</v>
      </c>
      <c r="H108" s="4">
        <f>ROUND(+Psychiatry!V204*365,0)</f>
        <v>10950</v>
      </c>
      <c r="I108" s="10">
        <f t="shared" si="4"/>
        <v>0.14639269406392694</v>
      </c>
      <c r="J108" s="10"/>
      <c r="K108" s="10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2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AP204"/>
  <sheetViews>
    <sheetView tabSelected="1" zoomScale="75" workbookViewId="0">
      <selection activeCell="E193" sqref="E193:V193"/>
    </sheetView>
  </sheetViews>
  <sheetFormatPr defaultColWidth="9" defaultRowHeight="13.2" x14ac:dyDescent="0.25"/>
  <cols>
    <col min="1" max="1" width="6.109375" style="11" bestFit="1" customWidth="1"/>
    <col min="2" max="2" width="39.44140625" style="11" bestFit="1" customWidth="1"/>
    <col min="3" max="3" width="8.109375" style="11" bestFit="1" customWidth="1"/>
    <col min="4" max="4" width="5.6640625" style="11" customWidth="1"/>
    <col min="5" max="6" width="6.6640625" style="11" customWidth="1"/>
    <col min="7" max="9" width="9.109375" style="11" customWidth="1"/>
    <col min="10" max="10" width="7.6640625" style="11" customWidth="1"/>
    <col min="11" max="11" width="6.6640625" style="11" customWidth="1"/>
    <col min="12" max="12" width="7.6640625" style="11" customWidth="1"/>
    <col min="13" max="13" width="6.6640625" style="11" customWidth="1"/>
    <col min="14" max="15" width="7.6640625" style="11" customWidth="1"/>
    <col min="16" max="18" width="9.109375" style="11" customWidth="1"/>
    <col min="19" max="20" width="10.109375" style="11" customWidth="1"/>
    <col min="21" max="21" width="9" style="11"/>
    <col min="22" max="22" width="6" style="11" bestFit="1" customWidth="1"/>
    <col min="23" max="26" width="9" style="11"/>
    <col min="27" max="27" width="9.21875" style="11" bestFit="1" customWidth="1"/>
    <col min="28" max="30" width="11" style="11" bestFit="1" customWidth="1"/>
    <col min="31" max="32" width="9.21875" style="11" bestFit="1" customWidth="1"/>
    <col min="33" max="33" width="10.88671875" style="11" bestFit="1" customWidth="1"/>
    <col min="34" max="34" width="9.21875" style="11" bestFit="1" customWidth="1"/>
    <col min="35" max="35" width="10.88671875" style="11" bestFit="1" customWidth="1"/>
    <col min="36" max="37" width="9.21875" style="11" bestFit="1" customWidth="1"/>
    <col min="38" max="38" width="11.88671875" style="11" bestFit="1" customWidth="1"/>
    <col min="39" max="39" width="11" style="11" bestFit="1" customWidth="1"/>
    <col min="40" max="42" width="12" style="11" bestFit="1" customWidth="1"/>
    <col min="43" max="16384" width="9" style="11"/>
  </cols>
  <sheetData>
    <row r="2" spans="1:42" x14ac:dyDescent="0.25">
      <c r="V2" s="12" t="s">
        <v>74</v>
      </c>
    </row>
    <row r="3" spans="1:42" x14ac:dyDescent="0.25">
      <c r="V3" s="12" t="s">
        <v>75</v>
      </c>
    </row>
    <row r="4" spans="1:42" x14ac:dyDescent="0.25">
      <c r="A4" s="13" t="s">
        <v>38</v>
      </c>
      <c r="B4" s="13" t="s">
        <v>55</v>
      </c>
      <c r="C4" s="13" t="s">
        <v>56</v>
      </c>
      <c r="D4" s="13" t="s">
        <v>57</v>
      </c>
      <c r="E4" s="13" t="s">
        <v>58</v>
      </c>
      <c r="F4" s="13" t="s">
        <v>59</v>
      </c>
      <c r="G4" s="13" t="s">
        <v>60</v>
      </c>
      <c r="H4" s="13" t="s">
        <v>61</v>
      </c>
      <c r="I4" s="13" t="s">
        <v>62</v>
      </c>
      <c r="J4" s="13" t="s">
        <v>63</v>
      </c>
      <c r="K4" s="13" t="s">
        <v>64</v>
      </c>
      <c r="L4" s="13" t="s">
        <v>65</v>
      </c>
      <c r="M4" s="13" t="s">
        <v>66</v>
      </c>
      <c r="N4" s="13" t="s">
        <v>67</v>
      </c>
      <c r="O4" s="13" t="s">
        <v>68</v>
      </c>
      <c r="P4" s="13" t="s">
        <v>69</v>
      </c>
      <c r="Q4" s="13" t="s">
        <v>70</v>
      </c>
      <c r="R4" s="13" t="s">
        <v>71</v>
      </c>
      <c r="S4" s="13" t="s">
        <v>72</v>
      </c>
      <c r="T4" s="13" t="s">
        <v>73</v>
      </c>
      <c r="V4" s="13" t="s">
        <v>76</v>
      </c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</row>
    <row r="5" spans="1:42" x14ac:dyDescent="0.25">
      <c r="A5" s="22">
        <v>1</v>
      </c>
      <c r="B5" s="22" t="s">
        <v>135</v>
      </c>
      <c r="C5" s="22">
        <v>6140</v>
      </c>
      <c r="D5" s="22">
        <v>2013</v>
      </c>
      <c r="E5" s="23">
        <v>0</v>
      </c>
      <c r="F5" s="24">
        <v>0</v>
      </c>
      <c r="G5" s="24">
        <v>0</v>
      </c>
      <c r="H5" s="24">
        <v>0</v>
      </c>
      <c r="I5" s="24">
        <v>0</v>
      </c>
      <c r="J5" s="24">
        <v>0</v>
      </c>
      <c r="K5" s="24">
        <v>0</v>
      </c>
      <c r="L5" s="24">
        <v>0</v>
      </c>
      <c r="M5" s="24">
        <v>0</v>
      </c>
      <c r="N5" s="24">
        <v>0</v>
      </c>
      <c r="O5" s="24">
        <v>0</v>
      </c>
      <c r="P5" s="24">
        <v>0</v>
      </c>
      <c r="Q5" s="24">
        <v>0</v>
      </c>
      <c r="R5" s="24">
        <v>0</v>
      </c>
      <c r="S5" s="24">
        <v>0</v>
      </c>
      <c r="T5" s="24">
        <v>0</v>
      </c>
      <c r="V5" s="11">
        <v>0</v>
      </c>
      <c r="W5"/>
      <c r="X5"/>
      <c r="Y5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</row>
    <row r="6" spans="1:42" x14ac:dyDescent="0.25">
      <c r="A6" s="22">
        <v>3</v>
      </c>
      <c r="B6" s="22" t="s">
        <v>136</v>
      </c>
      <c r="C6" s="22">
        <v>6140</v>
      </c>
      <c r="D6" s="22">
        <v>2013</v>
      </c>
      <c r="E6" s="23">
        <v>20.29</v>
      </c>
      <c r="F6" s="24">
        <v>3526</v>
      </c>
      <c r="G6" s="24">
        <v>2080657</v>
      </c>
      <c r="H6" s="24">
        <v>422297</v>
      </c>
      <c r="I6" s="24">
        <v>19247</v>
      </c>
      <c r="J6" s="24">
        <v>29451</v>
      </c>
      <c r="K6" s="24">
        <v>1886</v>
      </c>
      <c r="L6" s="24">
        <v>6873</v>
      </c>
      <c r="M6" s="24">
        <v>0</v>
      </c>
      <c r="N6" s="24">
        <v>0</v>
      </c>
      <c r="O6" s="24">
        <v>4484</v>
      </c>
      <c r="P6" s="24">
        <v>0</v>
      </c>
      <c r="Q6" s="24">
        <v>2564895</v>
      </c>
      <c r="R6" s="24">
        <v>3992042</v>
      </c>
      <c r="S6" s="24">
        <v>12363298</v>
      </c>
      <c r="T6" s="24">
        <v>12363298</v>
      </c>
      <c r="V6" s="11">
        <v>10</v>
      </c>
      <c r="W6"/>
      <c r="X6"/>
      <c r="Y6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</row>
    <row r="7" spans="1:42" x14ac:dyDescent="0.25">
      <c r="A7" s="22">
        <v>8</v>
      </c>
      <c r="B7" s="35" t="s">
        <v>137</v>
      </c>
      <c r="C7" s="22">
        <v>6140</v>
      </c>
      <c r="D7" s="22">
        <v>2013</v>
      </c>
      <c r="E7" s="23">
        <v>0</v>
      </c>
      <c r="F7" s="24">
        <v>0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  <c r="L7" s="24">
        <v>0</v>
      </c>
      <c r="M7" s="24">
        <v>0</v>
      </c>
      <c r="N7" s="24">
        <v>0</v>
      </c>
      <c r="O7" s="24">
        <v>0</v>
      </c>
      <c r="P7" s="24">
        <v>0</v>
      </c>
      <c r="Q7" s="24">
        <v>0</v>
      </c>
      <c r="R7" s="24">
        <v>0</v>
      </c>
      <c r="S7" s="24">
        <v>0</v>
      </c>
      <c r="T7" s="24">
        <v>0</v>
      </c>
      <c r="V7" s="11">
        <v>0</v>
      </c>
      <c r="W7"/>
      <c r="X7"/>
      <c r="Y7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</row>
    <row r="8" spans="1:42" x14ac:dyDescent="0.25">
      <c r="A8" s="22">
        <v>10</v>
      </c>
      <c r="B8" s="22" t="s">
        <v>125</v>
      </c>
      <c r="C8" s="22">
        <v>6140</v>
      </c>
      <c r="D8" s="22">
        <v>2013</v>
      </c>
      <c r="E8" s="23">
        <v>0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24">
        <v>0</v>
      </c>
      <c r="M8" s="24">
        <v>0</v>
      </c>
      <c r="N8" s="24">
        <v>0</v>
      </c>
      <c r="O8" s="24">
        <v>0</v>
      </c>
      <c r="P8" s="24">
        <v>0</v>
      </c>
      <c r="Q8" s="24">
        <v>0</v>
      </c>
      <c r="R8" s="24">
        <v>0</v>
      </c>
      <c r="S8" s="24">
        <v>0</v>
      </c>
      <c r="T8" s="24">
        <v>0</v>
      </c>
      <c r="V8" s="11">
        <v>0</v>
      </c>
      <c r="W8"/>
      <c r="X8"/>
      <c r="Y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</row>
    <row r="9" spans="1:42" x14ac:dyDescent="0.25">
      <c r="A9" s="22">
        <v>14</v>
      </c>
      <c r="B9" s="22" t="s">
        <v>120</v>
      </c>
      <c r="C9" s="22">
        <v>6140</v>
      </c>
      <c r="D9" s="22">
        <v>2013</v>
      </c>
      <c r="E9" s="23">
        <v>60.28</v>
      </c>
      <c r="F9" s="24">
        <v>7219</v>
      </c>
      <c r="G9" s="24">
        <v>3768700</v>
      </c>
      <c r="H9" s="24">
        <v>1068545</v>
      </c>
      <c r="I9" s="24">
        <v>0</v>
      </c>
      <c r="J9" s="24">
        <v>84517</v>
      </c>
      <c r="K9" s="24">
        <v>0</v>
      </c>
      <c r="L9" s="24">
        <v>165546</v>
      </c>
      <c r="M9" s="24">
        <v>0</v>
      </c>
      <c r="N9" s="24">
        <v>622689</v>
      </c>
      <c r="O9" s="24">
        <v>3050</v>
      </c>
      <c r="P9" s="24">
        <v>0</v>
      </c>
      <c r="Q9" s="24">
        <v>5713047</v>
      </c>
      <c r="R9" s="24">
        <v>10845783</v>
      </c>
      <c r="S9" s="24">
        <v>37274996</v>
      </c>
      <c r="T9" s="24">
        <v>37237021</v>
      </c>
      <c r="V9" s="11">
        <v>20</v>
      </c>
      <c r="W9"/>
      <c r="X9"/>
      <c r="Y9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</row>
    <row r="10" spans="1:42" x14ac:dyDescent="0.25">
      <c r="A10">
        <v>20</v>
      </c>
      <c r="B10" t="s">
        <v>138</v>
      </c>
      <c r="C10" s="14">
        <v>6140</v>
      </c>
      <c r="D10" s="14">
        <v>2013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V10" s="27">
        <v>0</v>
      </c>
      <c r="W10"/>
      <c r="X10"/>
      <c r="Y10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</row>
    <row r="11" spans="1:42" x14ac:dyDescent="0.25">
      <c r="A11">
        <v>21</v>
      </c>
      <c r="B11" t="s">
        <v>139</v>
      </c>
      <c r="C11" s="14">
        <v>6140</v>
      </c>
      <c r="D11" s="14">
        <v>2013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V11" s="27">
        <v>0</v>
      </c>
      <c r="W11"/>
      <c r="X11"/>
      <c r="Y11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</row>
    <row r="12" spans="1:42" x14ac:dyDescent="0.25">
      <c r="A12">
        <v>22</v>
      </c>
      <c r="B12" t="s">
        <v>103</v>
      </c>
      <c r="C12" s="14">
        <v>6140</v>
      </c>
      <c r="D12" s="14">
        <v>2013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V12" s="11">
        <v>0</v>
      </c>
      <c r="W12"/>
      <c r="X12"/>
      <c r="Y12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</row>
    <row r="13" spans="1:42" x14ac:dyDescent="0.25">
      <c r="A13">
        <v>23</v>
      </c>
      <c r="B13" t="s">
        <v>140</v>
      </c>
      <c r="C13" s="14">
        <v>6140</v>
      </c>
      <c r="D13" s="14">
        <v>2013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V13" s="27">
        <v>0</v>
      </c>
      <c r="W13"/>
      <c r="X13"/>
      <c r="Y13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</row>
    <row r="14" spans="1:42" x14ac:dyDescent="0.25">
      <c r="A14">
        <v>26</v>
      </c>
      <c r="B14" t="s">
        <v>141</v>
      </c>
      <c r="C14" s="14">
        <v>6140</v>
      </c>
      <c r="D14" s="14">
        <v>2013</v>
      </c>
      <c r="E14">
        <v>48.66</v>
      </c>
      <c r="F14">
        <v>5671</v>
      </c>
      <c r="G14">
        <v>3062683</v>
      </c>
      <c r="H14">
        <v>1148106</v>
      </c>
      <c r="I14">
        <v>0</v>
      </c>
      <c r="J14">
        <v>74868</v>
      </c>
      <c r="K14">
        <v>0</v>
      </c>
      <c r="L14">
        <v>3477</v>
      </c>
      <c r="M14">
        <v>3656</v>
      </c>
      <c r="N14">
        <v>119989</v>
      </c>
      <c r="O14">
        <v>4432</v>
      </c>
      <c r="P14">
        <v>76090</v>
      </c>
      <c r="Q14">
        <v>4341121</v>
      </c>
      <c r="R14">
        <v>2794828</v>
      </c>
      <c r="S14">
        <v>11782016</v>
      </c>
      <c r="T14">
        <v>11782016</v>
      </c>
      <c r="V14" s="27">
        <v>22</v>
      </c>
      <c r="W14"/>
      <c r="X14"/>
      <c r="Y14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</row>
    <row r="15" spans="1:42" x14ac:dyDescent="0.25">
      <c r="A15">
        <v>29</v>
      </c>
      <c r="B15" t="s">
        <v>80</v>
      </c>
      <c r="C15" s="14">
        <v>6140</v>
      </c>
      <c r="D15" s="14">
        <v>2013</v>
      </c>
      <c r="E15">
        <v>117.83</v>
      </c>
      <c r="F15">
        <v>21894</v>
      </c>
      <c r="G15">
        <v>8602958</v>
      </c>
      <c r="H15">
        <v>2875964</v>
      </c>
      <c r="I15">
        <v>0</v>
      </c>
      <c r="J15">
        <v>219600</v>
      </c>
      <c r="K15">
        <v>3419</v>
      </c>
      <c r="L15">
        <v>98970</v>
      </c>
      <c r="M15">
        <v>130</v>
      </c>
      <c r="N15">
        <v>341020</v>
      </c>
      <c r="O15">
        <v>2652</v>
      </c>
      <c r="P15">
        <v>1284</v>
      </c>
      <c r="Q15">
        <v>12143429</v>
      </c>
      <c r="R15">
        <v>11406631</v>
      </c>
      <c r="S15">
        <v>41415437</v>
      </c>
      <c r="T15">
        <v>41402626</v>
      </c>
      <c r="V15" s="27">
        <v>61</v>
      </c>
      <c r="W15"/>
      <c r="X15"/>
      <c r="Y15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</row>
    <row r="16" spans="1:42" x14ac:dyDescent="0.25">
      <c r="A16" s="22">
        <v>32</v>
      </c>
      <c r="B16" s="22" t="s">
        <v>142</v>
      </c>
      <c r="C16" s="22">
        <v>6140</v>
      </c>
      <c r="D16" s="22">
        <v>2013</v>
      </c>
      <c r="E16" s="23">
        <v>49.54</v>
      </c>
      <c r="F16" s="24">
        <v>7755</v>
      </c>
      <c r="G16" s="24">
        <v>3960772</v>
      </c>
      <c r="H16" s="24">
        <v>1012068</v>
      </c>
      <c r="I16" s="24">
        <v>1037500</v>
      </c>
      <c r="J16" s="24">
        <v>92768</v>
      </c>
      <c r="K16" s="24">
        <v>644</v>
      </c>
      <c r="L16" s="24">
        <v>3834</v>
      </c>
      <c r="M16" s="24">
        <v>19907</v>
      </c>
      <c r="N16" s="24">
        <v>294279</v>
      </c>
      <c r="O16" s="24">
        <v>17538</v>
      </c>
      <c r="P16" s="24">
        <v>-1417</v>
      </c>
      <c r="Q16" s="24">
        <v>6440727</v>
      </c>
      <c r="R16" s="24">
        <v>3613105</v>
      </c>
      <c r="S16" s="24">
        <v>21144037</v>
      </c>
      <c r="T16" s="24">
        <v>19269337</v>
      </c>
      <c r="V16" s="11">
        <v>23</v>
      </c>
      <c r="W16"/>
      <c r="X16"/>
      <c r="Y16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</row>
    <row r="17" spans="1:42" x14ac:dyDescent="0.25">
      <c r="A17">
        <v>35</v>
      </c>
      <c r="B17" t="s">
        <v>143</v>
      </c>
      <c r="C17" s="14">
        <v>6140</v>
      </c>
      <c r="D17" s="14">
        <v>2013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V17" s="27">
        <v>0</v>
      </c>
      <c r="W17"/>
      <c r="X17"/>
      <c r="Y17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</row>
    <row r="18" spans="1:42" x14ac:dyDescent="0.25">
      <c r="A18">
        <v>37</v>
      </c>
      <c r="B18" t="s">
        <v>144</v>
      </c>
      <c r="C18" s="14">
        <v>6140</v>
      </c>
      <c r="D18" s="14">
        <v>2013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V18" s="27">
        <v>0</v>
      </c>
      <c r="W18"/>
      <c r="X18"/>
      <c r="Y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</row>
    <row r="19" spans="1:42" x14ac:dyDescent="0.25">
      <c r="A19">
        <v>38</v>
      </c>
      <c r="B19" t="s">
        <v>110</v>
      </c>
      <c r="C19" s="14">
        <v>6140</v>
      </c>
      <c r="D19" s="14">
        <v>2013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V19" s="27">
        <v>0</v>
      </c>
      <c r="W19"/>
      <c r="X19"/>
      <c r="Y19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</row>
    <row r="20" spans="1:42" x14ac:dyDescent="0.25">
      <c r="A20" s="14">
        <v>39</v>
      </c>
      <c r="B20" s="15" t="s">
        <v>145</v>
      </c>
      <c r="C20" s="14">
        <v>6140</v>
      </c>
      <c r="D20" s="14">
        <v>2013</v>
      </c>
      <c r="E20" s="20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8">
        <v>0</v>
      </c>
      <c r="R20" s="18">
        <v>0</v>
      </c>
      <c r="S20" s="18">
        <v>0</v>
      </c>
      <c r="T20" s="18">
        <v>0</v>
      </c>
      <c r="V20" s="18">
        <v>0</v>
      </c>
      <c r="W20"/>
      <c r="X20"/>
      <c r="Y20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</row>
    <row r="21" spans="1:42" x14ac:dyDescent="0.25">
      <c r="A21" s="22">
        <v>43</v>
      </c>
      <c r="B21" s="22" t="s">
        <v>126</v>
      </c>
      <c r="C21" s="22">
        <v>6140</v>
      </c>
      <c r="D21" s="22">
        <v>2013</v>
      </c>
      <c r="E21" s="23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W21"/>
      <c r="X21"/>
      <c r="Y21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</row>
    <row r="22" spans="1:42" x14ac:dyDescent="0.25">
      <c r="A22">
        <v>45</v>
      </c>
      <c r="B22" t="s">
        <v>94</v>
      </c>
      <c r="C22" s="14">
        <v>6140</v>
      </c>
      <c r="D22" s="14">
        <v>2013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V22" s="27">
        <v>0</v>
      </c>
      <c r="W22"/>
      <c r="X22"/>
      <c r="Y22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</row>
    <row r="23" spans="1:42" x14ac:dyDescent="0.25">
      <c r="A23">
        <v>46</v>
      </c>
      <c r="B23" t="s">
        <v>146</v>
      </c>
      <c r="C23" s="14">
        <v>6140</v>
      </c>
      <c r="D23" s="14">
        <v>2013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V23" s="27">
        <v>0</v>
      </c>
      <c r="W23"/>
      <c r="X23"/>
      <c r="Y23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</row>
    <row r="24" spans="1:42" x14ac:dyDescent="0.25">
      <c r="A24" s="11">
        <v>50</v>
      </c>
      <c r="B24" s="11" t="s">
        <v>147</v>
      </c>
      <c r="C24" s="11">
        <v>6140</v>
      </c>
      <c r="D24" s="11">
        <v>2013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1">
        <v>0</v>
      </c>
      <c r="R24" s="11">
        <v>0</v>
      </c>
      <c r="S24" s="11">
        <v>0</v>
      </c>
      <c r="T24" s="11">
        <v>0</v>
      </c>
      <c r="V24" s="11">
        <v>0</v>
      </c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</row>
    <row r="25" spans="1:42" x14ac:dyDescent="0.25">
      <c r="A25">
        <v>54</v>
      </c>
      <c r="B25" t="s">
        <v>97</v>
      </c>
      <c r="C25" s="14">
        <v>6140</v>
      </c>
      <c r="D25" s="14">
        <v>2013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V25" s="27">
        <v>0</v>
      </c>
      <c r="W25"/>
      <c r="X25"/>
      <c r="Y25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</row>
    <row r="26" spans="1:42" x14ac:dyDescent="0.25">
      <c r="A26" s="11">
        <v>56</v>
      </c>
      <c r="B26" s="11" t="s">
        <v>129</v>
      </c>
      <c r="C26" s="11">
        <v>6140</v>
      </c>
      <c r="D26" s="11">
        <v>2013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  <c r="V26" s="11">
        <v>0</v>
      </c>
      <c r="W26"/>
      <c r="X26"/>
      <c r="Y26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</row>
    <row r="27" spans="1:42" x14ac:dyDescent="0.25">
      <c r="A27" s="11">
        <v>58</v>
      </c>
      <c r="B27" s="11" t="s">
        <v>84</v>
      </c>
      <c r="C27" s="11">
        <v>6140</v>
      </c>
      <c r="D27" s="11">
        <v>2013</v>
      </c>
      <c r="E27" s="11">
        <v>33.51</v>
      </c>
      <c r="F27" s="11">
        <v>5200</v>
      </c>
      <c r="G27" s="11">
        <v>2052106</v>
      </c>
      <c r="H27" s="11">
        <v>588528</v>
      </c>
      <c r="I27" s="11">
        <v>145976</v>
      </c>
      <c r="J27" s="11">
        <v>25346</v>
      </c>
      <c r="K27" s="11">
        <v>0</v>
      </c>
      <c r="L27" s="11">
        <v>19861</v>
      </c>
      <c r="M27" s="11">
        <v>0</v>
      </c>
      <c r="N27" s="11">
        <v>268347</v>
      </c>
      <c r="O27" s="11">
        <v>20714</v>
      </c>
      <c r="P27" s="11">
        <v>0</v>
      </c>
      <c r="Q27" s="11">
        <v>3120878</v>
      </c>
      <c r="R27" s="11">
        <v>2152553</v>
      </c>
      <c r="S27" s="11">
        <v>11240480</v>
      </c>
      <c r="T27" s="11">
        <v>11237125</v>
      </c>
      <c r="V27" s="11">
        <v>18</v>
      </c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</row>
    <row r="28" spans="1:42" x14ac:dyDescent="0.25">
      <c r="A28">
        <v>63</v>
      </c>
      <c r="B28" t="s">
        <v>99</v>
      </c>
      <c r="C28" s="14">
        <v>6140</v>
      </c>
      <c r="D28" s="14">
        <v>2013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V28" s="27">
        <v>0</v>
      </c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</row>
    <row r="29" spans="1:42" x14ac:dyDescent="0.25">
      <c r="A29" s="22">
        <v>78</v>
      </c>
      <c r="B29" s="22" t="s">
        <v>148</v>
      </c>
      <c r="C29" s="22">
        <v>6140</v>
      </c>
      <c r="D29" s="22">
        <v>2013</v>
      </c>
      <c r="E29" s="23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24">
        <v>0</v>
      </c>
      <c r="T29" s="24">
        <v>0</v>
      </c>
      <c r="V29" s="11">
        <v>0</v>
      </c>
      <c r="W29"/>
      <c r="X29"/>
      <c r="Y2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</row>
    <row r="30" spans="1:42" x14ac:dyDescent="0.25">
      <c r="A30">
        <v>79</v>
      </c>
      <c r="B30" t="s">
        <v>109</v>
      </c>
      <c r="C30" s="14">
        <v>6140</v>
      </c>
      <c r="D30" s="14">
        <v>2013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V30" s="27">
        <v>0</v>
      </c>
      <c r="W30"/>
      <c r="X30"/>
      <c r="Y30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</row>
    <row r="31" spans="1:42" x14ac:dyDescent="0.25">
      <c r="A31">
        <v>80</v>
      </c>
      <c r="B31" t="s">
        <v>149</v>
      </c>
      <c r="C31" s="14">
        <v>6140</v>
      </c>
      <c r="D31" s="14">
        <v>2013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V31" s="27">
        <v>0</v>
      </c>
      <c r="W31"/>
      <c r="X31"/>
      <c r="Y31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</row>
    <row r="32" spans="1:42" x14ac:dyDescent="0.25">
      <c r="A32">
        <v>81</v>
      </c>
      <c r="B32" t="s">
        <v>150</v>
      </c>
      <c r="C32" s="14">
        <v>6140</v>
      </c>
      <c r="D32" s="14">
        <v>2013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V32" s="27">
        <v>0</v>
      </c>
      <c r="X32"/>
      <c r="Y32"/>
      <c r="Z32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</row>
    <row r="33" spans="1:42" x14ac:dyDescent="0.25">
      <c r="A33">
        <v>82</v>
      </c>
      <c r="B33" t="s">
        <v>98</v>
      </c>
      <c r="C33" s="14">
        <v>6140</v>
      </c>
      <c r="D33" s="14">
        <v>2013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V33" s="27">
        <v>0</v>
      </c>
      <c r="X33"/>
      <c r="Y33"/>
      <c r="Z33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</row>
    <row r="34" spans="1:42" x14ac:dyDescent="0.25">
      <c r="A34">
        <v>84</v>
      </c>
      <c r="B34" t="s">
        <v>115</v>
      </c>
      <c r="C34" s="14">
        <v>6140</v>
      </c>
      <c r="D34" s="14">
        <v>2013</v>
      </c>
      <c r="E34">
        <v>1.01</v>
      </c>
      <c r="F34">
        <v>0</v>
      </c>
      <c r="G34">
        <v>245576</v>
      </c>
      <c r="H34">
        <v>32475</v>
      </c>
      <c r="I34">
        <v>0</v>
      </c>
      <c r="J34">
        <v>0</v>
      </c>
      <c r="K34">
        <v>524</v>
      </c>
      <c r="L34">
        <v>0</v>
      </c>
      <c r="M34">
        <v>0</v>
      </c>
      <c r="N34">
        <v>0</v>
      </c>
      <c r="O34">
        <v>3362</v>
      </c>
      <c r="P34">
        <v>340317</v>
      </c>
      <c r="Q34">
        <v>-58380</v>
      </c>
      <c r="R34">
        <v>-3614</v>
      </c>
      <c r="S34">
        <v>0</v>
      </c>
      <c r="T34">
        <v>0</v>
      </c>
      <c r="V34" s="11">
        <v>0</v>
      </c>
      <c r="X34"/>
      <c r="Y34"/>
      <c r="Z34" s="17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</row>
    <row r="35" spans="1:42" x14ac:dyDescent="0.25">
      <c r="A35">
        <v>85</v>
      </c>
      <c r="B35" t="s">
        <v>151</v>
      </c>
      <c r="C35" s="14">
        <v>6140</v>
      </c>
      <c r="D35" s="14">
        <v>2013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V35" s="11">
        <v>0</v>
      </c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</row>
    <row r="36" spans="1:42" x14ac:dyDescent="0.25">
      <c r="A36" s="22">
        <v>96</v>
      </c>
      <c r="B36" s="22" t="s">
        <v>121</v>
      </c>
      <c r="C36" s="22">
        <v>6140</v>
      </c>
      <c r="D36" s="22">
        <v>2013</v>
      </c>
      <c r="E36" s="23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v>0</v>
      </c>
      <c r="S36" s="24">
        <v>0</v>
      </c>
      <c r="T36" s="24">
        <v>0</v>
      </c>
      <c r="V36" s="11">
        <v>0</v>
      </c>
      <c r="W36" s="25"/>
      <c r="X36" s="26"/>
      <c r="Y36" s="27"/>
      <c r="Z36"/>
      <c r="AA36" s="20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</row>
    <row r="37" spans="1:42" x14ac:dyDescent="0.25">
      <c r="A37" s="11">
        <v>102</v>
      </c>
      <c r="B37" s="11" t="s">
        <v>130</v>
      </c>
      <c r="C37" s="11">
        <v>6140</v>
      </c>
      <c r="D37" s="11">
        <v>2013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V37" s="11">
        <v>0</v>
      </c>
      <c r="W37" s="28"/>
      <c r="X37" s="26"/>
      <c r="Y37" s="27"/>
    </row>
    <row r="38" spans="1:42" x14ac:dyDescent="0.25">
      <c r="A38" s="22">
        <v>106</v>
      </c>
      <c r="B38" s="22" t="s">
        <v>92</v>
      </c>
      <c r="C38" s="22">
        <v>6140</v>
      </c>
      <c r="D38" s="22">
        <v>2013</v>
      </c>
      <c r="E38" s="23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v>0</v>
      </c>
      <c r="Q38" s="24">
        <v>0</v>
      </c>
      <c r="R38" s="24">
        <v>0</v>
      </c>
      <c r="S38" s="24">
        <v>0</v>
      </c>
      <c r="T38" s="24">
        <v>0</v>
      </c>
      <c r="V38" s="11">
        <v>0</v>
      </c>
      <c r="W38" s="31"/>
      <c r="X38" s="26"/>
      <c r="Y38" s="27"/>
      <c r="Z38"/>
      <c r="AA38" s="20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</row>
    <row r="39" spans="1:42" x14ac:dyDescent="0.25">
      <c r="A39">
        <v>104</v>
      </c>
      <c r="B39" t="s">
        <v>177</v>
      </c>
      <c r="C39" s="14">
        <v>6140</v>
      </c>
      <c r="D39" s="14">
        <v>2013</v>
      </c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V39" s="11">
        <v>0</v>
      </c>
      <c r="W39" s="28"/>
      <c r="X39" s="26"/>
      <c r="Y39" s="27"/>
      <c r="Z39"/>
      <c r="AA39" s="20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</row>
    <row r="40" spans="1:42" x14ac:dyDescent="0.25">
      <c r="A40">
        <v>107</v>
      </c>
      <c r="B40" t="s">
        <v>108</v>
      </c>
      <c r="C40" s="14">
        <v>6140</v>
      </c>
      <c r="D40" s="14">
        <v>2013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V40" s="11">
        <v>0</v>
      </c>
      <c r="Z40"/>
      <c r="AA40" s="20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</row>
    <row r="41" spans="1:42" x14ac:dyDescent="0.25">
      <c r="A41" s="11">
        <v>108</v>
      </c>
      <c r="B41" s="11" t="s">
        <v>124</v>
      </c>
      <c r="C41" s="11">
        <v>6140</v>
      </c>
      <c r="D41" s="11">
        <v>2013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11">
        <v>0</v>
      </c>
      <c r="V41" s="11">
        <v>0</v>
      </c>
      <c r="W41" s="25"/>
      <c r="X41" s="26"/>
      <c r="Y41" s="27"/>
      <c r="Z41"/>
      <c r="AA41" s="20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</row>
    <row r="42" spans="1:42" x14ac:dyDescent="0.25">
      <c r="A42">
        <v>111</v>
      </c>
      <c r="B42" t="s">
        <v>152</v>
      </c>
      <c r="C42" s="14">
        <v>6140</v>
      </c>
      <c r="D42" s="14">
        <v>2013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W42" s="25"/>
      <c r="X42" s="26"/>
      <c r="Y42" s="27"/>
      <c r="Z42"/>
      <c r="AA42" s="20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</row>
    <row r="43" spans="1:42" x14ac:dyDescent="0.25">
      <c r="A43">
        <v>125</v>
      </c>
      <c r="B43" t="s">
        <v>111</v>
      </c>
      <c r="C43" s="14">
        <v>6140</v>
      </c>
      <c r="D43" s="14">
        <v>2013</v>
      </c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V43" s="27">
        <v>20</v>
      </c>
      <c r="W43" s="28"/>
      <c r="X43" s="30"/>
      <c r="Y43" s="27"/>
    </row>
    <row r="44" spans="1:42" x14ac:dyDescent="0.25">
      <c r="A44">
        <v>126</v>
      </c>
      <c r="B44" t="s">
        <v>88</v>
      </c>
      <c r="C44" s="14">
        <v>6140</v>
      </c>
      <c r="D44" s="14">
        <v>2013</v>
      </c>
      <c r="E44">
        <v>33.380000000000003</v>
      </c>
      <c r="F44">
        <v>3438</v>
      </c>
      <c r="G44">
        <v>1050499</v>
      </c>
      <c r="H44">
        <v>360316</v>
      </c>
      <c r="I44">
        <v>11908</v>
      </c>
      <c r="J44">
        <v>54727</v>
      </c>
      <c r="K44">
        <v>22</v>
      </c>
      <c r="L44">
        <v>6452</v>
      </c>
      <c r="M44">
        <v>1645</v>
      </c>
      <c r="N44">
        <v>130191</v>
      </c>
      <c r="O44">
        <v>0</v>
      </c>
      <c r="P44">
        <v>0</v>
      </c>
      <c r="Q44">
        <v>1615760</v>
      </c>
      <c r="R44">
        <v>1115169</v>
      </c>
      <c r="S44">
        <v>2991646</v>
      </c>
      <c r="T44">
        <v>2991646</v>
      </c>
      <c r="V44" s="27">
        <v>14</v>
      </c>
      <c r="W44" s="25"/>
      <c r="X44" s="26"/>
      <c r="Y44" s="27"/>
      <c r="Z44"/>
      <c r="AA44" s="20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</row>
    <row r="45" spans="1:42" x14ac:dyDescent="0.25">
      <c r="A45" s="22">
        <v>128</v>
      </c>
      <c r="B45" s="22" t="s">
        <v>89</v>
      </c>
      <c r="C45" s="22">
        <v>6140</v>
      </c>
      <c r="D45" s="22">
        <v>2013</v>
      </c>
      <c r="E45" s="23">
        <v>24.84</v>
      </c>
      <c r="F45" s="24">
        <v>4401</v>
      </c>
      <c r="G45" s="24">
        <v>2106969</v>
      </c>
      <c r="H45" s="24">
        <v>686140</v>
      </c>
      <c r="I45" s="24">
        <v>0</v>
      </c>
      <c r="J45" s="24">
        <v>29275</v>
      </c>
      <c r="K45" s="24">
        <v>67</v>
      </c>
      <c r="L45" s="24">
        <v>11819</v>
      </c>
      <c r="M45" s="24">
        <v>2321</v>
      </c>
      <c r="N45" s="24">
        <v>261533</v>
      </c>
      <c r="O45" s="24">
        <v>1121</v>
      </c>
      <c r="P45" s="24">
        <v>708</v>
      </c>
      <c r="Q45" s="24">
        <v>3098537</v>
      </c>
      <c r="R45" s="24">
        <v>2382821</v>
      </c>
      <c r="S45" s="24">
        <v>7812191</v>
      </c>
      <c r="T45" s="24">
        <v>7811791</v>
      </c>
      <c r="W45" s="28"/>
      <c r="X45" s="26"/>
      <c r="Y45" s="27"/>
      <c r="Z45"/>
      <c r="AA45" s="20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</row>
    <row r="46" spans="1:42" x14ac:dyDescent="0.25">
      <c r="A46" s="22">
        <v>129</v>
      </c>
      <c r="B46" s="22" t="s">
        <v>118</v>
      </c>
      <c r="C46" s="22">
        <v>6140</v>
      </c>
      <c r="D46" s="22">
        <v>2013</v>
      </c>
      <c r="E46" s="23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V46" s="11">
        <v>27</v>
      </c>
      <c r="W46" s="28"/>
      <c r="X46" s="30"/>
      <c r="Y46" s="27"/>
      <c r="Z46"/>
      <c r="AA46" s="20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</row>
    <row r="47" spans="1:42" x14ac:dyDescent="0.25">
      <c r="A47">
        <v>130</v>
      </c>
      <c r="B47" t="s">
        <v>153</v>
      </c>
      <c r="C47" s="14">
        <v>6140</v>
      </c>
      <c r="D47" s="14">
        <v>2013</v>
      </c>
      <c r="E47">
        <v>57</v>
      </c>
      <c r="F47">
        <v>9312</v>
      </c>
      <c r="G47">
        <v>3880636</v>
      </c>
      <c r="H47">
        <v>1064066</v>
      </c>
      <c r="I47">
        <v>94780</v>
      </c>
      <c r="J47">
        <v>86062</v>
      </c>
      <c r="K47">
        <v>80</v>
      </c>
      <c r="L47">
        <v>702680</v>
      </c>
      <c r="M47">
        <v>14415</v>
      </c>
      <c r="N47">
        <v>4740</v>
      </c>
      <c r="O47">
        <v>10163</v>
      </c>
      <c r="P47">
        <v>0</v>
      </c>
      <c r="Q47">
        <v>5857622</v>
      </c>
      <c r="R47">
        <v>4144000</v>
      </c>
      <c r="S47">
        <v>22593375</v>
      </c>
      <c r="T47">
        <v>22595800</v>
      </c>
      <c r="V47" s="27">
        <v>14</v>
      </c>
      <c r="Z47"/>
      <c r="AA47" s="20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</row>
    <row r="48" spans="1:42" x14ac:dyDescent="0.25">
      <c r="A48">
        <v>131</v>
      </c>
      <c r="B48" t="s">
        <v>83</v>
      </c>
      <c r="C48" s="14">
        <v>6140</v>
      </c>
      <c r="D48" s="14">
        <v>2013</v>
      </c>
      <c r="E48">
        <v>23.18</v>
      </c>
      <c r="F48">
        <v>4243</v>
      </c>
      <c r="G48">
        <v>2573005</v>
      </c>
      <c r="H48">
        <v>539585</v>
      </c>
      <c r="I48">
        <v>8220</v>
      </c>
      <c r="J48">
        <v>51294</v>
      </c>
      <c r="K48">
        <v>0</v>
      </c>
      <c r="L48">
        <v>11265</v>
      </c>
      <c r="M48">
        <v>3015</v>
      </c>
      <c r="N48">
        <v>111705</v>
      </c>
      <c r="O48">
        <v>4238</v>
      </c>
      <c r="P48">
        <v>356523</v>
      </c>
      <c r="Q48">
        <v>2945804</v>
      </c>
      <c r="R48">
        <v>2192471</v>
      </c>
      <c r="S48">
        <v>12111712</v>
      </c>
      <c r="T48">
        <v>12199934</v>
      </c>
      <c r="V48">
        <v>0</v>
      </c>
      <c r="W48" s="29"/>
      <c r="X48" s="26"/>
      <c r="Y48" s="27"/>
      <c r="Z48"/>
      <c r="AA48" s="20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</row>
    <row r="49" spans="1:42" x14ac:dyDescent="0.25">
      <c r="A49" s="22">
        <v>132</v>
      </c>
      <c r="B49" s="22" t="s">
        <v>154</v>
      </c>
      <c r="C49" s="22">
        <v>6140</v>
      </c>
      <c r="D49" s="22">
        <v>2013</v>
      </c>
      <c r="E49" s="23">
        <v>0.15</v>
      </c>
      <c r="F49" s="24">
        <v>0</v>
      </c>
      <c r="G49" s="24">
        <v>62655</v>
      </c>
      <c r="H49" s="24">
        <v>13502</v>
      </c>
      <c r="I49" s="24">
        <v>0</v>
      </c>
      <c r="J49" s="24">
        <v>289</v>
      </c>
      <c r="K49" s="24">
        <v>144</v>
      </c>
      <c r="L49" s="24">
        <v>469</v>
      </c>
      <c r="M49" s="24">
        <v>832</v>
      </c>
      <c r="N49" s="24">
        <v>0</v>
      </c>
      <c r="O49" s="24">
        <v>479</v>
      </c>
      <c r="P49" s="24">
        <v>0</v>
      </c>
      <c r="Q49" s="24">
        <v>78370</v>
      </c>
      <c r="R49" s="24">
        <v>10353</v>
      </c>
      <c r="S49" s="24">
        <v>0</v>
      </c>
      <c r="T49" s="24">
        <v>0</v>
      </c>
      <c r="V49" s="11">
        <v>0</v>
      </c>
      <c r="W49" s="25"/>
      <c r="X49" s="26"/>
      <c r="Y49" s="27"/>
      <c r="Z49"/>
      <c r="AA49" s="20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</row>
    <row r="50" spans="1:42" x14ac:dyDescent="0.25">
      <c r="A50">
        <v>134</v>
      </c>
      <c r="B50" t="s">
        <v>100</v>
      </c>
      <c r="C50" s="14">
        <v>6140</v>
      </c>
      <c r="D50" s="14">
        <v>2013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V50" s="27">
        <v>0</v>
      </c>
      <c r="W50" s="31"/>
      <c r="X50" s="26"/>
      <c r="Y50" s="27"/>
      <c r="Z50"/>
      <c r="AA50" s="20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</row>
    <row r="51" spans="1:42" x14ac:dyDescent="0.25">
      <c r="A51">
        <v>137</v>
      </c>
      <c r="B51" t="s">
        <v>102</v>
      </c>
      <c r="C51" s="14">
        <v>6140</v>
      </c>
      <c r="D51" s="14">
        <v>2013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V51" s="27">
        <v>23</v>
      </c>
      <c r="W51" s="28"/>
      <c r="X51" s="26"/>
      <c r="Y51" s="27"/>
      <c r="Z51"/>
      <c r="AA51" s="20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</row>
    <row r="52" spans="1:42" x14ac:dyDescent="0.25">
      <c r="A52" s="22">
        <v>138</v>
      </c>
      <c r="B52" s="22" t="s">
        <v>133</v>
      </c>
      <c r="C52" s="22">
        <v>6140</v>
      </c>
      <c r="D52" s="22">
        <v>2013</v>
      </c>
      <c r="E52" s="23">
        <v>37.299999999999997</v>
      </c>
      <c r="F52" s="24">
        <v>9724</v>
      </c>
      <c r="G52" s="24">
        <v>3576158</v>
      </c>
      <c r="H52" s="24">
        <v>633157</v>
      </c>
      <c r="I52" s="24">
        <v>70797</v>
      </c>
      <c r="J52" s="24">
        <v>33213</v>
      </c>
      <c r="K52" s="24">
        <v>34</v>
      </c>
      <c r="L52" s="24">
        <v>60083</v>
      </c>
      <c r="M52" s="24">
        <v>4782</v>
      </c>
      <c r="N52" s="24">
        <v>0</v>
      </c>
      <c r="O52" s="24">
        <v>62049</v>
      </c>
      <c r="P52" s="24">
        <v>0</v>
      </c>
      <c r="Q52" s="24">
        <v>4440273</v>
      </c>
      <c r="R52" s="24">
        <v>2733408</v>
      </c>
      <c r="S52" s="24">
        <v>21955941</v>
      </c>
      <c r="T52" s="24">
        <v>19618417</v>
      </c>
      <c r="V52" s="11">
        <v>0</v>
      </c>
      <c r="W52" s="28"/>
      <c r="X52" s="26"/>
      <c r="Y52" s="27"/>
      <c r="Z52"/>
      <c r="AA52" s="20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</row>
    <row r="53" spans="1:42" x14ac:dyDescent="0.25">
      <c r="A53">
        <v>139</v>
      </c>
      <c r="B53" t="s">
        <v>113</v>
      </c>
      <c r="C53" s="14">
        <v>6140</v>
      </c>
      <c r="D53" s="14">
        <v>2013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V53" s="27">
        <v>0</v>
      </c>
      <c r="W53" s="25"/>
      <c r="X53" s="26"/>
      <c r="Y53" s="27"/>
      <c r="Z53"/>
      <c r="AA53" s="20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</row>
    <row r="54" spans="1:42" x14ac:dyDescent="0.25">
      <c r="A54" s="14">
        <v>140</v>
      </c>
      <c r="B54" s="15" t="s">
        <v>155</v>
      </c>
      <c r="C54" s="14">
        <v>6140</v>
      </c>
      <c r="D54" s="14">
        <v>2013</v>
      </c>
      <c r="E54" s="17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18">
        <v>0</v>
      </c>
      <c r="Q54" s="18">
        <v>0</v>
      </c>
      <c r="R54" s="18">
        <v>0</v>
      </c>
      <c r="S54" s="18">
        <v>0</v>
      </c>
      <c r="T54" s="18">
        <v>0</v>
      </c>
      <c r="U54" s="18"/>
      <c r="V54" s="16"/>
      <c r="W54" s="31"/>
      <c r="X54" s="26"/>
      <c r="Y54" s="27"/>
      <c r="Z54"/>
      <c r="AA54" s="20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</row>
    <row r="55" spans="1:42" x14ac:dyDescent="0.25">
      <c r="A55">
        <v>141</v>
      </c>
      <c r="B55" t="s">
        <v>95</v>
      </c>
      <c r="C55" s="14">
        <v>6140</v>
      </c>
      <c r="D55" s="14">
        <v>2013</v>
      </c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V55" s="27">
        <v>0</v>
      </c>
      <c r="W55" s="32"/>
      <c r="X55" s="26"/>
      <c r="Y55" s="27"/>
      <c r="Z55"/>
      <c r="AA55" s="20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</row>
    <row r="56" spans="1:42" x14ac:dyDescent="0.25">
      <c r="A56">
        <v>142</v>
      </c>
      <c r="B56" t="s">
        <v>87</v>
      </c>
      <c r="C56" s="14">
        <v>6140</v>
      </c>
      <c r="D56" s="14">
        <v>2013</v>
      </c>
      <c r="E56">
        <v>1</v>
      </c>
      <c r="F56">
        <v>696</v>
      </c>
      <c r="G56">
        <v>202355</v>
      </c>
      <c r="H56">
        <v>55042</v>
      </c>
      <c r="I56">
        <v>108000</v>
      </c>
      <c r="J56">
        <v>0</v>
      </c>
      <c r="K56">
        <v>0</v>
      </c>
      <c r="L56">
        <v>0</v>
      </c>
      <c r="M56">
        <v>0</v>
      </c>
      <c r="N56">
        <v>6172</v>
      </c>
      <c r="O56">
        <v>831</v>
      </c>
      <c r="P56">
        <v>0</v>
      </c>
      <c r="Q56">
        <v>372400</v>
      </c>
      <c r="R56">
        <v>33367</v>
      </c>
      <c r="S56">
        <v>114885</v>
      </c>
      <c r="T56">
        <v>97872</v>
      </c>
      <c r="V56" s="18">
        <v>20</v>
      </c>
      <c r="W56" s="25"/>
      <c r="X56" s="26"/>
      <c r="Y56" s="18"/>
      <c r="Z56"/>
      <c r="AA56" s="20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</row>
    <row r="57" spans="1:42" x14ac:dyDescent="0.25">
      <c r="A57">
        <v>145</v>
      </c>
      <c r="B57" t="s">
        <v>156</v>
      </c>
      <c r="C57" s="14">
        <v>6140</v>
      </c>
      <c r="D57" s="14">
        <v>2013</v>
      </c>
      <c r="E57">
        <v>36.81</v>
      </c>
      <c r="F57">
        <v>5683</v>
      </c>
      <c r="G57">
        <v>3231327</v>
      </c>
      <c r="H57">
        <v>1084327</v>
      </c>
      <c r="I57">
        <v>80082</v>
      </c>
      <c r="J57">
        <v>59954</v>
      </c>
      <c r="K57">
        <v>0</v>
      </c>
      <c r="L57">
        <v>352653</v>
      </c>
      <c r="M57">
        <v>0</v>
      </c>
      <c r="N57">
        <v>144349</v>
      </c>
      <c r="O57">
        <v>44201</v>
      </c>
      <c r="P57">
        <v>0</v>
      </c>
      <c r="Q57">
        <v>4996893</v>
      </c>
      <c r="R57">
        <v>2664469</v>
      </c>
      <c r="S57">
        <v>15777483</v>
      </c>
      <c r="T57">
        <v>14470803</v>
      </c>
      <c r="V57" s="18">
        <v>0</v>
      </c>
      <c r="W57" s="29"/>
      <c r="X57" s="30"/>
      <c r="Y57" s="27"/>
      <c r="Z57"/>
      <c r="AA57" s="20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</row>
    <row r="58" spans="1:42" x14ac:dyDescent="0.25">
      <c r="A58">
        <v>147</v>
      </c>
      <c r="B58" t="s">
        <v>106</v>
      </c>
      <c r="C58" s="14">
        <v>6140</v>
      </c>
      <c r="D58" s="14">
        <v>2013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V58" s="27">
        <v>0</v>
      </c>
      <c r="W58" s="32"/>
      <c r="X58" s="26"/>
      <c r="Y58" s="18"/>
      <c r="Z58"/>
      <c r="AA58" s="20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</row>
    <row r="59" spans="1:42" x14ac:dyDescent="0.25">
      <c r="A59" s="14">
        <v>148</v>
      </c>
      <c r="B59" s="15" t="s">
        <v>157</v>
      </c>
      <c r="C59" s="14">
        <v>6140</v>
      </c>
      <c r="D59" s="14">
        <v>2013</v>
      </c>
      <c r="E59" s="17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18">
        <v>0</v>
      </c>
      <c r="Q59" s="18">
        <v>0</v>
      </c>
      <c r="R59" s="18">
        <v>0</v>
      </c>
      <c r="S59" s="18">
        <v>0</v>
      </c>
      <c r="T59" s="18">
        <v>0</v>
      </c>
      <c r="U59" s="18"/>
      <c r="V59">
        <v>0</v>
      </c>
      <c r="W59" s="32"/>
      <c r="X59" s="26"/>
      <c r="Y59" s="27"/>
    </row>
    <row r="60" spans="1:42" x14ac:dyDescent="0.25">
      <c r="A60">
        <v>150</v>
      </c>
      <c r="B60" t="s">
        <v>158</v>
      </c>
      <c r="C60" s="14">
        <v>6140</v>
      </c>
      <c r="D60" s="14">
        <v>2013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V60" s="27">
        <v>0</v>
      </c>
      <c r="W60" s="29"/>
      <c r="X60" s="26"/>
      <c r="Y60" s="27"/>
      <c r="Z60"/>
      <c r="AA60" s="20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</row>
    <row r="61" spans="1:42" x14ac:dyDescent="0.25">
      <c r="A61">
        <v>152</v>
      </c>
      <c r="B61" t="s">
        <v>105</v>
      </c>
      <c r="C61" s="14">
        <v>6140</v>
      </c>
      <c r="D61" s="14">
        <v>2013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V61" s="27">
        <v>0</v>
      </c>
      <c r="Z61"/>
      <c r="AA61" s="20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</row>
    <row r="62" spans="1:42" x14ac:dyDescent="0.25">
      <c r="A62" s="11">
        <v>153</v>
      </c>
      <c r="B62" s="11" t="s">
        <v>128</v>
      </c>
      <c r="C62" s="11">
        <v>6140</v>
      </c>
      <c r="D62" s="11">
        <v>2013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  <c r="Q62" s="11">
        <v>0</v>
      </c>
      <c r="R62" s="11">
        <v>0</v>
      </c>
      <c r="S62" s="11">
        <v>0</v>
      </c>
      <c r="T62" s="11">
        <v>0</v>
      </c>
      <c r="V62" s="11">
        <v>0</v>
      </c>
      <c r="W62" s="28"/>
      <c r="X62" s="26"/>
      <c r="Y62" s="27"/>
      <c r="Z62"/>
      <c r="AA62" s="20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</row>
    <row r="63" spans="1:42" x14ac:dyDescent="0.25">
      <c r="A63" s="11">
        <v>155</v>
      </c>
      <c r="B63" s="11" t="s">
        <v>159</v>
      </c>
      <c r="C63" s="11">
        <v>6140</v>
      </c>
      <c r="D63" s="11">
        <v>2013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11">
        <v>0</v>
      </c>
      <c r="S63" s="11">
        <v>0</v>
      </c>
      <c r="T63" s="11">
        <v>0</v>
      </c>
      <c r="Z63" s="18"/>
    </row>
    <row r="64" spans="1:42" x14ac:dyDescent="0.25">
      <c r="A64" s="11">
        <v>156</v>
      </c>
      <c r="B64" s="11" t="s">
        <v>127</v>
      </c>
      <c r="C64" s="11">
        <v>6140</v>
      </c>
      <c r="D64" s="11">
        <v>2013</v>
      </c>
      <c r="V64" s="11">
        <v>0</v>
      </c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</row>
    <row r="65" spans="1:26" x14ac:dyDescent="0.25">
      <c r="A65" s="22">
        <v>157</v>
      </c>
      <c r="B65" s="22" t="s">
        <v>160</v>
      </c>
      <c r="C65" s="22">
        <v>6140</v>
      </c>
      <c r="D65" s="22">
        <v>2013</v>
      </c>
      <c r="E65" s="23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24">
        <v>0</v>
      </c>
      <c r="Q65" s="24">
        <v>0</v>
      </c>
      <c r="R65" s="24">
        <v>0</v>
      </c>
      <c r="S65" s="24">
        <v>0</v>
      </c>
      <c r="T65" s="24">
        <v>0</v>
      </c>
      <c r="V65" s="11">
        <v>0</v>
      </c>
      <c r="Z65" s="18"/>
    </row>
    <row r="66" spans="1:26" x14ac:dyDescent="0.25">
      <c r="A66">
        <v>158</v>
      </c>
      <c r="B66" t="s">
        <v>91</v>
      </c>
      <c r="C66" s="14">
        <v>6140</v>
      </c>
      <c r="D66" s="14">
        <v>2013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V66" s="27">
        <v>18</v>
      </c>
      <c r="Z66" s="18"/>
    </row>
    <row r="67" spans="1:26" x14ac:dyDescent="0.25">
      <c r="A67" s="22">
        <v>159</v>
      </c>
      <c r="B67" s="22" t="s">
        <v>161</v>
      </c>
      <c r="C67" s="11">
        <v>6140</v>
      </c>
      <c r="D67" s="11">
        <v>2013</v>
      </c>
      <c r="E67" s="33">
        <v>28</v>
      </c>
      <c r="F67" s="34">
        <v>5668</v>
      </c>
      <c r="G67" s="34">
        <v>2397814</v>
      </c>
      <c r="H67" s="34">
        <v>721695</v>
      </c>
      <c r="I67" s="34">
        <v>0</v>
      </c>
      <c r="J67" s="34">
        <v>32742</v>
      </c>
      <c r="K67" s="34">
        <v>99</v>
      </c>
      <c r="L67" s="34">
        <v>16642</v>
      </c>
      <c r="M67" s="34">
        <v>0</v>
      </c>
      <c r="N67" s="34">
        <v>387735</v>
      </c>
      <c r="O67" s="34">
        <v>19412</v>
      </c>
      <c r="P67" s="34">
        <v>342368</v>
      </c>
      <c r="Q67" s="34">
        <v>3233771</v>
      </c>
      <c r="R67" s="34">
        <v>2921638</v>
      </c>
      <c r="S67" s="34">
        <v>16933878</v>
      </c>
      <c r="T67" s="34">
        <v>16194547</v>
      </c>
      <c r="V67" s="11">
        <v>0</v>
      </c>
      <c r="W67" s="29"/>
      <c r="X67" s="26"/>
      <c r="Y67" s="27"/>
      <c r="Z67" s="18"/>
    </row>
    <row r="68" spans="1:26" x14ac:dyDescent="0.25">
      <c r="A68">
        <v>161</v>
      </c>
      <c r="B68" t="s">
        <v>131</v>
      </c>
      <c r="C68" s="14">
        <v>6140</v>
      </c>
      <c r="D68" s="14">
        <v>2013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V68" s="27">
        <v>72</v>
      </c>
      <c r="W68" s="25"/>
      <c r="X68" s="26"/>
      <c r="Y68" s="27"/>
      <c r="Z68" s="18"/>
    </row>
    <row r="69" spans="1:26" x14ac:dyDescent="0.25">
      <c r="A69">
        <v>162</v>
      </c>
      <c r="B69" t="s">
        <v>116</v>
      </c>
      <c r="C69" s="14">
        <v>6140</v>
      </c>
      <c r="D69" s="14">
        <v>2013</v>
      </c>
      <c r="E69">
        <v>105.53</v>
      </c>
      <c r="F69">
        <v>19826</v>
      </c>
      <c r="G69">
        <v>8160954</v>
      </c>
      <c r="H69">
        <v>2325154</v>
      </c>
      <c r="I69">
        <v>298000</v>
      </c>
      <c r="J69">
        <v>183087</v>
      </c>
      <c r="K69">
        <v>0</v>
      </c>
      <c r="L69">
        <v>4740</v>
      </c>
      <c r="M69">
        <v>45</v>
      </c>
      <c r="N69">
        <v>608324</v>
      </c>
      <c r="O69">
        <v>6875</v>
      </c>
      <c r="P69">
        <v>110</v>
      </c>
      <c r="Q69">
        <v>11587069</v>
      </c>
      <c r="R69">
        <v>7013391</v>
      </c>
      <c r="S69">
        <v>56613696</v>
      </c>
      <c r="T69">
        <v>55722420</v>
      </c>
      <c r="V69" s="27">
        <v>0</v>
      </c>
      <c r="W69" s="25"/>
      <c r="X69" s="26"/>
      <c r="Y69" s="27"/>
    </row>
    <row r="70" spans="1:26" x14ac:dyDescent="0.25">
      <c r="A70">
        <v>164</v>
      </c>
      <c r="B70" t="s">
        <v>162</v>
      </c>
      <c r="C70" s="14">
        <v>6140</v>
      </c>
      <c r="D70" s="14">
        <v>2013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V70" s="27">
        <v>0</v>
      </c>
      <c r="W70" s="29"/>
      <c r="X70" s="26"/>
      <c r="Y70" s="27"/>
    </row>
    <row r="71" spans="1:26" x14ac:dyDescent="0.25">
      <c r="A71">
        <v>165</v>
      </c>
      <c r="B71" t="s">
        <v>81</v>
      </c>
      <c r="C71" s="14">
        <v>6140</v>
      </c>
      <c r="D71" s="14">
        <v>2013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V71" s="27"/>
      <c r="W71" s="29"/>
      <c r="X71" s="26"/>
      <c r="Y71" s="27"/>
    </row>
    <row r="72" spans="1:26" x14ac:dyDescent="0.25">
      <c r="A72">
        <v>167</v>
      </c>
      <c r="B72" t="s">
        <v>96</v>
      </c>
      <c r="C72" s="14">
        <v>6140</v>
      </c>
      <c r="D72" s="14">
        <v>2013</v>
      </c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V72" s="27">
        <v>0</v>
      </c>
      <c r="W72" s="25"/>
      <c r="X72" s="26"/>
      <c r="Y72" s="27"/>
    </row>
    <row r="73" spans="1:26" x14ac:dyDescent="0.25">
      <c r="A73">
        <v>168</v>
      </c>
      <c r="B73" t="s">
        <v>93</v>
      </c>
      <c r="C73" s="14">
        <v>6140</v>
      </c>
      <c r="D73" s="14">
        <v>2013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V73" s="27">
        <v>16</v>
      </c>
      <c r="W73" s="29"/>
      <c r="X73" s="26"/>
      <c r="Y73" s="27"/>
    </row>
    <row r="74" spans="1:26" x14ac:dyDescent="0.25">
      <c r="A74">
        <v>170</v>
      </c>
      <c r="B74" t="s">
        <v>163</v>
      </c>
      <c r="C74" s="14">
        <v>6140</v>
      </c>
      <c r="D74" s="14">
        <v>2013</v>
      </c>
      <c r="E74">
        <v>36.200000000000003</v>
      </c>
      <c r="F74">
        <v>4042</v>
      </c>
      <c r="G74">
        <v>3623876</v>
      </c>
      <c r="H74">
        <v>1182330</v>
      </c>
      <c r="I74">
        <v>70806</v>
      </c>
      <c r="J74">
        <v>50818</v>
      </c>
      <c r="K74">
        <v>5877</v>
      </c>
      <c r="L74">
        <v>8454</v>
      </c>
      <c r="M74">
        <v>1525</v>
      </c>
      <c r="N74">
        <v>410277</v>
      </c>
      <c r="O74">
        <v>45266</v>
      </c>
      <c r="P74">
        <v>57988</v>
      </c>
      <c r="Q74">
        <v>5341241</v>
      </c>
      <c r="R74">
        <v>3558181</v>
      </c>
      <c r="S74">
        <v>12470608</v>
      </c>
      <c r="T74">
        <v>11082034</v>
      </c>
      <c r="V74" s="18">
        <v>0</v>
      </c>
      <c r="W74" s="25"/>
      <c r="X74" s="30"/>
      <c r="Y74" s="27"/>
    </row>
    <row r="75" spans="1:26" x14ac:dyDescent="0.25">
      <c r="A75" s="22">
        <v>172</v>
      </c>
      <c r="B75" s="22" t="s">
        <v>117</v>
      </c>
      <c r="C75" s="22">
        <v>6140</v>
      </c>
      <c r="D75" s="22">
        <v>2013</v>
      </c>
      <c r="E75" s="23">
        <v>0</v>
      </c>
      <c r="F75" s="24">
        <v>0</v>
      </c>
      <c r="G75" s="24">
        <v>0</v>
      </c>
      <c r="H75" s="24">
        <v>0</v>
      </c>
      <c r="I75" s="24">
        <v>0</v>
      </c>
      <c r="J75" s="24">
        <v>0</v>
      </c>
      <c r="K75" s="24">
        <v>0</v>
      </c>
      <c r="L75" s="24">
        <v>0</v>
      </c>
      <c r="M75" s="24">
        <v>0</v>
      </c>
      <c r="N75" s="24">
        <v>0</v>
      </c>
      <c r="O75" s="24">
        <v>0</v>
      </c>
      <c r="P75" s="24">
        <v>0</v>
      </c>
      <c r="Q75" s="24">
        <v>0</v>
      </c>
      <c r="R75" s="24">
        <v>0</v>
      </c>
      <c r="S75" s="24">
        <v>0</v>
      </c>
      <c r="T75" s="24">
        <v>0</v>
      </c>
      <c r="V75" s="11">
        <v>0</v>
      </c>
      <c r="W75" s="25"/>
      <c r="X75" s="30"/>
      <c r="Y75" s="27"/>
    </row>
    <row r="76" spans="1:26" x14ac:dyDescent="0.25">
      <c r="A76" s="22">
        <v>173</v>
      </c>
      <c r="B76" s="22" t="s">
        <v>107</v>
      </c>
      <c r="C76" s="22">
        <v>6140</v>
      </c>
      <c r="D76" s="22">
        <v>2013</v>
      </c>
      <c r="E76" s="23">
        <v>0</v>
      </c>
      <c r="F76" s="24">
        <v>0</v>
      </c>
      <c r="G76" s="24">
        <v>0</v>
      </c>
      <c r="H76" s="24">
        <v>0</v>
      </c>
      <c r="I76" s="24">
        <v>0</v>
      </c>
      <c r="J76" s="24">
        <v>0</v>
      </c>
      <c r="K76" s="24">
        <v>0</v>
      </c>
      <c r="L76" s="24">
        <v>0</v>
      </c>
      <c r="M76" s="24">
        <v>0</v>
      </c>
      <c r="N76" s="24">
        <v>0</v>
      </c>
      <c r="O76" s="24">
        <v>0</v>
      </c>
      <c r="P76" s="24">
        <v>0</v>
      </c>
      <c r="Q76" s="24">
        <v>0</v>
      </c>
      <c r="R76" s="24">
        <v>0</v>
      </c>
      <c r="S76" s="24">
        <v>0</v>
      </c>
      <c r="T76" s="24">
        <v>0</v>
      </c>
      <c r="V76" s="11">
        <v>0</v>
      </c>
      <c r="W76" s="25"/>
      <c r="X76" s="26"/>
      <c r="Y76" s="27"/>
    </row>
    <row r="77" spans="1:26" x14ac:dyDescent="0.25">
      <c r="A77">
        <v>175</v>
      </c>
      <c r="B77" t="s">
        <v>104</v>
      </c>
      <c r="C77" s="14">
        <v>6140</v>
      </c>
      <c r="D77" s="14">
        <v>2013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V77" s="27">
        <v>0</v>
      </c>
      <c r="W77" s="31"/>
      <c r="X77" s="26"/>
      <c r="Y77" s="27"/>
    </row>
    <row r="78" spans="1:26" x14ac:dyDescent="0.25">
      <c r="A78">
        <v>176</v>
      </c>
      <c r="B78" t="s">
        <v>164</v>
      </c>
      <c r="C78" s="14">
        <v>6140</v>
      </c>
      <c r="D78" s="14">
        <v>2013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V78">
        <v>0</v>
      </c>
      <c r="W78" s="25"/>
      <c r="X78" s="26"/>
      <c r="Y78" s="27"/>
    </row>
    <row r="79" spans="1:26" x14ac:dyDescent="0.25">
      <c r="A79" s="22">
        <v>180</v>
      </c>
      <c r="B79" s="22" t="s">
        <v>165</v>
      </c>
      <c r="C79" s="22">
        <v>6140</v>
      </c>
      <c r="D79" s="22">
        <v>2013</v>
      </c>
      <c r="E79" s="23">
        <v>0</v>
      </c>
      <c r="F79" s="24">
        <v>0</v>
      </c>
      <c r="G79" s="24">
        <v>0</v>
      </c>
      <c r="H79" s="24">
        <v>0</v>
      </c>
      <c r="I79" s="24">
        <v>0</v>
      </c>
      <c r="J79" s="24">
        <v>0</v>
      </c>
      <c r="K79" s="24">
        <v>0</v>
      </c>
      <c r="L79" s="24">
        <v>0</v>
      </c>
      <c r="M79" s="24">
        <v>0</v>
      </c>
      <c r="N79" s="24">
        <v>0</v>
      </c>
      <c r="O79" s="24">
        <v>0</v>
      </c>
      <c r="P79" s="24">
        <v>0</v>
      </c>
      <c r="Q79" s="24">
        <v>0</v>
      </c>
      <c r="R79" s="24">
        <v>0</v>
      </c>
      <c r="S79" s="24">
        <v>0</v>
      </c>
      <c r="T79" s="24">
        <v>0</v>
      </c>
      <c r="V79" s="11">
        <v>38</v>
      </c>
      <c r="W79" s="28"/>
      <c r="X79" s="26"/>
      <c r="Y79" s="27"/>
    </row>
    <row r="80" spans="1:26" x14ac:dyDescent="0.25">
      <c r="A80">
        <v>183</v>
      </c>
      <c r="B80" t="s">
        <v>166</v>
      </c>
      <c r="C80" s="14">
        <v>6140</v>
      </c>
      <c r="D80" s="14">
        <v>2013</v>
      </c>
      <c r="E80">
        <v>50.91</v>
      </c>
      <c r="F80">
        <v>7019</v>
      </c>
      <c r="G80">
        <v>3658302</v>
      </c>
      <c r="H80">
        <v>1042497</v>
      </c>
      <c r="I80">
        <v>77000</v>
      </c>
      <c r="J80">
        <v>90106</v>
      </c>
      <c r="K80">
        <v>2679</v>
      </c>
      <c r="L80">
        <v>196705</v>
      </c>
      <c r="M80">
        <v>189</v>
      </c>
      <c r="N80">
        <v>12429</v>
      </c>
      <c r="O80">
        <v>1058</v>
      </c>
      <c r="P80">
        <v>0</v>
      </c>
      <c r="Q80">
        <v>5080965</v>
      </c>
      <c r="R80">
        <v>3569023</v>
      </c>
      <c r="S80">
        <v>34608900</v>
      </c>
      <c r="T80">
        <v>34608900</v>
      </c>
      <c r="V80" s="27">
        <v>0</v>
      </c>
      <c r="W80" s="25"/>
      <c r="X80" s="26"/>
      <c r="Y80" s="27"/>
    </row>
    <row r="81" spans="1:25" x14ac:dyDescent="0.25">
      <c r="A81" s="22">
        <v>186</v>
      </c>
      <c r="B81" s="22" t="s">
        <v>167</v>
      </c>
      <c r="C81" s="22">
        <v>6140</v>
      </c>
      <c r="D81" s="22">
        <v>2013</v>
      </c>
      <c r="E81" s="23">
        <v>0</v>
      </c>
      <c r="F81" s="24">
        <v>0</v>
      </c>
      <c r="G81" s="24">
        <v>0</v>
      </c>
      <c r="H81" s="24">
        <v>0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  <c r="O81" s="24">
        <v>0</v>
      </c>
      <c r="P81" s="24">
        <v>0</v>
      </c>
      <c r="Q81" s="24">
        <v>0</v>
      </c>
      <c r="R81" s="24">
        <v>0</v>
      </c>
      <c r="S81" s="24">
        <v>0</v>
      </c>
      <c r="T81" s="24">
        <v>0</v>
      </c>
      <c r="V81" s="11">
        <v>0</v>
      </c>
      <c r="W81" s="25"/>
      <c r="X81" s="26"/>
      <c r="Y81" s="27"/>
    </row>
    <row r="82" spans="1:25" x14ac:dyDescent="0.25">
      <c r="A82">
        <v>191</v>
      </c>
      <c r="B82" t="s">
        <v>112</v>
      </c>
      <c r="C82" s="14">
        <v>6140</v>
      </c>
      <c r="D82" s="14">
        <v>2013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V82" s="27">
        <v>0</v>
      </c>
      <c r="W82" s="31"/>
      <c r="X82" s="26"/>
      <c r="Y82" s="27"/>
    </row>
    <row r="83" spans="1:25" x14ac:dyDescent="0.25">
      <c r="A83">
        <v>193</v>
      </c>
      <c r="B83" t="s">
        <v>114</v>
      </c>
      <c r="C83" s="14">
        <v>6140</v>
      </c>
      <c r="D83" s="14">
        <v>2013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V83" s="27">
        <v>0</v>
      </c>
      <c r="W83" s="25"/>
      <c r="X83" s="26"/>
      <c r="Y83" s="27"/>
    </row>
    <row r="84" spans="1:25" x14ac:dyDescent="0.25">
      <c r="A84">
        <v>194</v>
      </c>
      <c r="B84" t="s">
        <v>168</v>
      </c>
      <c r="C84" s="14">
        <v>6140</v>
      </c>
      <c r="D84" s="14">
        <v>2013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V84" s="18">
        <v>0</v>
      </c>
      <c r="W84" s="32"/>
      <c r="X84" s="26"/>
      <c r="Y84" s="27"/>
    </row>
    <row r="85" spans="1:25" x14ac:dyDescent="0.25">
      <c r="A85">
        <v>195</v>
      </c>
      <c r="B85" t="s">
        <v>85</v>
      </c>
      <c r="C85" s="14">
        <v>6140</v>
      </c>
      <c r="D85" s="14">
        <v>2013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V85" s="27">
        <v>0</v>
      </c>
      <c r="W85" s="29"/>
      <c r="X85" s="26"/>
      <c r="Y85" s="27"/>
    </row>
    <row r="86" spans="1:25" x14ac:dyDescent="0.25">
      <c r="A86" s="14">
        <v>197</v>
      </c>
      <c r="B86" s="15" t="s">
        <v>90</v>
      </c>
      <c r="C86" s="14">
        <v>6140</v>
      </c>
      <c r="D86" s="14">
        <v>2013</v>
      </c>
      <c r="E86" s="20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18">
        <v>0</v>
      </c>
      <c r="N86" s="18">
        <v>0</v>
      </c>
      <c r="O86" s="18">
        <v>0</v>
      </c>
      <c r="P86" s="18">
        <v>0</v>
      </c>
      <c r="Q86" s="18">
        <v>0</v>
      </c>
      <c r="R86" s="18">
        <v>0</v>
      </c>
      <c r="S86" s="18">
        <v>0</v>
      </c>
      <c r="T86" s="18">
        <v>0</v>
      </c>
      <c r="V86" s="18"/>
      <c r="W86" s="25"/>
      <c r="X86" s="30"/>
      <c r="Y86" s="27"/>
    </row>
    <row r="87" spans="1:25" x14ac:dyDescent="0.25">
      <c r="A87" s="22">
        <v>198</v>
      </c>
      <c r="B87" s="22" t="s">
        <v>122</v>
      </c>
      <c r="C87" s="22">
        <v>6140</v>
      </c>
      <c r="D87" s="22">
        <v>2013</v>
      </c>
      <c r="E87" s="23">
        <v>0</v>
      </c>
      <c r="F87" s="24">
        <v>0</v>
      </c>
      <c r="G87" s="24">
        <v>0</v>
      </c>
      <c r="H87" s="24">
        <v>0</v>
      </c>
      <c r="I87" s="24">
        <v>0</v>
      </c>
      <c r="J87" s="24">
        <v>0</v>
      </c>
      <c r="K87" s="24">
        <v>0</v>
      </c>
      <c r="L87" s="24">
        <v>0</v>
      </c>
      <c r="M87" s="24">
        <v>0</v>
      </c>
      <c r="N87" s="24">
        <v>53680</v>
      </c>
      <c r="O87" s="24">
        <v>0</v>
      </c>
      <c r="P87" s="24">
        <v>0</v>
      </c>
      <c r="Q87" s="24">
        <v>53680</v>
      </c>
      <c r="R87" s="24">
        <v>297404</v>
      </c>
      <c r="S87" s="24">
        <v>0</v>
      </c>
      <c r="T87" s="24">
        <v>0</v>
      </c>
      <c r="V87" s="11">
        <v>0</v>
      </c>
      <c r="W87" s="29"/>
      <c r="X87" s="30"/>
      <c r="Y87" s="27"/>
    </row>
    <row r="88" spans="1:25" x14ac:dyDescent="0.25">
      <c r="A88">
        <v>199</v>
      </c>
      <c r="B88" t="s">
        <v>123</v>
      </c>
      <c r="C88" s="14">
        <v>6140</v>
      </c>
      <c r="D88" s="14">
        <v>2013</v>
      </c>
      <c r="E88">
        <v>0.9</v>
      </c>
      <c r="F88">
        <v>0</v>
      </c>
      <c r="G88">
        <v>100200</v>
      </c>
      <c r="H88">
        <v>21490</v>
      </c>
      <c r="I88">
        <v>5799</v>
      </c>
      <c r="J88">
        <v>855</v>
      </c>
      <c r="K88">
        <v>233</v>
      </c>
      <c r="L88">
        <v>1133</v>
      </c>
      <c r="M88">
        <v>1343</v>
      </c>
      <c r="N88">
        <v>30216</v>
      </c>
      <c r="O88">
        <v>774</v>
      </c>
      <c r="P88">
        <v>0</v>
      </c>
      <c r="Q88">
        <v>162043</v>
      </c>
      <c r="R88">
        <v>947948</v>
      </c>
      <c r="S88">
        <v>48555</v>
      </c>
      <c r="T88">
        <v>0</v>
      </c>
      <c r="V88" s="27">
        <v>0</v>
      </c>
      <c r="W88" s="25"/>
      <c r="X88" s="26"/>
      <c r="Y88" s="27"/>
    </row>
    <row r="89" spans="1:25" x14ac:dyDescent="0.25">
      <c r="A89" s="22">
        <v>201</v>
      </c>
      <c r="B89" s="22" t="s">
        <v>169</v>
      </c>
      <c r="C89" s="22">
        <v>6140</v>
      </c>
      <c r="D89" s="22">
        <v>2013</v>
      </c>
      <c r="E89" s="23">
        <v>0</v>
      </c>
      <c r="F89" s="24">
        <v>0</v>
      </c>
      <c r="G89" s="24">
        <v>0</v>
      </c>
      <c r="H89" s="24">
        <v>0</v>
      </c>
      <c r="I89" s="24">
        <v>0</v>
      </c>
      <c r="J89" s="24">
        <v>0</v>
      </c>
      <c r="K89" s="24">
        <v>0</v>
      </c>
      <c r="L89" s="24">
        <v>0</v>
      </c>
      <c r="M89" s="24">
        <v>0</v>
      </c>
      <c r="N89" s="24">
        <v>0</v>
      </c>
      <c r="O89" s="24">
        <v>0</v>
      </c>
      <c r="P89" s="24">
        <v>0</v>
      </c>
      <c r="Q89" s="24">
        <v>0</v>
      </c>
      <c r="R89" s="24">
        <v>0</v>
      </c>
      <c r="S89" s="24">
        <v>0</v>
      </c>
      <c r="T89" s="24">
        <v>0</v>
      </c>
      <c r="V89" s="11">
        <v>0</v>
      </c>
      <c r="W89" s="25"/>
      <c r="X89" s="26"/>
      <c r="Y89" s="27"/>
    </row>
    <row r="90" spans="1:25" x14ac:dyDescent="0.25">
      <c r="A90" s="22">
        <v>202</v>
      </c>
      <c r="B90" s="22" t="s">
        <v>170</v>
      </c>
      <c r="C90" s="22">
        <v>6140</v>
      </c>
      <c r="D90" s="22">
        <v>2013</v>
      </c>
      <c r="E90" s="23">
        <v>0</v>
      </c>
      <c r="F90" s="24">
        <v>0</v>
      </c>
      <c r="G90" s="24">
        <v>0</v>
      </c>
      <c r="H90" s="24">
        <v>0</v>
      </c>
      <c r="I90" s="24">
        <v>0</v>
      </c>
      <c r="J90" s="24">
        <v>0</v>
      </c>
      <c r="K90" s="24">
        <v>0</v>
      </c>
      <c r="L90" s="24">
        <v>0</v>
      </c>
      <c r="M90" s="24">
        <v>0</v>
      </c>
      <c r="N90" s="24">
        <v>0</v>
      </c>
      <c r="O90" s="24">
        <v>0</v>
      </c>
      <c r="P90" s="24">
        <v>0</v>
      </c>
      <c r="Q90" s="24">
        <v>0</v>
      </c>
      <c r="R90" s="24">
        <v>0</v>
      </c>
      <c r="S90" s="24">
        <v>0</v>
      </c>
      <c r="T90" s="24">
        <v>0</v>
      </c>
      <c r="V90" s="11">
        <v>0</v>
      </c>
      <c r="W90" s="29"/>
      <c r="X90" s="26"/>
      <c r="Y90" s="27"/>
    </row>
    <row r="91" spans="1:25" x14ac:dyDescent="0.25">
      <c r="A91" s="22">
        <v>204</v>
      </c>
      <c r="B91" s="22" t="s">
        <v>119</v>
      </c>
      <c r="C91" s="22">
        <v>6140</v>
      </c>
      <c r="D91" s="22">
        <v>2013</v>
      </c>
      <c r="E91" s="23">
        <v>0</v>
      </c>
      <c r="F91" s="24">
        <v>0</v>
      </c>
      <c r="G91" s="24">
        <v>0</v>
      </c>
      <c r="H91" s="24">
        <v>0</v>
      </c>
      <c r="I91" s="24">
        <v>0</v>
      </c>
      <c r="J91" s="24">
        <v>0</v>
      </c>
      <c r="K91" s="24">
        <v>0</v>
      </c>
      <c r="L91" s="24">
        <v>0</v>
      </c>
      <c r="M91" s="24">
        <v>0</v>
      </c>
      <c r="N91" s="24">
        <v>0</v>
      </c>
      <c r="O91" s="24">
        <v>0</v>
      </c>
      <c r="P91" s="24">
        <v>0</v>
      </c>
      <c r="Q91" s="24">
        <v>0</v>
      </c>
      <c r="R91" s="24">
        <v>0</v>
      </c>
      <c r="S91" s="24">
        <v>0</v>
      </c>
      <c r="T91" s="24">
        <v>0</v>
      </c>
      <c r="V91" s="11">
        <v>0</v>
      </c>
      <c r="W91" s="29"/>
      <c r="X91" s="26"/>
      <c r="Y91" s="27"/>
    </row>
    <row r="92" spans="1:25" x14ac:dyDescent="0.25">
      <c r="A92" s="22">
        <v>205</v>
      </c>
      <c r="B92" s="22" t="s">
        <v>171</v>
      </c>
      <c r="C92" s="22">
        <v>6140</v>
      </c>
      <c r="D92" s="22">
        <v>2013</v>
      </c>
      <c r="E92" s="23">
        <v>0</v>
      </c>
      <c r="F92" s="24">
        <v>0</v>
      </c>
      <c r="G92" s="24">
        <v>0</v>
      </c>
      <c r="H92" s="24">
        <v>0</v>
      </c>
      <c r="I92" s="24">
        <v>0</v>
      </c>
      <c r="J92" s="24">
        <v>0</v>
      </c>
      <c r="K92" s="24">
        <v>0</v>
      </c>
      <c r="L92" s="24">
        <v>0</v>
      </c>
      <c r="M92" s="24">
        <v>0</v>
      </c>
      <c r="N92" s="24">
        <v>0</v>
      </c>
      <c r="O92" s="24">
        <v>0</v>
      </c>
      <c r="P92" s="24">
        <v>0</v>
      </c>
      <c r="Q92" s="24">
        <v>0</v>
      </c>
      <c r="R92" s="24">
        <v>0</v>
      </c>
      <c r="S92" s="24">
        <v>0</v>
      </c>
      <c r="T92" s="24">
        <v>0</v>
      </c>
      <c r="V92" s="11">
        <v>0</v>
      </c>
      <c r="W92" s="25"/>
      <c r="X92" s="26"/>
      <c r="Y92" s="27"/>
    </row>
    <row r="93" spans="1:25" x14ac:dyDescent="0.25">
      <c r="A93" s="22">
        <v>206</v>
      </c>
      <c r="B93" s="22" t="s">
        <v>172</v>
      </c>
      <c r="C93" s="22">
        <v>6140</v>
      </c>
      <c r="D93" s="22">
        <v>2013</v>
      </c>
      <c r="E93" s="23">
        <v>0</v>
      </c>
      <c r="F93" s="24">
        <v>0</v>
      </c>
      <c r="G93" s="24">
        <v>0</v>
      </c>
      <c r="H93" s="24">
        <v>0</v>
      </c>
      <c r="I93" s="24">
        <v>0</v>
      </c>
      <c r="J93" s="24">
        <v>0</v>
      </c>
      <c r="K93" s="24">
        <v>0</v>
      </c>
      <c r="L93" s="24">
        <v>0</v>
      </c>
      <c r="M93" s="24">
        <v>0</v>
      </c>
      <c r="N93" s="24">
        <v>0</v>
      </c>
      <c r="O93" s="24">
        <v>0</v>
      </c>
      <c r="P93" s="24">
        <v>0</v>
      </c>
      <c r="Q93" s="24">
        <v>0</v>
      </c>
      <c r="R93" s="24">
        <v>0</v>
      </c>
      <c r="S93" s="24">
        <v>0</v>
      </c>
      <c r="T93" s="24">
        <v>0</v>
      </c>
      <c r="V93" s="11">
        <v>15</v>
      </c>
      <c r="W93" s="25"/>
      <c r="X93" s="26"/>
      <c r="Y93" s="27"/>
    </row>
    <row r="94" spans="1:25" x14ac:dyDescent="0.25">
      <c r="A94" s="11">
        <v>207</v>
      </c>
      <c r="B94" s="11" t="s">
        <v>86</v>
      </c>
      <c r="C94" s="11">
        <v>6140</v>
      </c>
      <c r="D94" s="11">
        <v>2013</v>
      </c>
      <c r="E94" s="11">
        <v>23.34</v>
      </c>
      <c r="F94" s="11">
        <v>2926</v>
      </c>
      <c r="G94" s="11">
        <v>1653732</v>
      </c>
      <c r="H94" s="11">
        <v>373540</v>
      </c>
      <c r="I94" s="11">
        <v>659321</v>
      </c>
      <c r="J94" s="11">
        <v>28667</v>
      </c>
      <c r="K94" s="11">
        <v>0</v>
      </c>
      <c r="L94" s="11">
        <v>21779</v>
      </c>
      <c r="M94" s="11">
        <v>21911</v>
      </c>
      <c r="N94" s="11">
        <v>161031</v>
      </c>
      <c r="O94" s="11">
        <v>20188</v>
      </c>
      <c r="P94" s="11">
        <v>0</v>
      </c>
      <c r="Q94" s="11">
        <v>2940169</v>
      </c>
      <c r="R94" s="11">
        <v>1632583</v>
      </c>
      <c r="S94" s="11">
        <v>6911073</v>
      </c>
      <c r="T94" s="11">
        <v>6903564</v>
      </c>
      <c r="V94" s="11">
        <v>0</v>
      </c>
      <c r="W94" s="25"/>
      <c r="X94" s="26"/>
      <c r="Y94" s="27"/>
    </row>
    <row r="95" spans="1:25" x14ac:dyDescent="0.25">
      <c r="A95" s="22">
        <v>208</v>
      </c>
      <c r="B95" s="22" t="s">
        <v>101</v>
      </c>
      <c r="C95" s="22">
        <v>6140</v>
      </c>
      <c r="D95" s="22">
        <v>2013</v>
      </c>
      <c r="E95" s="23">
        <v>0</v>
      </c>
      <c r="F95" s="24">
        <v>0</v>
      </c>
      <c r="G95" s="24">
        <v>0</v>
      </c>
      <c r="H95" s="24">
        <v>0</v>
      </c>
      <c r="I95" s="24">
        <v>0</v>
      </c>
      <c r="J95" s="24">
        <v>0</v>
      </c>
      <c r="K95" s="24">
        <v>0</v>
      </c>
      <c r="L95" s="24">
        <v>0</v>
      </c>
      <c r="M95" s="24">
        <v>0</v>
      </c>
      <c r="N95" s="24">
        <v>0</v>
      </c>
      <c r="O95" s="24">
        <v>0</v>
      </c>
      <c r="P95" s="24">
        <v>0</v>
      </c>
      <c r="Q95" s="24">
        <v>0</v>
      </c>
      <c r="R95" s="24">
        <v>0</v>
      </c>
      <c r="S95" s="24">
        <v>0</v>
      </c>
      <c r="T95" s="24">
        <v>0</v>
      </c>
      <c r="V95" s="11">
        <v>0</v>
      </c>
      <c r="W95" s="25"/>
      <c r="X95" s="26"/>
      <c r="Y95" s="27"/>
    </row>
    <row r="96" spans="1:25" x14ac:dyDescent="0.25">
      <c r="A96" s="22">
        <v>209</v>
      </c>
      <c r="B96" s="22" t="s">
        <v>134</v>
      </c>
      <c r="C96" s="22">
        <v>6140</v>
      </c>
      <c r="D96" s="22">
        <v>2013</v>
      </c>
      <c r="E96" s="23">
        <v>0.09</v>
      </c>
      <c r="F96" s="24">
        <v>0</v>
      </c>
      <c r="G96" s="24">
        <v>38171</v>
      </c>
      <c r="H96" s="24">
        <v>8174</v>
      </c>
      <c r="I96" s="24">
        <v>988</v>
      </c>
      <c r="J96" s="24">
        <v>172</v>
      </c>
      <c r="K96" s="24">
        <v>89</v>
      </c>
      <c r="L96" s="24">
        <v>288</v>
      </c>
      <c r="M96" s="24">
        <v>512</v>
      </c>
      <c r="N96" s="24">
        <v>0</v>
      </c>
      <c r="O96" s="24">
        <v>295</v>
      </c>
      <c r="P96" s="24">
        <v>0</v>
      </c>
      <c r="Q96" s="24">
        <v>48689</v>
      </c>
      <c r="R96" s="24">
        <v>5098</v>
      </c>
      <c r="S96" s="24">
        <v>1381</v>
      </c>
      <c r="T96" s="24">
        <v>0</v>
      </c>
      <c r="V96" s="11">
        <v>0</v>
      </c>
      <c r="W96" s="29"/>
      <c r="X96" s="26"/>
      <c r="Y96" s="27"/>
    </row>
    <row r="97" spans="1:42" x14ac:dyDescent="0.25">
      <c r="A97">
        <v>210</v>
      </c>
      <c r="B97" t="s">
        <v>173</v>
      </c>
      <c r="C97" s="14">
        <v>6140</v>
      </c>
      <c r="D97" s="14">
        <v>2013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V97" s="27">
        <v>0</v>
      </c>
    </row>
    <row r="98" spans="1:42" x14ac:dyDescent="0.25">
      <c r="A98">
        <v>211</v>
      </c>
      <c r="B98" t="s">
        <v>174</v>
      </c>
      <c r="C98" s="14">
        <v>6140</v>
      </c>
      <c r="D98" s="14">
        <v>2013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V98" s="27">
        <v>83</v>
      </c>
    </row>
    <row r="99" spans="1:42" x14ac:dyDescent="0.25">
      <c r="A99">
        <v>904</v>
      </c>
      <c r="B99" t="s">
        <v>79</v>
      </c>
      <c r="C99" s="14">
        <v>6140</v>
      </c>
      <c r="D99" s="14">
        <v>2013</v>
      </c>
      <c r="E99">
        <v>83.35</v>
      </c>
      <c r="F99">
        <v>30243</v>
      </c>
      <c r="G99">
        <v>4699736</v>
      </c>
      <c r="H99">
        <v>851737</v>
      </c>
      <c r="I99">
        <v>82460</v>
      </c>
      <c r="J99">
        <v>40369</v>
      </c>
      <c r="K99">
        <v>0</v>
      </c>
      <c r="L99">
        <v>93825</v>
      </c>
      <c r="M99">
        <v>60</v>
      </c>
      <c r="N99">
        <v>201190</v>
      </c>
      <c r="O99">
        <v>153955</v>
      </c>
      <c r="P99">
        <v>0</v>
      </c>
      <c r="Q99">
        <v>6123332</v>
      </c>
      <c r="R99">
        <v>14131159</v>
      </c>
      <c r="S99">
        <v>89182239</v>
      </c>
      <c r="T99">
        <v>89182239</v>
      </c>
      <c r="V99" s="27">
        <v>20</v>
      </c>
    </row>
    <row r="100" spans="1:42" x14ac:dyDescent="0.25">
      <c r="A100" s="11">
        <v>915</v>
      </c>
      <c r="B100" s="11" t="s">
        <v>82</v>
      </c>
      <c r="C100" s="11">
        <v>6140</v>
      </c>
      <c r="D100" s="11">
        <v>2013</v>
      </c>
      <c r="E100" s="11">
        <v>35.07</v>
      </c>
      <c r="F100" s="11">
        <v>5878</v>
      </c>
      <c r="G100" s="11">
        <v>2219269</v>
      </c>
      <c r="H100" s="11">
        <v>593288</v>
      </c>
      <c r="I100" s="11">
        <v>143216</v>
      </c>
      <c r="J100" s="11">
        <v>175413</v>
      </c>
      <c r="K100" s="11">
        <v>5</v>
      </c>
      <c r="L100" s="11">
        <v>112113</v>
      </c>
      <c r="M100" s="11">
        <v>0</v>
      </c>
      <c r="N100" s="11">
        <v>91746</v>
      </c>
      <c r="O100" s="11">
        <v>40443</v>
      </c>
      <c r="P100" s="11">
        <v>400549</v>
      </c>
      <c r="Q100" s="11">
        <v>2974944</v>
      </c>
      <c r="R100" s="11">
        <v>3238403</v>
      </c>
      <c r="S100" s="11">
        <v>14127129</v>
      </c>
      <c r="T100" s="11">
        <v>14126819</v>
      </c>
      <c r="V100" s="11">
        <v>40</v>
      </c>
    </row>
    <row r="101" spans="1:42" x14ac:dyDescent="0.25">
      <c r="A101" s="11">
        <v>919</v>
      </c>
      <c r="B101" s="11" t="s">
        <v>132</v>
      </c>
      <c r="C101" s="11">
        <v>6140</v>
      </c>
      <c r="D101" s="11">
        <v>2013</v>
      </c>
      <c r="E101" s="11">
        <v>67.510000000000005</v>
      </c>
      <c r="F101" s="11">
        <v>13660</v>
      </c>
      <c r="G101" s="11">
        <v>4140239</v>
      </c>
      <c r="H101" s="11">
        <v>315088</v>
      </c>
      <c r="I101" s="11">
        <v>26996</v>
      </c>
      <c r="J101" s="11">
        <v>477742</v>
      </c>
      <c r="K101" s="11">
        <v>7306</v>
      </c>
      <c r="L101" s="11">
        <v>74198</v>
      </c>
      <c r="M101" s="11">
        <v>95</v>
      </c>
      <c r="N101" s="11">
        <v>0</v>
      </c>
      <c r="O101" s="11">
        <v>90068</v>
      </c>
      <c r="P101" s="11">
        <v>-566</v>
      </c>
      <c r="Q101" s="11">
        <v>5132298</v>
      </c>
      <c r="R101" s="11">
        <v>2427264</v>
      </c>
      <c r="S101" s="11">
        <v>16565605</v>
      </c>
      <c r="T101" s="11">
        <v>16565605</v>
      </c>
      <c r="V101" s="11">
        <v>21</v>
      </c>
    </row>
    <row r="102" spans="1:42" x14ac:dyDescent="0.25">
      <c r="A102" s="11">
        <v>921</v>
      </c>
      <c r="B102" s="39" t="s">
        <v>176</v>
      </c>
      <c r="C102" s="11">
        <v>6140</v>
      </c>
      <c r="D102" s="11">
        <v>2013</v>
      </c>
      <c r="E102" s="11">
        <v>13.91</v>
      </c>
      <c r="F102" s="11">
        <v>142</v>
      </c>
      <c r="G102" s="11">
        <v>105761</v>
      </c>
      <c r="H102" s="11">
        <v>23310</v>
      </c>
      <c r="I102" s="11">
        <v>47357</v>
      </c>
      <c r="J102" s="11">
        <v>1464</v>
      </c>
      <c r="K102" s="11">
        <v>0</v>
      </c>
      <c r="L102" s="11">
        <v>10784</v>
      </c>
      <c r="M102" s="11">
        <v>100</v>
      </c>
      <c r="N102" s="11">
        <v>1552</v>
      </c>
      <c r="O102" s="11">
        <v>152</v>
      </c>
      <c r="P102" s="11">
        <v>0</v>
      </c>
      <c r="Q102" s="11">
        <v>190480</v>
      </c>
      <c r="R102" s="11">
        <v>120954</v>
      </c>
      <c r="S102" s="11">
        <v>180700</v>
      </c>
      <c r="T102" s="11">
        <v>180700</v>
      </c>
    </row>
    <row r="103" spans="1:42" x14ac:dyDescent="0.25">
      <c r="A103" s="11">
        <v>922</v>
      </c>
      <c r="B103" s="39" t="s">
        <v>175</v>
      </c>
      <c r="C103" s="11">
        <v>6140</v>
      </c>
      <c r="D103" s="11">
        <v>2013</v>
      </c>
    </row>
    <row r="105" spans="1:42" x14ac:dyDescent="0.25">
      <c r="A105" s="13" t="s">
        <v>38</v>
      </c>
      <c r="B105" s="13" t="s">
        <v>55</v>
      </c>
      <c r="C105" s="13" t="s">
        <v>56</v>
      </c>
      <c r="D105" s="13" t="s">
        <v>57</v>
      </c>
      <c r="E105" s="13" t="s">
        <v>58</v>
      </c>
      <c r="F105" s="13" t="s">
        <v>59</v>
      </c>
      <c r="G105" s="13" t="s">
        <v>60</v>
      </c>
      <c r="H105" s="13" t="s">
        <v>61</v>
      </c>
      <c r="I105" s="13" t="s">
        <v>62</v>
      </c>
      <c r="J105" s="13" t="s">
        <v>63</v>
      </c>
      <c r="K105" s="13" t="s">
        <v>64</v>
      </c>
      <c r="L105" s="13" t="s">
        <v>65</v>
      </c>
      <c r="M105" s="13" t="s">
        <v>66</v>
      </c>
      <c r="N105" s="13" t="s">
        <v>67</v>
      </c>
      <c r="O105" s="13" t="s">
        <v>68</v>
      </c>
      <c r="P105" s="13" t="s">
        <v>69</v>
      </c>
      <c r="Q105" s="13" t="s">
        <v>70</v>
      </c>
      <c r="R105" s="13" t="s">
        <v>71</v>
      </c>
      <c r="S105" s="13" t="s">
        <v>72</v>
      </c>
      <c r="T105" s="13" t="s">
        <v>73</v>
      </c>
      <c r="V105" s="13" t="s">
        <v>76</v>
      </c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</row>
    <row r="106" spans="1:42" x14ac:dyDescent="0.25">
      <c r="A106" s="11">
        <v>1</v>
      </c>
      <c r="B106" s="11" t="s">
        <v>135</v>
      </c>
      <c r="C106" s="11">
        <v>6140</v>
      </c>
      <c r="D106" s="11">
        <v>2014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11">
        <v>0</v>
      </c>
      <c r="P106" s="11">
        <v>0</v>
      </c>
      <c r="Q106" s="11">
        <v>0</v>
      </c>
      <c r="R106" s="11">
        <v>0</v>
      </c>
      <c r="S106" s="11">
        <v>0</v>
      </c>
      <c r="T106" s="11">
        <v>0</v>
      </c>
      <c r="V106" s="11">
        <v>0</v>
      </c>
    </row>
    <row r="107" spans="1:42" x14ac:dyDescent="0.25">
      <c r="A107" s="11">
        <v>3</v>
      </c>
      <c r="B107" s="11" t="s">
        <v>136</v>
      </c>
      <c r="C107" s="11">
        <v>6140</v>
      </c>
      <c r="D107" s="11">
        <v>2014</v>
      </c>
      <c r="E107" s="11">
        <v>20.62</v>
      </c>
      <c r="F107" s="11">
        <v>3502</v>
      </c>
      <c r="G107" s="11">
        <v>2117203</v>
      </c>
      <c r="H107" s="11">
        <v>387037</v>
      </c>
      <c r="I107" s="11">
        <v>0</v>
      </c>
      <c r="J107" s="11">
        <v>39226</v>
      </c>
      <c r="K107" s="11">
        <v>1061</v>
      </c>
      <c r="L107" s="11">
        <v>8625</v>
      </c>
      <c r="M107" s="11">
        <v>0</v>
      </c>
      <c r="N107" s="11">
        <v>956</v>
      </c>
      <c r="O107" s="11">
        <v>6257</v>
      </c>
      <c r="P107" s="11">
        <v>0</v>
      </c>
      <c r="Q107" s="11">
        <v>2560365</v>
      </c>
      <c r="R107" s="11">
        <v>2769134</v>
      </c>
      <c r="S107" s="11">
        <v>12275109</v>
      </c>
      <c r="T107" s="11">
        <v>12275109</v>
      </c>
      <c r="V107" s="11">
        <v>10</v>
      </c>
    </row>
    <row r="108" spans="1:42" x14ac:dyDescent="0.25">
      <c r="A108" s="11">
        <v>8</v>
      </c>
      <c r="B108" s="11" t="s">
        <v>137</v>
      </c>
      <c r="C108" s="11">
        <v>6140</v>
      </c>
      <c r="D108" s="11">
        <v>2014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1">
        <v>0</v>
      </c>
      <c r="N108" s="11">
        <v>0</v>
      </c>
      <c r="O108" s="11">
        <v>0</v>
      </c>
      <c r="P108" s="11">
        <v>0</v>
      </c>
      <c r="Q108" s="11">
        <v>0</v>
      </c>
      <c r="R108" s="11">
        <v>0</v>
      </c>
      <c r="S108" s="11">
        <v>0</v>
      </c>
      <c r="T108" s="11">
        <v>0</v>
      </c>
      <c r="V108" s="11">
        <v>0</v>
      </c>
    </row>
    <row r="109" spans="1:42" x14ac:dyDescent="0.25">
      <c r="A109" s="11">
        <v>10</v>
      </c>
      <c r="B109" s="11" t="s">
        <v>125</v>
      </c>
      <c r="C109" s="11">
        <v>6140</v>
      </c>
      <c r="D109" s="11">
        <v>2014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1">
        <v>0</v>
      </c>
      <c r="N109" s="11">
        <v>0</v>
      </c>
      <c r="O109" s="11">
        <v>0</v>
      </c>
      <c r="P109" s="11">
        <v>0</v>
      </c>
      <c r="Q109" s="11">
        <v>0</v>
      </c>
      <c r="R109" s="11">
        <v>0</v>
      </c>
      <c r="S109" s="11">
        <v>0</v>
      </c>
      <c r="T109" s="11">
        <v>0</v>
      </c>
      <c r="V109" s="11">
        <v>0</v>
      </c>
    </row>
    <row r="110" spans="1:42" x14ac:dyDescent="0.25">
      <c r="A110" s="11">
        <v>14</v>
      </c>
      <c r="B110" s="11" t="s">
        <v>120</v>
      </c>
      <c r="C110" s="11">
        <v>6140</v>
      </c>
      <c r="D110" s="11">
        <v>2014</v>
      </c>
      <c r="E110" s="11">
        <v>61.19</v>
      </c>
      <c r="F110" s="11">
        <v>7485</v>
      </c>
      <c r="G110" s="11">
        <v>4066784</v>
      </c>
      <c r="H110" s="11">
        <v>1138953</v>
      </c>
      <c r="I110" s="11">
        <v>0</v>
      </c>
      <c r="J110" s="11">
        <v>102862</v>
      </c>
      <c r="K110" s="11">
        <v>0</v>
      </c>
      <c r="L110" s="11">
        <v>126460</v>
      </c>
      <c r="M110" s="11">
        <v>13285</v>
      </c>
      <c r="N110" s="11">
        <v>612190</v>
      </c>
      <c r="O110" s="11">
        <v>2599</v>
      </c>
      <c r="P110" s="11">
        <v>0</v>
      </c>
      <c r="Q110" s="11">
        <v>6063133</v>
      </c>
      <c r="R110" s="11">
        <v>12266956</v>
      </c>
      <c r="S110" s="11">
        <v>41243530</v>
      </c>
      <c r="T110" s="11">
        <v>41242270</v>
      </c>
      <c r="V110" s="11">
        <v>20</v>
      </c>
    </row>
    <row r="111" spans="1:42" x14ac:dyDescent="0.25">
      <c r="A111" s="11">
        <v>20</v>
      </c>
      <c r="B111" s="11" t="s">
        <v>138</v>
      </c>
      <c r="C111" s="11">
        <v>6140</v>
      </c>
      <c r="D111" s="11">
        <v>2014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1">
        <v>0</v>
      </c>
      <c r="N111" s="11">
        <v>0</v>
      </c>
      <c r="O111" s="11">
        <v>0</v>
      </c>
      <c r="P111" s="11">
        <v>0</v>
      </c>
      <c r="Q111" s="11">
        <v>0</v>
      </c>
      <c r="R111" s="11">
        <v>0</v>
      </c>
      <c r="S111" s="11">
        <v>0</v>
      </c>
      <c r="T111" s="11">
        <v>0</v>
      </c>
      <c r="V111" s="11">
        <v>0</v>
      </c>
    </row>
    <row r="112" spans="1:42" x14ac:dyDescent="0.25">
      <c r="A112" s="11">
        <v>21</v>
      </c>
      <c r="B112" s="11" t="s">
        <v>139</v>
      </c>
      <c r="C112" s="11">
        <v>6140</v>
      </c>
      <c r="D112" s="11">
        <v>2014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1">
        <v>0</v>
      </c>
      <c r="N112" s="11">
        <v>0</v>
      </c>
      <c r="O112" s="11">
        <v>0</v>
      </c>
      <c r="P112" s="11">
        <v>0</v>
      </c>
      <c r="Q112" s="11">
        <v>0</v>
      </c>
      <c r="R112" s="11">
        <v>0</v>
      </c>
      <c r="S112" s="11">
        <v>0</v>
      </c>
      <c r="T112" s="11">
        <v>0</v>
      </c>
      <c r="V112" s="11">
        <v>0</v>
      </c>
    </row>
    <row r="113" spans="1:22" x14ac:dyDescent="0.25">
      <c r="A113" s="11">
        <v>22</v>
      </c>
      <c r="B113" s="11" t="s">
        <v>103</v>
      </c>
      <c r="C113" s="11">
        <v>6140</v>
      </c>
      <c r="D113" s="11">
        <v>2014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1">
        <v>0</v>
      </c>
      <c r="N113" s="11">
        <v>0</v>
      </c>
      <c r="O113" s="11">
        <v>0</v>
      </c>
      <c r="P113" s="11">
        <v>0</v>
      </c>
      <c r="Q113" s="11">
        <v>0</v>
      </c>
      <c r="R113" s="11">
        <v>0</v>
      </c>
      <c r="S113" s="11">
        <v>0</v>
      </c>
      <c r="T113" s="11">
        <v>0</v>
      </c>
      <c r="V113" s="11">
        <v>0</v>
      </c>
    </row>
    <row r="114" spans="1:22" x14ac:dyDescent="0.25">
      <c r="A114" s="11">
        <v>23</v>
      </c>
      <c r="B114" s="11" t="s">
        <v>140</v>
      </c>
      <c r="C114" s="11">
        <v>6140</v>
      </c>
      <c r="D114" s="11">
        <v>2014</v>
      </c>
      <c r="E114" s="11">
        <v>0</v>
      </c>
      <c r="F114" s="11">
        <v>0</v>
      </c>
      <c r="G114" s="11">
        <v>0</v>
      </c>
      <c r="H114" s="11">
        <v>0</v>
      </c>
      <c r="I114" s="11">
        <v>0</v>
      </c>
      <c r="J114" s="11">
        <v>0</v>
      </c>
      <c r="K114" s="11">
        <v>0</v>
      </c>
      <c r="L114" s="11">
        <v>0</v>
      </c>
      <c r="M114" s="11">
        <v>0</v>
      </c>
      <c r="N114" s="11">
        <v>0</v>
      </c>
      <c r="O114" s="11">
        <v>0</v>
      </c>
      <c r="P114" s="11">
        <v>0</v>
      </c>
      <c r="Q114" s="11">
        <v>0</v>
      </c>
      <c r="R114" s="11">
        <v>0</v>
      </c>
      <c r="S114" s="11">
        <v>0</v>
      </c>
      <c r="T114" s="11">
        <v>0</v>
      </c>
      <c r="V114" s="11">
        <v>0</v>
      </c>
    </row>
    <row r="115" spans="1:22" x14ac:dyDescent="0.25">
      <c r="A115" s="11">
        <v>26</v>
      </c>
      <c r="B115" s="11" t="s">
        <v>141</v>
      </c>
      <c r="C115" s="11">
        <v>6140</v>
      </c>
      <c r="D115" s="11">
        <v>2014</v>
      </c>
      <c r="E115" s="11">
        <v>47.81</v>
      </c>
      <c r="F115" s="11">
        <v>5877</v>
      </c>
      <c r="G115" s="11">
        <v>3095319</v>
      </c>
      <c r="H115" s="11">
        <v>1107458</v>
      </c>
      <c r="I115" s="11">
        <v>0</v>
      </c>
      <c r="J115" s="11">
        <v>67260</v>
      </c>
      <c r="K115" s="11">
        <v>0</v>
      </c>
      <c r="L115" s="11">
        <v>0</v>
      </c>
      <c r="M115" s="11">
        <v>1821</v>
      </c>
      <c r="N115" s="11">
        <v>109339</v>
      </c>
      <c r="O115" s="11">
        <v>4715</v>
      </c>
      <c r="P115" s="11">
        <v>-500</v>
      </c>
      <c r="Q115" s="11">
        <v>4386412</v>
      </c>
      <c r="R115" s="11">
        <v>3170203</v>
      </c>
      <c r="S115" s="11">
        <v>12340433</v>
      </c>
      <c r="T115" s="11">
        <v>12332570</v>
      </c>
      <c r="V115" s="11">
        <v>22</v>
      </c>
    </row>
    <row r="116" spans="1:22" x14ac:dyDescent="0.25">
      <c r="A116" s="11">
        <v>29</v>
      </c>
      <c r="B116" s="11" t="s">
        <v>80</v>
      </c>
      <c r="C116" s="11">
        <v>6140</v>
      </c>
      <c r="D116" s="11">
        <v>2014</v>
      </c>
      <c r="E116" s="11">
        <v>115.58</v>
      </c>
      <c r="F116" s="11">
        <v>22850</v>
      </c>
      <c r="G116" s="11">
        <v>8605242</v>
      </c>
      <c r="H116" s="11">
        <v>2690989</v>
      </c>
      <c r="I116" s="11">
        <v>0</v>
      </c>
      <c r="J116" s="11">
        <v>212994</v>
      </c>
      <c r="K116" s="11">
        <v>2777</v>
      </c>
      <c r="L116" s="11">
        <v>103732</v>
      </c>
      <c r="M116" s="11">
        <v>130</v>
      </c>
      <c r="N116" s="11">
        <v>297053</v>
      </c>
      <c r="O116" s="11">
        <v>4710</v>
      </c>
      <c r="P116" s="11">
        <v>12163</v>
      </c>
      <c r="Q116" s="11">
        <v>11905464</v>
      </c>
      <c r="R116" s="11">
        <v>11599486</v>
      </c>
      <c r="S116" s="11">
        <v>46578118</v>
      </c>
      <c r="T116" s="11">
        <v>46587955</v>
      </c>
      <c r="V116" s="11">
        <v>61</v>
      </c>
    </row>
    <row r="117" spans="1:22" x14ac:dyDescent="0.25">
      <c r="A117" s="11">
        <v>32</v>
      </c>
      <c r="B117" s="11" t="s">
        <v>142</v>
      </c>
      <c r="C117" s="11">
        <v>6140</v>
      </c>
      <c r="D117" s="11">
        <v>2014</v>
      </c>
      <c r="E117" s="11">
        <v>49.02</v>
      </c>
      <c r="F117" s="11">
        <v>7843</v>
      </c>
      <c r="G117" s="11">
        <v>4073786</v>
      </c>
      <c r="H117" s="11">
        <v>1026501</v>
      </c>
      <c r="I117" s="11">
        <v>709104</v>
      </c>
      <c r="J117" s="11">
        <v>95779</v>
      </c>
      <c r="K117" s="11">
        <v>298</v>
      </c>
      <c r="L117" s="11">
        <v>439368</v>
      </c>
      <c r="M117" s="11">
        <v>4010</v>
      </c>
      <c r="N117" s="11">
        <v>194959</v>
      </c>
      <c r="O117" s="11">
        <v>18426</v>
      </c>
      <c r="P117" s="11">
        <v>18832</v>
      </c>
      <c r="Q117" s="11">
        <v>6543399</v>
      </c>
      <c r="R117" s="11">
        <v>2141185</v>
      </c>
      <c r="S117" s="11">
        <v>21443961</v>
      </c>
      <c r="T117" s="11">
        <v>19551128</v>
      </c>
      <c r="V117" s="11">
        <v>23</v>
      </c>
    </row>
    <row r="118" spans="1:22" x14ac:dyDescent="0.25">
      <c r="A118" s="11">
        <v>35</v>
      </c>
      <c r="B118" s="11" t="s">
        <v>143</v>
      </c>
      <c r="C118" s="11">
        <v>6140</v>
      </c>
      <c r="D118" s="11">
        <v>2014</v>
      </c>
      <c r="E118" s="11">
        <v>0</v>
      </c>
      <c r="F118" s="11">
        <v>0</v>
      </c>
      <c r="G118" s="11">
        <v>0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1">
        <v>0</v>
      </c>
      <c r="N118" s="11">
        <v>0</v>
      </c>
      <c r="O118" s="11">
        <v>0</v>
      </c>
      <c r="P118" s="11">
        <v>0</v>
      </c>
      <c r="Q118" s="11">
        <v>0</v>
      </c>
      <c r="R118" s="11">
        <v>0</v>
      </c>
      <c r="S118" s="11">
        <v>0</v>
      </c>
      <c r="T118" s="11">
        <v>0</v>
      </c>
      <c r="V118" s="11">
        <v>0</v>
      </c>
    </row>
    <row r="119" spans="1:22" x14ac:dyDescent="0.25">
      <c r="A119" s="11">
        <v>37</v>
      </c>
      <c r="B119" s="11" t="s">
        <v>144</v>
      </c>
      <c r="C119" s="11">
        <v>6140</v>
      </c>
      <c r="D119" s="11">
        <v>2014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  <c r="M119" s="11">
        <v>0</v>
      </c>
      <c r="N119" s="11">
        <v>0</v>
      </c>
      <c r="O119" s="11">
        <v>0</v>
      </c>
      <c r="P119" s="11">
        <v>0</v>
      </c>
      <c r="Q119" s="11">
        <v>0</v>
      </c>
      <c r="R119" s="11">
        <v>0</v>
      </c>
      <c r="S119" s="11">
        <v>0</v>
      </c>
      <c r="T119" s="11">
        <v>0</v>
      </c>
      <c r="V119" s="11">
        <v>0</v>
      </c>
    </row>
    <row r="120" spans="1:22" x14ac:dyDescent="0.25">
      <c r="A120" s="11">
        <v>38</v>
      </c>
      <c r="B120" s="11" t="s">
        <v>110</v>
      </c>
      <c r="C120" s="11">
        <v>6140</v>
      </c>
      <c r="D120" s="11">
        <v>2014</v>
      </c>
      <c r="E120" s="11">
        <v>0</v>
      </c>
      <c r="F120" s="11">
        <v>0</v>
      </c>
      <c r="G120" s="11">
        <v>0</v>
      </c>
      <c r="H120" s="11">
        <v>0</v>
      </c>
      <c r="I120" s="11">
        <v>0</v>
      </c>
      <c r="J120" s="11">
        <v>0</v>
      </c>
      <c r="K120" s="11">
        <v>0</v>
      </c>
      <c r="L120" s="11">
        <v>0</v>
      </c>
      <c r="M120" s="11">
        <v>0</v>
      </c>
      <c r="N120" s="11">
        <v>0</v>
      </c>
      <c r="O120" s="11">
        <v>0</v>
      </c>
      <c r="P120" s="11">
        <v>0</v>
      </c>
      <c r="Q120" s="11">
        <v>0</v>
      </c>
      <c r="R120" s="11">
        <v>0</v>
      </c>
      <c r="S120" s="11">
        <v>0</v>
      </c>
      <c r="T120" s="11">
        <v>0</v>
      </c>
      <c r="V120" s="11">
        <v>0</v>
      </c>
    </row>
    <row r="121" spans="1:22" x14ac:dyDescent="0.25">
      <c r="A121" s="11">
        <v>39</v>
      </c>
      <c r="B121" s="11" t="s">
        <v>145</v>
      </c>
      <c r="C121" s="11">
        <v>6140</v>
      </c>
      <c r="D121" s="11">
        <v>2014</v>
      </c>
      <c r="E121" s="11">
        <v>0</v>
      </c>
      <c r="F121" s="11">
        <v>0</v>
      </c>
      <c r="G121" s="11">
        <v>0</v>
      </c>
      <c r="H121" s="11">
        <v>0</v>
      </c>
      <c r="I121" s="11">
        <v>0</v>
      </c>
      <c r="J121" s="11">
        <v>0</v>
      </c>
      <c r="K121" s="11">
        <v>0</v>
      </c>
      <c r="L121" s="11">
        <v>0</v>
      </c>
      <c r="M121" s="11">
        <v>0</v>
      </c>
      <c r="N121" s="11">
        <v>0</v>
      </c>
      <c r="O121" s="11">
        <v>0</v>
      </c>
      <c r="P121" s="11">
        <v>0</v>
      </c>
      <c r="Q121" s="11">
        <v>0</v>
      </c>
      <c r="R121" s="11">
        <v>0</v>
      </c>
      <c r="S121" s="11">
        <v>0</v>
      </c>
      <c r="T121" s="11">
        <v>0</v>
      </c>
      <c r="V121" s="11">
        <v>0</v>
      </c>
    </row>
    <row r="122" spans="1:22" x14ac:dyDescent="0.25">
      <c r="A122" s="11">
        <v>43</v>
      </c>
      <c r="B122" s="11" t="s">
        <v>126</v>
      </c>
      <c r="C122" s="11">
        <v>6140</v>
      </c>
      <c r="D122" s="11">
        <v>2014</v>
      </c>
      <c r="E122" s="11">
        <v>0</v>
      </c>
      <c r="F122" s="11">
        <v>0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1">
        <v>0</v>
      </c>
      <c r="N122" s="11">
        <v>0</v>
      </c>
      <c r="O122" s="11">
        <v>0</v>
      </c>
      <c r="P122" s="11">
        <v>0</v>
      </c>
      <c r="Q122" s="11">
        <v>0</v>
      </c>
      <c r="R122" s="11">
        <v>0</v>
      </c>
      <c r="S122" s="11">
        <v>0</v>
      </c>
      <c r="T122" s="11">
        <v>0</v>
      </c>
      <c r="V122" s="11">
        <v>0</v>
      </c>
    </row>
    <row r="123" spans="1:22" x14ac:dyDescent="0.25">
      <c r="A123" s="11">
        <v>45</v>
      </c>
      <c r="B123" s="11" t="s">
        <v>94</v>
      </c>
      <c r="C123" s="11">
        <v>6140</v>
      </c>
      <c r="D123" s="11">
        <v>2014</v>
      </c>
      <c r="E123" s="11">
        <v>0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11">
        <v>0</v>
      </c>
      <c r="O123" s="11">
        <v>0</v>
      </c>
      <c r="P123" s="11">
        <v>0</v>
      </c>
      <c r="Q123" s="11">
        <v>0</v>
      </c>
      <c r="R123" s="11">
        <v>0</v>
      </c>
      <c r="S123" s="11">
        <v>0</v>
      </c>
      <c r="T123" s="11">
        <v>0</v>
      </c>
      <c r="V123" s="11">
        <v>0</v>
      </c>
    </row>
    <row r="124" spans="1:22" x14ac:dyDescent="0.25">
      <c r="A124" s="11">
        <v>46</v>
      </c>
      <c r="B124" s="11" t="s">
        <v>146</v>
      </c>
      <c r="C124" s="11">
        <v>6140</v>
      </c>
      <c r="D124" s="11">
        <v>2014</v>
      </c>
    </row>
    <row r="125" spans="1:22" x14ac:dyDescent="0.25">
      <c r="A125" s="11">
        <v>50</v>
      </c>
      <c r="B125" s="11" t="s">
        <v>147</v>
      </c>
      <c r="C125" s="11">
        <v>6140</v>
      </c>
      <c r="D125" s="11">
        <v>2014</v>
      </c>
      <c r="E125" s="11">
        <v>0</v>
      </c>
      <c r="F125" s="11">
        <v>0</v>
      </c>
      <c r="G125" s="11">
        <v>0</v>
      </c>
      <c r="H125" s="11">
        <v>0</v>
      </c>
      <c r="I125" s="11">
        <v>0</v>
      </c>
      <c r="J125" s="11">
        <v>0</v>
      </c>
      <c r="K125" s="11">
        <v>0</v>
      </c>
      <c r="L125" s="11">
        <v>0</v>
      </c>
      <c r="M125" s="11">
        <v>0</v>
      </c>
      <c r="N125" s="11">
        <v>0</v>
      </c>
      <c r="O125" s="11">
        <v>0</v>
      </c>
      <c r="P125" s="11">
        <v>0</v>
      </c>
      <c r="Q125" s="11">
        <v>0</v>
      </c>
      <c r="R125" s="11">
        <v>0</v>
      </c>
      <c r="S125" s="11">
        <v>0</v>
      </c>
      <c r="T125" s="11">
        <v>0</v>
      </c>
      <c r="V125" s="11">
        <v>0</v>
      </c>
    </row>
    <row r="126" spans="1:22" x14ac:dyDescent="0.25">
      <c r="A126" s="11">
        <v>54</v>
      </c>
      <c r="B126" s="11" t="s">
        <v>97</v>
      </c>
      <c r="C126" s="11">
        <v>6140</v>
      </c>
      <c r="D126" s="11">
        <v>2014</v>
      </c>
      <c r="E126" s="11">
        <v>0</v>
      </c>
      <c r="F126" s="11">
        <v>0</v>
      </c>
      <c r="G126" s="11">
        <v>0</v>
      </c>
      <c r="H126" s="11">
        <v>0</v>
      </c>
      <c r="I126" s="11">
        <v>0</v>
      </c>
      <c r="J126" s="11">
        <v>0</v>
      </c>
      <c r="K126" s="11">
        <v>0</v>
      </c>
      <c r="L126" s="11">
        <v>0</v>
      </c>
      <c r="M126" s="11">
        <v>0</v>
      </c>
      <c r="N126" s="11">
        <v>0</v>
      </c>
      <c r="O126" s="11">
        <v>0</v>
      </c>
      <c r="P126" s="11">
        <v>0</v>
      </c>
      <c r="Q126" s="11">
        <v>0</v>
      </c>
      <c r="R126" s="11">
        <v>0</v>
      </c>
      <c r="S126" s="11">
        <v>0</v>
      </c>
      <c r="T126" s="11">
        <v>0</v>
      </c>
      <c r="V126" s="11">
        <v>0</v>
      </c>
    </row>
    <row r="127" spans="1:22" x14ac:dyDescent="0.25">
      <c r="A127" s="11">
        <v>56</v>
      </c>
      <c r="B127" s="11" t="s">
        <v>129</v>
      </c>
      <c r="C127" s="11">
        <v>6140</v>
      </c>
      <c r="D127" s="11">
        <v>2014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0</v>
      </c>
      <c r="N127" s="11">
        <v>0</v>
      </c>
      <c r="O127" s="11">
        <v>0</v>
      </c>
      <c r="P127" s="11">
        <v>0</v>
      </c>
      <c r="Q127" s="11">
        <v>0</v>
      </c>
      <c r="R127" s="11">
        <v>0</v>
      </c>
      <c r="S127" s="11">
        <v>0</v>
      </c>
      <c r="T127" s="11">
        <v>0</v>
      </c>
      <c r="V127" s="11">
        <v>0</v>
      </c>
    </row>
    <row r="128" spans="1:22" x14ac:dyDescent="0.25">
      <c r="A128" s="11">
        <v>58</v>
      </c>
      <c r="B128" s="11" t="s">
        <v>84</v>
      </c>
      <c r="C128" s="11">
        <v>6140</v>
      </c>
      <c r="D128" s="11">
        <v>2014</v>
      </c>
      <c r="E128" s="11">
        <v>14.36</v>
      </c>
      <c r="F128" s="11">
        <v>1831</v>
      </c>
      <c r="G128" s="11">
        <v>1152200</v>
      </c>
      <c r="H128" s="11">
        <v>297726</v>
      </c>
      <c r="I128" s="11">
        <v>250667</v>
      </c>
      <c r="J128" s="11">
        <v>11031</v>
      </c>
      <c r="K128" s="11">
        <v>0</v>
      </c>
      <c r="L128" s="11">
        <v>16260</v>
      </c>
      <c r="M128" s="11">
        <v>0</v>
      </c>
      <c r="N128" s="11">
        <v>166094</v>
      </c>
      <c r="O128" s="11">
        <v>8135</v>
      </c>
      <c r="P128" s="11">
        <v>1026</v>
      </c>
      <c r="Q128" s="11">
        <v>1901087</v>
      </c>
      <c r="R128" s="11">
        <v>1389056</v>
      </c>
      <c r="S128" s="11">
        <v>4544008</v>
      </c>
      <c r="T128" s="11">
        <v>4541291</v>
      </c>
      <c r="V128" s="11">
        <v>18</v>
      </c>
    </row>
    <row r="129" spans="1:22" x14ac:dyDescent="0.25">
      <c r="A129" s="11">
        <v>63</v>
      </c>
      <c r="B129" s="11" t="s">
        <v>99</v>
      </c>
      <c r="C129" s="11">
        <v>6140</v>
      </c>
      <c r="D129" s="11">
        <v>2014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1">
        <v>0</v>
      </c>
      <c r="N129" s="11">
        <v>0</v>
      </c>
      <c r="O129" s="11">
        <v>0</v>
      </c>
      <c r="P129" s="11">
        <v>0</v>
      </c>
      <c r="Q129" s="11">
        <v>0</v>
      </c>
      <c r="R129" s="11">
        <v>0</v>
      </c>
      <c r="S129" s="11">
        <v>0</v>
      </c>
      <c r="T129" s="11">
        <v>0</v>
      </c>
      <c r="V129" s="11">
        <v>0</v>
      </c>
    </row>
    <row r="130" spans="1:22" x14ac:dyDescent="0.25">
      <c r="A130" s="11">
        <v>78</v>
      </c>
      <c r="B130" s="11" t="s">
        <v>148</v>
      </c>
      <c r="C130" s="11">
        <v>6140</v>
      </c>
      <c r="D130" s="11">
        <v>2014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1">
        <v>0</v>
      </c>
      <c r="O130" s="11">
        <v>0</v>
      </c>
      <c r="P130" s="11">
        <v>0</v>
      </c>
      <c r="Q130" s="11">
        <v>0</v>
      </c>
      <c r="R130" s="11">
        <v>0</v>
      </c>
      <c r="S130" s="11">
        <v>0</v>
      </c>
      <c r="T130" s="11">
        <v>0</v>
      </c>
      <c r="V130" s="11">
        <v>0</v>
      </c>
    </row>
    <row r="131" spans="1:22" x14ac:dyDescent="0.25">
      <c r="A131" s="11">
        <v>79</v>
      </c>
      <c r="B131" s="11" t="s">
        <v>109</v>
      </c>
      <c r="C131" s="11">
        <v>6140</v>
      </c>
      <c r="D131" s="11">
        <v>2014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1">
        <v>0</v>
      </c>
      <c r="N131" s="11">
        <v>0</v>
      </c>
      <c r="O131" s="11">
        <v>0</v>
      </c>
      <c r="P131" s="11">
        <v>0</v>
      </c>
      <c r="Q131" s="11">
        <v>0</v>
      </c>
      <c r="R131" s="11">
        <v>0</v>
      </c>
      <c r="S131" s="11">
        <v>0</v>
      </c>
      <c r="T131" s="11">
        <v>0</v>
      </c>
      <c r="V131" s="11">
        <v>0</v>
      </c>
    </row>
    <row r="132" spans="1:22" x14ac:dyDescent="0.25">
      <c r="A132" s="11">
        <v>80</v>
      </c>
      <c r="B132" s="11" t="s">
        <v>149</v>
      </c>
      <c r="C132" s="11">
        <v>6140</v>
      </c>
      <c r="D132" s="11">
        <v>2014</v>
      </c>
      <c r="E132" s="11">
        <v>0</v>
      </c>
      <c r="F132" s="11">
        <v>0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1">
        <v>0</v>
      </c>
      <c r="N132" s="11">
        <v>0</v>
      </c>
      <c r="O132" s="11">
        <v>0</v>
      </c>
      <c r="P132" s="11">
        <v>0</v>
      </c>
      <c r="Q132" s="11">
        <v>0</v>
      </c>
      <c r="R132" s="11">
        <v>0</v>
      </c>
      <c r="S132" s="11">
        <v>0</v>
      </c>
      <c r="T132" s="11">
        <v>0</v>
      </c>
      <c r="V132" s="11">
        <v>0</v>
      </c>
    </row>
    <row r="133" spans="1:22" x14ac:dyDescent="0.25">
      <c r="A133" s="11">
        <v>81</v>
      </c>
      <c r="B133" s="11" t="s">
        <v>150</v>
      </c>
      <c r="C133" s="11">
        <v>6140</v>
      </c>
      <c r="D133" s="11">
        <v>2014</v>
      </c>
      <c r="E133" s="11">
        <v>4.17</v>
      </c>
      <c r="F133" s="11">
        <v>0</v>
      </c>
      <c r="G133" s="11">
        <v>323349</v>
      </c>
      <c r="H133" s="11">
        <v>86509</v>
      </c>
      <c r="I133" s="11">
        <v>0</v>
      </c>
      <c r="J133" s="11">
        <v>2344</v>
      </c>
      <c r="K133" s="11">
        <v>232</v>
      </c>
      <c r="L133" s="11">
        <v>1043</v>
      </c>
      <c r="M133" s="11">
        <v>0</v>
      </c>
      <c r="N133" s="11">
        <v>1386</v>
      </c>
      <c r="O133" s="11">
        <v>3184</v>
      </c>
      <c r="P133" s="11">
        <v>5543</v>
      </c>
      <c r="Q133" s="11">
        <v>412504</v>
      </c>
      <c r="R133" s="11">
        <v>136621</v>
      </c>
      <c r="S133" s="11">
        <v>516121</v>
      </c>
      <c r="T133" s="11">
        <v>1162</v>
      </c>
      <c r="V133" s="11">
        <v>0</v>
      </c>
    </row>
    <row r="134" spans="1:22" x14ac:dyDescent="0.25">
      <c r="A134" s="11">
        <v>82</v>
      </c>
      <c r="B134" s="11" t="s">
        <v>98</v>
      </c>
      <c r="C134" s="11">
        <v>6140</v>
      </c>
      <c r="D134" s="11">
        <v>2014</v>
      </c>
      <c r="E134" s="11">
        <v>0</v>
      </c>
      <c r="F134" s="11">
        <v>0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  <c r="L134" s="11">
        <v>0</v>
      </c>
      <c r="M134" s="11">
        <v>0</v>
      </c>
      <c r="N134" s="11">
        <v>0</v>
      </c>
      <c r="O134" s="11">
        <v>0</v>
      </c>
      <c r="P134" s="11">
        <v>0</v>
      </c>
      <c r="Q134" s="11">
        <v>0</v>
      </c>
      <c r="R134" s="11">
        <v>0</v>
      </c>
      <c r="S134" s="11">
        <v>0</v>
      </c>
      <c r="T134" s="11">
        <v>0</v>
      </c>
      <c r="V134" s="11">
        <v>0</v>
      </c>
    </row>
    <row r="135" spans="1:22" x14ac:dyDescent="0.25">
      <c r="A135" s="11">
        <v>84</v>
      </c>
      <c r="B135" s="11" t="s">
        <v>115</v>
      </c>
      <c r="C135" s="11">
        <v>6140</v>
      </c>
      <c r="D135" s="11">
        <v>2014</v>
      </c>
      <c r="E135" s="11">
        <v>0.8</v>
      </c>
      <c r="F135" s="11">
        <v>0</v>
      </c>
      <c r="G135" s="11">
        <v>217031</v>
      </c>
      <c r="H135" s="11">
        <v>12534</v>
      </c>
      <c r="I135" s="11">
        <v>0</v>
      </c>
      <c r="J135" s="11">
        <v>0</v>
      </c>
      <c r="K135" s="11">
        <v>334</v>
      </c>
      <c r="L135" s="11">
        <v>0</v>
      </c>
      <c r="M135" s="11">
        <v>0</v>
      </c>
      <c r="N135" s="11">
        <v>0</v>
      </c>
      <c r="O135" s="11">
        <v>2495</v>
      </c>
      <c r="P135" s="11">
        <v>344178</v>
      </c>
      <c r="Q135" s="11">
        <v>-111784</v>
      </c>
      <c r="R135" s="11">
        <v>-45208</v>
      </c>
      <c r="S135" s="11">
        <v>0</v>
      </c>
      <c r="T135" s="11">
        <v>0</v>
      </c>
      <c r="V135" s="11">
        <v>0</v>
      </c>
    </row>
    <row r="136" spans="1:22" x14ac:dyDescent="0.25">
      <c r="A136" s="11">
        <v>85</v>
      </c>
      <c r="B136" s="11" t="s">
        <v>151</v>
      </c>
      <c r="C136" s="11">
        <v>6140</v>
      </c>
      <c r="D136" s="11">
        <v>2014</v>
      </c>
      <c r="E136" s="11">
        <v>0</v>
      </c>
      <c r="F136" s="11">
        <v>0</v>
      </c>
      <c r="G136" s="11">
        <v>0</v>
      </c>
      <c r="H136" s="11">
        <v>0</v>
      </c>
      <c r="I136" s="11">
        <v>0</v>
      </c>
      <c r="J136" s="11">
        <v>0</v>
      </c>
      <c r="K136" s="11">
        <v>0</v>
      </c>
      <c r="L136" s="11">
        <v>0</v>
      </c>
      <c r="M136" s="11">
        <v>0</v>
      </c>
      <c r="N136" s="11">
        <v>0</v>
      </c>
      <c r="O136" s="11">
        <v>0</v>
      </c>
      <c r="P136" s="11">
        <v>0</v>
      </c>
      <c r="Q136" s="11">
        <v>0</v>
      </c>
      <c r="R136" s="11">
        <v>0</v>
      </c>
      <c r="S136" s="11">
        <v>0</v>
      </c>
      <c r="T136" s="11">
        <v>0</v>
      </c>
      <c r="V136" s="11">
        <v>0</v>
      </c>
    </row>
    <row r="137" spans="1:22" x14ac:dyDescent="0.25">
      <c r="A137" s="11">
        <v>96</v>
      </c>
      <c r="B137" s="11" t="s">
        <v>121</v>
      </c>
      <c r="C137" s="11">
        <v>6140</v>
      </c>
      <c r="D137" s="11">
        <v>2014</v>
      </c>
      <c r="E137" s="11">
        <v>0</v>
      </c>
      <c r="F137" s="11">
        <v>0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  <c r="L137" s="11">
        <v>0</v>
      </c>
      <c r="M137" s="11">
        <v>0</v>
      </c>
      <c r="N137" s="11">
        <v>0</v>
      </c>
      <c r="O137" s="11">
        <v>0</v>
      </c>
      <c r="P137" s="11">
        <v>0</v>
      </c>
      <c r="Q137" s="11">
        <v>0</v>
      </c>
      <c r="R137" s="11">
        <v>0</v>
      </c>
      <c r="S137" s="11">
        <v>0</v>
      </c>
      <c r="T137" s="11">
        <v>0</v>
      </c>
      <c r="V137" s="11">
        <v>0</v>
      </c>
    </row>
    <row r="138" spans="1:22" x14ac:dyDescent="0.25">
      <c r="A138" s="11">
        <v>102</v>
      </c>
      <c r="B138" s="11" t="s">
        <v>130</v>
      </c>
      <c r="C138" s="11">
        <v>6140</v>
      </c>
      <c r="D138" s="11">
        <v>2014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  <c r="M138" s="11">
        <v>0</v>
      </c>
      <c r="N138" s="11">
        <v>0</v>
      </c>
      <c r="O138" s="11">
        <v>0</v>
      </c>
      <c r="P138" s="11">
        <v>0</v>
      </c>
      <c r="Q138" s="11">
        <v>0</v>
      </c>
      <c r="R138" s="11">
        <v>0</v>
      </c>
      <c r="S138" s="11">
        <v>0</v>
      </c>
      <c r="T138" s="11">
        <v>0</v>
      </c>
      <c r="V138" s="11">
        <v>0</v>
      </c>
    </row>
    <row r="139" spans="1:22" x14ac:dyDescent="0.25">
      <c r="A139" s="11">
        <v>106</v>
      </c>
      <c r="B139" s="11" t="s">
        <v>92</v>
      </c>
      <c r="C139" s="11">
        <v>6140</v>
      </c>
      <c r="D139" s="11">
        <v>2014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1">
        <v>0</v>
      </c>
      <c r="N139" s="11">
        <v>0</v>
      </c>
      <c r="O139" s="11">
        <v>0</v>
      </c>
      <c r="P139" s="11">
        <v>0</v>
      </c>
      <c r="Q139" s="11">
        <v>0</v>
      </c>
      <c r="R139" s="11">
        <v>0</v>
      </c>
      <c r="S139" s="11">
        <v>0</v>
      </c>
      <c r="T139" s="11">
        <v>0</v>
      </c>
      <c r="V139" s="11">
        <v>0</v>
      </c>
    </row>
    <row r="140" spans="1:22" x14ac:dyDescent="0.25">
      <c r="A140" s="11">
        <v>104</v>
      </c>
      <c r="B140" s="11" t="s">
        <v>177</v>
      </c>
      <c r="C140" s="11">
        <v>6140</v>
      </c>
      <c r="D140" s="11">
        <v>2014</v>
      </c>
    </row>
    <row r="141" spans="1:22" x14ac:dyDescent="0.25">
      <c r="A141" s="11">
        <v>107</v>
      </c>
      <c r="B141" s="11" t="s">
        <v>108</v>
      </c>
      <c r="C141" s="11">
        <v>6140</v>
      </c>
      <c r="D141" s="11">
        <v>2014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1">
        <v>0</v>
      </c>
      <c r="N141" s="11">
        <v>0</v>
      </c>
      <c r="O141" s="11">
        <v>0</v>
      </c>
      <c r="P141" s="11">
        <v>0</v>
      </c>
      <c r="Q141" s="11">
        <v>0</v>
      </c>
      <c r="R141" s="11">
        <v>0</v>
      </c>
      <c r="S141" s="11">
        <v>0</v>
      </c>
      <c r="T141" s="11">
        <v>0</v>
      </c>
      <c r="V141" s="11">
        <v>0</v>
      </c>
    </row>
    <row r="142" spans="1:22" x14ac:dyDescent="0.25">
      <c r="A142" s="11">
        <v>108</v>
      </c>
      <c r="B142" s="11" t="s">
        <v>124</v>
      </c>
      <c r="C142" s="11">
        <v>6140</v>
      </c>
      <c r="D142" s="11">
        <v>2014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1">
        <v>0</v>
      </c>
      <c r="N142" s="11">
        <v>0</v>
      </c>
      <c r="O142" s="11">
        <v>0</v>
      </c>
      <c r="P142" s="11">
        <v>0</v>
      </c>
      <c r="Q142" s="11">
        <v>0</v>
      </c>
      <c r="R142" s="11">
        <v>0</v>
      </c>
      <c r="S142" s="11">
        <v>0</v>
      </c>
      <c r="T142" s="11">
        <v>0</v>
      </c>
      <c r="V142" s="11">
        <v>0</v>
      </c>
    </row>
    <row r="143" spans="1:22" x14ac:dyDescent="0.25">
      <c r="A143" s="11">
        <v>111</v>
      </c>
      <c r="B143" s="11" t="s">
        <v>152</v>
      </c>
      <c r="C143" s="11">
        <v>6140</v>
      </c>
      <c r="D143" s="11">
        <v>2014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1">
        <v>0</v>
      </c>
      <c r="N143" s="11">
        <v>0</v>
      </c>
      <c r="O143" s="11">
        <v>0</v>
      </c>
      <c r="P143" s="11">
        <v>0</v>
      </c>
      <c r="Q143" s="11">
        <v>0</v>
      </c>
      <c r="R143" s="11">
        <v>0</v>
      </c>
      <c r="S143" s="11">
        <v>0</v>
      </c>
      <c r="T143" s="11">
        <v>0</v>
      </c>
      <c r="V143" s="11">
        <v>0</v>
      </c>
    </row>
    <row r="144" spans="1:22" x14ac:dyDescent="0.25">
      <c r="A144" s="11">
        <v>125</v>
      </c>
      <c r="B144" s="11" t="s">
        <v>111</v>
      </c>
      <c r="C144" s="11">
        <v>6140</v>
      </c>
      <c r="D144" s="11">
        <v>2014</v>
      </c>
    </row>
    <row r="145" spans="1:22" x14ac:dyDescent="0.25">
      <c r="A145" s="11">
        <v>126</v>
      </c>
      <c r="B145" s="11" t="s">
        <v>88</v>
      </c>
      <c r="C145" s="11">
        <v>6140</v>
      </c>
      <c r="D145" s="11">
        <v>2014</v>
      </c>
      <c r="E145" s="11">
        <v>14.32</v>
      </c>
      <c r="F145" s="11">
        <v>2638</v>
      </c>
      <c r="G145" s="11">
        <v>1261553</v>
      </c>
      <c r="H145" s="11">
        <v>390739</v>
      </c>
      <c r="I145" s="11">
        <v>12215</v>
      </c>
      <c r="J145" s="11">
        <v>57006</v>
      </c>
      <c r="K145" s="11">
        <v>720</v>
      </c>
      <c r="L145" s="11">
        <v>14962</v>
      </c>
      <c r="M145" s="11">
        <v>2546</v>
      </c>
      <c r="N145" s="11">
        <v>195116</v>
      </c>
      <c r="O145" s="11">
        <v>11750</v>
      </c>
      <c r="P145" s="11">
        <v>-21434</v>
      </c>
      <c r="Q145" s="11">
        <v>1968041</v>
      </c>
      <c r="R145" s="11">
        <v>1191954</v>
      </c>
      <c r="S145" s="11">
        <v>2753502</v>
      </c>
      <c r="T145" s="11">
        <v>2647984</v>
      </c>
      <c r="V145" s="11">
        <v>20</v>
      </c>
    </row>
    <row r="146" spans="1:22" x14ac:dyDescent="0.25">
      <c r="A146" s="11">
        <v>128</v>
      </c>
      <c r="B146" s="11" t="s">
        <v>89</v>
      </c>
      <c r="C146" s="11">
        <v>6140</v>
      </c>
      <c r="D146" s="11">
        <v>2014</v>
      </c>
      <c r="E146" s="11">
        <v>25.67</v>
      </c>
      <c r="F146" s="11">
        <v>4719</v>
      </c>
      <c r="G146" s="11">
        <v>2182111</v>
      </c>
      <c r="H146" s="11">
        <v>672183</v>
      </c>
      <c r="I146" s="11">
        <v>0</v>
      </c>
      <c r="J146" s="11">
        <v>31211</v>
      </c>
      <c r="K146" s="11">
        <v>160</v>
      </c>
      <c r="L146" s="11">
        <v>11648</v>
      </c>
      <c r="M146" s="11">
        <v>2116</v>
      </c>
      <c r="N146" s="11">
        <v>269160</v>
      </c>
      <c r="O146" s="11">
        <v>1203</v>
      </c>
      <c r="P146" s="11">
        <v>0</v>
      </c>
      <c r="Q146" s="11">
        <v>3169792</v>
      </c>
      <c r="R146" s="11">
        <v>2306200</v>
      </c>
      <c r="S146" s="11">
        <v>8849975</v>
      </c>
      <c r="T146" s="11">
        <v>8849454</v>
      </c>
      <c r="V146" s="11">
        <v>14</v>
      </c>
    </row>
    <row r="147" spans="1:22" x14ac:dyDescent="0.25">
      <c r="A147" s="11">
        <v>129</v>
      </c>
      <c r="B147" s="11" t="s">
        <v>118</v>
      </c>
      <c r="C147" s="11">
        <v>6140</v>
      </c>
      <c r="D147" s="11">
        <v>2014</v>
      </c>
    </row>
    <row r="148" spans="1:22" x14ac:dyDescent="0.25">
      <c r="A148" s="11">
        <v>130</v>
      </c>
      <c r="B148" s="11" t="s">
        <v>153</v>
      </c>
      <c r="C148" s="11">
        <v>6140</v>
      </c>
      <c r="D148" s="11">
        <v>2014</v>
      </c>
      <c r="E148" s="11">
        <v>64.95</v>
      </c>
      <c r="F148" s="11">
        <v>9628</v>
      </c>
      <c r="G148" s="11">
        <v>4157652</v>
      </c>
      <c r="H148" s="11">
        <v>1122565</v>
      </c>
      <c r="I148" s="11">
        <v>82235</v>
      </c>
      <c r="J148" s="11">
        <v>88506</v>
      </c>
      <c r="K148" s="11">
        <v>449</v>
      </c>
      <c r="L148" s="11">
        <v>732702</v>
      </c>
      <c r="M148" s="11">
        <v>15890</v>
      </c>
      <c r="N148" s="11">
        <v>27252</v>
      </c>
      <c r="O148" s="11">
        <v>6508</v>
      </c>
      <c r="P148" s="11">
        <v>0</v>
      </c>
      <c r="Q148" s="11">
        <v>6233759</v>
      </c>
      <c r="R148" s="11">
        <v>3579835</v>
      </c>
      <c r="S148" s="11">
        <v>25286572</v>
      </c>
      <c r="T148" s="11">
        <v>25285508</v>
      </c>
      <c r="V148" s="11">
        <v>27</v>
      </c>
    </row>
    <row r="149" spans="1:22" x14ac:dyDescent="0.25">
      <c r="A149" s="11">
        <v>131</v>
      </c>
      <c r="B149" s="11" t="s">
        <v>83</v>
      </c>
      <c r="C149" s="11">
        <v>6140</v>
      </c>
      <c r="D149" s="11">
        <v>2014</v>
      </c>
      <c r="E149" s="11">
        <v>23.76</v>
      </c>
      <c r="F149" s="11">
        <v>4550</v>
      </c>
      <c r="G149" s="11">
        <v>2652068</v>
      </c>
      <c r="H149" s="11">
        <v>508185</v>
      </c>
      <c r="I149" s="11">
        <v>81134</v>
      </c>
      <c r="J149" s="11">
        <v>42575</v>
      </c>
      <c r="K149" s="11">
        <v>0</v>
      </c>
      <c r="L149" s="11">
        <v>10289</v>
      </c>
      <c r="M149" s="11">
        <v>1545</v>
      </c>
      <c r="N149" s="11">
        <v>122069</v>
      </c>
      <c r="O149" s="11">
        <v>7645</v>
      </c>
      <c r="P149" s="11">
        <v>423268</v>
      </c>
      <c r="Q149" s="11">
        <v>3002242</v>
      </c>
      <c r="R149" s="11">
        <v>2110212</v>
      </c>
      <c r="S149" s="11">
        <v>13965103</v>
      </c>
      <c r="T149" s="11">
        <v>13790235</v>
      </c>
      <c r="V149" s="11">
        <v>14</v>
      </c>
    </row>
    <row r="150" spans="1:22" x14ac:dyDescent="0.25">
      <c r="A150" s="11">
        <v>132</v>
      </c>
      <c r="B150" s="11" t="s">
        <v>154</v>
      </c>
      <c r="C150" s="11">
        <v>6140</v>
      </c>
      <c r="D150" s="11">
        <v>2014</v>
      </c>
      <c r="E150" s="11">
        <v>0</v>
      </c>
      <c r="F150" s="11">
        <v>0</v>
      </c>
      <c r="G150" s="11">
        <v>0</v>
      </c>
      <c r="H150" s="11">
        <v>0</v>
      </c>
      <c r="I150" s="11">
        <v>0</v>
      </c>
      <c r="J150" s="11">
        <v>0</v>
      </c>
      <c r="K150" s="11">
        <v>0</v>
      </c>
      <c r="L150" s="11">
        <v>0</v>
      </c>
      <c r="M150" s="11">
        <v>0</v>
      </c>
      <c r="N150" s="11">
        <v>0</v>
      </c>
      <c r="O150" s="11">
        <v>0</v>
      </c>
      <c r="P150" s="11">
        <v>0</v>
      </c>
      <c r="Q150" s="11">
        <v>0</v>
      </c>
      <c r="R150" s="11">
        <v>0</v>
      </c>
      <c r="S150" s="11">
        <v>0</v>
      </c>
      <c r="T150" s="11">
        <v>0</v>
      </c>
      <c r="V150" s="11">
        <v>0</v>
      </c>
    </row>
    <row r="151" spans="1:22" x14ac:dyDescent="0.25">
      <c r="A151" s="11">
        <v>134</v>
      </c>
      <c r="B151" s="11" t="s">
        <v>100</v>
      </c>
      <c r="C151" s="11">
        <v>6140</v>
      </c>
      <c r="D151" s="11">
        <v>2014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  <c r="M151" s="11">
        <v>0</v>
      </c>
      <c r="N151" s="11">
        <v>0</v>
      </c>
      <c r="O151" s="11">
        <v>0</v>
      </c>
      <c r="P151" s="11">
        <v>0</v>
      </c>
      <c r="Q151" s="11">
        <v>0</v>
      </c>
      <c r="R151" s="11">
        <v>0</v>
      </c>
      <c r="S151" s="11">
        <v>0</v>
      </c>
      <c r="T151" s="11">
        <v>0</v>
      </c>
      <c r="V151" s="11">
        <v>0</v>
      </c>
    </row>
    <row r="152" spans="1:22" x14ac:dyDescent="0.25">
      <c r="A152" s="11">
        <v>137</v>
      </c>
      <c r="B152" s="11" t="s">
        <v>102</v>
      </c>
      <c r="C152" s="11">
        <v>6140</v>
      </c>
      <c r="D152" s="11">
        <v>2014</v>
      </c>
      <c r="E152" s="11">
        <v>0</v>
      </c>
      <c r="F152" s="11">
        <v>0</v>
      </c>
      <c r="G152" s="11">
        <v>0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1">
        <v>0</v>
      </c>
      <c r="N152" s="11">
        <v>0</v>
      </c>
      <c r="O152" s="11">
        <v>0</v>
      </c>
      <c r="P152" s="11">
        <v>0</v>
      </c>
      <c r="Q152" s="11">
        <v>0</v>
      </c>
      <c r="R152" s="11">
        <v>0</v>
      </c>
      <c r="S152" s="11">
        <v>0</v>
      </c>
      <c r="T152" s="11">
        <v>0</v>
      </c>
      <c r="V152" s="11">
        <v>0</v>
      </c>
    </row>
    <row r="153" spans="1:22" x14ac:dyDescent="0.25">
      <c r="A153" s="11">
        <v>138</v>
      </c>
      <c r="B153" s="11" t="s">
        <v>133</v>
      </c>
      <c r="C153" s="11">
        <v>6140</v>
      </c>
      <c r="D153" s="11">
        <v>2014</v>
      </c>
      <c r="E153" s="11">
        <v>42.37</v>
      </c>
      <c r="F153" s="11">
        <v>8174</v>
      </c>
      <c r="G153" s="11">
        <v>4148588</v>
      </c>
      <c r="H153" s="11">
        <v>684783</v>
      </c>
      <c r="I153" s="11">
        <v>56878</v>
      </c>
      <c r="J153" s="11">
        <v>36998</v>
      </c>
      <c r="K153" s="11">
        <v>0</v>
      </c>
      <c r="L153" s="11">
        <v>63089</v>
      </c>
      <c r="M153" s="11">
        <v>4207</v>
      </c>
      <c r="N153" s="11">
        <v>0</v>
      </c>
      <c r="O153" s="11">
        <v>114507</v>
      </c>
      <c r="P153" s="11">
        <v>1505</v>
      </c>
      <c r="Q153" s="11">
        <v>5107545</v>
      </c>
      <c r="R153" s="11">
        <v>3663626</v>
      </c>
      <c r="S153" s="11">
        <v>27445520</v>
      </c>
      <c r="T153" s="11">
        <v>24546314</v>
      </c>
      <c r="V153" s="11">
        <v>23</v>
      </c>
    </row>
    <row r="154" spans="1:22" x14ac:dyDescent="0.25">
      <c r="A154" s="11">
        <v>139</v>
      </c>
      <c r="B154" s="11" t="s">
        <v>113</v>
      </c>
      <c r="C154" s="11">
        <v>6140</v>
      </c>
      <c r="D154" s="11">
        <v>2014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  <c r="M154" s="11">
        <v>0</v>
      </c>
      <c r="N154" s="11">
        <v>0</v>
      </c>
      <c r="O154" s="11">
        <v>0</v>
      </c>
      <c r="P154" s="11">
        <v>0</v>
      </c>
      <c r="Q154" s="11">
        <v>0</v>
      </c>
      <c r="R154" s="11">
        <v>0</v>
      </c>
      <c r="S154" s="11">
        <v>0</v>
      </c>
      <c r="T154" s="11">
        <v>0</v>
      </c>
      <c r="V154" s="11">
        <v>0</v>
      </c>
    </row>
    <row r="155" spans="1:22" x14ac:dyDescent="0.25">
      <c r="A155" s="11">
        <v>140</v>
      </c>
      <c r="B155" s="11" t="s">
        <v>155</v>
      </c>
      <c r="C155" s="11">
        <v>6140</v>
      </c>
      <c r="D155" s="11">
        <v>2014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1">
        <v>0</v>
      </c>
      <c r="N155" s="11">
        <v>0</v>
      </c>
      <c r="O155" s="11">
        <v>0</v>
      </c>
      <c r="P155" s="11">
        <v>0</v>
      </c>
      <c r="Q155" s="11">
        <v>0</v>
      </c>
      <c r="R155" s="11">
        <v>0</v>
      </c>
      <c r="S155" s="11">
        <v>0</v>
      </c>
      <c r="T155" s="11">
        <v>0</v>
      </c>
      <c r="V155" s="11">
        <v>0</v>
      </c>
    </row>
    <row r="156" spans="1:22" x14ac:dyDescent="0.25">
      <c r="A156" s="11">
        <v>141</v>
      </c>
      <c r="B156" s="11" t="s">
        <v>95</v>
      </c>
      <c r="C156" s="11">
        <v>6140</v>
      </c>
      <c r="D156" s="11">
        <v>2014</v>
      </c>
    </row>
    <row r="157" spans="1:22" x14ac:dyDescent="0.25">
      <c r="A157" s="11">
        <v>142</v>
      </c>
      <c r="B157" s="11" t="s">
        <v>87</v>
      </c>
      <c r="C157" s="11">
        <v>6140</v>
      </c>
      <c r="D157" s="11">
        <v>2014</v>
      </c>
      <c r="E157" s="11">
        <v>1</v>
      </c>
      <c r="F157" s="11">
        <v>522</v>
      </c>
      <c r="G157" s="11">
        <v>211835</v>
      </c>
      <c r="H157" s="11">
        <v>56504</v>
      </c>
      <c r="I157" s="11">
        <v>51750</v>
      </c>
      <c r="J157" s="11">
        <v>0</v>
      </c>
      <c r="K157" s="11">
        <v>988</v>
      </c>
      <c r="L157" s="11">
        <v>0</v>
      </c>
      <c r="M157" s="11">
        <v>0</v>
      </c>
      <c r="N157" s="11">
        <v>665</v>
      </c>
      <c r="O157" s="11">
        <v>6787</v>
      </c>
      <c r="P157" s="11">
        <v>0</v>
      </c>
      <c r="Q157" s="11">
        <v>328529</v>
      </c>
      <c r="R157" s="11">
        <v>17104</v>
      </c>
      <c r="S157" s="11">
        <v>83646</v>
      </c>
      <c r="T157" s="11">
        <v>0</v>
      </c>
      <c r="V157" s="11">
        <v>0</v>
      </c>
    </row>
    <row r="158" spans="1:22" x14ac:dyDescent="0.25">
      <c r="A158" s="11">
        <v>145</v>
      </c>
      <c r="B158" s="11" t="s">
        <v>156</v>
      </c>
      <c r="C158" s="11">
        <v>6140</v>
      </c>
      <c r="D158" s="11">
        <v>2014</v>
      </c>
      <c r="E158" s="11">
        <v>38.58</v>
      </c>
      <c r="F158" s="11">
        <v>5887</v>
      </c>
      <c r="G158" s="11">
        <v>3479323</v>
      </c>
      <c r="H158" s="11">
        <v>1042935</v>
      </c>
      <c r="I158" s="11">
        <v>183364</v>
      </c>
      <c r="J158" s="11">
        <v>55828</v>
      </c>
      <c r="K158" s="11">
        <v>0</v>
      </c>
      <c r="L158" s="11">
        <v>-6856</v>
      </c>
      <c r="M158" s="11">
        <v>0</v>
      </c>
      <c r="N158" s="11">
        <v>103162</v>
      </c>
      <c r="O158" s="11">
        <v>21865</v>
      </c>
      <c r="P158" s="11">
        <v>0</v>
      </c>
      <c r="Q158" s="11">
        <v>4879621</v>
      </c>
      <c r="R158" s="11">
        <v>2334516</v>
      </c>
      <c r="S158" s="11">
        <v>17135573</v>
      </c>
      <c r="T158" s="11">
        <v>15593615</v>
      </c>
      <c r="V158" s="11">
        <v>20</v>
      </c>
    </row>
    <row r="159" spans="1:22" x14ac:dyDescent="0.25">
      <c r="A159" s="11">
        <v>147</v>
      </c>
      <c r="B159" s="11" t="s">
        <v>106</v>
      </c>
      <c r="C159" s="11">
        <v>6140</v>
      </c>
      <c r="D159" s="11">
        <v>2014</v>
      </c>
      <c r="E159" s="11">
        <v>0</v>
      </c>
      <c r="F159" s="11">
        <v>0</v>
      </c>
      <c r="G159" s="11">
        <v>0</v>
      </c>
      <c r="H159" s="11">
        <v>0</v>
      </c>
      <c r="I159" s="11">
        <v>0</v>
      </c>
      <c r="J159" s="11">
        <v>0</v>
      </c>
      <c r="K159" s="11">
        <v>0</v>
      </c>
      <c r="L159" s="11">
        <v>0</v>
      </c>
      <c r="M159" s="11">
        <v>0</v>
      </c>
      <c r="N159" s="11">
        <v>0</v>
      </c>
      <c r="O159" s="11">
        <v>0</v>
      </c>
      <c r="P159" s="11">
        <v>0</v>
      </c>
      <c r="Q159" s="11">
        <v>0</v>
      </c>
      <c r="R159" s="11">
        <v>0</v>
      </c>
      <c r="S159" s="11">
        <v>0</v>
      </c>
      <c r="T159" s="11">
        <v>0</v>
      </c>
      <c r="V159" s="11">
        <v>0</v>
      </c>
    </row>
    <row r="160" spans="1:22" x14ac:dyDescent="0.25">
      <c r="A160" s="11">
        <v>148</v>
      </c>
      <c r="B160" s="11" t="s">
        <v>157</v>
      </c>
      <c r="C160" s="11">
        <v>6140</v>
      </c>
      <c r="D160" s="11">
        <v>2014</v>
      </c>
      <c r="E160" s="11">
        <v>0</v>
      </c>
      <c r="F160" s="11">
        <v>0</v>
      </c>
      <c r="G160" s="11">
        <v>0</v>
      </c>
      <c r="H160" s="11">
        <v>0</v>
      </c>
      <c r="I160" s="11">
        <v>0</v>
      </c>
      <c r="J160" s="11">
        <v>0</v>
      </c>
      <c r="K160" s="11">
        <v>0</v>
      </c>
      <c r="L160" s="11">
        <v>0</v>
      </c>
      <c r="M160" s="11">
        <v>0</v>
      </c>
      <c r="N160" s="11">
        <v>0</v>
      </c>
      <c r="O160" s="11">
        <v>0</v>
      </c>
      <c r="P160" s="11">
        <v>0</v>
      </c>
      <c r="Q160" s="11">
        <v>0</v>
      </c>
      <c r="R160" s="11">
        <v>0</v>
      </c>
      <c r="S160" s="11">
        <v>0</v>
      </c>
      <c r="T160" s="11">
        <v>0</v>
      </c>
      <c r="V160" s="11">
        <v>0</v>
      </c>
    </row>
    <row r="161" spans="1:22" x14ac:dyDescent="0.25">
      <c r="A161" s="11">
        <v>150</v>
      </c>
      <c r="B161" s="11" t="s">
        <v>158</v>
      </c>
      <c r="C161" s="11">
        <v>6140</v>
      </c>
      <c r="D161" s="11">
        <v>2014</v>
      </c>
      <c r="E161" s="11">
        <v>0</v>
      </c>
      <c r="F161" s="11">
        <v>0</v>
      </c>
      <c r="G161" s="11">
        <v>0</v>
      </c>
      <c r="H161" s="11">
        <v>0</v>
      </c>
      <c r="I161" s="11">
        <v>0</v>
      </c>
      <c r="J161" s="11">
        <v>0</v>
      </c>
      <c r="K161" s="11">
        <v>0</v>
      </c>
      <c r="L161" s="11">
        <v>0</v>
      </c>
      <c r="M161" s="11">
        <v>0</v>
      </c>
      <c r="N161" s="11">
        <v>0</v>
      </c>
      <c r="O161" s="11">
        <v>0</v>
      </c>
      <c r="P161" s="11">
        <v>0</v>
      </c>
      <c r="Q161" s="11">
        <v>0</v>
      </c>
      <c r="R161" s="11">
        <v>0</v>
      </c>
      <c r="S161" s="11">
        <v>0</v>
      </c>
      <c r="T161" s="11">
        <v>0</v>
      </c>
      <c r="V161" s="11">
        <v>0</v>
      </c>
    </row>
    <row r="162" spans="1:22" x14ac:dyDescent="0.25">
      <c r="A162" s="11">
        <v>152</v>
      </c>
      <c r="B162" s="11" t="s">
        <v>105</v>
      </c>
      <c r="C162" s="11">
        <v>6140</v>
      </c>
      <c r="D162" s="11">
        <v>2014</v>
      </c>
      <c r="E162" s="11">
        <v>0</v>
      </c>
      <c r="F162" s="11">
        <v>0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1">
        <v>0</v>
      </c>
      <c r="N162" s="11">
        <v>0</v>
      </c>
      <c r="O162" s="11">
        <v>0</v>
      </c>
      <c r="P162" s="11">
        <v>0</v>
      </c>
      <c r="Q162" s="11">
        <v>0</v>
      </c>
      <c r="R162" s="11">
        <v>0</v>
      </c>
      <c r="S162" s="11">
        <v>0</v>
      </c>
      <c r="T162" s="11">
        <v>0</v>
      </c>
      <c r="V162" s="11">
        <v>0</v>
      </c>
    </row>
    <row r="163" spans="1:22" x14ac:dyDescent="0.25">
      <c r="A163" s="11">
        <v>153</v>
      </c>
      <c r="B163" s="11" t="s">
        <v>128</v>
      </c>
      <c r="C163" s="11">
        <v>6140</v>
      </c>
      <c r="D163" s="11">
        <v>2014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1">
        <v>0</v>
      </c>
      <c r="N163" s="11">
        <v>0</v>
      </c>
      <c r="O163" s="11">
        <v>0</v>
      </c>
      <c r="P163" s="11">
        <v>0</v>
      </c>
      <c r="Q163" s="11">
        <v>0</v>
      </c>
      <c r="R163" s="11">
        <v>0</v>
      </c>
      <c r="S163" s="11">
        <v>0</v>
      </c>
      <c r="T163" s="11">
        <v>0</v>
      </c>
      <c r="V163" s="11">
        <v>0</v>
      </c>
    </row>
    <row r="164" spans="1:22" x14ac:dyDescent="0.25">
      <c r="A164" s="11">
        <v>155</v>
      </c>
      <c r="B164" s="11" t="s">
        <v>159</v>
      </c>
      <c r="C164" s="11">
        <v>6140</v>
      </c>
      <c r="D164" s="11">
        <v>2014</v>
      </c>
      <c r="E164" s="11">
        <v>0</v>
      </c>
      <c r="F164" s="11">
        <v>0</v>
      </c>
      <c r="G164" s="11">
        <v>0</v>
      </c>
      <c r="H164" s="11">
        <v>0</v>
      </c>
      <c r="I164" s="11">
        <v>0</v>
      </c>
      <c r="J164" s="11">
        <v>0</v>
      </c>
      <c r="K164" s="11">
        <v>0</v>
      </c>
      <c r="L164" s="11">
        <v>0</v>
      </c>
      <c r="M164" s="11">
        <v>0</v>
      </c>
      <c r="N164" s="11">
        <v>0</v>
      </c>
      <c r="O164" s="11">
        <v>0</v>
      </c>
      <c r="P164" s="11">
        <v>0</v>
      </c>
      <c r="Q164" s="11">
        <v>0</v>
      </c>
      <c r="R164" s="11">
        <v>0</v>
      </c>
      <c r="S164" s="11">
        <v>0</v>
      </c>
      <c r="T164" s="11">
        <v>0</v>
      </c>
      <c r="V164" s="11">
        <v>0</v>
      </c>
    </row>
    <row r="165" spans="1:22" x14ac:dyDescent="0.25">
      <c r="A165" s="11">
        <v>156</v>
      </c>
      <c r="B165" s="11" t="s">
        <v>127</v>
      </c>
      <c r="C165" s="11">
        <v>6140</v>
      </c>
      <c r="D165" s="11">
        <v>2014</v>
      </c>
      <c r="E165" s="11">
        <v>0</v>
      </c>
      <c r="F165" s="11">
        <v>0</v>
      </c>
      <c r="G165" s="11">
        <v>0</v>
      </c>
      <c r="H165" s="11">
        <v>0</v>
      </c>
      <c r="I165" s="11">
        <v>0</v>
      </c>
      <c r="J165" s="11">
        <v>0</v>
      </c>
      <c r="K165" s="11">
        <v>0</v>
      </c>
      <c r="L165" s="11">
        <v>0</v>
      </c>
      <c r="M165" s="11">
        <v>0</v>
      </c>
      <c r="N165" s="11">
        <v>0</v>
      </c>
      <c r="O165" s="11">
        <v>0</v>
      </c>
      <c r="P165" s="11">
        <v>0</v>
      </c>
      <c r="Q165" s="11">
        <v>0</v>
      </c>
      <c r="R165" s="11">
        <v>0</v>
      </c>
      <c r="S165" s="11">
        <v>0</v>
      </c>
      <c r="T165" s="11">
        <v>0</v>
      </c>
      <c r="V165" s="11">
        <v>0</v>
      </c>
    </row>
    <row r="166" spans="1:22" x14ac:dyDescent="0.25">
      <c r="A166" s="11">
        <v>157</v>
      </c>
      <c r="B166" s="11" t="s">
        <v>160</v>
      </c>
      <c r="C166" s="11">
        <v>6140</v>
      </c>
      <c r="D166" s="11">
        <v>2014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1">
        <v>0</v>
      </c>
      <c r="N166" s="11">
        <v>0</v>
      </c>
      <c r="O166" s="11">
        <v>0</v>
      </c>
      <c r="P166" s="11">
        <v>0</v>
      </c>
      <c r="Q166" s="11">
        <v>0</v>
      </c>
      <c r="R166" s="11">
        <v>0</v>
      </c>
      <c r="S166" s="11">
        <v>0</v>
      </c>
      <c r="T166" s="11">
        <v>0</v>
      </c>
      <c r="V166" s="11">
        <v>0</v>
      </c>
    </row>
    <row r="167" spans="1:22" x14ac:dyDescent="0.25">
      <c r="A167" s="11">
        <v>158</v>
      </c>
      <c r="B167" s="11" t="s">
        <v>91</v>
      </c>
      <c r="C167" s="11">
        <v>6140</v>
      </c>
      <c r="D167" s="11">
        <v>2014</v>
      </c>
      <c r="E167" s="11">
        <v>0</v>
      </c>
      <c r="F167" s="11">
        <v>0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1">
        <v>0</v>
      </c>
      <c r="N167" s="11">
        <v>0</v>
      </c>
      <c r="O167" s="11">
        <v>0</v>
      </c>
      <c r="P167" s="11">
        <v>0</v>
      </c>
      <c r="Q167" s="11">
        <v>0</v>
      </c>
      <c r="R167" s="11">
        <v>0</v>
      </c>
      <c r="S167" s="11">
        <v>0</v>
      </c>
      <c r="T167" s="11">
        <v>0</v>
      </c>
      <c r="V167" s="11">
        <v>0</v>
      </c>
    </row>
    <row r="168" spans="1:22" x14ac:dyDescent="0.25">
      <c r="A168" s="11">
        <v>159</v>
      </c>
      <c r="B168" s="11" t="s">
        <v>161</v>
      </c>
      <c r="C168" s="11">
        <v>6140</v>
      </c>
      <c r="D168" s="11">
        <v>2014</v>
      </c>
      <c r="E168" s="11">
        <v>35</v>
      </c>
      <c r="F168" s="11">
        <v>5984</v>
      </c>
      <c r="G168" s="11">
        <v>3060650</v>
      </c>
      <c r="H168" s="11">
        <v>301347</v>
      </c>
      <c r="I168" s="11">
        <v>160</v>
      </c>
      <c r="J168" s="11">
        <v>67393</v>
      </c>
      <c r="K168" s="11">
        <v>58</v>
      </c>
      <c r="L168" s="11">
        <v>18493</v>
      </c>
      <c r="M168" s="11">
        <v>0</v>
      </c>
      <c r="N168" s="11">
        <v>299358</v>
      </c>
      <c r="O168" s="11">
        <v>27361</v>
      </c>
      <c r="P168" s="11">
        <v>157507</v>
      </c>
      <c r="Q168" s="11">
        <v>3617313</v>
      </c>
      <c r="R168" s="11">
        <v>4158165</v>
      </c>
      <c r="S168" s="11">
        <v>19490228</v>
      </c>
      <c r="T168" s="11">
        <v>17707865</v>
      </c>
      <c r="V168" s="11">
        <v>18</v>
      </c>
    </row>
    <row r="169" spans="1:22" x14ac:dyDescent="0.25">
      <c r="A169" s="11">
        <v>161</v>
      </c>
      <c r="B169" s="11" t="s">
        <v>131</v>
      </c>
      <c r="C169" s="11">
        <v>6140</v>
      </c>
      <c r="D169" s="11">
        <v>2014</v>
      </c>
      <c r="E169" s="11">
        <v>0</v>
      </c>
      <c r="F169" s="11">
        <v>0</v>
      </c>
      <c r="G169" s="11">
        <v>0</v>
      </c>
      <c r="H169" s="11">
        <v>0</v>
      </c>
      <c r="I169" s="11">
        <v>0</v>
      </c>
      <c r="J169" s="11">
        <v>0</v>
      </c>
      <c r="K169" s="11">
        <v>0</v>
      </c>
      <c r="L169" s="11">
        <v>0</v>
      </c>
      <c r="M169" s="11">
        <v>0</v>
      </c>
      <c r="N169" s="11">
        <v>0</v>
      </c>
      <c r="O169" s="11">
        <v>0</v>
      </c>
      <c r="P169" s="11">
        <v>0</v>
      </c>
      <c r="Q169" s="11">
        <v>0</v>
      </c>
      <c r="R169" s="11">
        <v>0</v>
      </c>
      <c r="S169" s="11">
        <v>0</v>
      </c>
      <c r="T169" s="11">
        <v>0</v>
      </c>
      <c r="V169" s="11">
        <v>0</v>
      </c>
    </row>
    <row r="170" spans="1:22" x14ac:dyDescent="0.25">
      <c r="A170" s="11">
        <v>162</v>
      </c>
      <c r="B170" s="11" t="s">
        <v>116</v>
      </c>
      <c r="C170" s="11">
        <v>6140</v>
      </c>
      <c r="D170" s="11">
        <v>2014</v>
      </c>
      <c r="E170" s="11">
        <v>100.11</v>
      </c>
      <c r="F170" s="11">
        <v>20065</v>
      </c>
      <c r="G170" s="11">
        <v>7834436</v>
      </c>
      <c r="H170" s="11">
        <v>709871</v>
      </c>
      <c r="I170" s="11">
        <v>358569</v>
      </c>
      <c r="J170" s="11">
        <v>174937</v>
      </c>
      <c r="K170" s="11">
        <v>0</v>
      </c>
      <c r="L170" s="11">
        <v>7283</v>
      </c>
      <c r="M170" s="11">
        <v>56</v>
      </c>
      <c r="N170" s="11">
        <v>827815</v>
      </c>
      <c r="O170" s="11">
        <v>11620</v>
      </c>
      <c r="P170" s="11">
        <v>34</v>
      </c>
      <c r="Q170" s="11">
        <v>9924553</v>
      </c>
      <c r="R170" s="11">
        <v>8927962</v>
      </c>
      <c r="S170" s="11">
        <v>57456909</v>
      </c>
      <c r="T170" s="11">
        <v>56471404</v>
      </c>
      <c r="V170" s="11">
        <v>72</v>
      </c>
    </row>
    <row r="171" spans="1:22" x14ac:dyDescent="0.25">
      <c r="A171" s="11">
        <v>164</v>
      </c>
      <c r="B171" s="11" t="s">
        <v>162</v>
      </c>
      <c r="C171" s="11">
        <v>6140</v>
      </c>
      <c r="D171" s="11">
        <v>2014</v>
      </c>
      <c r="E171" s="11">
        <v>0</v>
      </c>
      <c r="F171" s="11">
        <v>0</v>
      </c>
      <c r="G171" s="11">
        <v>0</v>
      </c>
      <c r="H171" s="11">
        <v>0</v>
      </c>
      <c r="I171" s="11">
        <v>0</v>
      </c>
      <c r="J171" s="11">
        <v>0</v>
      </c>
      <c r="K171" s="11">
        <v>0</v>
      </c>
      <c r="L171" s="11">
        <v>0</v>
      </c>
      <c r="M171" s="11">
        <v>0</v>
      </c>
      <c r="N171" s="11">
        <v>0</v>
      </c>
      <c r="O171" s="11">
        <v>0</v>
      </c>
      <c r="P171" s="11">
        <v>0</v>
      </c>
      <c r="Q171" s="11">
        <v>0</v>
      </c>
      <c r="R171" s="11">
        <v>0</v>
      </c>
      <c r="S171" s="11">
        <v>0</v>
      </c>
      <c r="T171" s="11">
        <v>0</v>
      </c>
      <c r="V171" s="11">
        <v>0</v>
      </c>
    </row>
    <row r="172" spans="1:22" x14ac:dyDescent="0.25">
      <c r="A172" s="11">
        <v>165</v>
      </c>
      <c r="B172" s="11" t="s">
        <v>81</v>
      </c>
      <c r="C172" s="11">
        <v>6140</v>
      </c>
      <c r="D172" s="11">
        <v>2014</v>
      </c>
      <c r="E172" s="11">
        <v>0</v>
      </c>
      <c r="F172" s="11">
        <v>0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  <c r="M172" s="11">
        <v>0</v>
      </c>
      <c r="N172" s="11">
        <v>0</v>
      </c>
      <c r="O172" s="11">
        <v>0</v>
      </c>
      <c r="P172" s="11">
        <v>0</v>
      </c>
      <c r="Q172" s="11">
        <v>0</v>
      </c>
      <c r="R172" s="11">
        <v>0</v>
      </c>
      <c r="S172" s="11">
        <v>0</v>
      </c>
      <c r="T172" s="11">
        <v>0</v>
      </c>
      <c r="V172" s="11">
        <v>0</v>
      </c>
    </row>
    <row r="173" spans="1:22" x14ac:dyDescent="0.25">
      <c r="A173" s="11">
        <v>167</v>
      </c>
      <c r="B173" s="11" t="s">
        <v>96</v>
      </c>
      <c r="C173" s="11">
        <v>6140</v>
      </c>
      <c r="D173" s="11">
        <v>2014</v>
      </c>
    </row>
    <row r="174" spans="1:22" x14ac:dyDescent="0.25">
      <c r="A174" s="11">
        <v>168</v>
      </c>
      <c r="B174" s="11" t="s">
        <v>93</v>
      </c>
      <c r="C174" s="11">
        <v>6140</v>
      </c>
      <c r="D174" s="11">
        <v>2014</v>
      </c>
      <c r="E174" s="11">
        <v>0</v>
      </c>
      <c r="F174" s="11">
        <v>0</v>
      </c>
      <c r="G174" s="11">
        <v>0</v>
      </c>
      <c r="H174" s="11">
        <v>0</v>
      </c>
      <c r="I174" s="11">
        <v>0</v>
      </c>
      <c r="J174" s="11">
        <v>0</v>
      </c>
      <c r="K174" s="11">
        <v>0</v>
      </c>
      <c r="L174" s="11">
        <v>0</v>
      </c>
      <c r="M174" s="11">
        <v>0</v>
      </c>
      <c r="N174" s="11">
        <v>0</v>
      </c>
      <c r="O174" s="11">
        <v>0</v>
      </c>
      <c r="P174" s="11">
        <v>0</v>
      </c>
      <c r="Q174" s="11">
        <v>0</v>
      </c>
      <c r="R174" s="11">
        <v>0</v>
      </c>
      <c r="S174" s="11">
        <v>0</v>
      </c>
      <c r="T174" s="11">
        <v>0</v>
      </c>
      <c r="V174" s="11">
        <v>0</v>
      </c>
    </row>
    <row r="175" spans="1:22" x14ac:dyDescent="0.25">
      <c r="A175" s="11">
        <v>170</v>
      </c>
      <c r="B175" s="11" t="s">
        <v>163</v>
      </c>
      <c r="C175" s="11">
        <v>6140</v>
      </c>
      <c r="D175" s="11">
        <v>2014</v>
      </c>
      <c r="E175" s="11">
        <v>37.44</v>
      </c>
      <c r="F175" s="11">
        <v>3913</v>
      </c>
      <c r="G175" s="11">
        <v>3703223</v>
      </c>
      <c r="H175" s="11">
        <v>1083156</v>
      </c>
      <c r="I175" s="11">
        <v>79745</v>
      </c>
      <c r="J175" s="11">
        <v>45658</v>
      </c>
      <c r="K175" s="11">
        <v>0</v>
      </c>
      <c r="L175" s="11">
        <v>8057</v>
      </c>
      <c r="M175" s="11">
        <v>630</v>
      </c>
      <c r="N175" s="11">
        <v>264969</v>
      </c>
      <c r="O175" s="11">
        <v>27815</v>
      </c>
      <c r="P175" s="11">
        <v>20706</v>
      </c>
      <c r="Q175" s="11">
        <v>5192547</v>
      </c>
      <c r="R175" s="11">
        <v>2380841</v>
      </c>
      <c r="S175" s="11">
        <v>12591536</v>
      </c>
      <c r="T175" s="11">
        <v>9820214</v>
      </c>
      <c r="V175" s="11">
        <v>16</v>
      </c>
    </row>
    <row r="176" spans="1:22" x14ac:dyDescent="0.25">
      <c r="A176" s="11">
        <v>172</v>
      </c>
      <c r="B176" s="11" t="s">
        <v>117</v>
      </c>
      <c r="C176" s="11">
        <v>6140</v>
      </c>
      <c r="D176" s="11">
        <v>2014</v>
      </c>
      <c r="E176" s="11">
        <v>0</v>
      </c>
      <c r="F176" s="11">
        <v>0</v>
      </c>
      <c r="G176" s="11">
        <v>0</v>
      </c>
      <c r="H176" s="11">
        <v>0</v>
      </c>
      <c r="I176" s="11">
        <v>0</v>
      </c>
      <c r="J176" s="11">
        <v>0</v>
      </c>
      <c r="K176" s="11">
        <v>0</v>
      </c>
      <c r="L176" s="11">
        <v>0</v>
      </c>
      <c r="M176" s="11">
        <v>0</v>
      </c>
      <c r="N176" s="11">
        <v>0</v>
      </c>
      <c r="O176" s="11">
        <v>0</v>
      </c>
      <c r="P176" s="11">
        <v>0</v>
      </c>
      <c r="Q176" s="11">
        <v>0</v>
      </c>
      <c r="R176" s="11">
        <v>0</v>
      </c>
      <c r="S176" s="11">
        <v>0</v>
      </c>
      <c r="T176" s="11">
        <v>0</v>
      </c>
      <c r="V176" s="11">
        <v>0</v>
      </c>
    </row>
    <row r="177" spans="1:22" x14ac:dyDescent="0.25">
      <c r="A177" s="11">
        <v>173</v>
      </c>
      <c r="B177" s="11" t="s">
        <v>107</v>
      </c>
      <c r="C177" s="11">
        <v>6140</v>
      </c>
      <c r="D177" s="11">
        <v>2014</v>
      </c>
      <c r="E177" s="11">
        <v>0</v>
      </c>
      <c r="F177" s="11">
        <v>0</v>
      </c>
      <c r="G177" s="11">
        <v>0</v>
      </c>
      <c r="H177" s="11">
        <v>0</v>
      </c>
      <c r="I177" s="11">
        <v>0</v>
      </c>
      <c r="J177" s="11">
        <v>0</v>
      </c>
      <c r="K177" s="11">
        <v>0</v>
      </c>
      <c r="L177" s="11">
        <v>0</v>
      </c>
      <c r="M177" s="11">
        <v>0</v>
      </c>
      <c r="N177" s="11">
        <v>0</v>
      </c>
      <c r="O177" s="11">
        <v>0</v>
      </c>
      <c r="P177" s="11">
        <v>0</v>
      </c>
      <c r="Q177" s="11">
        <v>0</v>
      </c>
      <c r="R177" s="11">
        <v>0</v>
      </c>
      <c r="S177" s="11">
        <v>0</v>
      </c>
      <c r="T177" s="11">
        <v>0</v>
      </c>
      <c r="V177" s="11">
        <v>0</v>
      </c>
    </row>
    <row r="178" spans="1:22" x14ac:dyDescent="0.25">
      <c r="A178" s="11">
        <v>175</v>
      </c>
      <c r="B178" s="11" t="s">
        <v>104</v>
      </c>
      <c r="C178" s="11">
        <v>6140</v>
      </c>
      <c r="D178" s="11">
        <v>2014</v>
      </c>
      <c r="E178" s="11">
        <v>0</v>
      </c>
      <c r="F178" s="11">
        <v>0</v>
      </c>
      <c r="G178" s="11">
        <v>0</v>
      </c>
      <c r="H178" s="11">
        <v>0</v>
      </c>
      <c r="I178" s="11">
        <v>0</v>
      </c>
      <c r="J178" s="11">
        <v>0</v>
      </c>
      <c r="K178" s="11">
        <v>0</v>
      </c>
      <c r="L178" s="11">
        <v>0</v>
      </c>
      <c r="M178" s="11">
        <v>0</v>
      </c>
      <c r="N178" s="11">
        <v>0</v>
      </c>
      <c r="O178" s="11">
        <v>0</v>
      </c>
      <c r="P178" s="11">
        <v>0</v>
      </c>
      <c r="Q178" s="11">
        <v>0</v>
      </c>
      <c r="R178" s="11">
        <v>0</v>
      </c>
      <c r="S178" s="11">
        <v>0</v>
      </c>
      <c r="T178" s="11">
        <v>0</v>
      </c>
      <c r="V178" s="11">
        <v>0</v>
      </c>
    </row>
    <row r="179" spans="1:22" x14ac:dyDescent="0.25">
      <c r="A179" s="11">
        <v>176</v>
      </c>
      <c r="B179" s="11" t="s">
        <v>164</v>
      </c>
      <c r="C179" s="11">
        <v>6140</v>
      </c>
      <c r="D179" s="11">
        <v>2014</v>
      </c>
      <c r="E179" s="11">
        <v>0</v>
      </c>
      <c r="F179" s="11">
        <v>0</v>
      </c>
      <c r="G179" s="11">
        <v>0</v>
      </c>
      <c r="H179" s="11">
        <v>0</v>
      </c>
      <c r="I179" s="11">
        <v>0</v>
      </c>
      <c r="J179" s="11">
        <v>0</v>
      </c>
      <c r="K179" s="11">
        <v>0</v>
      </c>
      <c r="L179" s="11">
        <v>0</v>
      </c>
      <c r="M179" s="11">
        <v>0</v>
      </c>
      <c r="N179" s="11">
        <v>0</v>
      </c>
      <c r="O179" s="11">
        <v>0</v>
      </c>
      <c r="P179" s="11">
        <v>0</v>
      </c>
      <c r="Q179" s="11">
        <v>0</v>
      </c>
      <c r="R179" s="11">
        <v>0</v>
      </c>
      <c r="S179" s="11">
        <v>0</v>
      </c>
      <c r="T179" s="11">
        <v>0</v>
      </c>
      <c r="V179" s="11">
        <v>0</v>
      </c>
    </row>
    <row r="180" spans="1:22" x14ac:dyDescent="0.25">
      <c r="A180" s="11">
        <v>180</v>
      </c>
      <c r="B180" s="11" t="s">
        <v>165</v>
      </c>
      <c r="C180" s="11">
        <v>6140</v>
      </c>
      <c r="D180" s="11">
        <v>2014</v>
      </c>
      <c r="E180" s="11">
        <v>0</v>
      </c>
      <c r="F180" s="11">
        <v>0</v>
      </c>
      <c r="G180" s="11">
        <v>0</v>
      </c>
      <c r="H180" s="11">
        <v>0</v>
      </c>
      <c r="I180" s="11">
        <v>0</v>
      </c>
      <c r="J180" s="11">
        <v>0</v>
      </c>
      <c r="K180" s="11">
        <v>0</v>
      </c>
      <c r="L180" s="11">
        <v>0</v>
      </c>
      <c r="M180" s="11">
        <v>0</v>
      </c>
      <c r="N180" s="11">
        <v>0</v>
      </c>
      <c r="O180" s="11">
        <v>0</v>
      </c>
      <c r="P180" s="11">
        <v>0</v>
      </c>
      <c r="Q180" s="11">
        <v>0</v>
      </c>
      <c r="R180" s="11">
        <v>0</v>
      </c>
      <c r="S180" s="11">
        <v>0</v>
      </c>
      <c r="T180" s="11">
        <v>0</v>
      </c>
      <c r="V180" s="11">
        <v>0</v>
      </c>
    </row>
    <row r="181" spans="1:22" x14ac:dyDescent="0.25">
      <c r="A181" s="11">
        <v>183</v>
      </c>
      <c r="B181" s="11" t="s">
        <v>166</v>
      </c>
      <c r="C181" s="11">
        <v>6140</v>
      </c>
      <c r="D181" s="11">
        <v>2014</v>
      </c>
      <c r="E181" s="11">
        <v>70.290000000000006</v>
      </c>
      <c r="F181" s="11">
        <v>7079</v>
      </c>
      <c r="G181" s="11">
        <v>3430488</v>
      </c>
      <c r="H181" s="11">
        <v>970252</v>
      </c>
      <c r="I181" s="11">
        <v>70002</v>
      </c>
      <c r="J181" s="11">
        <v>137464</v>
      </c>
      <c r="K181" s="11">
        <v>2193</v>
      </c>
      <c r="L181" s="11">
        <v>142936</v>
      </c>
      <c r="M181" s="11">
        <v>17</v>
      </c>
      <c r="N181" s="11">
        <v>195019</v>
      </c>
      <c r="O181" s="11">
        <v>8726</v>
      </c>
      <c r="P181" s="11">
        <v>0</v>
      </c>
      <c r="Q181" s="11">
        <v>4957097</v>
      </c>
      <c r="R181" s="11">
        <v>3977858</v>
      </c>
      <c r="S181" s="11">
        <v>35886247</v>
      </c>
      <c r="T181" s="11">
        <v>35870577</v>
      </c>
      <c r="V181" s="11">
        <v>25</v>
      </c>
    </row>
    <row r="182" spans="1:22" x14ac:dyDescent="0.25">
      <c r="A182" s="11">
        <v>186</v>
      </c>
      <c r="B182" s="11" t="s">
        <v>167</v>
      </c>
      <c r="C182" s="11">
        <v>6140</v>
      </c>
      <c r="D182" s="11">
        <v>2014</v>
      </c>
      <c r="E182" s="11">
        <v>0</v>
      </c>
      <c r="F182" s="11">
        <v>0</v>
      </c>
      <c r="G182" s="11">
        <v>0</v>
      </c>
      <c r="H182" s="11">
        <v>0</v>
      </c>
      <c r="I182" s="11">
        <v>0</v>
      </c>
      <c r="J182" s="11">
        <v>0</v>
      </c>
      <c r="K182" s="11">
        <v>0</v>
      </c>
      <c r="L182" s="11">
        <v>0</v>
      </c>
      <c r="M182" s="11">
        <v>0</v>
      </c>
      <c r="N182" s="11">
        <v>0</v>
      </c>
      <c r="O182" s="11">
        <v>0</v>
      </c>
      <c r="P182" s="11">
        <v>0</v>
      </c>
      <c r="Q182" s="11">
        <v>0</v>
      </c>
      <c r="R182" s="11">
        <v>0</v>
      </c>
      <c r="S182" s="11">
        <v>0</v>
      </c>
      <c r="T182" s="11">
        <v>0</v>
      </c>
      <c r="V182" s="11">
        <v>0</v>
      </c>
    </row>
    <row r="183" spans="1:22" x14ac:dyDescent="0.25">
      <c r="A183" s="11">
        <v>191</v>
      </c>
      <c r="B183" s="11" t="s">
        <v>112</v>
      </c>
      <c r="C183" s="11">
        <v>6140</v>
      </c>
      <c r="D183" s="11">
        <v>2014</v>
      </c>
      <c r="E183" s="11">
        <v>0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  <c r="M183" s="11">
        <v>0</v>
      </c>
      <c r="N183" s="11">
        <v>0</v>
      </c>
      <c r="O183" s="11">
        <v>0</v>
      </c>
      <c r="P183" s="11">
        <v>0</v>
      </c>
      <c r="Q183" s="11">
        <v>0</v>
      </c>
      <c r="R183" s="11">
        <v>0</v>
      </c>
      <c r="S183" s="11">
        <v>0</v>
      </c>
      <c r="T183" s="11">
        <v>0</v>
      </c>
      <c r="V183" s="11">
        <v>0</v>
      </c>
    </row>
    <row r="184" spans="1:22" x14ac:dyDescent="0.25">
      <c r="A184" s="11">
        <v>193</v>
      </c>
      <c r="B184" s="11" t="s">
        <v>114</v>
      </c>
      <c r="C184" s="11">
        <v>6140</v>
      </c>
      <c r="D184" s="11">
        <v>2014</v>
      </c>
      <c r="E184" s="11">
        <v>0</v>
      </c>
      <c r="F184" s="11">
        <v>0</v>
      </c>
      <c r="G184" s="11">
        <v>0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  <c r="M184" s="11">
        <v>0</v>
      </c>
      <c r="N184" s="11">
        <v>0</v>
      </c>
      <c r="O184" s="11">
        <v>0</v>
      </c>
      <c r="P184" s="11">
        <v>0</v>
      </c>
      <c r="Q184" s="11">
        <v>0</v>
      </c>
      <c r="R184" s="11">
        <v>0</v>
      </c>
      <c r="S184" s="11">
        <v>0</v>
      </c>
      <c r="T184" s="11">
        <v>0</v>
      </c>
      <c r="V184" s="11">
        <v>0</v>
      </c>
    </row>
    <row r="185" spans="1:22" x14ac:dyDescent="0.25">
      <c r="A185" s="11">
        <v>194</v>
      </c>
      <c r="B185" s="11" t="s">
        <v>168</v>
      </c>
      <c r="C185" s="11">
        <v>6140</v>
      </c>
      <c r="D185" s="11">
        <v>2014</v>
      </c>
      <c r="E185" s="11">
        <v>0</v>
      </c>
      <c r="F185" s="11">
        <v>0</v>
      </c>
      <c r="G185" s="11">
        <v>0</v>
      </c>
      <c r="H185" s="11">
        <v>0</v>
      </c>
      <c r="I185" s="11">
        <v>0</v>
      </c>
      <c r="J185" s="11">
        <v>0</v>
      </c>
      <c r="K185" s="11">
        <v>0</v>
      </c>
      <c r="L185" s="11">
        <v>0</v>
      </c>
      <c r="M185" s="11">
        <v>0</v>
      </c>
      <c r="N185" s="11">
        <v>0</v>
      </c>
      <c r="O185" s="11">
        <v>0</v>
      </c>
      <c r="P185" s="11">
        <v>0</v>
      </c>
      <c r="Q185" s="11">
        <v>0</v>
      </c>
      <c r="R185" s="11">
        <v>0</v>
      </c>
      <c r="S185" s="11">
        <v>0</v>
      </c>
      <c r="T185" s="11">
        <v>0</v>
      </c>
      <c r="V185" s="11">
        <v>0</v>
      </c>
    </row>
    <row r="186" spans="1:22" x14ac:dyDescent="0.25">
      <c r="A186" s="11">
        <v>195</v>
      </c>
      <c r="B186" s="11" t="s">
        <v>85</v>
      </c>
      <c r="C186" s="11">
        <v>6140</v>
      </c>
      <c r="D186" s="11">
        <v>2014</v>
      </c>
      <c r="E186" s="11">
        <v>0</v>
      </c>
      <c r="F186" s="11">
        <v>0</v>
      </c>
      <c r="G186" s="11">
        <v>0</v>
      </c>
      <c r="H186" s="11">
        <v>0</v>
      </c>
      <c r="I186" s="11">
        <v>0</v>
      </c>
      <c r="J186" s="11">
        <v>0</v>
      </c>
      <c r="K186" s="11">
        <v>0</v>
      </c>
      <c r="L186" s="11">
        <v>0</v>
      </c>
      <c r="M186" s="11">
        <v>0</v>
      </c>
      <c r="N186" s="11">
        <v>0</v>
      </c>
      <c r="O186" s="11">
        <v>0</v>
      </c>
      <c r="P186" s="11">
        <v>0</v>
      </c>
      <c r="Q186" s="11">
        <v>0</v>
      </c>
      <c r="R186" s="11">
        <v>0</v>
      </c>
      <c r="S186" s="11">
        <v>0</v>
      </c>
      <c r="T186" s="11">
        <v>0</v>
      </c>
      <c r="V186" s="11">
        <v>0</v>
      </c>
    </row>
    <row r="187" spans="1:22" x14ac:dyDescent="0.25">
      <c r="A187" s="11">
        <v>197</v>
      </c>
      <c r="B187" s="11" t="s">
        <v>90</v>
      </c>
      <c r="C187" s="11">
        <v>6140</v>
      </c>
      <c r="D187" s="11">
        <v>2014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  <c r="M187" s="11">
        <v>0</v>
      </c>
      <c r="N187" s="11">
        <v>0</v>
      </c>
      <c r="O187" s="11">
        <v>0</v>
      </c>
      <c r="P187" s="11">
        <v>0</v>
      </c>
      <c r="Q187" s="11">
        <v>0</v>
      </c>
      <c r="R187" s="11">
        <v>0</v>
      </c>
      <c r="S187" s="11">
        <v>0</v>
      </c>
      <c r="T187" s="11">
        <v>0</v>
      </c>
      <c r="V187" s="11">
        <v>0</v>
      </c>
    </row>
    <row r="188" spans="1:22" x14ac:dyDescent="0.25">
      <c r="A188" s="11">
        <v>198</v>
      </c>
      <c r="B188" s="11" t="s">
        <v>122</v>
      </c>
      <c r="C188" s="11">
        <v>6140</v>
      </c>
      <c r="D188" s="11">
        <v>2014</v>
      </c>
      <c r="E188" s="11">
        <v>0</v>
      </c>
      <c r="F188" s="11">
        <v>0</v>
      </c>
      <c r="G188" s="11">
        <v>0</v>
      </c>
      <c r="H188" s="11">
        <v>0</v>
      </c>
      <c r="I188" s="11">
        <v>0</v>
      </c>
      <c r="J188" s="11">
        <v>0</v>
      </c>
      <c r="K188" s="11">
        <v>0</v>
      </c>
      <c r="L188" s="11">
        <v>0</v>
      </c>
      <c r="M188" s="11">
        <v>0</v>
      </c>
      <c r="N188" s="11">
        <v>0</v>
      </c>
      <c r="O188" s="11">
        <v>0</v>
      </c>
      <c r="P188" s="11">
        <v>0</v>
      </c>
      <c r="Q188" s="11">
        <v>0</v>
      </c>
      <c r="R188" s="11">
        <v>0</v>
      </c>
      <c r="S188" s="11">
        <v>0</v>
      </c>
      <c r="T188" s="11">
        <v>0</v>
      </c>
      <c r="V188" s="11">
        <v>0</v>
      </c>
    </row>
    <row r="189" spans="1:22" x14ac:dyDescent="0.25">
      <c r="A189" s="11">
        <v>199</v>
      </c>
      <c r="B189" s="11" t="s">
        <v>123</v>
      </c>
      <c r="C189" s="11">
        <v>6140</v>
      </c>
      <c r="D189" s="11">
        <v>2014</v>
      </c>
      <c r="E189" s="11">
        <v>0</v>
      </c>
      <c r="F189" s="11">
        <v>0</v>
      </c>
      <c r="G189" s="11">
        <v>0</v>
      </c>
      <c r="H189" s="11">
        <v>0</v>
      </c>
      <c r="I189" s="11">
        <v>0</v>
      </c>
      <c r="J189" s="11">
        <v>0</v>
      </c>
      <c r="K189" s="11">
        <v>0</v>
      </c>
      <c r="L189" s="11">
        <v>0</v>
      </c>
      <c r="M189" s="11">
        <v>0</v>
      </c>
      <c r="N189" s="11">
        <v>65578</v>
      </c>
      <c r="O189" s="11">
        <v>0</v>
      </c>
      <c r="P189" s="11">
        <v>0</v>
      </c>
      <c r="Q189" s="11">
        <v>65578</v>
      </c>
      <c r="R189" s="11">
        <v>118209</v>
      </c>
      <c r="S189" s="11">
        <v>0</v>
      </c>
      <c r="T189" s="11">
        <v>0</v>
      </c>
      <c r="V189" s="11">
        <v>0</v>
      </c>
    </row>
    <row r="190" spans="1:22" x14ac:dyDescent="0.25">
      <c r="A190" s="11">
        <v>201</v>
      </c>
      <c r="B190" s="11" t="s">
        <v>169</v>
      </c>
      <c r="C190" s="11">
        <v>6140</v>
      </c>
      <c r="D190" s="11">
        <v>2014</v>
      </c>
      <c r="E190" s="11">
        <v>0</v>
      </c>
      <c r="F190" s="11">
        <v>0</v>
      </c>
      <c r="G190" s="11">
        <v>0</v>
      </c>
      <c r="H190" s="11">
        <v>0</v>
      </c>
      <c r="I190" s="11">
        <v>36022</v>
      </c>
      <c r="J190" s="11">
        <v>84</v>
      </c>
      <c r="K190" s="11">
        <v>0</v>
      </c>
      <c r="L190" s="11">
        <v>139</v>
      </c>
      <c r="M190" s="11">
        <v>0</v>
      </c>
      <c r="N190" s="11">
        <v>0</v>
      </c>
      <c r="O190" s="11">
        <v>0</v>
      </c>
      <c r="P190" s="11">
        <v>0</v>
      </c>
      <c r="Q190" s="11">
        <v>36245</v>
      </c>
      <c r="R190" s="11">
        <v>56605</v>
      </c>
      <c r="S190" s="11">
        <v>212708</v>
      </c>
      <c r="T190" s="11">
        <v>0</v>
      </c>
      <c r="V190" s="11">
        <v>0</v>
      </c>
    </row>
    <row r="191" spans="1:22" x14ac:dyDescent="0.25">
      <c r="A191" s="11">
        <v>202</v>
      </c>
      <c r="B191" s="11" t="s">
        <v>170</v>
      </c>
      <c r="C191" s="11">
        <v>6140</v>
      </c>
      <c r="D191" s="11">
        <v>2014</v>
      </c>
      <c r="E191" s="11">
        <v>0</v>
      </c>
      <c r="F191" s="11">
        <v>0</v>
      </c>
      <c r="G191" s="11">
        <v>0</v>
      </c>
      <c r="H191" s="11">
        <v>0</v>
      </c>
      <c r="I191" s="11">
        <v>0</v>
      </c>
      <c r="J191" s="11">
        <v>0</v>
      </c>
      <c r="K191" s="11">
        <v>0</v>
      </c>
      <c r="L191" s="11">
        <v>0</v>
      </c>
      <c r="M191" s="11">
        <v>0</v>
      </c>
      <c r="N191" s="11">
        <v>0</v>
      </c>
      <c r="O191" s="11">
        <v>0</v>
      </c>
      <c r="P191" s="11">
        <v>0</v>
      </c>
      <c r="Q191" s="11">
        <v>0</v>
      </c>
      <c r="R191" s="11">
        <v>0</v>
      </c>
      <c r="S191" s="11">
        <v>0</v>
      </c>
      <c r="T191" s="11">
        <v>0</v>
      </c>
      <c r="V191" s="11">
        <v>0</v>
      </c>
    </row>
    <row r="192" spans="1:22" x14ac:dyDescent="0.25">
      <c r="A192" s="11">
        <v>204</v>
      </c>
      <c r="B192" s="11" t="s">
        <v>119</v>
      </c>
      <c r="C192" s="11">
        <v>6140</v>
      </c>
      <c r="D192" s="11">
        <v>2014</v>
      </c>
      <c r="E192" s="11">
        <v>0</v>
      </c>
      <c r="F192" s="11">
        <v>0</v>
      </c>
      <c r="G192" s="11">
        <v>0</v>
      </c>
      <c r="H192" s="11">
        <v>0</v>
      </c>
      <c r="I192" s="11">
        <v>0</v>
      </c>
      <c r="J192" s="11">
        <v>0</v>
      </c>
      <c r="K192" s="11">
        <v>0</v>
      </c>
      <c r="L192" s="11">
        <v>0</v>
      </c>
      <c r="M192" s="11">
        <v>0</v>
      </c>
      <c r="N192" s="11">
        <v>0</v>
      </c>
      <c r="O192" s="11">
        <v>0</v>
      </c>
      <c r="P192" s="11">
        <v>0</v>
      </c>
      <c r="Q192" s="11">
        <v>0</v>
      </c>
      <c r="R192" s="11">
        <v>0</v>
      </c>
      <c r="S192" s="11">
        <v>0</v>
      </c>
      <c r="T192" s="11">
        <v>0</v>
      </c>
      <c r="V192" s="11">
        <v>0</v>
      </c>
    </row>
    <row r="193" spans="1:22" x14ac:dyDescent="0.25">
      <c r="A193" s="11">
        <v>205</v>
      </c>
      <c r="B193" s="11" t="s">
        <v>171</v>
      </c>
      <c r="C193" s="11">
        <v>6140</v>
      </c>
      <c r="D193" s="11">
        <v>2014</v>
      </c>
      <c r="E193" s="11">
        <v>0</v>
      </c>
      <c r="F193" s="11">
        <v>0</v>
      </c>
      <c r="G193" s="11">
        <v>0</v>
      </c>
      <c r="H193" s="11">
        <v>0</v>
      </c>
      <c r="I193" s="11">
        <v>0</v>
      </c>
      <c r="J193" s="11">
        <v>0</v>
      </c>
      <c r="K193" s="11">
        <v>0</v>
      </c>
      <c r="L193" s="11">
        <v>0</v>
      </c>
      <c r="M193" s="11">
        <v>0</v>
      </c>
      <c r="N193" s="11">
        <v>0</v>
      </c>
      <c r="O193" s="11">
        <v>0</v>
      </c>
      <c r="P193" s="11">
        <v>0</v>
      </c>
      <c r="Q193" s="11">
        <v>0</v>
      </c>
      <c r="R193" s="11">
        <v>0</v>
      </c>
      <c r="S193" s="11">
        <v>0</v>
      </c>
      <c r="T193" s="11">
        <v>0</v>
      </c>
      <c r="V193" s="11">
        <v>0</v>
      </c>
    </row>
    <row r="194" spans="1:22" x14ac:dyDescent="0.25">
      <c r="A194" s="11">
        <v>206</v>
      </c>
      <c r="B194" s="11" t="s">
        <v>172</v>
      </c>
      <c r="C194" s="11">
        <v>6140</v>
      </c>
      <c r="D194" s="11">
        <v>2014</v>
      </c>
      <c r="E194" s="11">
        <v>0</v>
      </c>
      <c r="F194" s="11">
        <v>0</v>
      </c>
      <c r="G194" s="11">
        <v>0</v>
      </c>
      <c r="H194" s="11">
        <v>0</v>
      </c>
      <c r="I194" s="11">
        <v>0</v>
      </c>
      <c r="J194" s="11">
        <v>0</v>
      </c>
      <c r="K194" s="11">
        <v>0</v>
      </c>
      <c r="L194" s="11">
        <v>0</v>
      </c>
      <c r="M194" s="11">
        <v>0</v>
      </c>
      <c r="N194" s="11">
        <v>0</v>
      </c>
      <c r="O194" s="11">
        <v>0</v>
      </c>
      <c r="P194" s="11">
        <v>0</v>
      </c>
      <c r="Q194" s="11">
        <v>0</v>
      </c>
      <c r="R194" s="11">
        <v>0</v>
      </c>
      <c r="S194" s="11">
        <v>0</v>
      </c>
      <c r="T194" s="11">
        <v>0</v>
      </c>
      <c r="V194" s="11">
        <v>0</v>
      </c>
    </row>
    <row r="195" spans="1:22" x14ac:dyDescent="0.25">
      <c r="A195" s="11">
        <v>207</v>
      </c>
      <c r="B195" s="11" t="s">
        <v>86</v>
      </c>
      <c r="C195" s="11">
        <v>6140</v>
      </c>
      <c r="D195" s="11">
        <v>2014</v>
      </c>
      <c r="E195" s="11">
        <v>21.97</v>
      </c>
      <c r="F195" s="11">
        <v>2576</v>
      </c>
      <c r="G195" s="11">
        <v>1588985</v>
      </c>
      <c r="H195" s="11">
        <v>326611</v>
      </c>
      <c r="I195" s="11">
        <v>589922</v>
      </c>
      <c r="J195" s="11">
        <v>25931</v>
      </c>
      <c r="K195" s="11">
        <v>0</v>
      </c>
      <c r="L195" s="11">
        <v>18456</v>
      </c>
      <c r="M195" s="11">
        <v>53761</v>
      </c>
      <c r="N195" s="11">
        <v>138135</v>
      </c>
      <c r="O195" s="11">
        <v>23844</v>
      </c>
      <c r="P195" s="11">
        <v>0</v>
      </c>
      <c r="Q195" s="11">
        <v>2765645</v>
      </c>
      <c r="R195" s="11">
        <v>1257104</v>
      </c>
      <c r="S195" s="11">
        <v>6176895</v>
      </c>
      <c r="T195" s="11">
        <v>6165806</v>
      </c>
      <c r="V195" s="11">
        <v>15</v>
      </c>
    </row>
    <row r="196" spans="1:22" x14ac:dyDescent="0.25">
      <c r="A196" s="11">
        <v>208</v>
      </c>
      <c r="B196" s="11" t="s">
        <v>101</v>
      </c>
      <c r="C196" s="11">
        <v>6140</v>
      </c>
      <c r="D196" s="11">
        <v>2014</v>
      </c>
      <c r="E196" s="11">
        <v>0</v>
      </c>
      <c r="F196" s="11">
        <v>0</v>
      </c>
      <c r="G196" s="11">
        <v>0</v>
      </c>
      <c r="H196" s="11">
        <v>0</v>
      </c>
      <c r="I196" s="11">
        <v>0</v>
      </c>
      <c r="J196" s="11">
        <v>0</v>
      </c>
      <c r="K196" s="11">
        <v>0</v>
      </c>
      <c r="L196" s="11">
        <v>0</v>
      </c>
      <c r="M196" s="11">
        <v>0</v>
      </c>
      <c r="N196" s="11">
        <v>0</v>
      </c>
      <c r="O196" s="11">
        <v>0</v>
      </c>
      <c r="P196" s="11">
        <v>0</v>
      </c>
      <c r="Q196" s="11">
        <v>0</v>
      </c>
      <c r="R196" s="11">
        <v>0</v>
      </c>
      <c r="S196" s="11">
        <v>0</v>
      </c>
      <c r="T196" s="11">
        <v>0</v>
      </c>
      <c r="V196" s="11">
        <v>0</v>
      </c>
    </row>
    <row r="197" spans="1:22" x14ac:dyDescent="0.25">
      <c r="A197" s="11">
        <v>209</v>
      </c>
      <c r="B197" s="11" t="s">
        <v>134</v>
      </c>
      <c r="C197" s="11">
        <v>6140</v>
      </c>
      <c r="D197" s="11">
        <v>2014</v>
      </c>
      <c r="E197" s="11">
        <v>0</v>
      </c>
      <c r="F197" s="11">
        <v>0</v>
      </c>
      <c r="G197" s="11">
        <v>0</v>
      </c>
      <c r="H197" s="11">
        <v>0</v>
      </c>
      <c r="I197" s="11">
        <v>0</v>
      </c>
      <c r="J197" s="11">
        <v>0</v>
      </c>
      <c r="K197" s="11">
        <v>0</v>
      </c>
      <c r="L197" s="11">
        <v>0</v>
      </c>
      <c r="M197" s="11">
        <v>0</v>
      </c>
      <c r="N197" s="11">
        <v>0</v>
      </c>
      <c r="O197" s="11">
        <v>0</v>
      </c>
      <c r="P197" s="11">
        <v>0</v>
      </c>
      <c r="Q197" s="11">
        <v>0</v>
      </c>
      <c r="R197" s="11">
        <v>5</v>
      </c>
      <c r="S197" s="11">
        <v>370</v>
      </c>
      <c r="T197" s="11">
        <v>0</v>
      </c>
      <c r="V197" s="11">
        <v>0</v>
      </c>
    </row>
    <row r="198" spans="1:22" x14ac:dyDescent="0.25">
      <c r="A198" s="11">
        <v>210</v>
      </c>
      <c r="B198" s="11" t="s">
        <v>173</v>
      </c>
      <c r="C198" s="11">
        <v>6140</v>
      </c>
      <c r="D198" s="11">
        <v>2014</v>
      </c>
      <c r="E198" s="11">
        <v>16.03</v>
      </c>
      <c r="F198" s="11">
        <v>2023</v>
      </c>
      <c r="G198" s="11">
        <v>1476324</v>
      </c>
      <c r="H198" s="11">
        <v>202757</v>
      </c>
      <c r="I198" s="11">
        <v>0</v>
      </c>
      <c r="J198" s="11">
        <v>39838</v>
      </c>
      <c r="K198" s="11">
        <v>0</v>
      </c>
      <c r="L198" s="11">
        <v>843</v>
      </c>
      <c r="M198" s="11">
        <v>0</v>
      </c>
      <c r="N198" s="11">
        <v>0</v>
      </c>
      <c r="O198" s="11">
        <v>2677</v>
      </c>
      <c r="P198" s="11">
        <v>0</v>
      </c>
      <c r="Q198" s="11">
        <v>1722439</v>
      </c>
      <c r="R198" s="11">
        <v>1030358</v>
      </c>
      <c r="S198" s="11">
        <v>9677295</v>
      </c>
      <c r="T198" s="11">
        <v>9650697</v>
      </c>
      <c r="V198" s="11">
        <v>0</v>
      </c>
    </row>
    <row r="199" spans="1:22" x14ac:dyDescent="0.25">
      <c r="A199" s="11">
        <v>211</v>
      </c>
      <c r="B199" s="11" t="s">
        <v>174</v>
      </c>
      <c r="C199" s="11">
        <v>6140</v>
      </c>
      <c r="D199" s="11">
        <v>2014</v>
      </c>
      <c r="E199" s="11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  <c r="M199" s="11">
        <v>0</v>
      </c>
      <c r="N199" s="11">
        <v>0</v>
      </c>
      <c r="O199" s="11">
        <v>0</v>
      </c>
      <c r="P199" s="11">
        <v>0</v>
      </c>
      <c r="Q199" s="11">
        <v>0</v>
      </c>
      <c r="R199" s="11">
        <v>0</v>
      </c>
      <c r="S199" s="11">
        <v>0</v>
      </c>
      <c r="T199" s="11">
        <v>0</v>
      </c>
      <c r="V199" s="11">
        <v>0</v>
      </c>
    </row>
    <row r="200" spans="1:22" x14ac:dyDescent="0.25">
      <c r="A200" s="11">
        <v>904</v>
      </c>
      <c r="B200" s="11" t="s">
        <v>79</v>
      </c>
      <c r="C200" s="11">
        <v>6140</v>
      </c>
      <c r="D200" s="11">
        <v>2014</v>
      </c>
      <c r="E200" s="11">
        <v>108.63</v>
      </c>
      <c r="F200" s="11">
        <v>39245</v>
      </c>
      <c r="G200" s="11">
        <v>6674139</v>
      </c>
      <c r="H200" s="11">
        <v>1196559</v>
      </c>
      <c r="I200" s="11">
        <v>139450</v>
      </c>
      <c r="J200" s="11">
        <v>47473</v>
      </c>
      <c r="K200" s="11">
        <v>0</v>
      </c>
      <c r="L200" s="11">
        <v>127405</v>
      </c>
      <c r="M200" s="11">
        <v>0</v>
      </c>
      <c r="N200" s="11">
        <v>527749</v>
      </c>
      <c r="O200" s="11">
        <v>55191</v>
      </c>
      <c r="P200" s="11">
        <v>0</v>
      </c>
      <c r="Q200" s="11">
        <v>8767966</v>
      </c>
      <c r="R200" s="11">
        <v>19420717</v>
      </c>
      <c r="S200" s="11">
        <v>116483676</v>
      </c>
      <c r="T200" s="11">
        <v>116483676</v>
      </c>
      <c r="V200" s="11">
        <v>145</v>
      </c>
    </row>
    <row r="201" spans="1:22" x14ac:dyDescent="0.25">
      <c r="A201" s="11">
        <v>915</v>
      </c>
      <c r="B201" s="11" t="s">
        <v>82</v>
      </c>
      <c r="C201" s="11">
        <v>6140</v>
      </c>
      <c r="D201" s="11">
        <v>2014</v>
      </c>
      <c r="E201" s="11">
        <v>41.63</v>
      </c>
      <c r="F201" s="11">
        <v>5563</v>
      </c>
      <c r="G201" s="11">
        <v>2332410</v>
      </c>
      <c r="H201" s="11">
        <v>646390</v>
      </c>
      <c r="I201" s="11">
        <v>100069</v>
      </c>
      <c r="J201" s="11">
        <v>15489</v>
      </c>
      <c r="K201" s="11">
        <v>9</v>
      </c>
      <c r="L201" s="11">
        <v>-137396</v>
      </c>
      <c r="M201" s="11">
        <v>0</v>
      </c>
      <c r="N201" s="11">
        <v>120700</v>
      </c>
      <c r="O201" s="11">
        <v>558409</v>
      </c>
      <c r="P201" s="11">
        <v>8986</v>
      </c>
      <c r="Q201" s="11">
        <v>3627094</v>
      </c>
      <c r="R201" s="11">
        <v>1110651</v>
      </c>
      <c r="S201" s="11">
        <v>13909421</v>
      </c>
      <c r="T201" s="11">
        <v>13785004</v>
      </c>
      <c r="V201" s="11">
        <v>20</v>
      </c>
    </row>
    <row r="202" spans="1:22" x14ac:dyDescent="0.25">
      <c r="A202" s="11">
        <v>919</v>
      </c>
      <c r="B202" s="11" t="s">
        <v>132</v>
      </c>
      <c r="C202" s="11">
        <v>6140</v>
      </c>
      <c r="D202" s="11">
        <v>2014</v>
      </c>
      <c r="E202" s="11">
        <v>68.569999999999993</v>
      </c>
      <c r="F202" s="11">
        <v>13930</v>
      </c>
      <c r="G202" s="11">
        <v>4215599</v>
      </c>
      <c r="H202" s="11">
        <v>328086</v>
      </c>
      <c r="I202" s="11">
        <v>46345</v>
      </c>
      <c r="J202" s="11">
        <v>-84713</v>
      </c>
      <c r="K202" s="11">
        <v>6820</v>
      </c>
      <c r="L202" s="11">
        <v>85552</v>
      </c>
      <c r="M202" s="11">
        <v>83</v>
      </c>
      <c r="N202" s="11">
        <v>356</v>
      </c>
      <c r="O202" s="11">
        <v>411682</v>
      </c>
      <c r="P202" s="11">
        <v>261</v>
      </c>
      <c r="Q202" s="11">
        <v>5009549</v>
      </c>
      <c r="R202" s="11">
        <v>3091657</v>
      </c>
      <c r="S202" s="11">
        <v>18897706</v>
      </c>
      <c r="T202" s="11">
        <v>18897706</v>
      </c>
      <c r="V202" s="11">
        <v>40</v>
      </c>
    </row>
    <row r="203" spans="1:22" x14ac:dyDescent="0.25">
      <c r="A203" s="11">
        <v>921</v>
      </c>
      <c r="B203" s="11" t="s">
        <v>176</v>
      </c>
      <c r="C203" s="11">
        <v>6140</v>
      </c>
      <c r="D203" s="11">
        <v>2014</v>
      </c>
      <c r="E203" s="11">
        <v>29.48</v>
      </c>
      <c r="F203" s="11">
        <v>6126</v>
      </c>
      <c r="G203" s="11">
        <v>2021326</v>
      </c>
      <c r="H203" s="11">
        <v>381622</v>
      </c>
      <c r="I203" s="11">
        <v>238327</v>
      </c>
      <c r="J203" s="11">
        <v>106935</v>
      </c>
      <c r="K203" s="11">
        <v>408</v>
      </c>
      <c r="L203" s="11">
        <v>264781</v>
      </c>
      <c r="M203" s="11">
        <v>2971</v>
      </c>
      <c r="N203" s="11">
        <v>43244</v>
      </c>
      <c r="O203" s="11">
        <v>29459</v>
      </c>
      <c r="P203" s="11">
        <v>0</v>
      </c>
      <c r="Q203" s="11">
        <v>3089073</v>
      </c>
      <c r="R203" s="11">
        <v>2380181</v>
      </c>
      <c r="S203" s="11">
        <v>8780100</v>
      </c>
      <c r="T203" s="11">
        <v>8780100</v>
      </c>
      <c r="V203" s="11">
        <v>51</v>
      </c>
    </row>
    <row r="204" spans="1:22" x14ac:dyDescent="0.25">
      <c r="A204" s="11">
        <v>922</v>
      </c>
      <c r="B204" s="11" t="s">
        <v>175</v>
      </c>
      <c r="C204" s="11">
        <v>6140</v>
      </c>
      <c r="D204" s="11">
        <v>2014</v>
      </c>
      <c r="E204" s="11">
        <v>24.01</v>
      </c>
      <c r="F204" s="11">
        <v>1603</v>
      </c>
      <c r="G204" s="11">
        <v>328262</v>
      </c>
      <c r="H204" s="11">
        <v>30777</v>
      </c>
      <c r="I204" s="11">
        <v>9600</v>
      </c>
      <c r="J204" s="11">
        <v>3584</v>
      </c>
      <c r="K204" s="11">
        <v>0</v>
      </c>
      <c r="L204" s="11">
        <v>30107</v>
      </c>
      <c r="M204" s="11">
        <v>0</v>
      </c>
      <c r="N204" s="11">
        <v>93936</v>
      </c>
      <c r="O204" s="11">
        <v>162</v>
      </c>
      <c r="P204" s="11">
        <v>0</v>
      </c>
      <c r="Q204" s="11">
        <v>496428</v>
      </c>
      <c r="R204" s="11">
        <v>1358317</v>
      </c>
      <c r="S204" s="11">
        <v>4849255</v>
      </c>
      <c r="T204" s="11">
        <v>4849255</v>
      </c>
      <c r="V204" s="11">
        <v>30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108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6.88671875" bestFit="1" customWidth="1"/>
    <col min="6" max="6" width="8.88671875" bestFit="1" customWidth="1"/>
    <col min="7" max="7" width="10.88671875" bestFit="1" customWidth="1"/>
    <col min="8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6" t="s">
        <v>5</v>
      </c>
      <c r="B1" s="7"/>
      <c r="C1" s="7"/>
      <c r="D1" s="7"/>
      <c r="E1" s="7"/>
      <c r="F1" s="7"/>
      <c r="G1" s="7"/>
      <c r="H1" s="7"/>
      <c r="I1" s="7"/>
      <c r="J1" s="7"/>
    </row>
    <row r="2" spans="1:11" x14ac:dyDescent="0.2">
      <c r="A2" s="7"/>
      <c r="B2" s="7"/>
      <c r="C2" s="7"/>
      <c r="D2" s="7"/>
      <c r="E2" s="7"/>
      <c r="F2" s="6"/>
      <c r="G2" s="7"/>
      <c r="H2" s="7"/>
      <c r="I2" s="7"/>
      <c r="J2" s="7"/>
      <c r="K2" s="5" t="s">
        <v>40</v>
      </c>
    </row>
    <row r="3" spans="1:11" x14ac:dyDescent="0.2">
      <c r="A3" s="7"/>
      <c r="B3" s="7"/>
      <c r="C3" s="7"/>
      <c r="D3" s="7"/>
      <c r="E3" s="7"/>
      <c r="F3" s="6"/>
      <c r="G3" s="7"/>
      <c r="H3" s="7"/>
      <c r="I3" s="7"/>
      <c r="J3" s="7"/>
      <c r="K3">
        <v>88</v>
      </c>
    </row>
    <row r="4" spans="1:11" x14ac:dyDescent="0.2">
      <c r="A4" s="6" t="s">
        <v>41</v>
      </c>
      <c r="B4" s="7"/>
      <c r="C4" s="7"/>
      <c r="D4" s="8"/>
      <c r="E4" s="7"/>
      <c r="F4" s="7"/>
      <c r="G4" s="7"/>
      <c r="H4" s="7"/>
      <c r="I4" s="7"/>
      <c r="J4" s="7"/>
    </row>
    <row r="5" spans="1:11" x14ac:dyDescent="0.2">
      <c r="A5" s="6" t="s">
        <v>43</v>
      </c>
      <c r="B5" s="7"/>
      <c r="C5" s="7"/>
      <c r="D5" s="7"/>
      <c r="E5" s="7"/>
      <c r="F5" s="7"/>
      <c r="G5" s="7"/>
      <c r="H5" s="7"/>
      <c r="I5" s="7"/>
      <c r="J5" s="7"/>
    </row>
    <row r="7" spans="1:11" x14ac:dyDescent="0.2">
      <c r="E7" s="21">
        <f>ROUND(+Psychiatry!D5,0)</f>
        <v>2013</v>
      </c>
      <c r="F7" s="5">
        <f>+E7</f>
        <v>2013</v>
      </c>
      <c r="G7" s="5"/>
      <c r="H7" s="2">
        <f>+F7+1</f>
        <v>2014</v>
      </c>
      <c r="I7" s="5">
        <f>+H7</f>
        <v>2014</v>
      </c>
    </row>
    <row r="8" spans="1:11" x14ac:dyDescent="0.2">
      <c r="A8" s="3"/>
      <c r="B8" s="4"/>
      <c r="C8" s="4"/>
      <c r="D8" s="2" t="s">
        <v>6</v>
      </c>
      <c r="F8" s="2" t="s">
        <v>2</v>
      </c>
      <c r="G8" s="2" t="s">
        <v>6</v>
      </c>
      <c r="I8" s="2" t="s">
        <v>2</v>
      </c>
      <c r="J8" s="2"/>
      <c r="K8" s="5" t="s">
        <v>77</v>
      </c>
    </row>
    <row r="9" spans="1:11" x14ac:dyDescent="0.2">
      <c r="A9" s="3"/>
      <c r="B9" s="3" t="s">
        <v>38</v>
      </c>
      <c r="C9" s="3" t="s">
        <v>39</v>
      </c>
      <c r="D9" s="2" t="s">
        <v>7</v>
      </c>
      <c r="E9" s="2" t="s">
        <v>4</v>
      </c>
      <c r="F9" s="2" t="s">
        <v>4</v>
      </c>
      <c r="G9" s="2" t="s">
        <v>7</v>
      </c>
      <c r="H9" s="2" t="s">
        <v>4</v>
      </c>
      <c r="I9" s="2" t="s">
        <v>4</v>
      </c>
      <c r="J9" s="2"/>
      <c r="K9" s="5" t="s">
        <v>78</v>
      </c>
    </row>
    <row r="10" spans="1:11" x14ac:dyDescent="0.2">
      <c r="B10">
        <f>+Psychiatry!A5</f>
        <v>1</v>
      </c>
      <c r="C10" t="str">
        <f>+Psychiatry!B5</f>
        <v>SWEDISH MEDICAL CENTER - FIRST HILL</v>
      </c>
      <c r="D10" s="4">
        <f>ROUND(SUM(Psychiatry!P5:Q5),0)</f>
        <v>0</v>
      </c>
      <c r="E10" s="4">
        <f>ROUND(+Psychiatry!F5,0)</f>
        <v>0</v>
      </c>
      <c r="F10" s="9" t="str">
        <f>IF(D10=0,"",IF(E10=0,"",ROUND(D10/E10,2)))</f>
        <v/>
      </c>
      <c r="G10" s="4">
        <f>ROUND(SUM(Psychiatry!$P106:$Q106),0)</f>
        <v>0</v>
      </c>
      <c r="H10" s="4">
        <f>ROUND(+Psychiatry!F106,0)</f>
        <v>0</v>
      </c>
      <c r="I10" s="9" t="str">
        <f>IF(G10=0,"",IF(H10=0,"",ROUND(G10/H10,2)))</f>
        <v/>
      </c>
      <c r="J10" s="9"/>
      <c r="K10" s="10" t="str">
        <f>IF(D10=0,"",IF(E10=0,"",IF(G10=0,"",IF(H10=0,"",ROUND(I10/F10-1,4)))))</f>
        <v/>
      </c>
    </row>
    <row r="11" spans="1:11" x14ac:dyDescent="0.2">
      <c r="B11">
        <f>+Psychiatry!A6</f>
        <v>3</v>
      </c>
      <c r="C11" t="str">
        <f>+Psychiatry!B6</f>
        <v>SWEDISH MEDICAL CENTER - CHERRY HILL</v>
      </c>
      <c r="D11" s="4">
        <f>ROUND(SUM(Psychiatry!P6:Q6),0)</f>
        <v>2564895</v>
      </c>
      <c r="E11" s="4">
        <f>ROUND(+Psychiatry!F6,0)</f>
        <v>3526</v>
      </c>
      <c r="F11" s="9">
        <f t="shared" ref="F11:F74" si="0">IF(D11=0,"",IF(E11=0,"",ROUND(D11/E11,2)))</f>
        <v>727.42</v>
      </c>
      <c r="G11" s="4">
        <f>ROUND(SUM(Psychiatry!$P107:$Q107),0)</f>
        <v>2560365</v>
      </c>
      <c r="H11" s="4">
        <f>ROUND(+Psychiatry!F107,0)</f>
        <v>3502</v>
      </c>
      <c r="I11" s="9">
        <f t="shared" ref="I11:I74" si="1">IF(G11=0,"",IF(H11=0,"",ROUND(G11/H11,2)))</f>
        <v>731.12</v>
      </c>
      <c r="J11" s="9"/>
      <c r="K11" s="10">
        <f t="shared" ref="K11:K74" si="2">IF(D11=0,"",IF(E11=0,"",IF(G11=0,"",IF(H11=0,"",ROUND(I11/F11-1,4)))))</f>
        <v>5.1000000000000004E-3</v>
      </c>
    </row>
    <row r="12" spans="1:11" x14ac:dyDescent="0.2">
      <c r="B12">
        <f>+Psychiatry!A7</f>
        <v>8</v>
      </c>
      <c r="C12" t="str">
        <f>+Psychiatry!B7</f>
        <v>KLICKITAT VALLEY HEALTH</v>
      </c>
      <c r="D12" s="4">
        <f>ROUND(SUM(Psychiatry!P7:Q7),0)</f>
        <v>0</v>
      </c>
      <c r="E12" s="4">
        <f>ROUND(+Psychiatry!F7,0)</f>
        <v>0</v>
      </c>
      <c r="F12" s="9" t="str">
        <f t="shared" si="0"/>
        <v/>
      </c>
      <c r="G12" s="4">
        <f>ROUND(SUM(Psychiatry!$P108:$Q108),0)</f>
        <v>0</v>
      </c>
      <c r="H12" s="4">
        <f>ROUND(+Psychiatry!F108,0)</f>
        <v>0</v>
      </c>
      <c r="I12" s="9" t="str">
        <f t="shared" si="1"/>
        <v/>
      </c>
      <c r="J12" s="9"/>
      <c r="K12" s="10" t="str">
        <f t="shared" si="2"/>
        <v/>
      </c>
    </row>
    <row r="13" spans="1:11" x14ac:dyDescent="0.2">
      <c r="B13">
        <f>+Psychiatry!A8</f>
        <v>10</v>
      </c>
      <c r="C13" t="str">
        <f>+Psychiatry!B8</f>
        <v>VIRGINIA MASON MEDICAL CENTER</v>
      </c>
      <c r="D13" s="4">
        <f>ROUND(SUM(Psychiatry!P8:Q8),0)</f>
        <v>0</v>
      </c>
      <c r="E13" s="4">
        <f>ROUND(+Psychiatry!F8,0)</f>
        <v>0</v>
      </c>
      <c r="F13" s="9" t="str">
        <f t="shared" si="0"/>
        <v/>
      </c>
      <c r="G13" s="4">
        <f>ROUND(SUM(Psychiatry!$P109:$Q109),0)</f>
        <v>0</v>
      </c>
      <c r="H13" s="4">
        <f>ROUND(+Psychiatry!F109,0)</f>
        <v>0</v>
      </c>
      <c r="I13" s="9" t="str">
        <f t="shared" si="1"/>
        <v/>
      </c>
      <c r="J13" s="9"/>
      <c r="K13" s="10" t="str">
        <f t="shared" si="2"/>
        <v/>
      </c>
    </row>
    <row r="14" spans="1:11" x14ac:dyDescent="0.2">
      <c r="B14">
        <f>+Psychiatry!A9</f>
        <v>14</v>
      </c>
      <c r="C14" t="str">
        <f>+Psychiatry!B9</f>
        <v>SEATTLE CHILDRENS HOSPITAL</v>
      </c>
      <c r="D14" s="4">
        <f>ROUND(SUM(Psychiatry!P9:Q9),0)</f>
        <v>5713047</v>
      </c>
      <c r="E14" s="4">
        <f>ROUND(+Psychiatry!F9,0)</f>
        <v>7219</v>
      </c>
      <c r="F14" s="9">
        <f t="shared" si="0"/>
        <v>791.39</v>
      </c>
      <c r="G14" s="4">
        <f>ROUND(SUM(Psychiatry!$P110:$Q110),0)</f>
        <v>6063133</v>
      </c>
      <c r="H14" s="4">
        <f>ROUND(+Psychiatry!F110,0)</f>
        <v>7485</v>
      </c>
      <c r="I14" s="9">
        <f t="shared" si="1"/>
        <v>810.04</v>
      </c>
      <c r="J14" s="9"/>
      <c r="K14" s="10">
        <f t="shared" si="2"/>
        <v>2.3599999999999999E-2</v>
      </c>
    </row>
    <row r="15" spans="1:11" x14ac:dyDescent="0.2">
      <c r="B15">
        <f>+Psychiatry!A10</f>
        <v>20</v>
      </c>
      <c r="C15" t="str">
        <f>+Psychiatry!B10</f>
        <v>GROUP HEALTH CENTRAL HOSPITAL</v>
      </c>
      <c r="D15" s="4">
        <f>ROUND(SUM(Psychiatry!P10:Q10),0)</f>
        <v>0</v>
      </c>
      <c r="E15" s="4">
        <f>ROUND(+Psychiatry!F10,0)</f>
        <v>0</v>
      </c>
      <c r="F15" s="9" t="str">
        <f t="shared" si="0"/>
        <v/>
      </c>
      <c r="G15" s="4">
        <f>ROUND(SUM(Psychiatry!$P111:$Q111),0)</f>
        <v>0</v>
      </c>
      <c r="H15" s="4">
        <f>ROUND(+Psychiatry!F111,0)</f>
        <v>0</v>
      </c>
      <c r="I15" s="9" t="str">
        <f t="shared" si="1"/>
        <v/>
      </c>
      <c r="J15" s="9"/>
      <c r="K15" s="10" t="str">
        <f t="shared" si="2"/>
        <v/>
      </c>
    </row>
    <row r="16" spans="1:11" x14ac:dyDescent="0.2">
      <c r="B16">
        <f>+Psychiatry!A11</f>
        <v>21</v>
      </c>
      <c r="C16" t="str">
        <f>+Psychiatry!B11</f>
        <v>NEWPORT HOSPITAL AND HEALTH SERVICES</v>
      </c>
      <c r="D16" s="4">
        <f>ROUND(SUM(Psychiatry!P11:Q11),0)</f>
        <v>0</v>
      </c>
      <c r="E16" s="4">
        <f>ROUND(+Psychiatry!F11,0)</f>
        <v>0</v>
      </c>
      <c r="F16" s="9" t="str">
        <f t="shared" si="0"/>
        <v/>
      </c>
      <c r="G16" s="4">
        <f>ROUND(SUM(Psychiatry!$P112:$Q112),0)</f>
        <v>0</v>
      </c>
      <c r="H16" s="4">
        <f>ROUND(+Psychiatry!F112,0)</f>
        <v>0</v>
      </c>
      <c r="I16" s="9" t="str">
        <f t="shared" si="1"/>
        <v/>
      </c>
      <c r="J16" s="9"/>
      <c r="K16" s="10" t="str">
        <f t="shared" si="2"/>
        <v/>
      </c>
    </row>
    <row r="17" spans="2:11" x14ac:dyDescent="0.2">
      <c r="B17">
        <f>+Psychiatry!A12</f>
        <v>22</v>
      </c>
      <c r="C17" t="str">
        <f>+Psychiatry!B12</f>
        <v>LOURDES MEDICAL CENTER</v>
      </c>
      <c r="D17" s="4">
        <f>ROUND(SUM(Psychiatry!P12:Q12),0)</f>
        <v>0</v>
      </c>
      <c r="E17" s="4">
        <f>ROUND(+Psychiatry!F12,0)</f>
        <v>0</v>
      </c>
      <c r="F17" s="9" t="str">
        <f t="shared" si="0"/>
        <v/>
      </c>
      <c r="G17" s="4">
        <f>ROUND(SUM(Psychiatry!$P113:$Q113),0)</f>
        <v>0</v>
      </c>
      <c r="H17" s="4">
        <f>ROUND(+Psychiatry!F113,0)</f>
        <v>0</v>
      </c>
      <c r="I17" s="9" t="str">
        <f t="shared" si="1"/>
        <v/>
      </c>
      <c r="J17" s="9"/>
      <c r="K17" s="10" t="str">
        <f t="shared" si="2"/>
        <v/>
      </c>
    </row>
    <row r="18" spans="2:11" x14ac:dyDescent="0.2">
      <c r="B18">
        <f>+Psychiatry!A13</f>
        <v>23</v>
      </c>
      <c r="C18" t="str">
        <f>+Psychiatry!B13</f>
        <v>THREE RIVERS HOSPITAL</v>
      </c>
      <c r="D18" s="4">
        <f>ROUND(SUM(Psychiatry!P13:Q13),0)</f>
        <v>0</v>
      </c>
      <c r="E18" s="4">
        <f>ROUND(+Psychiatry!F13,0)</f>
        <v>0</v>
      </c>
      <c r="F18" s="9" t="str">
        <f t="shared" si="0"/>
        <v/>
      </c>
      <c r="G18" s="4">
        <f>ROUND(SUM(Psychiatry!$P114:$Q114),0)</f>
        <v>0</v>
      </c>
      <c r="H18" s="4">
        <f>ROUND(+Psychiatry!F114,0)</f>
        <v>0</v>
      </c>
      <c r="I18" s="9" t="str">
        <f t="shared" si="1"/>
        <v/>
      </c>
      <c r="J18" s="9"/>
      <c r="K18" s="10" t="str">
        <f t="shared" si="2"/>
        <v/>
      </c>
    </row>
    <row r="19" spans="2:11" x14ac:dyDescent="0.2">
      <c r="B19">
        <f>+Psychiatry!A14</f>
        <v>26</v>
      </c>
      <c r="C19" t="str">
        <f>+Psychiatry!B14</f>
        <v>PEACEHEALTH ST JOHN MEDICAL CENTER</v>
      </c>
      <c r="D19" s="4">
        <f>ROUND(SUM(Psychiatry!P14:Q14),0)</f>
        <v>4417211</v>
      </c>
      <c r="E19" s="4">
        <f>ROUND(+Psychiatry!F14,0)</f>
        <v>5671</v>
      </c>
      <c r="F19" s="9">
        <f t="shared" si="0"/>
        <v>778.91</v>
      </c>
      <c r="G19" s="4">
        <f>ROUND(SUM(Psychiatry!$P115:$Q115),0)</f>
        <v>4385912</v>
      </c>
      <c r="H19" s="4">
        <f>ROUND(+Psychiatry!F115,0)</f>
        <v>5877</v>
      </c>
      <c r="I19" s="9">
        <f t="shared" si="1"/>
        <v>746.28</v>
      </c>
      <c r="J19" s="9"/>
      <c r="K19" s="10">
        <f t="shared" si="2"/>
        <v>-4.19E-2</v>
      </c>
    </row>
    <row r="20" spans="2:11" x14ac:dyDescent="0.2">
      <c r="B20">
        <f>+Psychiatry!A15</f>
        <v>29</v>
      </c>
      <c r="C20" t="str">
        <f>+Psychiatry!B15</f>
        <v>HARBORVIEW MEDICAL CENTER</v>
      </c>
      <c r="D20" s="4">
        <f>ROUND(SUM(Psychiatry!P15:Q15),0)</f>
        <v>12144713</v>
      </c>
      <c r="E20" s="4">
        <f>ROUND(+Psychiatry!F15,0)</f>
        <v>21894</v>
      </c>
      <c r="F20" s="9">
        <f t="shared" si="0"/>
        <v>554.71</v>
      </c>
      <c r="G20" s="4">
        <f>ROUND(SUM(Psychiatry!$P116:$Q116),0)</f>
        <v>11917627</v>
      </c>
      <c r="H20" s="4">
        <f>ROUND(+Psychiatry!F116,0)</f>
        <v>22850</v>
      </c>
      <c r="I20" s="9">
        <f t="shared" si="1"/>
        <v>521.55999999999995</v>
      </c>
      <c r="J20" s="9"/>
      <c r="K20" s="10">
        <f t="shared" si="2"/>
        <v>-5.9799999999999999E-2</v>
      </c>
    </row>
    <row r="21" spans="2:11" x14ac:dyDescent="0.2">
      <c r="B21">
        <f>+Psychiatry!A16</f>
        <v>32</v>
      </c>
      <c r="C21" t="str">
        <f>+Psychiatry!B16</f>
        <v>ST JOSEPH MEDICAL CENTER</v>
      </c>
      <c r="D21" s="4">
        <f>ROUND(SUM(Psychiatry!P16:Q16),0)</f>
        <v>6439310</v>
      </c>
      <c r="E21" s="4">
        <f>ROUND(+Psychiatry!F16,0)</f>
        <v>7755</v>
      </c>
      <c r="F21" s="9">
        <f t="shared" si="0"/>
        <v>830.34</v>
      </c>
      <c r="G21" s="4">
        <f>ROUND(SUM(Psychiatry!$P117:$Q117),0)</f>
        <v>6562231</v>
      </c>
      <c r="H21" s="4">
        <f>ROUND(+Psychiatry!F117,0)</f>
        <v>7843</v>
      </c>
      <c r="I21" s="9">
        <f t="shared" si="1"/>
        <v>836.7</v>
      </c>
      <c r="J21" s="9"/>
      <c r="K21" s="10">
        <f t="shared" si="2"/>
        <v>7.7000000000000002E-3</v>
      </c>
    </row>
    <row r="22" spans="2:11" x14ac:dyDescent="0.2">
      <c r="B22">
        <f>+Psychiatry!A17</f>
        <v>35</v>
      </c>
      <c r="C22" t="str">
        <f>+Psychiatry!B17</f>
        <v>ST ELIZABETH HOSPITAL</v>
      </c>
      <c r="D22" s="4">
        <f>ROUND(SUM(Psychiatry!P17:Q17),0)</f>
        <v>0</v>
      </c>
      <c r="E22" s="4">
        <f>ROUND(+Psychiatry!F17,0)</f>
        <v>0</v>
      </c>
      <c r="F22" s="9" t="str">
        <f t="shared" si="0"/>
        <v/>
      </c>
      <c r="G22" s="4">
        <f>ROUND(SUM(Psychiatry!$P118:$Q118),0)</f>
        <v>0</v>
      </c>
      <c r="H22" s="4">
        <f>ROUND(+Psychiatry!F118,0)</f>
        <v>0</v>
      </c>
      <c r="I22" s="9" t="str">
        <f t="shared" si="1"/>
        <v/>
      </c>
      <c r="J22" s="9"/>
      <c r="K22" s="10" t="str">
        <f t="shared" si="2"/>
        <v/>
      </c>
    </row>
    <row r="23" spans="2:11" x14ac:dyDescent="0.2">
      <c r="B23">
        <f>+Psychiatry!A18</f>
        <v>37</v>
      </c>
      <c r="C23" t="str">
        <f>+Psychiatry!B18</f>
        <v>DEACONESS HOSPITAL</v>
      </c>
      <c r="D23" s="4">
        <f>ROUND(SUM(Psychiatry!P18:Q18),0)</f>
        <v>0</v>
      </c>
      <c r="E23" s="4">
        <f>ROUND(+Psychiatry!F18,0)</f>
        <v>0</v>
      </c>
      <c r="F23" s="9" t="str">
        <f t="shared" si="0"/>
        <v/>
      </c>
      <c r="G23" s="4">
        <f>ROUND(SUM(Psychiatry!$P119:$Q119),0)</f>
        <v>0</v>
      </c>
      <c r="H23" s="4">
        <f>ROUND(+Psychiatry!F119,0)</f>
        <v>0</v>
      </c>
      <c r="I23" s="9" t="str">
        <f t="shared" si="1"/>
        <v/>
      </c>
      <c r="J23" s="9"/>
      <c r="K23" s="10" t="str">
        <f t="shared" si="2"/>
        <v/>
      </c>
    </row>
    <row r="24" spans="2:11" x14ac:dyDescent="0.2">
      <c r="B24">
        <f>+Psychiatry!A19</f>
        <v>38</v>
      </c>
      <c r="C24" t="str">
        <f>+Psychiatry!B19</f>
        <v>OLYMPIC MEDICAL CENTER</v>
      </c>
      <c r="D24" s="4">
        <f>ROUND(SUM(Psychiatry!P19:Q19),0)</f>
        <v>0</v>
      </c>
      <c r="E24" s="4">
        <f>ROUND(+Psychiatry!F19,0)</f>
        <v>0</v>
      </c>
      <c r="F24" s="9" t="str">
        <f t="shared" si="0"/>
        <v/>
      </c>
      <c r="G24" s="4">
        <f>ROUND(SUM(Psychiatry!$P120:$Q120),0)</f>
        <v>0</v>
      </c>
      <c r="H24" s="4">
        <f>ROUND(+Psychiatry!F120,0)</f>
        <v>0</v>
      </c>
      <c r="I24" s="9" t="str">
        <f t="shared" si="1"/>
        <v/>
      </c>
      <c r="J24" s="9"/>
      <c r="K24" s="10" t="str">
        <f t="shared" si="2"/>
        <v/>
      </c>
    </row>
    <row r="25" spans="2:11" x14ac:dyDescent="0.2">
      <c r="B25">
        <f>+Psychiatry!A20</f>
        <v>39</v>
      </c>
      <c r="C25" t="str">
        <f>+Psychiatry!B20</f>
        <v>TRIOS HEALTH</v>
      </c>
      <c r="D25" s="4">
        <f>ROUND(SUM(Psychiatry!P20:Q20),0)</f>
        <v>0</v>
      </c>
      <c r="E25" s="4">
        <f>ROUND(+Psychiatry!F20,0)</f>
        <v>0</v>
      </c>
      <c r="F25" s="9" t="str">
        <f t="shared" si="0"/>
        <v/>
      </c>
      <c r="G25" s="4">
        <f>ROUND(SUM(Psychiatry!$P121:$Q121),0)</f>
        <v>0</v>
      </c>
      <c r="H25" s="4">
        <f>ROUND(+Psychiatry!F121,0)</f>
        <v>0</v>
      </c>
      <c r="I25" s="9" t="str">
        <f t="shared" si="1"/>
        <v/>
      </c>
      <c r="J25" s="9"/>
      <c r="K25" s="10" t="str">
        <f t="shared" si="2"/>
        <v/>
      </c>
    </row>
    <row r="26" spans="2:11" x14ac:dyDescent="0.2">
      <c r="B26">
        <f>+Psychiatry!A21</f>
        <v>43</v>
      </c>
      <c r="C26" t="str">
        <f>+Psychiatry!B21</f>
        <v>WALLA WALLA GENERAL HOSPITAL</v>
      </c>
      <c r="D26" s="4">
        <f>ROUND(SUM(Psychiatry!P21:Q21),0)</f>
        <v>0</v>
      </c>
      <c r="E26" s="4">
        <f>ROUND(+Psychiatry!F21,0)</f>
        <v>0</v>
      </c>
      <c r="F26" s="9" t="str">
        <f t="shared" si="0"/>
        <v/>
      </c>
      <c r="G26" s="4">
        <f>ROUND(SUM(Psychiatry!$P122:$Q122),0)</f>
        <v>0</v>
      </c>
      <c r="H26" s="4">
        <f>ROUND(+Psychiatry!F122,0)</f>
        <v>0</v>
      </c>
      <c r="I26" s="9" t="str">
        <f t="shared" si="1"/>
        <v/>
      </c>
      <c r="J26" s="9"/>
      <c r="K26" s="10" t="str">
        <f t="shared" si="2"/>
        <v/>
      </c>
    </row>
    <row r="27" spans="2:11" x14ac:dyDescent="0.2">
      <c r="B27">
        <f>+Psychiatry!A22</f>
        <v>45</v>
      </c>
      <c r="C27" t="str">
        <f>+Psychiatry!B22</f>
        <v>COLUMBIA BASIN HOSPITAL</v>
      </c>
      <c r="D27" s="4">
        <f>ROUND(SUM(Psychiatry!P22:Q22),0)</f>
        <v>0</v>
      </c>
      <c r="E27" s="4">
        <f>ROUND(+Psychiatry!F22,0)</f>
        <v>0</v>
      </c>
      <c r="F27" s="9" t="str">
        <f t="shared" si="0"/>
        <v/>
      </c>
      <c r="G27" s="4">
        <f>ROUND(SUM(Psychiatry!$P123:$Q123),0)</f>
        <v>0</v>
      </c>
      <c r="H27" s="4">
        <f>ROUND(+Psychiatry!F123,0)</f>
        <v>0</v>
      </c>
      <c r="I27" s="9" t="str">
        <f t="shared" si="1"/>
        <v/>
      </c>
      <c r="J27" s="9"/>
      <c r="K27" s="10" t="str">
        <f t="shared" si="2"/>
        <v/>
      </c>
    </row>
    <row r="28" spans="2:11" x14ac:dyDescent="0.2">
      <c r="B28">
        <f>+Psychiatry!A23</f>
        <v>46</v>
      </c>
      <c r="C28" t="str">
        <f>+Psychiatry!B23</f>
        <v>PMH MEDICAL CENTER</v>
      </c>
      <c r="D28" s="4">
        <f>ROUND(SUM(Psychiatry!P23:Q23),0)</f>
        <v>0</v>
      </c>
      <c r="E28" s="4">
        <f>ROUND(+Psychiatry!F23,0)</f>
        <v>0</v>
      </c>
      <c r="F28" s="9" t="str">
        <f t="shared" si="0"/>
        <v/>
      </c>
      <c r="G28" s="4">
        <f>ROUND(SUM(Psychiatry!$P124:$Q124),0)</f>
        <v>0</v>
      </c>
      <c r="H28" s="4">
        <f>ROUND(+Psychiatry!F124,0)</f>
        <v>0</v>
      </c>
      <c r="I28" s="9" t="str">
        <f t="shared" si="1"/>
        <v/>
      </c>
      <c r="J28" s="9"/>
      <c r="K28" s="10" t="str">
        <f t="shared" si="2"/>
        <v/>
      </c>
    </row>
    <row r="29" spans="2:11" x14ac:dyDescent="0.2">
      <c r="B29">
        <f>+Psychiatry!A24</f>
        <v>50</v>
      </c>
      <c r="C29" t="str">
        <f>+Psychiatry!B24</f>
        <v>PROVIDENCE ST MARY MEDICAL CENTER</v>
      </c>
      <c r="D29" s="4">
        <f>ROUND(SUM(Psychiatry!P24:Q24),0)</f>
        <v>0</v>
      </c>
      <c r="E29" s="4">
        <f>ROUND(+Psychiatry!F24,0)</f>
        <v>0</v>
      </c>
      <c r="F29" s="9" t="str">
        <f t="shared" si="0"/>
        <v/>
      </c>
      <c r="G29" s="4">
        <f>ROUND(SUM(Psychiatry!$P125:$Q125),0)</f>
        <v>0</v>
      </c>
      <c r="H29" s="4">
        <f>ROUND(+Psychiatry!F125,0)</f>
        <v>0</v>
      </c>
      <c r="I29" s="9" t="str">
        <f t="shared" si="1"/>
        <v/>
      </c>
      <c r="J29" s="9"/>
      <c r="K29" s="10" t="str">
        <f t="shared" si="2"/>
        <v/>
      </c>
    </row>
    <row r="30" spans="2:11" x14ac:dyDescent="0.2">
      <c r="B30">
        <f>+Psychiatry!A25</f>
        <v>54</v>
      </c>
      <c r="C30" t="str">
        <f>+Psychiatry!B25</f>
        <v>FORKS COMMUNITY HOSPITAL</v>
      </c>
      <c r="D30" s="4">
        <f>ROUND(SUM(Psychiatry!P25:Q25),0)</f>
        <v>0</v>
      </c>
      <c r="E30" s="4">
        <f>ROUND(+Psychiatry!F25,0)</f>
        <v>0</v>
      </c>
      <c r="F30" s="9" t="str">
        <f t="shared" si="0"/>
        <v/>
      </c>
      <c r="G30" s="4">
        <f>ROUND(SUM(Psychiatry!$P126:$Q126),0)</f>
        <v>0</v>
      </c>
      <c r="H30" s="4">
        <f>ROUND(+Psychiatry!F126,0)</f>
        <v>0</v>
      </c>
      <c r="I30" s="9" t="str">
        <f t="shared" si="1"/>
        <v/>
      </c>
      <c r="J30" s="9"/>
      <c r="K30" s="10" t="str">
        <f t="shared" si="2"/>
        <v/>
      </c>
    </row>
    <row r="31" spans="2:11" x14ac:dyDescent="0.2">
      <c r="B31">
        <f>+Psychiatry!A26</f>
        <v>56</v>
      </c>
      <c r="C31" t="str">
        <f>+Psychiatry!B26</f>
        <v>WILLAPA HARBOR HOSPITAL</v>
      </c>
      <c r="D31" s="4">
        <f>ROUND(SUM(Psychiatry!P26:Q26),0)</f>
        <v>0</v>
      </c>
      <c r="E31" s="4">
        <f>ROUND(+Psychiatry!F26,0)</f>
        <v>0</v>
      </c>
      <c r="F31" s="9" t="str">
        <f t="shared" si="0"/>
        <v/>
      </c>
      <c r="G31" s="4">
        <f>ROUND(SUM(Psychiatry!$P127:$Q127),0)</f>
        <v>0</v>
      </c>
      <c r="H31" s="4">
        <f>ROUND(+Psychiatry!F127,0)</f>
        <v>0</v>
      </c>
      <c r="I31" s="9" t="str">
        <f t="shared" si="1"/>
        <v/>
      </c>
      <c r="J31" s="9"/>
      <c r="K31" s="10" t="str">
        <f t="shared" si="2"/>
        <v/>
      </c>
    </row>
    <row r="32" spans="2:11" x14ac:dyDescent="0.2">
      <c r="B32">
        <f>+Psychiatry!A27</f>
        <v>58</v>
      </c>
      <c r="C32" t="str">
        <f>+Psychiatry!B27</f>
        <v>YAKIMA VALLEY MEMORIAL HOSPITAL</v>
      </c>
      <c r="D32" s="4">
        <f>ROUND(SUM(Psychiatry!P27:Q27),0)</f>
        <v>3120878</v>
      </c>
      <c r="E32" s="4">
        <f>ROUND(+Psychiatry!F27,0)</f>
        <v>5200</v>
      </c>
      <c r="F32" s="9">
        <f t="shared" si="0"/>
        <v>600.16999999999996</v>
      </c>
      <c r="G32" s="4">
        <f>ROUND(SUM(Psychiatry!$P128:$Q128),0)</f>
        <v>1902113</v>
      </c>
      <c r="H32" s="4">
        <f>ROUND(+Psychiatry!F128,0)</f>
        <v>1831</v>
      </c>
      <c r="I32" s="9">
        <f t="shared" si="1"/>
        <v>1038.8399999999999</v>
      </c>
      <c r="J32" s="9"/>
      <c r="K32" s="10">
        <f t="shared" si="2"/>
        <v>0.73089999999999999</v>
      </c>
    </row>
    <row r="33" spans="2:11" x14ac:dyDescent="0.2">
      <c r="B33">
        <f>+Psychiatry!A28</f>
        <v>63</v>
      </c>
      <c r="C33" t="str">
        <f>+Psychiatry!B28</f>
        <v>GRAYS HARBOR COMMUNITY HOSPITAL</v>
      </c>
      <c r="D33" s="4">
        <f>ROUND(SUM(Psychiatry!P28:Q28),0)</f>
        <v>0</v>
      </c>
      <c r="E33" s="4">
        <f>ROUND(+Psychiatry!F28,0)</f>
        <v>0</v>
      </c>
      <c r="F33" s="9" t="str">
        <f t="shared" si="0"/>
        <v/>
      </c>
      <c r="G33" s="4">
        <f>ROUND(SUM(Psychiatry!$P129:$Q129),0)</f>
        <v>0</v>
      </c>
      <c r="H33" s="4">
        <f>ROUND(+Psychiatry!F129,0)</f>
        <v>0</v>
      </c>
      <c r="I33" s="9" t="str">
        <f t="shared" si="1"/>
        <v/>
      </c>
      <c r="J33" s="9"/>
      <c r="K33" s="10" t="str">
        <f t="shared" si="2"/>
        <v/>
      </c>
    </row>
    <row r="34" spans="2:11" x14ac:dyDescent="0.2">
      <c r="B34">
        <f>+Psychiatry!A29</f>
        <v>78</v>
      </c>
      <c r="C34" t="str">
        <f>+Psychiatry!B29</f>
        <v>SAMARITAN HEALTHCARE</v>
      </c>
      <c r="D34" s="4">
        <f>ROUND(SUM(Psychiatry!P29:Q29),0)</f>
        <v>0</v>
      </c>
      <c r="E34" s="4">
        <f>ROUND(+Psychiatry!F29,0)</f>
        <v>0</v>
      </c>
      <c r="F34" s="9" t="str">
        <f t="shared" si="0"/>
        <v/>
      </c>
      <c r="G34" s="4">
        <f>ROUND(SUM(Psychiatry!$P130:$Q130),0)</f>
        <v>0</v>
      </c>
      <c r="H34" s="4">
        <f>ROUND(+Psychiatry!F130,0)</f>
        <v>0</v>
      </c>
      <c r="I34" s="9" t="str">
        <f t="shared" si="1"/>
        <v/>
      </c>
      <c r="J34" s="9"/>
      <c r="K34" s="10" t="str">
        <f t="shared" si="2"/>
        <v/>
      </c>
    </row>
    <row r="35" spans="2:11" x14ac:dyDescent="0.2">
      <c r="B35">
        <f>+Psychiatry!A30</f>
        <v>79</v>
      </c>
      <c r="C35" t="str">
        <f>+Psychiatry!B30</f>
        <v>OCEAN BEACH HOSPITAL</v>
      </c>
      <c r="D35" s="4">
        <f>ROUND(SUM(Psychiatry!P30:Q30),0)</f>
        <v>0</v>
      </c>
      <c r="E35" s="4">
        <f>ROUND(+Psychiatry!F30,0)</f>
        <v>0</v>
      </c>
      <c r="F35" s="9" t="str">
        <f t="shared" si="0"/>
        <v/>
      </c>
      <c r="G35" s="4">
        <f>ROUND(SUM(Psychiatry!$P131:$Q131),0)</f>
        <v>0</v>
      </c>
      <c r="H35" s="4">
        <f>ROUND(+Psychiatry!F131,0)</f>
        <v>0</v>
      </c>
      <c r="I35" s="9" t="str">
        <f t="shared" si="1"/>
        <v/>
      </c>
      <c r="J35" s="9"/>
      <c r="K35" s="10" t="str">
        <f t="shared" si="2"/>
        <v/>
      </c>
    </row>
    <row r="36" spans="2:11" x14ac:dyDescent="0.2">
      <c r="B36">
        <f>+Psychiatry!A31</f>
        <v>80</v>
      </c>
      <c r="C36" t="str">
        <f>+Psychiatry!B31</f>
        <v>ODESSA MEMORIAL HEALTHCARE CENTER</v>
      </c>
      <c r="D36" s="4">
        <f>ROUND(SUM(Psychiatry!P31:Q31),0)</f>
        <v>0</v>
      </c>
      <c r="E36" s="4">
        <f>ROUND(+Psychiatry!F31,0)</f>
        <v>0</v>
      </c>
      <c r="F36" s="9" t="str">
        <f t="shared" si="0"/>
        <v/>
      </c>
      <c r="G36" s="4">
        <f>ROUND(SUM(Psychiatry!$P132:$Q132),0)</f>
        <v>0</v>
      </c>
      <c r="H36" s="4">
        <f>ROUND(+Psychiatry!F132,0)</f>
        <v>0</v>
      </c>
      <c r="I36" s="9" t="str">
        <f t="shared" si="1"/>
        <v/>
      </c>
      <c r="J36" s="9"/>
      <c r="K36" s="10" t="str">
        <f t="shared" si="2"/>
        <v/>
      </c>
    </row>
    <row r="37" spans="2:11" x14ac:dyDescent="0.2">
      <c r="B37">
        <f>+Psychiatry!A32</f>
        <v>81</v>
      </c>
      <c r="C37" t="str">
        <f>+Psychiatry!B32</f>
        <v>MULTICARE GOOD SAMARITAN</v>
      </c>
      <c r="D37" s="4">
        <f>ROUND(SUM(Psychiatry!P32:Q32),0)</f>
        <v>0</v>
      </c>
      <c r="E37" s="4">
        <f>ROUND(+Psychiatry!F32,0)</f>
        <v>0</v>
      </c>
      <c r="F37" s="9" t="str">
        <f t="shared" si="0"/>
        <v/>
      </c>
      <c r="G37" s="4">
        <f>ROUND(SUM(Psychiatry!$P133:$Q133),0)</f>
        <v>418047</v>
      </c>
      <c r="H37" s="4">
        <f>ROUND(+Psychiatry!F133,0)</f>
        <v>0</v>
      </c>
      <c r="I37" s="9" t="str">
        <f t="shared" si="1"/>
        <v/>
      </c>
      <c r="J37" s="9"/>
      <c r="K37" s="10" t="str">
        <f t="shared" si="2"/>
        <v/>
      </c>
    </row>
    <row r="38" spans="2:11" x14ac:dyDescent="0.2">
      <c r="B38">
        <f>+Psychiatry!A33</f>
        <v>82</v>
      </c>
      <c r="C38" t="str">
        <f>+Psychiatry!B33</f>
        <v>GARFIELD COUNTY MEMORIAL HOSPITAL</v>
      </c>
      <c r="D38" s="4">
        <f>ROUND(SUM(Psychiatry!P33:Q33),0)</f>
        <v>0</v>
      </c>
      <c r="E38" s="4">
        <f>ROUND(+Psychiatry!F33,0)</f>
        <v>0</v>
      </c>
      <c r="F38" s="9" t="str">
        <f t="shared" si="0"/>
        <v/>
      </c>
      <c r="G38" s="4">
        <f>ROUND(SUM(Psychiatry!$P134:$Q134),0)</f>
        <v>0</v>
      </c>
      <c r="H38" s="4">
        <f>ROUND(+Psychiatry!F134,0)</f>
        <v>0</v>
      </c>
      <c r="I38" s="9" t="str">
        <f t="shared" si="1"/>
        <v/>
      </c>
      <c r="J38" s="9"/>
      <c r="K38" s="10" t="str">
        <f t="shared" si="2"/>
        <v/>
      </c>
    </row>
    <row r="39" spans="2:11" x14ac:dyDescent="0.2">
      <c r="B39">
        <f>+Psychiatry!A34</f>
        <v>84</v>
      </c>
      <c r="C39" t="str">
        <f>+Psychiatry!B34</f>
        <v>PROVIDENCE REGIONAL MEDICAL CENTER EVERETT</v>
      </c>
      <c r="D39" s="4">
        <f>ROUND(SUM(Psychiatry!P34:Q34),0)</f>
        <v>281937</v>
      </c>
      <c r="E39" s="4">
        <f>ROUND(+Psychiatry!F34,0)</f>
        <v>0</v>
      </c>
      <c r="F39" s="9" t="str">
        <f t="shared" si="0"/>
        <v/>
      </c>
      <c r="G39" s="4">
        <f>ROUND(SUM(Psychiatry!$P135:$Q135),0)</f>
        <v>232394</v>
      </c>
      <c r="H39" s="4">
        <f>ROUND(+Psychiatry!F135,0)</f>
        <v>0</v>
      </c>
      <c r="I39" s="9" t="str">
        <f t="shared" si="1"/>
        <v/>
      </c>
      <c r="J39" s="9"/>
      <c r="K39" s="10" t="str">
        <f t="shared" si="2"/>
        <v/>
      </c>
    </row>
    <row r="40" spans="2:11" x14ac:dyDescent="0.2">
      <c r="B40">
        <f>+Psychiatry!A35</f>
        <v>85</v>
      </c>
      <c r="C40" t="str">
        <f>+Psychiatry!B35</f>
        <v>JEFFERSON HEALTHCARE</v>
      </c>
      <c r="D40" s="4">
        <f>ROUND(SUM(Psychiatry!P35:Q35),0)</f>
        <v>0</v>
      </c>
      <c r="E40" s="4">
        <f>ROUND(+Psychiatry!F35,0)</f>
        <v>0</v>
      </c>
      <c r="F40" s="9" t="str">
        <f t="shared" si="0"/>
        <v/>
      </c>
      <c r="G40" s="4">
        <f>ROUND(SUM(Psychiatry!$P136:$Q136),0)</f>
        <v>0</v>
      </c>
      <c r="H40" s="4">
        <f>ROUND(+Psychiatry!F136,0)</f>
        <v>0</v>
      </c>
      <c r="I40" s="9" t="str">
        <f t="shared" si="1"/>
        <v/>
      </c>
      <c r="J40" s="9"/>
      <c r="K40" s="10" t="str">
        <f t="shared" si="2"/>
        <v/>
      </c>
    </row>
    <row r="41" spans="2:11" x14ac:dyDescent="0.2">
      <c r="B41">
        <f>+Psychiatry!A36</f>
        <v>96</v>
      </c>
      <c r="C41" t="str">
        <f>+Psychiatry!B36</f>
        <v>SKYLINE HOSPITAL</v>
      </c>
      <c r="D41" s="4">
        <f>ROUND(SUM(Psychiatry!P36:Q36),0)</f>
        <v>0</v>
      </c>
      <c r="E41" s="4">
        <f>ROUND(+Psychiatry!F36,0)</f>
        <v>0</v>
      </c>
      <c r="F41" s="9" t="str">
        <f t="shared" si="0"/>
        <v/>
      </c>
      <c r="G41" s="4">
        <f>ROUND(SUM(Psychiatry!$P137:$Q137),0)</f>
        <v>0</v>
      </c>
      <c r="H41" s="4">
        <f>ROUND(+Psychiatry!F137,0)</f>
        <v>0</v>
      </c>
      <c r="I41" s="9" t="str">
        <f t="shared" si="1"/>
        <v/>
      </c>
      <c r="J41" s="9"/>
      <c r="K41" s="10" t="str">
        <f t="shared" si="2"/>
        <v/>
      </c>
    </row>
    <row r="42" spans="2:11" x14ac:dyDescent="0.2">
      <c r="B42">
        <f>+Psychiatry!A37</f>
        <v>102</v>
      </c>
      <c r="C42" t="str">
        <f>+Psychiatry!B37</f>
        <v>YAKIMA REGIONAL MEDICAL AND CARDIAC CENTER</v>
      </c>
      <c r="D42" s="4">
        <f>ROUND(SUM(Psychiatry!P37:Q37),0)</f>
        <v>0</v>
      </c>
      <c r="E42" s="4">
        <f>ROUND(+Psychiatry!F37,0)</f>
        <v>0</v>
      </c>
      <c r="F42" s="9" t="str">
        <f t="shared" si="0"/>
        <v/>
      </c>
      <c r="G42" s="4">
        <f>ROUND(SUM(Psychiatry!$P138:$Q138),0)</f>
        <v>0</v>
      </c>
      <c r="H42" s="4">
        <f>ROUND(+Psychiatry!F138,0)</f>
        <v>0</v>
      </c>
      <c r="I42" s="9" t="str">
        <f t="shared" si="1"/>
        <v/>
      </c>
      <c r="J42" s="9"/>
      <c r="K42" s="10" t="str">
        <f t="shared" si="2"/>
        <v/>
      </c>
    </row>
    <row r="43" spans="2:11" x14ac:dyDescent="0.2">
      <c r="B43">
        <f>+Psychiatry!A38</f>
        <v>106</v>
      </c>
      <c r="C43" t="str">
        <f>+Psychiatry!B38</f>
        <v>CASCADE VALLEY HOSPITAL</v>
      </c>
      <c r="D43" s="4">
        <f>ROUND(SUM(Psychiatry!P38:Q38),0)</f>
        <v>0</v>
      </c>
      <c r="E43" s="4">
        <f>ROUND(+Psychiatry!F38,0)</f>
        <v>0</v>
      </c>
      <c r="F43" s="9" t="str">
        <f t="shared" si="0"/>
        <v/>
      </c>
      <c r="G43" s="4">
        <f>ROUND(SUM(Psychiatry!$P139:$Q139),0)</f>
        <v>0</v>
      </c>
      <c r="H43" s="4">
        <f>ROUND(+Psychiatry!F139,0)</f>
        <v>0</v>
      </c>
      <c r="I43" s="9" t="str">
        <f t="shared" si="1"/>
        <v/>
      </c>
      <c r="J43" s="9"/>
      <c r="K43" s="10" t="str">
        <f t="shared" si="2"/>
        <v/>
      </c>
    </row>
    <row r="44" spans="2:11" x14ac:dyDescent="0.2">
      <c r="B44">
        <f>+Psychiatry!A39</f>
        <v>104</v>
      </c>
      <c r="C44" t="str">
        <f>+Psychiatry!B39</f>
        <v>VALLEY GENERAL</v>
      </c>
      <c r="D44" s="4">
        <f>ROUND(SUM(Psychiatry!P39:Q39),0)</f>
        <v>0</v>
      </c>
      <c r="E44" s="4">
        <f>ROUND(+Psychiatry!F39,0)</f>
        <v>0</v>
      </c>
      <c r="F44" s="9" t="str">
        <f t="shared" si="0"/>
        <v/>
      </c>
      <c r="G44" s="4">
        <f>ROUND(SUM(Psychiatry!$P140:$Q140),0)</f>
        <v>0</v>
      </c>
      <c r="H44" s="4">
        <f>ROUND(+Psychiatry!F140,0)</f>
        <v>0</v>
      </c>
      <c r="I44" s="9" t="str">
        <f t="shared" si="1"/>
        <v/>
      </c>
      <c r="J44" s="9"/>
      <c r="K44" s="10" t="str">
        <f t="shared" si="2"/>
        <v/>
      </c>
    </row>
    <row r="45" spans="2:11" x14ac:dyDescent="0.2">
      <c r="B45">
        <f>+Psychiatry!A40</f>
        <v>107</v>
      </c>
      <c r="C45" t="str">
        <f>+Psychiatry!B40</f>
        <v>NORTH VALLEY HOSPITAL</v>
      </c>
      <c r="D45" s="4">
        <f>ROUND(SUM(Psychiatry!P40:Q40),0)</f>
        <v>0</v>
      </c>
      <c r="E45" s="4">
        <f>ROUND(+Psychiatry!F40,0)</f>
        <v>0</v>
      </c>
      <c r="F45" s="9" t="str">
        <f t="shared" si="0"/>
        <v/>
      </c>
      <c r="G45" s="4">
        <f>ROUND(SUM(Psychiatry!$P141:$Q141),0)</f>
        <v>0</v>
      </c>
      <c r="H45" s="4">
        <f>ROUND(+Psychiatry!F141,0)</f>
        <v>0</v>
      </c>
      <c r="I45" s="9" t="str">
        <f t="shared" si="1"/>
        <v/>
      </c>
      <c r="J45" s="9"/>
      <c r="K45" s="10" t="str">
        <f t="shared" si="2"/>
        <v/>
      </c>
    </row>
    <row r="46" spans="2:11" x14ac:dyDescent="0.2">
      <c r="B46">
        <f>+Psychiatry!A41</f>
        <v>108</v>
      </c>
      <c r="C46" t="str">
        <f>+Psychiatry!B41</f>
        <v>TRI-STATE MEMORIAL HOSPITAL</v>
      </c>
      <c r="D46" s="4">
        <f>ROUND(SUM(Psychiatry!P41:Q41),0)</f>
        <v>0</v>
      </c>
      <c r="E46" s="4">
        <f>ROUND(+Psychiatry!F41,0)</f>
        <v>0</v>
      </c>
      <c r="F46" s="9" t="str">
        <f t="shared" si="0"/>
        <v/>
      </c>
      <c r="G46" s="4">
        <f>ROUND(SUM(Psychiatry!$P142:$Q142),0)</f>
        <v>0</v>
      </c>
      <c r="H46" s="4">
        <f>ROUND(+Psychiatry!F142,0)</f>
        <v>0</v>
      </c>
      <c r="I46" s="9" t="str">
        <f t="shared" si="1"/>
        <v/>
      </c>
      <c r="J46" s="9"/>
      <c r="K46" s="10" t="str">
        <f t="shared" si="2"/>
        <v/>
      </c>
    </row>
    <row r="47" spans="2:11" x14ac:dyDescent="0.2">
      <c r="B47">
        <f>+Psychiatry!A42</f>
        <v>111</v>
      </c>
      <c r="C47" t="str">
        <f>+Psychiatry!B42</f>
        <v>EAST ADAMS RURAL HEALTHCARE</v>
      </c>
      <c r="D47" s="4">
        <f>ROUND(SUM(Psychiatry!P42:Q42),0)</f>
        <v>0</v>
      </c>
      <c r="E47" s="4">
        <f>ROUND(+Psychiatry!F42,0)</f>
        <v>0</v>
      </c>
      <c r="F47" s="9" t="str">
        <f t="shared" si="0"/>
        <v/>
      </c>
      <c r="G47" s="4">
        <f>ROUND(SUM(Psychiatry!$P143:$Q143),0)</f>
        <v>0</v>
      </c>
      <c r="H47" s="4">
        <f>ROUND(+Psychiatry!F143,0)</f>
        <v>0</v>
      </c>
      <c r="I47" s="9" t="str">
        <f t="shared" si="1"/>
        <v/>
      </c>
      <c r="J47" s="9"/>
      <c r="K47" s="10" t="str">
        <f t="shared" si="2"/>
        <v/>
      </c>
    </row>
    <row r="48" spans="2:11" x14ac:dyDescent="0.2">
      <c r="B48">
        <f>+Psychiatry!A43</f>
        <v>125</v>
      </c>
      <c r="C48" t="str">
        <f>+Psychiatry!B43</f>
        <v>OTHELLO COMMUNITY HOSPITAL</v>
      </c>
      <c r="D48" s="4">
        <f>ROUND(SUM(Psychiatry!P43:Q43),0)</f>
        <v>0</v>
      </c>
      <c r="E48" s="4">
        <f>ROUND(+Psychiatry!F43,0)</f>
        <v>0</v>
      </c>
      <c r="F48" s="9" t="str">
        <f t="shared" si="0"/>
        <v/>
      </c>
      <c r="G48" s="4">
        <f>ROUND(SUM(Psychiatry!$P144:$Q144),0)</f>
        <v>0</v>
      </c>
      <c r="H48" s="4">
        <f>ROUND(+Psychiatry!F144,0)</f>
        <v>0</v>
      </c>
      <c r="I48" s="9" t="str">
        <f t="shared" si="1"/>
        <v/>
      </c>
      <c r="J48" s="9"/>
      <c r="K48" s="10" t="str">
        <f t="shared" si="2"/>
        <v/>
      </c>
    </row>
    <row r="49" spans="2:11" x14ac:dyDescent="0.2">
      <c r="B49">
        <f>+Psychiatry!A44</f>
        <v>126</v>
      </c>
      <c r="C49" t="str">
        <f>+Psychiatry!B44</f>
        <v>HIGHLINE MEDICAL CENTER</v>
      </c>
      <c r="D49" s="4">
        <f>ROUND(SUM(Psychiatry!P44:Q44),0)</f>
        <v>1615760</v>
      </c>
      <c r="E49" s="4">
        <f>ROUND(+Psychiatry!F44,0)</f>
        <v>3438</v>
      </c>
      <c r="F49" s="9">
        <f t="shared" si="0"/>
        <v>469.97</v>
      </c>
      <c r="G49" s="4">
        <f>ROUND(SUM(Psychiatry!$P145:$Q145),0)</f>
        <v>1946607</v>
      </c>
      <c r="H49" s="4">
        <f>ROUND(+Psychiatry!F145,0)</f>
        <v>2638</v>
      </c>
      <c r="I49" s="9">
        <f t="shared" si="1"/>
        <v>737.91</v>
      </c>
      <c r="J49" s="9"/>
      <c r="K49" s="10">
        <f t="shared" si="2"/>
        <v>0.57010000000000005</v>
      </c>
    </row>
    <row r="50" spans="2:11" x14ac:dyDescent="0.2">
      <c r="B50">
        <f>+Psychiatry!A45</f>
        <v>128</v>
      </c>
      <c r="C50" t="str">
        <f>+Psychiatry!B45</f>
        <v>UNIVERSITY OF WASHINGTON MEDICAL CENTER</v>
      </c>
      <c r="D50" s="4">
        <f>ROUND(SUM(Psychiatry!P45:Q45),0)</f>
        <v>3099245</v>
      </c>
      <c r="E50" s="4">
        <f>ROUND(+Psychiatry!F45,0)</f>
        <v>4401</v>
      </c>
      <c r="F50" s="9">
        <f t="shared" si="0"/>
        <v>704.21</v>
      </c>
      <c r="G50" s="4">
        <f>ROUND(SUM(Psychiatry!$P146:$Q146),0)</f>
        <v>3169792</v>
      </c>
      <c r="H50" s="4">
        <f>ROUND(+Psychiatry!F146,0)</f>
        <v>4719</v>
      </c>
      <c r="I50" s="9">
        <f t="shared" si="1"/>
        <v>671.71</v>
      </c>
      <c r="J50" s="9"/>
      <c r="K50" s="10">
        <f t="shared" si="2"/>
        <v>-4.6199999999999998E-2</v>
      </c>
    </row>
    <row r="51" spans="2:11" x14ac:dyDescent="0.2">
      <c r="B51">
        <f>+Psychiatry!A46</f>
        <v>129</v>
      </c>
      <c r="C51" t="str">
        <f>+Psychiatry!B46</f>
        <v>QUINCY VALLEY MEDICAL CENTER</v>
      </c>
      <c r="D51" s="4">
        <f>ROUND(SUM(Psychiatry!P46:Q46),0)</f>
        <v>0</v>
      </c>
      <c r="E51" s="4">
        <f>ROUND(+Psychiatry!F46,0)</f>
        <v>0</v>
      </c>
      <c r="F51" s="9" t="str">
        <f t="shared" si="0"/>
        <v/>
      </c>
      <c r="G51" s="4">
        <f>ROUND(SUM(Psychiatry!$P147:$Q147),0)</f>
        <v>0</v>
      </c>
      <c r="H51" s="4">
        <f>ROUND(+Psychiatry!F147,0)</f>
        <v>0</v>
      </c>
      <c r="I51" s="9" t="str">
        <f t="shared" si="1"/>
        <v/>
      </c>
      <c r="J51" s="9"/>
      <c r="K51" s="10" t="str">
        <f t="shared" si="2"/>
        <v/>
      </c>
    </row>
    <row r="52" spans="2:11" x14ac:dyDescent="0.2">
      <c r="B52">
        <f>+Psychiatry!A47</f>
        <v>130</v>
      </c>
      <c r="C52" t="str">
        <f>+Psychiatry!B47</f>
        <v>UW MEDICINE/NORTHWEST HOSPITAL</v>
      </c>
      <c r="D52" s="4">
        <f>ROUND(SUM(Psychiatry!P47:Q47),0)</f>
        <v>5857622</v>
      </c>
      <c r="E52" s="4">
        <f>ROUND(+Psychiatry!F47,0)</f>
        <v>9312</v>
      </c>
      <c r="F52" s="9">
        <f t="shared" si="0"/>
        <v>629.04</v>
      </c>
      <c r="G52" s="4">
        <f>ROUND(SUM(Psychiatry!$P148:$Q148),0)</f>
        <v>6233759</v>
      </c>
      <c r="H52" s="4">
        <f>ROUND(+Psychiatry!F148,0)</f>
        <v>9628</v>
      </c>
      <c r="I52" s="9">
        <f t="shared" si="1"/>
        <v>647.46</v>
      </c>
      <c r="J52" s="9"/>
      <c r="K52" s="10">
        <f t="shared" si="2"/>
        <v>2.93E-2</v>
      </c>
    </row>
    <row r="53" spans="2:11" x14ac:dyDescent="0.2">
      <c r="B53">
        <f>+Psychiatry!A48</f>
        <v>131</v>
      </c>
      <c r="C53" t="str">
        <f>+Psychiatry!B48</f>
        <v>OVERLAKE HOSPITAL MEDICAL CENTER</v>
      </c>
      <c r="D53" s="4">
        <f>ROUND(SUM(Psychiatry!P48:Q48),0)</f>
        <v>3302327</v>
      </c>
      <c r="E53" s="4">
        <f>ROUND(+Psychiatry!F48,0)</f>
        <v>4243</v>
      </c>
      <c r="F53" s="9">
        <f t="shared" si="0"/>
        <v>778.3</v>
      </c>
      <c r="G53" s="4">
        <f>ROUND(SUM(Psychiatry!$P149:$Q149),0)</f>
        <v>3425510</v>
      </c>
      <c r="H53" s="4">
        <f>ROUND(+Psychiatry!F149,0)</f>
        <v>4550</v>
      </c>
      <c r="I53" s="9">
        <f t="shared" si="1"/>
        <v>752.86</v>
      </c>
      <c r="J53" s="9"/>
      <c r="K53" s="10">
        <f t="shared" si="2"/>
        <v>-3.27E-2</v>
      </c>
    </row>
    <row r="54" spans="2:11" x14ac:dyDescent="0.2">
      <c r="B54">
        <f>+Psychiatry!A49</f>
        <v>132</v>
      </c>
      <c r="C54" t="str">
        <f>+Psychiatry!B49</f>
        <v>ST CLARE HOSPITAL</v>
      </c>
      <c r="D54" s="4">
        <f>ROUND(SUM(Psychiatry!P49:Q49),0)</f>
        <v>78370</v>
      </c>
      <c r="E54" s="4">
        <f>ROUND(+Psychiatry!F49,0)</f>
        <v>0</v>
      </c>
      <c r="F54" s="9" t="str">
        <f t="shared" si="0"/>
        <v/>
      </c>
      <c r="G54" s="4">
        <f>ROUND(SUM(Psychiatry!$P150:$Q150),0)</f>
        <v>0</v>
      </c>
      <c r="H54" s="4">
        <f>ROUND(+Psychiatry!F150,0)</f>
        <v>0</v>
      </c>
      <c r="I54" s="9" t="str">
        <f t="shared" si="1"/>
        <v/>
      </c>
      <c r="J54" s="9"/>
      <c r="K54" s="10" t="str">
        <f t="shared" si="2"/>
        <v/>
      </c>
    </row>
    <row r="55" spans="2:11" x14ac:dyDescent="0.2">
      <c r="B55">
        <f>+Psychiatry!A50</f>
        <v>134</v>
      </c>
      <c r="C55" t="str">
        <f>+Psychiatry!B50</f>
        <v>ISLAND HOSPITAL</v>
      </c>
      <c r="D55" s="4">
        <f>ROUND(SUM(Psychiatry!P50:Q50),0)</f>
        <v>0</v>
      </c>
      <c r="E55" s="4">
        <f>ROUND(+Psychiatry!F50,0)</f>
        <v>0</v>
      </c>
      <c r="F55" s="9" t="str">
        <f t="shared" si="0"/>
        <v/>
      </c>
      <c r="G55" s="4">
        <f>ROUND(SUM(Psychiatry!$P151:$Q151),0)</f>
        <v>0</v>
      </c>
      <c r="H55" s="4">
        <f>ROUND(+Psychiatry!F151,0)</f>
        <v>0</v>
      </c>
      <c r="I55" s="9" t="str">
        <f t="shared" si="1"/>
        <v/>
      </c>
      <c r="J55" s="9"/>
      <c r="K55" s="10" t="str">
        <f t="shared" si="2"/>
        <v/>
      </c>
    </row>
    <row r="56" spans="2:11" x14ac:dyDescent="0.2">
      <c r="B56">
        <f>+Psychiatry!A51</f>
        <v>137</v>
      </c>
      <c r="C56" t="str">
        <f>+Psychiatry!B51</f>
        <v>LINCOLN HOSPITAL</v>
      </c>
      <c r="D56" s="4">
        <f>ROUND(SUM(Psychiatry!P51:Q51),0)</f>
        <v>0</v>
      </c>
      <c r="E56" s="4">
        <f>ROUND(+Psychiatry!F51,0)</f>
        <v>0</v>
      </c>
      <c r="F56" s="9" t="str">
        <f t="shared" si="0"/>
        <v/>
      </c>
      <c r="G56" s="4">
        <f>ROUND(SUM(Psychiatry!$P152:$Q152),0)</f>
        <v>0</v>
      </c>
      <c r="H56" s="4">
        <f>ROUND(+Psychiatry!F152,0)</f>
        <v>0</v>
      </c>
      <c r="I56" s="9" t="str">
        <f t="shared" si="1"/>
        <v/>
      </c>
      <c r="J56" s="9"/>
      <c r="K56" s="10" t="str">
        <f t="shared" si="2"/>
        <v/>
      </c>
    </row>
    <row r="57" spans="2:11" x14ac:dyDescent="0.2">
      <c r="B57">
        <f>+Psychiatry!A52</f>
        <v>138</v>
      </c>
      <c r="C57" t="str">
        <f>+Psychiatry!B52</f>
        <v>SWEDISH EDMONDS</v>
      </c>
      <c r="D57" s="4">
        <f>ROUND(SUM(Psychiatry!P52:Q52),0)</f>
        <v>4440273</v>
      </c>
      <c r="E57" s="4">
        <f>ROUND(+Psychiatry!F52,0)</f>
        <v>9724</v>
      </c>
      <c r="F57" s="9">
        <f t="shared" si="0"/>
        <v>456.63</v>
      </c>
      <c r="G57" s="4">
        <f>ROUND(SUM(Psychiatry!$P153:$Q153),0)</f>
        <v>5109050</v>
      </c>
      <c r="H57" s="4">
        <f>ROUND(+Psychiatry!F153,0)</f>
        <v>8174</v>
      </c>
      <c r="I57" s="9">
        <f t="shared" si="1"/>
        <v>625.04</v>
      </c>
      <c r="J57" s="9"/>
      <c r="K57" s="10">
        <f t="shared" si="2"/>
        <v>0.36880000000000002</v>
      </c>
    </row>
    <row r="58" spans="2:11" x14ac:dyDescent="0.2">
      <c r="B58">
        <f>+Psychiatry!A53</f>
        <v>139</v>
      </c>
      <c r="C58" t="str">
        <f>+Psychiatry!B53</f>
        <v>PROVIDENCE HOLY FAMILY HOSPITAL</v>
      </c>
      <c r="D58" s="4">
        <f>ROUND(SUM(Psychiatry!P53:Q53),0)</f>
        <v>0</v>
      </c>
      <c r="E58" s="4">
        <f>ROUND(+Psychiatry!F53,0)</f>
        <v>0</v>
      </c>
      <c r="F58" s="9" t="str">
        <f t="shared" si="0"/>
        <v/>
      </c>
      <c r="G58" s="4">
        <f>ROUND(SUM(Psychiatry!$P154:$Q154),0)</f>
        <v>0</v>
      </c>
      <c r="H58" s="4">
        <f>ROUND(+Psychiatry!F154,0)</f>
        <v>0</v>
      </c>
      <c r="I58" s="9" t="str">
        <f t="shared" si="1"/>
        <v/>
      </c>
      <c r="J58" s="9"/>
      <c r="K58" s="10" t="str">
        <f t="shared" si="2"/>
        <v/>
      </c>
    </row>
    <row r="59" spans="2:11" x14ac:dyDescent="0.2">
      <c r="B59">
        <f>+Psychiatry!A54</f>
        <v>140</v>
      </c>
      <c r="C59" t="str">
        <f>+Psychiatry!B54</f>
        <v>KITTITAS VALLEY HEALTHCARE</v>
      </c>
      <c r="D59" s="4">
        <f>ROUND(SUM(Psychiatry!P54:Q54),0)</f>
        <v>0</v>
      </c>
      <c r="E59" s="4">
        <f>ROUND(+Psychiatry!F54,0)</f>
        <v>0</v>
      </c>
      <c r="F59" s="9" t="str">
        <f t="shared" si="0"/>
        <v/>
      </c>
      <c r="G59" s="4">
        <f>ROUND(SUM(Psychiatry!$P155:$Q155),0)</f>
        <v>0</v>
      </c>
      <c r="H59" s="4">
        <f>ROUND(+Psychiatry!F155,0)</f>
        <v>0</v>
      </c>
      <c r="I59" s="9" t="str">
        <f t="shared" si="1"/>
        <v/>
      </c>
      <c r="J59" s="9"/>
      <c r="K59" s="10" t="str">
        <f t="shared" si="2"/>
        <v/>
      </c>
    </row>
    <row r="60" spans="2:11" x14ac:dyDescent="0.2">
      <c r="B60">
        <f>+Psychiatry!A55</f>
        <v>141</v>
      </c>
      <c r="C60" t="str">
        <f>+Psychiatry!B55</f>
        <v>DAYTON GENERAL HOSPITAL</v>
      </c>
      <c r="D60" s="4">
        <f>ROUND(SUM(Psychiatry!P55:Q55),0)</f>
        <v>0</v>
      </c>
      <c r="E60" s="4">
        <f>ROUND(+Psychiatry!F55,0)</f>
        <v>0</v>
      </c>
      <c r="F60" s="9" t="str">
        <f t="shared" si="0"/>
        <v/>
      </c>
      <c r="G60" s="4">
        <f>ROUND(SUM(Psychiatry!$P156:$Q156),0)</f>
        <v>0</v>
      </c>
      <c r="H60" s="4">
        <f>ROUND(+Psychiatry!F156,0)</f>
        <v>0</v>
      </c>
      <c r="I60" s="9" t="str">
        <f t="shared" si="1"/>
        <v/>
      </c>
      <c r="J60" s="9"/>
      <c r="K60" s="10" t="str">
        <f t="shared" si="2"/>
        <v/>
      </c>
    </row>
    <row r="61" spans="2:11" x14ac:dyDescent="0.2">
      <c r="B61">
        <f>+Psychiatry!A56</f>
        <v>142</v>
      </c>
      <c r="C61" t="str">
        <f>+Psychiatry!B56</f>
        <v>HARRISON MEDICAL CENTER</v>
      </c>
      <c r="D61" s="4">
        <f>ROUND(SUM(Psychiatry!P56:Q56),0)</f>
        <v>372400</v>
      </c>
      <c r="E61" s="4">
        <f>ROUND(+Psychiatry!F56,0)</f>
        <v>696</v>
      </c>
      <c r="F61" s="9">
        <f t="shared" si="0"/>
        <v>535.05999999999995</v>
      </c>
      <c r="G61" s="4">
        <f>ROUND(SUM(Psychiatry!$P157:$Q157),0)</f>
        <v>328529</v>
      </c>
      <c r="H61" s="4">
        <f>ROUND(+Psychiatry!F157,0)</f>
        <v>522</v>
      </c>
      <c r="I61" s="9">
        <f t="shared" si="1"/>
        <v>629.37</v>
      </c>
      <c r="J61" s="9"/>
      <c r="K61" s="10">
        <f t="shared" si="2"/>
        <v>0.17630000000000001</v>
      </c>
    </row>
    <row r="62" spans="2:11" x14ac:dyDescent="0.2">
      <c r="B62">
        <f>+Psychiatry!A57</f>
        <v>145</v>
      </c>
      <c r="C62" t="str">
        <f>+Psychiatry!B57</f>
        <v>PEACEHEALTH ST JOSEPH HOSPITAL</v>
      </c>
      <c r="D62" s="4">
        <f>ROUND(SUM(Psychiatry!P57:Q57),0)</f>
        <v>4996893</v>
      </c>
      <c r="E62" s="4">
        <f>ROUND(+Psychiatry!F57,0)</f>
        <v>5683</v>
      </c>
      <c r="F62" s="9">
        <f t="shared" si="0"/>
        <v>879.27</v>
      </c>
      <c r="G62" s="4">
        <f>ROUND(SUM(Psychiatry!$P158:$Q158),0)</f>
        <v>4879621</v>
      </c>
      <c r="H62" s="4">
        <f>ROUND(+Psychiatry!F158,0)</f>
        <v>5887</v>
      </c>
      <c r="I62" s="9">
        <f t="shared" si="1"/>
        <v>828.88</v>
      </c>
      <c r="J62" s="9"/>
      <c r="K62" s="10">
        <f t="shared" si="2"/>
        <v>-5.7299999999999997E-2</v>
      </c>
    </row>
    <row r="63" spans="2:11" x14ac:dyDescent="0.2">
      <c r="B63">
        <f>+Psychiatry!A58</f>
        <v>147</v>
      </c>
      <c r="C63" t="str">
        <f>+Psychiatry!B58</f>
        <v>MID VALLEY HOSPITAL</v>
      </c>
      <c r="D63" s="4">
        <f>ROUND(SUM(Psychiatry!P58:Q58),0)</f>
        <v>0</v>
      </c>
      <c r="E63" s="4">
        <f>ROUND(+Psychiatry!F58,0)</f>
        <v>0</v>
      </c>
      <c r="F63" s="9" t="str">
        <f t="shared" si="0"/>
        <v/>
      </c>
      <c r="G63" s="4">
        <f>ROUND(SUM(Psychiatry!$P159:$Q159),0)</f>
        <v>0</v>
      </c>
      <c r="H63" s="4">
        <f>ROUND(+Psychiatry!F159,0)</f>
        <v>0</v>
      </c>
      <c r="I63" s="9" t="str">
        <f t="shared" si="1"/>
        <v/>
      </c>
      <c r="J63" s="9"/>
      <c r="K63" s="10" t="str">
        <f t="shared" si="2"/>
        <v/>
      </c>
    </row>
    <row r="64" spans="2:11" x14ac:dyDescent="0.2">
      <c r="B64">
        <f>+Psychiatry!A59</f>
        <v>148</v>
      </c>
      <c r="C64" t="str">
        <f>+Psychiatry!B59</f>
        <v>KINDRED HOSPITAL SEATTLE - NORTHGATE</v>
      </c>
      <c r="D64" s="4">
        <f>ROUND(SUM(Psychiatry!P59:Q59),0)</f>
        <v>0</v>
      </c>
      <c r="E64" s="4">
        <f>ROUND(+Psychiatry!F59,0)</f>
        <v>0</v>
      </c>
      <c r="F64" s="9" t="str">
        <f t="shared" si="0"/>
        <v/>
      </c>
      <c r="G64" s="4">
        <f>ROUND(SUM(Psychiatry!$P160:$Q160),0)</f>
        <v>0</v>
      </c>
      <c r="H64" s="4">
        <f>ROUND(+Psychiatry!F160,0)</f>
        <v>0</v>
      </c>
      <c r="I64" s="9" t="str">
        <f t="shared" si="1"/>
        <v/>
      </c>
      <c r="J64" s="9"/>
      <c r="K64" s="10" t="str">
        <f t="shared" si="2"/>
        <v/>
      </c>
    </row>
    <row r="65" spans="2:11" x14ac:dyDescent="0.2">
      <c r="B65">
        <f>+Psychiatry!A60</f>
        <v>150</v>
      </c>
      <c r="C65" t="str">
        <f>+Psychiatry!B60</f>
        <v>COULEE MEDICAL CENTER</v>
      </c>
      <c r="D65" s="4">
        <f>ROUND(SUM(Psychiatry!P60:Q60),0)</f>
        <v>0</v>
      </c>
      <c r="E65" s="4">
        <f>ROUND(+Psychiatry!F60,0)</f>
        <v>0</v>
      </c>
      <c r="F65" s="9" t="str">
        <f t="shared" si="0"/>
        <v/>
      </c>
      <c r="G65" s="4">
        <f>ROUND(SUM(Psychiatry!$P161:$Q161),0)</f>
        <v>0</v>
      </c>
      <c r="H65" s="4">
        <f>ROUND(+Psychiatry!F161,0)</f>
        <v>0</v>
      </c>
      <c r="I65" s="9" t="str">
        <f t="shared" si="1"/>
        <v/>
      </c>
      <c r="J65" s="9"/>
      <c r="K65" s="10" t="str">
        <f t="shared" si="2"/>
        <v/>
      </c>
    </row>
    <row r="66" spans="2:11" x14ac:dyDescent="0.2">
      <c r="B66">
        <f>+Psychiatry!A61</f>
        <v>152</v>
      </c>
      <c r="C66" t="str">
        <f>+Psychiatry!B61</f>
        <v>MASON GENERAL HOSPITAL</v>
      </c>
      <c r="D66" s="4">
        <f>ROUND(SUM(Psychiatry!P61:Q61),0)</f>
        <v>0</v>
      </c>
      <c r="E66" s="4">
        <f>ROUND(+Psychiatry!F61,0)</f>
        <v>0</v>
      </c>
      <c r="F66" s="9" t="str">
        <f t="shared" si="0"/>
        <v/>
      </c>
      <c r="G66" s="4">
        <f>ROUND(SUM(Psychiatry!$P162:$Q162),0)</f>
        <v>0</v>
      </c>
      <c r="H66" s="4">
        <f>ROUND(+Psychiatry!F162,0)</f>
        <v>0</v>
      </c>
      <c r="I66" s="9" t="str">
        <f t="shared" si="1"/>
        <v/>
      </c>
      <c r="J66" s="9"/>
      <c r="K66" s="10" t="str">
        <f t="shared" si="2"/>
        <v/>
      </c>
    </row>
    <row r="67" spans="2:11" x14ac:dyDescent="0.2">
      <c r="B67">
        <f>+Psychiatry!A62</f>
        <v>153</v>
      </c>
      <c r="C67" t="str">
        <f>+Psychiatry!B62</f>
        <v>WHITMAN HOSPITAL AND MEDICAL CENTER</v>
      </c>
      <c r="D67" s="4">
        <f>ROUND(SUM(Psychiatry!P62:Q62),0)</f>
        <v>0</v>
      </c>
      <c r="E67" s="4">
        <f>ROUND(+Psychiatry!F62,0)</f>
        <v>0</v>
      </c>
      <c r="F67" s="9" t="str">
        <f t="shared" si="0"/>
        <v/>
      </c>
      <c r="G67" s="4">
        <f>ROUND(SUM(Psychiatry!$P163:$Q163),0)</f>
        <v>0</v>
      </c>
      <c r="H67" s="4">
        <f>ROUND(+Psychiatry!F163,0)</f>
        <v>0</v>
      </c>
      <c r="I67" s="9" t="str">
        <f t="shared" si="1"/>
        <v/>
      </c>
      <c r="J67" s="9"/>
      <c r="K67" s="10" t="str">
        <f t="shared" si="2"/>
        <v/>
      </c>
    </row>
    <row r="68" spans="2:11" x14ac:dyDescent="0.2">
      <c r="B68">
        <f>+Psychiatry!A63</f>
        <v>155</v>
      </c>
      <c r="C68" t="str">
        <f>+Psychiatry!B63</f>
        <v>UW MEDICINE/VALLEY MEDICAL CENTER</v>
      </c>
      <c r="D68" s="4">
        <f>ROUND(SUM(Psychiatry!P63:Q63),0)</f>
        <v>0</v>
      </c>
      <c r="E68" s="4">
        <f>ROUND(+Psychiatry!F63,0)</f>
        <v>0</v>
      </c>
      <c r="F68" s="9" t="str">
        <f t="shared" si="0"/>
        <v/>
      </c>
      <c r="G68" s="4">
        <f>ROUND(SUM(Psychiatry!$P164:$Q164),0)</f>
        <v>0</v>
      </c>
      <c r="H68" s="4">
        <f>ROUND(+Psychiatry!F164,0)</f>
        <v>0</v>
      </c>
      <c r="I68" s="9" t="str">
        <f t="shared" si="1"/>
        <v/>
      </c>
      <c r="J68" s="9"/>
      <c r="K68" s="10" t="str">
        <f t="shared" si="2"/>
        <v/>
      </c>
    </row>
    <row r="69" spans="2:11" x14ac:dyDescent="0.2">
      <c r="B69">
        <f>+Psychiatry!A64</f>
        <v>156</v>
      </c>
      <c r="C69" t="str">
        <f>+Psychiatry!B64</f>
        <v>WHIDBEY GENERAL HOSPITAL</v>
      </c>
      <c r="D69" s="4">
        <f>ROUND(SUM(Psychiatry!P64:Q64),0)</f>
        <v>0</v>
      </c>
      <c r="E69" s="4">
        <f>ROUND(+Psychiatry!F64,0)</f>
        <v>0</v>
      </c>
      <c r="F69" s="9" t="str">
        <f t="shared" si="0"/>
        <v/>
      </c>
      <c r="G69" s="4">
        <f>ROUND(SUM(Psychiatry!$P165:$Q165),0)</f>
        <v>0</v>
      </c>
      <c r="H69" s="4">
        <f>ROUND(+Psychiatry!F165,0)</f>
        <v>0</v>
      </c>
      <c r="I69" s="9" t="str">
        <f t="shared" si="1"/>
        <v/>
      </c>
      <c r="J69" s="9"/>
      <c r="K69" s="10" t="str">
        <f t="shared" si="2"/>
        <v/>
      </c>
    </row>
    <row r="70" spans="2:11" x14ac:dyDescent="0.2">
      <c r="B70">
        <f>+Psychiatry!A65</f>
        <v>157</v>
      </c>
      <c r="C70" t="str">
        <f>+Psychiatry!B65</f>
        <v>ST LUKES REHABILIATION INSTITUTE</v>
      </c>
      <c r="D70" s="4">
        <f>ROUND(SUM(Psychiatry!P65:Q65),0)</f>
        <v>0</v>
      </c>
      <c r="E70" s="4">
        <f>ROUND(+Psychiatry!F65,0)</f>
        <v>0</v>
      </c>
      <c r="F70" s="9" t="str">
        <f t="shared" si="0"/>
        <v/>
      </c>
      <c r="G70" s="4">
        <f>ROUND(SUM(Psychiatry!$P166:$Q166),0)</f>
        <v>0</v>
      </c>
      <c r="H70" s="4">
        <f>ROUND(+Psychiatry!F166,0)</f>
        <v>0</v>
      </c>
      <c r="I70" s="9" t="str">
        <f t="shared" si="1"/>
        <v/>
      </c>
      <c r="J70" s="9"/>
      <c r="K70" s="10" t="str">
        <f t="shared" si="2"/>
        <v/>
      </c>
    </row>
    <row r="71" spans="2:11" x14ac:dyDescent="0.2">
      <c r="B71">
        <f>+Psychiatry!A66</f>
        <v>158</v>
      </c>
      <c r="C71" t="str">
        <f>+Psychiatry!B66</f>
        <v>CASCADE MEDICAL CENTER</v>
      </c>
      <c r="D71" s="4">
        <f>ROUND(SUM(Psychiatry!P66:Q66),0)</f>
        <v>0</v>
      </c>
      <c r="E71" s="4">
        <f>ROUND(+Psychiatry!F66,0)</f>
        <v>0</v>
      </c>
      <c r="F71" s="9" t="str">
        <f t="shared" si="0"/>
        <v/>
      </c>
      <c r="G71" s="4">
        <f>ROUND(SUM(Psychiatry!$P167:$Q167),0)</f>
        <v>0</v>
      </c>
      <c r="H71" s="4">
        <f>ROUND(+Psychiatry!F167,0)</f>
        <v>0</v>
      </c>
      <c r="I71" s="9" t="str">
        <f t="shared" si="1"/>
        <v/>
      </c>
      <c r="J71" s="9"/>
      <c r="K71" s="10" t="str">
        <f t="shared" si="2"/>
        <v/>
      </c>
    </row>
    <row r="72" spans="2:11" x14ac:dyDescent="0.2">
      <c r="B72">
        <f>+Psychiatry!A67</f>
        <v>159</v>
      </c>
      <c r="C72" t="str">
        <f>+Psychiatry!B67</f>
        <v>PROVIDENCE ST PETER HOSPITAL</v>
      </c>
      <c r="D72" s="4">
        <f>ROUND(SUM(Psychiatry!P67:Q67),0)</f>
        <v>3576139</v>
      </c>
      <c r="E72" s="4">
        <f>ROUND(+Psychiatry!F67,0)</f>
        <v>5668</v>
      </c>
      <c r="F72" s="9">
        <f t="shared" si="0"/>
        <v>630.92999999999995</v>
      </c>
      <c r="G72" s="4">
        <f>ROUND(SUM(Psychiatry!$P168:$Q168),0)</f>
        <v>3774820</v>
      </c>
      <c r="H72" s="4">
        <f>ROUND(+Psychiatry!F168,0)</f>
        <v>5984</v>
      </c>
      <c r="I72" s="9">
        <f t="shared" si="1"/>
        <v>630.82000000000005</v>
      </c>
      <c r="J72" s="9"/>
      <c r="K72" s="10">
        <f t="shared" si="2"/>
        <v>-2.0000000000000001E-4</v>
      </c>
    </row>
    <row r="73" spans="2:11" x14ac:dyDescent="0.2">
      <c r="B73">
        <f>+Psychiatry!A68</f>
        <v>161</v>
      </c>
      <c r="C73" t="str">
        <f>+Psychiatry!B68</f>
        <v>KADLEC REGIONAL MEDICAL CENTER</v>
      </c>
      <c r="D73" s="4">
        <f>ROUND(SUM(Psychiatry!P68:Q68),0)</f>
        <v>0</v>
      </c>
      <c r="E73" s="4">
        <f>ROUND(+Psychiatry!F68,0)</f>
        <v>0</v>
      </c>
      <c r="F73" s="9" t="str">
        <f t="shared" si="0"/>
        <v/>
      </c>
      <c r="G73" s="4">
        <f>ROUND(SUM(Psychiatry!$P169:$Q169),0)</f>
        <v>0</v>
      </c>
      <c r="H73" s="4">
        <f>ROUND(+Psychiatry!F169,0)</f>
        <v>0</v>
      </c>
      <c r="I73" s="9" t="str">
        <f t="shared" si="1"/>
        <v/>
      </c>
      <c r="J73" s="9"/>
      <c r="K73" s="10" t="str">
        <f t="shared" si="2"/>
        <v/>
      </c>
    </row>
    <row r="74" spans="2:11" x14ac:dyDescent="0.2">
      <c r="B74">
        <f>+Psychiatry!A69</f>
        <v>162</v>
      </c>
      <c r="C74" t="str">
        <f>+Psychiatry!B69</f>
        <v>PROVIDENCE SACRED HEART MEDICAL CENTER</v>
      </c>
      <c r="D74" s="4">
        <f>ROUND(SUM(Psychiatry!P69:Q69),0)</f>
        <v>11587179</v>
      </c>
      <c r="E74" s="4">
        <f>ROUND(+Psychiatry!F69,0)</f>
        <v>19826</v>
      </c>
      <c r="F74" s="9">
        <f t="shared" si="0"/>
        <v>584.44000000000005</v>
      </c>
      <c r="G74" s="4">
        <f>ROUND(SUM(Psychiatry!$P170:$Q170),0)</f>
        <v>9924587</v>
      </c>
      <c r="H74" s="4">
        <f>ROUND(+Psychiatry!F170,0)</f>
        <v>20065</v>
      </c>
      <c r="I74" s="9">
        <f t="shared" si="1"/>
        <v>494.62</v>
      </c>
      <c r="J74" s="9"/>
      <c r="K74" s="10">
        <f t="shared" si="2"/>
        <v>-0.1537</v>
      </c>
    </row>
    <row r="75" spans="2:11" x14ac:dyDescent="0.2">
      <c r="B75">
        <f>+Psychiatry!A70</f>
        <v>164</v>
      </c>
      <c r="C75" t="str">
        <f>+Psychiatry!B70</f>
        <v>EVERGREENHEALTH MEDICAL CENTER</v>
      </c>
      <c r="D75" s="4">
        <f>ROUND(SUM(Psychiatry!P70:Q70),0)</f>
        <v>0</v>
      </c>
      <c r="E75" s="4">
        <f>ROUND(+Psychiatry!F70,0)</f>
        <v>0</v>
      </c>
      <c r="F75" s="9" t="str">
        <f t="shared" ref="F75:F108" si="3">IF(D75=0,"",IF(E75=0,"",ROUND(D75/E75,2)))</f>
        <v/>
      </c>
      <c r="G75" s="4">
        <f>ROUND(SUM(Psychiatry!$P171:$Q171),0)</f>
        <v>0</v>
      </c>
      <c r="H75" s="4">
        <f>ROUND(+Psychiatry!F171,0)</f>
        <v>0</v>
      </c>
      <c r="I75" s="9" t="str">
        <f t="shared" ref="I75:I108" si="4">IF(G75=0,"",IF(H75=0,"",ROUND(G75/H75,2)))</f>
        <v/>
      </c>
      <c r="J75" s="9"/>
      <c r="K75" s="10" t="str">
        <f t="shared" ref="K75:K108" si="5">IF(D75=0,"",IF(E75=0,"",IF(G75=0,"",IF(H75=0,"",ROUND(I75/F75-1,4)))))</f>
        <v/>
      </c>
    </row>
    <row r="76" spans="2:11" x14ac:dyDescent="0.2">
      <c r="B76">
        <f>+Psychiatry!A71</f>
        <v>165</v>
      </c>
      <c r="C76" t="str">
        <f>+Psychiatry!B71</f>
        <v>LAKE CHELAN COMMUNITY HOSPITAL</v>
      </c>
      <c r="D76" s="4">
        <f>ROUND(SUM(Psychiatry!P71:Q71),0)</f>
        <v>0</v>
      </c>
      <c r="E76" s="4">
        <f>ROUND(+Psychiatry!F71,0)</f>
        <v>0</v>
      </c>
      <c r="F76" s="9" t="str">
        <f t="shared" si="3"/>
        <v/>
      </c>
      <c r="G76" s="4">
        <f>ROUND(SUM(Psychiatry!$P172:$Q172),0)</f>
        <v>0</v>
      </c>
      <c r="H76" s="4">
        <f>ROUND(+Psychiatry!F172,0)</f>
        <v>0</v>
      </c>
      <c r="I76" s="9" t="str">
        <f t="shared" si="4"/>
        <v/>
      </c>
      <c r="J76" s="9"/>
      <c r="K76" s="10" t="str">
        <f t="shared" si="5"/>
        <v/>
      </c>
    </row>
    <row r="77" spans="2:11" x14ac:dyDescent="0.2">
      <c r="B77">
        <f>+Psychiatry!A72</f>
        <v>167</v>
      </c>
      <c r="C77" t="str">
        <f>+Psychiatry!B72</f>
        <v>FERRY COUNTY MEMORIAL HOSPITAL</v>
      </c>
      <c r="D77" s="4">
        <f>ROUND(SUM(Psychiatry!P72:Q72),0)</f>
        <v>0</v>
      </c>
      <c r="E77" s="4">
        <f>ROUND(+Psychiatry!F72,0)</f>
        <v>0</v>
      </c>
      <c r="F77" s="9" t="str">
        <f t="shared" si="3"/>
        <v/>
      </c>
      <c r="G77" s="4">
        <f>ROUND(SUM(Psychiatry!$P173:$Q173),0)</f>
        <v>0</v>
      </c>
      <c r="H77" s="4">
        <f>ROUND(+Psychiatry!F173,0)</f>
        <v>0</v>
      </c>
      <c r="I77" s="9" t="str">
        <f t="shared" si="4"/>
        <v/>
      </c>
      <c r="J77" s="9"/>
      <c r="K77" s="10" t="str">
        <f t="shared" si="5"/>
        <v/>
      </c>
    </row>
    <row r="78" spans="2:11" x14ac:dyDescent="0.2">
      <c r="B78">
        <f>+Psychiatry!A73</f>
        <v>168</v>
      </c>
      <c r="C78" t="str">
        <f>+Psychiatry!B73</f>
        <v>CENTRAL WASHINGTON HOSPITAL</v>
      </c>
      <c r="D78" s="4">
        <f>ROUND(SUM(Psychiatry!P73:Q73),0)</f>
        <v>0</v>
      </c>
      <c r="E78" s="4">
        <f>ROUND(+Psychiatry!F73,0)</f>
        <v>0</v>
      </c>
      <c r="F78" s="9" t="str">
        <f t="shared" si="3"/>
        <v/>
      </c>
      <c r="G78" s="4">
        <f>ROUND(SUM(Psychiatry!$P174:$Q174),0)</f>
        <v>0</v>
      </c>
      <c r="H78" s="4">
        <f>ROUND(+Psychiatry!F174,0)</f>
        <v>0</v>
      </c>
      <c r="I78" s="9" t="str">
        <f t="shared" si="4"/>
        <v/>
      </c>
      <c r="J78" s="9"/>
      <c r="K78" s="10" t="str">
        <f t="shared" si="5"/>
        <v/>
      </c>
    </row>
    <row r="79" spans="2:11" x14ac:dyDescent="0.2">
      <c r="B79">
        <f>+Psychiatry!A74</f>
        <v>170</v>
      </c>
      <c r="C79" t="str">
        <f>+Psychiatry!B74</f>
        <v>PEACEHEALTH SOUTHWEST MEDICAL CENTER</v>
      </c>
      <c r="D79" s="4">
        <f>ROUND(SUM(Psychiatry!P74:Q74),0)</f>
        <v>5399229</v>
      </c>
      <c r="E79" s="4">
        <f>ROUND(+Psychiatry!F74,0)</f>
        <v>4042</v>
      </c>
      <c r="F79" s="9">
        <f t="shared" si="3"/>
        <v>1335.78</v>
      </c>
      <c r="G79" s="4">
        <f>ROUND(SUM(Psychiatry!$P175:$Q175),0)</f>
        <v>5213253</v>
      </c>
      <c r="H79" s="4">
        <f>ROUND(+Psychiatry!F175,0)</f>
        <v>3913</v>
      </c>
      <c r="I79" s="9">
        <f t="shared" si="4"/>
        <v>1332.29</v>
      </c>
      <c r="J79" s="9"/>
      <c r="K79" s="10">
        <f t="shared" si="5"/>
        <v>-2.5999999999999999E-3</v>
      </c>
    </row>
    <row r="80" spans="2:11" x14ac:dyDescent="0.2">
      <c r="B80">
        <f>+Psychiatry!A75</f>
        <v>172</v>
      </c>
      <c r="C80" t="str">
        <f>+Psychiatry!B75</f>
        <v>PULLMAN REGIONAL HOSPITAL</v>
      </c>
      <c r="D80" s="4">
        <f>ROUND(SUM(Psychiatry!P75:Q75),0)</f>
        <v>0</v>
      </c>
      <c r="E80" s="4">
        <f>ROUND(+Psychiatry!F75,0)</f>
        <v>0</v>
      </c>
      <c r="F80" s="9" t="str">
        <f t="shared" si="3"/>
        <v/>
      </c>
      <c r="G80" s="4">
        <f>ROUND(SUM(Psychiatry!$P176:$Q176),0)</f>
        <v>0</v>
      </c>
      <c r="H80" s="4">
        <f>ROUND(+Psychiatry!F176,0)</f>
        <v>0</v>
      </c>
      <c r="I80" s="9" t="str">
        <f t="shared" si="4"/>
        <v/>
      </c>
      <c r="J80" s="9"/>
      <c r="K80" s="10" t="str">
        <f t="shared" si="5"/>
        <v/>
      </c>
    </row>
    <row r="81" spans="2:11" x14ac:dyDescent="0.2">
      <c r="B81">
        <f>+Psychiatry!A76</f>
        <v>173</v>
      </c>
      <c r="C81" t="str">
        <f>+Psychiatry!B76</f>
        <v>MORTON GENERAL HOSPITAL</v>
      </c>
      <c r="D81" s="4">
        <f>ROUND(SUM(Psychiatry!P76:Q76),0)</f>
        <v>0</v>
      </c>
      <c r="E81" s="4">
        <f>ROUND(+Psychiatry!F76,0)</f>
        <v>0</v>
      </c>
      <c r="F81" s="9" t="str">
        <f t="shared" si="3"/>
        <v/>
      </c>
      <c r="G81" s="4">
        <f>ROUND(SUM(Psychiatry!$P177:$Q177),0)</f>
        <v>0</v>
      </c>
      <c r="H81" s="4">
        <f>ROUND(+Psychiatry!F177,0)</f>
        <v>0</v>
      </c>
      <c r="I81" s="9" t="str">
        <f t="shared" si="4"/>
        <v/>
      </c>
      <c r="J81" s="9"/>
      <c r="K81" s="10" t="str">
        <f t="shared" si="5"/>
        <v/>
      </c>
    </row>
    <row r="82" spans="2:11" x14ac:dyDescent="0.2">
      <c r="B82">
        <f>+Psychiatry!A77</f>
        <v>175</v>
      </c>
      <c r="C82" t="str">
        <f>+Psychiatry!B77</f>
        <v>MARY BRIDGE CHILDRENS HEALTH CENTER</v>
      </c>
      <c r="D82" s="4">
        <f>ROUND(SUM(Psychiatry!P77:Q77),0)</f>
        <v>0</v>
      </c>
      <c r="E82" s="4">
        <f>ROUND(+Psychiatry!F77,0)</f>
        <v>0</v>
      </c>
      <c r="F82" s="9" t="str">
        <f t="shared" si="3"/>
        <v/>
      </c>
      <c r="G82" s="4">
        <f>ROUND(SUM(Psychiatry!$P178:$Q178),0)</f>
        <v>0</v>
      </c>
      <c r="H82" s="4">
        <f>ROUND(+Psychiatry!F178,0)</f>
        <v>0</v>
      </c>
      <c r="I82" s="9" t="str">
        <f t="shared" si="4"/>
        <v/>
      </c>
      <c r="J82" s="9"/>
      <c r="K82" s="10" t="str">
        <f t="shared" si="5"/>
        <v/>
      </c>
    </row>
    <row r="83" spans="2:11" x14ac:dyDescent="0.2">
      <c r="B83">
        <f>+Psychiatry!A78</f>
        <v>176</v>
      </c>
      <c r="C83" t="str">
        <f>+Psychiatry!B78</f>
        <v>TACOMA GENERAL/ALLENMORE HOSPITAL</v>
      </c>
      <c r="D83" s="4">
        <f>ROUND(SUM(Psychiatry!P78:Q78),0)</f>
        <v>0</v>
      </c>
      <c r="E83" s="4">
        <f>ROUND(+Psychiatry!F78,0)</f>
        <v>0</v>
      </c>
      <c r="F83" s="9" t="str">
        <f t="shared" si="3"/>
        <v/>
      </c>
      <c r="G83" s="4">
        <f>ROUND(SUM(Psychiatry!$P179:$Q179),0)</f>
        <v>0</v>
      </c>
      <c r="H83" s="4">
        <f>ROUND(+Psychiatry!F179,0)</f>
        <v>0</v>
      </c>
      <c r="I83" s="9" t="str">
        <f t="shared" si="4"/>
        <v/>
      </c>
      <c r="J83" s="9"/>
      <c r="K83" s="10" t="str">
        <f t="shared" si="5"/>
        <v/>
      </c>
    </row>
    <row r="84" spans="2:11" x14ac:dyDescent="0.2">
      <c r="B84">
        <f>+Psychiatry!A79</f>
        <v>180</v>
      </c>
      <c r="C84" t="str">
        <f>+Psychiatry!B79</f>
        <v>VALLEY HOSPITAL</v>
      </c>
      <c r="D84" s="4">
        <f>ROUND(SUM(Psychiatry!P79:Q79),0)</f>
        <v>0</v>
      </c>
      <c r="E84" s="4">
        <f>ROUND(+Psychiatry!F79,0)</f>
        <v>0</v>
      </c>
      <c r="F84" s="9" t="str">
        <f t="shared" si="3"/>
        <v/>
      </c>
      <c r="G84" s="4">
        <f>ROUND(SUM(Psychiatry!$P180:$Q180),0)</f>
        <v>0</v>
      </c>
      <c r="H84" s="4">
        <f>ROUND(+Psychiatry!F180,0)</f>
        <v>0</v>
      </c>
      <c r="I84" s="9" t="str">
        <f t="shared" si="4"/>
        <v/>
      </c>
      <c r="J84" s="9"/>
      <c r="K84" s="10" t="str">
        <f t="shared" si="5"/>
        <v/>
      </c>
    </row>
    <row r="85" spans="2:11" x14ac:dyDescent="0.2">
      <c r="B85">
        <f>+Psychiatry!A80</f>
        <v>183</v>
      </c>
      <c r="C85" t="str">
        <f>+Psychiatry!B80</f>
        <v>MULTICARE AUBURN MEDICAL CENTER</v>
      </c>
      <c r="D85" s="4">
        <f>ROUND(SUM(Psychiatry!P80:Q80),0)</f>
        <v>5080965</v>
      </c>
      <c r="E85" s="4">
        <f>ROUND(+Psychiatry!F80,0)</f>
        <v>7019</v>
      </c>
      <c r="F85" s="9">
        <f t="shared" si="3"/>
        <v>723.89</v>
      </c>
      <c r="G85" s="4">
        <f>ROUND(SUM(Psychiatry!$P181:$Q181),0)</f>
        <v>4957097</v>
      </c>
      <c r="H85" s="4">
        <f>ROUND(+Psychiatry!F181,0)</f>
        <v>7079</v>
      </c>
      <c r="I85" s="9">
        <f t="shared" si="4"/>
        <v>700.25</v>
      </c>
      <c r="J85" s="9"/>
      <c r="K85" s="10">
        <f t="shared" si="5"/>
        <v>-3.27E-2</v>
      </c>
    </row>
    <row r="86" spans="2:11" x14ac:dyDescent="0.2">
      <c r="B86">
        <f>+Psychiatry!A81</f>
        <v>186</v>
      </c>
      <c r="C86" t="str">
        <f>+Psychiatry!B81</f>
        <v>SUMMIT PACIFIC MEDICAL CENTER</v>
      </c>
      <c r="D86" s="4">
        <f>ROUND(SUM(Psychiatry!P81:Q81),0)</f>
        <v>0</v>
      </c>
      <c r="E86" s="4">
        <f>ROUND(+Psychiatry!F81,0)</f>
        <v>0</v>
      </c>
      <c r="F86" s="9" t="str">
        <f t="shared" si="3"/>
        <v/>
      </c>
      <c r="G86" s="4">
        <f>ROUND(SUM(Psychiatry!$P182:$Q182),0)</f>
        <v>0</v>
      </c>
      <c r="H86" s="4">
        <f>ROUND(+Psychiatry!F182,0)</f>
        <v>0</v>
      </c>
      <c r="I86" s="9" t="str">
        <f t="shared" si="4"/>
        <v/>
      </c>
      <c r="J86" s="9"/>
      <c r="K86" s="10" t="str">
        <f t="shared" si="5"/>
        <v/>
      </c>
    </row>
    <row r="87" spans="2:11" x14ac:dyDescent="0.2">
      <c r="B87">
        <f>+Psychiatry!A82</f>
        <v>191</v>
      </c>
      <c r="C87" t="str">
        <f>+Psychiatry!B82</f>
        <v>PROVIDENCE CENTRALIA HOSPITAL</v>
      </c>
      <c r="D87" s="4">
        <f>ROUND(SUM(Psychiatry!P82:Q82),0)</f>
        <v>0</v>
      </c>
      <c r="E87" s="4">
        <f>ROUND(+Psychiatry!F82,0)</f>
        <v>0</v>
      </c>
      <c r="F87" s="9" t="str">
        <f t="shared" si="3"/>
        <v/>
      </c>
      <c r="G87" s="4">
        <f>ROUND(SUM(Psychiatry!$P183:$Q183),0)</f>
        <v>0</v>
      </c>
      <c r="H87" s="4">
        <f>ROUND(+Psychiatry!F183,0)</f>
        <v>0</v>
      </c>
      <c r="I87" s="9" t="str">
        <f t="shared" si="4"/>
        <v/>
      </c>
      <c r="J87" s="9"/>
      <c r="K87" s="10" t="str">
        <f t="shared" si="5"/>
        <v/>
      </c>
    </row>
    <row r="88" spans="2:11" x14ac:dyDescent="0.2">
      <c r="B88">
        <f>+Psychiatry!A83</f>
        <v>193</v>
      </c>
      <c r="C88" t="str">
        <f>+Psychiatry!B83</f>
        <v>PROVIDENCE MOUNT CARMEL HOSPITAL</v>
      </c>
      <c r="D88" s="4">
        <f>ROUND(SUM(Psychiatry!P83:Q83),0)</f>
        <v>0</v>
      </c>
      <c r="E88" s="4">
        <f>ROUND(+Psychiatry!F83,0)</f>
        <v>0</v>
      </c>
      <c r="F88" s="9" t="str">
        <f t="shared" si="3"/>
        <v/>
      </c>
      <c r="G88" s="4">
        <f>ROUND(SUM(Psychiatry!$P184:$Q184),0)</f>
        <v>0</v>
      </c>
      <c r="H88" s="4">
        <f>ROUND(+Psychiatry!F184,0)</f>
        <v>0</v>
      </c>
      <c r="I88" s="9" t="str">
        <f t="shared" si="4"/>
        <v/>
      </c>
      <c r="J88" s="9"/>
      <c r="K88" s="10" t="str">
        <f t="shared" si="5"/>
        <v/>
      </c>
    </row>
    <row r="89" spans="2:11" x14ac:dyDescent="0.2">
      <c r="B89">
        <f>+Psychiatry!A84</f>
        <v>194</v>
      </c>
      <c r="C89" t="str">
        <f>+Psychiatry!B84</f>
        <v>PROVIDENCE ST JOSEPHS HOSPITAL</v>
      </c>
      <c r="D89" s="4">
        <f>ROUND(SUM(Psychiatry!P84:Q84),0)</f>
        <v>0</v>
      </c>
      <c r="E89" s="4">
        <f>ROUND(+Psychiatry!F84,0)</f>
        <v>0</v>
      </c>
      <c r="F89" s="9" t="str">
        <f t="shared" si="3"/>
        <v/>
      </c>
      <c r="G89" s="4">
        <f>ROUND(SUM(Psychiatry!$P185:$Q185),0)</f>
        <v>0</v>
      </c>
      <c r="H89" s="4">
        <f>ROUND(+Psychiatry!F185,0)</f>
        <v>0</v>
      </c>
      <c r="I89" s="9" t="str">
        <f t="shared" si="4"/>
        <v/>
      </c>
      <c r="J89" s="9"/>
      <c r="K89" s="10" t="str">
        <f t="shared" si="5"/>
        <v/>
      </c>
    </row>
    <row r="90" spans="2:11" x14ac:dyDescent="0.2">
      <c r="B90">
        <f>+Psychiatry!A85</f>
        <v>195</v>
      </c>
      <c r="C90" t="str">
        <f>+Psychiatry!B85</f>
        <v>SNOQUALMIE VALLEY HOSPITAL</v>
      </c>
      <c r="D90" s="4">
        <f>ROUND(SUM(Psychiatry!P85:Q85),0)</f>
        <v>0</v>
      </c>
      <c r="E90" s="4">
        <f>ROUND(+Psychiatry!F85,0)</f>
        <v>0</v>
      </c>
      <c r="F90" s="9" t="str">
        <f t="shared" si="3"/>
        <v/>
      </c>
      <c r="G90" s="4">
        <f>ROUND(SUM(Psychiatry!$P186:$Q186),0)</f>
        <v>0</v>
      </c>
      <c r="H90" s="4">
        <f>ROUND(+Psychiatry!F186,0)</f>
        <v>0</v>
      </c>
      <c r="I90" s="9" t="str">
        <f t="shared" si="4"/>
        <v/>
      </c>
      <c r="J90" s="9"/>
      <c r="K90" s="10" t="str">
        <f t="shared" si="5"/>
        <v/>
      </c>
    </row>
    <row r="91" spans="2:11" x14ac:dyDescent="0.2">
      <c r="B91">
        <f>+Psychiatry!A86</f>
        <v>197</v>
      </c>
      <c r="C91" t="str">
        <f>+Psychiatry!B86</f>
        <v>CAPITAL MEDICAL CENTER</v>
      </c>
      <c r="D91" s="4">
        <f>ROUND(SUM(Psychiatry!P86:Q86),0)</f>
        <v>0</v>
      </c>
      <c r="E91" s="4">
        <f>ROUND(+Psychiatry!F86,0)</f>
        <v>0</v>
      </c>
      <c r="F91" s="9" t="str">
        <f t="shared" si="3"/>
        <v/>
      </c>
      <c r="G91" s="4">
        <f>ROUND(SUM(Psychiatry!$P187:$Q187),0)</f>
        <v>0</v>
      </c>
      <c r="H91" s="4">
        <f>ROUND(+Psychiatry!F187,0)</f>
        <v>0</v>
      </c>
      <c r="I91" s="9" t="str">
        <f t="shared" si="4"/>
        <v/>
      </c>
      <c r="J91" s="9"/>
      <c r="K91" s="10" t="str">
        <f t="shared" si="5"/>
        <v/>
      </c>
    </row>
    <row r="92" spans="2:11" x14ac:dyDescent="0.2">
      <c r="B92">
        <f>+Psychiatry!A87</f>
        <v>198</v>
      </c>
      <c r="C92" t="str">
        <f>+Psychiatry!B87</f>
        <v>SUNNYSIDE COMMUNITY HOSPITAL</v>
      </c>
      <c r="D92" s="4">
        <f>ROUND(SUM(Psychiatry!P87:Q87),0)</f>
        <v>53680</v>
      </c>
      <c r="E92" s="4">
        <f>ROUND(+Psychiatry!F87,0)</f>
        <v>0</v>
      </c>
      <c r="F92" s="9" t="str">
        <f t="shared" si="3"/>
        <v/>
      </c>
      <c r="G92" s="4">
        <f>ROUND(SUM(Psychiatry!$P188:$Q188),0)</f>
        <v>0</v>
      </c>
      <c r="H92" s="4">
        <f>ROUND(+Psychiatry!F188,0)</f>
        <v>0</v>
      </c>
      <c r="I92" s="9" t="str">
        <f t="shared" si="4"/>
        <v/>
      </c>
      <c r="J92" s="9"/>
      <c r="K92" s="10" t="str">
        <f t="shared" si="5"/>
        <v/>
      </c>
    </row>
    <row r="93" spans="2:11" x14ac:dyDescent="0.2">
      <c r="B93">
        <f>+Psychiatry!A88</f>
        <v>199</v>
      </c>
      <c r="C93" t="str">
        <f>+Psychiatry!B88</f>
        <v>TOPPENISH COMMUNITY HOSPITAL</v>
      </c>
      <c r="D93" s="4">
        <f>ROUND(SUM(Psychiatry!P88:Q88),0)</f>
        <v>162043</v>
      </c>
      <c r="E93" s="4">
        <f>ROUND(+Psychiatry!F88,0)</f>
        <v>0</v>
      </c>
      <c r="F93" s="9" t="str">
        <f t="shared" si="3"/>
        <v/>
      </c>
      <c r="G93" s="4">
        <f>ROUND(SUM(Psychiatry!$P189:$Q189),0)</f>
        <v>65578</v>
      </c>
      <c r="H93" s="4">
        <f>ROUND(+Psychiatry!F189,0)</f>
        <v>0</v>
      </c>
      <c r="I93" s="9" t="str">
        <f t="shared" si="4"/>
        <v/>
      </c>
      <c r="J93" s="9"/>
      <c r="K93" s="10" t="str">
        <f t="shared" si="5"/>
        <v/>
      </c>
    </row>
    <row r="94" spans="2:11" x14ac:dyDescent="0.2">
      <c r="B94">
        <f>+Psychiatry!A89</f>
        <v>201</v>
      </c>
      <c r="C94" t="str">
        <f>+Psychiatry!B89</f>
        <v>ST FRANCIS COMMUNITY HOSPITAL</v>
      </c>
      <c r="D94" s="4">
        <f>ROUND(SUM(Psychiatry!P89:Q89),0)</f>
        <v>0</v>
      </c>
      <c r="E94" s="4">
        <f>ROUND(+Psychiatry!F89,0)</f>
        <v>0</v>
      </c>
      <c r="F94" s="9" t="str">
        <f t="shared" si="3"/>
        <v/>
      </c>
      <c r="G94" s="4">
        <f>ROUND(SUM(Psychiatry!$P190:$Q190),0)</f>
        <v>36245</v>
      </c>
      <c r="H94" s="4">
        <f>ROUND(+Psychiatry!F190,0)</f>
        <v>0</v>
      </c>
      <c r="I94" s="9" t="str">
        <f t="shared" si="4"/>
        <v/>
      </c>
      <c r="J94" s="9"/>
      <c r="K94" s="10" t="str">
        <f t="shared" si="5"/>
        <v/>
      </c>
    </row>
    <row r="95" spans="2:11" x14ac:dyDescent="0.2">
      <c r="B95">
        <f>+Psychiatry!A90</f>
        <v>202</v>
      </c>
      <c r="C95" t="str">
        <f>+Psychiatry!B90</f>
        <v>REGIONAL HOSPITAL</v>
      </c>
      <c r="D95" s="4">
        <f>ROUND(SUM(Psychiatry!P90:Q90),0)</f>
        <v>0</v>
      </c>
      <c r="E95" s="4">
        <f>ROUND(+Psychiatry!F90,0)</f>
        <v>0</v>
      </c>
      <c r="F95" s="9" t="str">
        <f t="shared" si="3"/>
        <v/>
      </c>
      <c r="G95" s="4">
        <f>ROUND(SUM(Psychiatry!$P191:$Q191),0)</f>
        <v>0</v>
      </c>
      <c r="H95" s="4">
        <f>ROUND(+Psychiatry!F191,0)</f>
        <v>0</v>
      </c>
      <c r="I95" s="9" t="str">
        <f t="shared" si="4"/>
        <v/>
      </c>
      <c r="J95" s="9"/>
      <c r="K95" s="10" t="str">
        <f t="shared" si="5"/>
        <v/>
      </c>
    </row>
    <row r="96" spans="2:11" x14ac:dyDescent="0.2">
      <c r="B96">
        <f>+Psychiatry!A91</f>
        <v>204</v>
      </c>
      <c r="C96" t="str">
        <f>+Psychiatry!B91</f>
        <v>SEATTLE CANCER CARE ALLIANCE</v>
      </c>
      <c r="D96" s="4">
        <f>ROUND(SUM(Psychiatry!P91:Q91),0)</f>
        <v>0</v>
      </c>
      <c r="E96" s="4">
        <f>ROUND(+Psychiatry!F91,0)</f>
        <v>0</v>
      </c>
      <c r="F96" s="9" t="str">
        <f t="shared" si="3"/>
        <v/>
      </c>
      <c r="G96" s="4">
        <f>ROUND(SUM(Psychiatry!$P192:$Q192),0)</f>
        <v>0</v>
      </c>
      <c r="H96" s="4">
        <f>ROUND(+Psychiatry!F192,0)</f>
        <v>0</v>
      </c>
      <c r="I96" s="9" t="str">
        <f t="shared" si="4"/>
        <v/>
      </c>
      <c r="J96" s="9"/>
      <c r="K96" s="10" t="str">
        <f t="shared" si="5"/>
        <v/>
      </c>
    </row>
    <row r="97" spans="2:11" x14ac:dyDescent="0.2">
      <c r="B97">
        <f>+Psychiatry!A92</f>
        <v>205</v>
      </c>
      <c r="C97" t="str">
        <f>+Psychiatry!B92</f>
        <v>WENATCHEE VALLEY HOSPITAL</v>
      </c>
      <c r="D97" s="4">
        <f>ROUND(SUM(Psychiatry!P92:Q92),0)</f>
        <v>0</v>
      </c>
      <c r="E97" s="4">
        <f>ROUND(+Psychiatry!F92,0)</f>
        <v>0</v>
      </c>
      <c r="F97" s="9" t="str">
        <f t="shared" si="3"/>
        <v/>
      </c>
      <c r="G97" s="4">
        <f>ROUND(SUM(Psychiatry!$P193:$Q193),0)</f>
        <v>0</v>
      </c>
      <c r="H97" s="4">
        <f>ROUND(+Psychiatry!F193,0)</f>
        <v>0</v>
      </c>
      <c r="I97" s="9" t="str">
        <f t="shared" si="4"/>
        <v/>
      </c>
      <c r="J97" s="9"/>
      <c r="K97" s="10" t="str">
        <f t="shared" si="5"/>
        <v/>
      </c>
    </row>
    <row r="98" spans="2:11" x14ac:dyDescent="0.2">
      <c r="B98">
        <f>+Psychiatry!A93</f>
        <v>206</v>
      </c>
      <c r="C98" t="str">
        <f>+Psychiatry!B93</f>
        <v>PEACEHEALTH UNITED GENERAL MEDICAL CENTER</v>
      </c>
      <c r="D98" s="4">
        <f>ROUND(SUM(Psychiatry!P93:Q93),0)</f>
        <v>0</v>
      </c>
      <c r="E98" s="4">
        <f>ROUND(+Psychiatry!F93,0)</f>
        <v>0</v>
      </c>
      <c r="F98" s="9" t="str">
        <f t="shared" si="3"/>
        <v/>
      </c>
      <c r="G98" s="4">
        <f>ROUND(SUM(Psychiatry!$P194:$Q194),0)</f>
        <v>0</v>
      </c>
      <c r="H98" s="4">
        <f>ROUND(+Psychiatry!F194,0)</f>
        <v>0</v>
      </c>
      <c r="I98" s="9" t="str">
        <f t="shared" si="4"/>
        <v/>
      </c>
      <c r="J98" s="9"/>
      <c r="K98" s="10" t="str">
        <f t="shared" si="5"/>
        <v/>
      </c>
    </row>
    <row r="99" spans="2:11" x14ac:dyDescent="0.2">
      <c r="B99">
        <f>+Psychiatry!A94</f>
        <v>207</v>
      </c>
      <c r="C99" t="str">
        <f>+Psychiatry!B94</f>
        <v>SKAGIT VALLEY HOSPITAL</v>
      </c>
      <c r="D99" s="4">
        <f>ROUND(SUM(Psychiatry!P94:Q94),0)</f>
        <v>2940169</v>
      </c>
      <c r="E99" s="4">
        <f>ROUND(+Psychiatry!F94,0)</f>
        <v>2926</v>
      </c>
      <c r="F99" s="9">
        <f t="shared" si="3"/>
        <v>1004.84</v>
      </c>
      <c r="G99" s="4">
        <f>ROUND(SUM(Psychiatry!$P195:$Q195),0)</f>
        <v>2765645</v>
      </c>
      <c r="H99" s="4">
        <f>ROUND(+Psychiatry!F195,0)</f>
        <v>2576</v>
      </c>
      <c r="I99" s="9">
        <f t="shared" si="4"/>
        <v>1073.6199999999999</v>
      </c>
      <c r="J99" s="9"/>
      <c r="K99" s="10">
        <f t="shared" si="5"/>
        <v>6.8400000000000002E-2</v>
      </c>
    </row>
    <row r="100" spans="2:11" x14ac:dyDescent="0.2">
      <c r="B100">
        <f>+Psychiatry!A95</f>
        <v>208</v>
      </c>
      <c r="C100" t="str">
        <f>+Psychiatry!B95</f>
        <v>LEGACY SALMON CREEK HOSPITAL</v>
      </c>
      <c r="D100" s="4">
        <f>ROUND(SUM(Psychiatry!P95:Q95),0)</f>
        <v>0</v>
      </c>
      <c r="E100" s="4">
        <f>ROUND(+Psychiatry!F95,0)</f>
        <v>0</v>
      </c>
      <c r="F100" s="9" t="str">
        <f t="shared" si="3"/>
        <v/>
      </c>
      <c r="G100" s="4">
        <f>ROUND(SUM(Psychiatry!$P196:$Q196),0)</f>
        <v>0</v>
      </c>
      <c r="H100" s="4">
        <f>ROUND(+Psychiatry!F196,0)</f>
        <v>0</v>
      </c>
      <c r="I100" s="9" t="str">
        <f t="shared" si="4"/>
        <v/>
      </c>
      <c r="J100" s="9"/>
      <c r="K100" s="10" t="str">
        <f t="shared" si="5"/>
        <v/>
      </c>
    </row>
    <row r="101" spans="2:11" x14ac:dyDescent="0.2">
      <c r="B101">
        <f>+Psychiatry!A96</f>
        <v>209</v>
      </c>
      <c r="C101" t="str">
        <f>+Psychiatry!B96</f>
        <v>ST ANTHONY HOSPITAL</v>
      </c>
      <c r="D101" s="4">
        <f>ROUND(SUM(Psychiatry!P96:Q96),0)</f>
        <v>48689</v>
      </c>
      <c r="E101" s="4">
        <f>ROUND(+Psychiatry!F96,0)</f>
        <v>0</v>
      </c>
      <c r="F101" s="9" t="str">
        <f t="shared" si="3"/>
        <v/>
      </c>
      <c r="G101" s="4">
        <f>ROUND(SUM(Psychiatry!$P197:$Q197),0)</f>
        <v>0</v>
      </c>
      <c r="H101" s="4">
        <f>ROUND(+Psychiatry!F197,0)</f>
        <v>0</v>
      </c>
      <c r="I101" s="9" t="str">
        <f t="shared" si="4"/>
        <v/>
      </c>
      <c r="J101" s="9"/>
      <c r="K101" s="10" t="str">
        <f t="shared" si="5"/>
        <v/>
      </c>
    </row>
    <row r="102" spans="2:11" x14ac:dyDescent="0.2">
      <c r="B102">
        <f>+Psychiatry!A97</f>
        <v>210</v>
      </c>
      <c r="C102" t="str">
        <f>+Psychiatry!B97</f>
        <v>SWEDISH MEDICAL CENTER - ISSAQUAH CAMPUS</v>
      </c>
      <c r="D102" s="4">
        <f>ROUND(SUM(Psychiatry!P97:Q97),0)</f>
        <v>0</v>
      </c>
      <c r="E102" s="4">
        <f>ROUND(+Psychiatry!F97,0)</f>
        <v>0</v>
      </c>
      <c r="F102" s="9" t="str">
        <f t="shared" si="3"/>
        <v/>
      </c>
      <c r="G102" s="4">
        <f>ROUND(SUM(Psychiatry!$P198:$Q198),0)</f>
        <v>1722439</v>
      </c>
      <c r="H102" s="4">
        <f>ROUND(+Psychiatry!F198,0)</f>
        <v>2023</v>
      </c>
      <c r="I102" s="9">
        <f t="shared" si="4"/>
        <v>851.43</v>
      </c>
      <c r="J102" s="9"/>
      <c r="K102" s="10" t="str">
        <f t="shared" si="5"/>
        <v/>
      </c>
    </row>
    <row r="103" spans="2:11" x14ac:dyDescent="0.2">
      <c r="B103">
        <f>+Psychiatry!A98</f>
        <v>211</v>
      </c>
      <c r="C103" t="str">
        <f>+Psychiatry!B98</f>
        <v>PEACEHEALTH PEACE ISLAND MEDICAL CENTER</v>
      </c>
      <c r="D103" s="4">
        <f>ROUND(SUM(Psychiatry!P98:Q98),0)</f>
        <v>0</v>
      </c>
      <c r="E103" s="4">
        <f>ROUND(+Psychiatry!F98,0)</f>
        <v>0</v>
      </c>
      <c r="F103" s="9" t="str">
        <f t="shared" si="3"/>
        <v/>
      </c>
      <c r="G103" s="4">
        <f>ROUND(SUM(Psychiatry!$P199:$Q199),0)</f>
        <v>0</v>
      </c>
      <c r="H103" s="4">
        <f>ROUND(+Psychiatry!F199,0)</f>
        <v>0</v>
      </c>
      <c r="I103" s="9" t="str">
        <f t="shared" si="4"/>
        <v/>
      </c>
      <c r="J103" s="9"/>
      <c r="K103" s="10" t="str">
        <f t="shared" si="5"/>
        <v/>
      </c>
    </row>
    <row r="104" spans="2:11" x14ac:dyDescent="0.2">
      <c r="B104">
        <f>+Psychiatry!A99</f>
        <v>904</v>
      </c>
      <c r="C104" t="str">
        <f>+Psychiatry!B99</f>
        <v>BHC FAIRFAX HOSPITAL</v>
      </c>
      <c r="D104" s="4">
        <f>ROUND(SUM(Psychiatry!P99:Q99),0)</f>
        <v>6123332</v>
      </c>
      <c r="E104" s="4">
        <f>ROUND(+Psychiatry!F99,0)</f>
        <v>30243</v>
      </c>
      <c r="F104" s="9">
        <f t="shared" si="3"/>
        <v>202.47</v>
      </c>
      <c r="G104" s="4">
        <f>ROUND(SUM(Psychiatry!$P200:$Q200),0)</f>
        <v>8767966</v>
      </c>
      <c r="H104" s="4">
        <f>ROUND(+Psychiatry!F200,0)</f>
        <v>39245</v>
      </c>
      <c r="I104" s="9">
        <f t="shared" si="4"/>
        <v>223.42</v>
      </c>
      <c r="J104" s="9"/>
      <c r="K104" s="10">
        <f t="shared" si="5"/>
        <v>0.10349999999999999</v>
      </c>
    </row>
    <row r="105" spans="2:11" x14ac:dyDescent="0.2">
      <c r="B105">
        <f>+Psychiatry!A100</f>
        <v>915</v>
      </c>
      <c r="C105" t="str">
        <f>+Psychiatry!B100</f>
        <v>LOURDES COUNSELING CENTER</v>
      </c>
      <c r="D105" s="4">
        <f>ROUND(SUM(Psychiatry!P100:Q100),0)</f>
        <v>3375493</v>
      </c>
      <c r="E105" s="4">
        <f>ROUND(+Psychiatry!F100,0)</f>
        <v>5878</v>
      </c>
      <c r="F105" s="9">
        <f t="shared" si="3"/>
        <v>574.26</v>
      </c>
      <c r="G105" s="4">
        <f>ROUND(SUM(Psychiatry!$P201:$Q201),0)</f>
        <v>3636080</v>
      </c>
      <c r="H105" s="4">
        <f>ROUND(+Psychiatry!F201,0)</f>
        <v>5563</v>
      </c>
      <c r="I105" s="9">
        <f t="shared" si="4"/>
        <v>653.62</v>
      </c>
      <c r="J105" s="9"/>
      <c r="K105" s="10">
        <f t="shared" si="5"/>
        <v>0.13819999999999999</v>
      </c>
    </row>
    <row r="106" spans="2:11" x14ac:dyDescent="0.2">
      <c r="B106">
        <f>+Psychiatry!A101</f>
        <v>919</v>
      </c>
      <c r="C106" t="str">
        <f>+Psychiatry!B101</f>
        <v>NAVOS</v>
      </c>
      <c r="D106" s="4">
        <f>ROUND(SUM(Psychiatry!P101:Q101),0)</f>
        <v>5131732</v>
      </c>
      <c r="E106" s="4">
        <f>ROUND(+Psychiatry!F101,0)</f>
        <v>13660</v>
      </c>
      <c r="F106" s="9">
        <f t="shared" si="3"/>
        <v>375.68</v>
      </c>
      <c r="G106" s="4">
        <f>ROUND(SUM(Psychiatry!$P202:$Q202),0)</f>
        <v>5009810</v>
      </c>
      <c r="H106" s="4">
        <f>ROUND(+Psychiatry!F202,0)</f>
        <v>13930</v>
      </c>
      <c r="I106" s="9">
        <f t="shared" si="4"/>
        <v>359.64</v>
      </c>
      <c r="J106" s="9"/>
      <c r="K106" s="10">
        <f t="shared" si="5"/>
        <v>-4.2700000000000002E-2</v>
      </c>
    </row>
    <row r="107" spans="2:11" x14ac:dyDescent="0.2">
      <c r="B107">
        <f>+Psychiatry!A102</f>
        <v>921</v>
      </c>
      <c r="C107" t="str">
        <f>+Psychiatry!B102</f>
        <v>CASCADE BEHAVIORAL HEALTH</v>
      </c>
      <c r="D107" s="4">
        <f>ROUND(SUM(Psychiatry!P102:Q102),0)</f>
        <v>190480</v>
      </c>
      <c r="E107" s="4">
        <f>ROUND(+Psychiatry!F102,0)</f>
        <v>142</v>
      </c>
      <c r="F107" s="9">
        <f t="shared" si="3"/>
        <v>1341.41</v>
      </c>
      <c r="G107" s="4">
        <f>ROUND(SUM(Psychiatry!$P203:$Q203),0)</f>
        <v>3089073</v>
      </c>
      <c r="H107" s="4">
        <f>ROUND(+Psychiatry!F203,0)</f>
        <v>6126</v>
      </c>
      <c r="I107" s="9">
        <f t="shared" si="4"/>
        <v>504.26</v>
      </c>
      <c r="J107" s="9"/>
      <c r="K107" s="10">
        <f t="shared" si="5"/>
        <v>-0.62409999999999999</v>
      </c>
    </row>
    <row r="108" spans="2:11" x14ac:dyDescent="0.2">
      <c r="B108">
        <f>+Psychiatry!A103</f>
        <v>922</v>
      </c>
      <c r="C108" t="str">
        <f>+Psychiatry!B103</f>
        <v>FAIRFAX EVERETT</v>
      </c>
      <c r="D108" s="4">
        <f>ROUND(SUM(Psychiatry!P103:Q103),0)</f>
        <v>0</v>
      </c>
      <c r="E108" s="4">
        <f>ROUND(+Psychiatry!F103,0)</f>
        <v>0</v>
      </c>
      <c r="F108" s="9" t="str">
        <f t="shared" si="3"/>
        <v/>
      </c>
      <c r="G108" s="4">
        <f>ROUND(SUM(Psychiatry!$P204:$Q204),0)</f>
        <v>496428</v>
      </c>
      <c r="H108" s="4">
        <f>ROUND(+Psychiatry!F204,0)</f>
        <v>1603</v>
      </c>
      <c r="I108" s="9">
        <f t="shared" si="4"/>
        <v>309.69</v>
      </c>
      <c r="J108" s="9"/>
      <c r="K108" s="10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K108"/>
  <sheetViews>
    <sheetView zoomScale="75" workbookViewId="0">
      <selection activeCell="L17" sqref="L17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6" width="6.88671875" bestFit="1" customWidth="1"/>
    <col min="7" max="7" width="9.88671875" bestFit="1" customWidth="1"/>
    <col min="8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6" t="s">
        <v>8</v>
      </c>
      <c r="B1" s="7"/>
      <c r="C1" s="7"/>
      <c r="D1" s="7"/>
      <c r="E1" s="7"/>
      <c r="F1" s="7"/>
      <c r="G1" s="7"/>
      <c r="H1" s="7"/>
      <c r="I1" s="7"/>
      <c r="J1" s="7"/>
    </row>
    <row r="2" spans="1:11" x14ac:dyDescent="0.2">
      <c r="A2" s="7"/>
      <c r="B2" s="7"/>
      <c r="C2" s="7"/>
      <c r="D2" s="7"/>
      <c r="E2" s="7"/>
      <c r="F2" s="6"/>
      <c r="G2" s="7"/>
      <c r="H2" s="7"/>
      <c r="I2" s="7"/>
      <c r="J2" s="7"/>
      <c r="K2" s="5" t="s">
        <v>40</v>
      </c>
    </row>
    <row r="3" spans="1:11" x14ac:dyDescent="0.2">
      <c r="A3" s="7"/>
      <c r="B3" s="7"/>
      <c r="C3" s="7"/>
      <c r="D3" s="7"/>
      <c r="E3" s="7"/>
      <c r="F3" s="6"/>
      <c r="G3" s="7"/>
      <c r="H3" s="7"/>
      <c r="I3" s="7"/>
      <c r="J3" s="7"/>
      <c r="K3">
        <v>90</v>
      </c>
    </row>
    <row r="4" spans="1:11" x14ac:dyDescent="0.2">
      <c r="A4" s="6" t="s">
        <v>41</v>
      </c>
      <c r="B4" s="7"/>
      <c r="C4" s="7"/>
      <c r="D4" s="8"/>
      <c r="E4" s="7"/>
      <c r="F4" s="7"/>
      <c r="G4" s="7"/>
      <c r="H4" s="7"/>
      <c r="I4" s="7"/>
      <c r="J4" s="7"/>
    </row>
    <row r="5" spans="1:11" x14ac:dyDescent="0.2">
      <c r="A5" s="6" t="s">
        <v>44</v>
      </c>
      <c r="B5" s="7"/>
      <c r="C5" s="7"/>
      <c r="D5" s="7"/>
      <c r="E5" s="7"/>
      <c r="F5" s="7"/>
      <c r="G5" s="7"/>
      <c r="H5" s="7"/>
      <c r="I5" s="7"/>
      <c r="J5" s="7"/>
    </row>
    <row r="7" spans="1:11" x14ac:dyDescent="0.2">
      <c r="E7" s="21">
        <f>ROUND(+Psychiatry!D5,0)</f>
        <v>2013</v>
      </c>
      <c r="F7" s="5">
        <f>+E7</f>
        <v>2013</v>
      </c>
      <c r="G7" s="5"/>
      <c r="H7" s="2">
        <f>+F7+1</f>
        <v>2014</v>
      </c>
      <c r="I7" s="5">
        <f>+H7</f>
        <v>2014</v>
      </c>
    </row>
    <row r="8" spans="1:11" x14ac:dyDescent="0.2">
      <c r="A8" s="3"/>
      <c r="B8" s="4"/>
      <c r="C8" s="4"/>
      <c r="F8" s="2" t="s">
        <v>2</v>
      </c>
      <c r="I8" s="2" t="s">
        <v>2</v>
      </c>
      <c r="J8" s="2"/>
      <c r="K8" s="5" t="s">
        <v>77</v>
      </c>
    </row>
    <row r="9" spans="1:11" x14ac:dyDescent="0.2">
      <c r="A9" s="3"/>
      <c r="B9" s="3" t="s">
        <v>38</v>
      </c>
      <c r="C9" s="3" t="s">
        <v>39</v>
      </c>
      <c r="D9" s="2" t="s">
        <v>9</v>
      </c>
      <c r="E9" s="2" t="s">
        <v>4</v>
      </c>
      <c r="F9" s="2" t="s">
        <v>4</v>
      </c>
      <c r="G9" s="2" t="s">
        <v>9</v>
      </c>
      <c r="H9" s="2" t="s">
        <v>4</v>
      </c>
      <c r="I9" s="2" t="s">
        <v>4</v>
      </c>
      <c r="J9" s="2"/>
      <c r="K9" s="5" t="s">
        <v>78</v>
      </c>
    </row>
    <row r="10" spans="1:11" x14ac:dyDescent="0.2">
      <c r="B10">
        <f>+Psychiatry!A5</f>
        <v>1</v>
      </c>
      <c r="C10" t="str">
        <f>+Psychiatry!B5</f>
        <v>SWEDISH MEDICAL CENTER - FIRST HILL</v>
      </c>
      <c r="D10" s="4">
        <f>ROUND(+Psychiatry!G5,0)</f>
        <v>0</v>
      </c>
      <c r="E10" s="4">
        <f>ROUND(+Psychiatry!F5,0)</f>
        <v>0</v>
      </c>
      <c r="F10" s="9" t="str">
        <f>IF(D10=0,"",IF(E10=0,"",ROUND(D10/E10,2)))</f>
        <v/>
      </c>
      <c r="G10" s="4">
        <f>ROUND(+Psychiatry!G106,0)</f>
        <v>0</v>
      </c>
      <c r="H10" s="4">
        <f>ROUND(+Psychiatry!F106,0)</f>
        <v>0</v>
      </c>
      <c r="I10" s="9" t="str">
        <f>IF(G10=0,"",IF(H10=0,"",ROUND(G10/H10,2)))</f>
        <v/>
      </c>
      <c r="J10" s="9"/>
      <c r="K10" s="10" t="str">
        <f>IF(D10=0,"",IF(E10=0,"",IF(G10=0,"",IF(H10=0,"",ROUND(I10/F10-1,4)))))</f>
        <v/>
      </c>
    </row>
    <row r="11" spans="1:11" x14ac:dyDescent="0.2">
      <c r="B11">
        <f>+Psychiatry!A6</f>
        <v>3</v>
      </c>
      <c r="C11" t="str">
        <f>+Psychiatry!B6</f>
        <v>SWEDISH MEDICAL CENTER - CHERRY HILL</v>
      </c>
      <c r="D11" s="4">
        <f>ROUND(+Psychiatry!G6,0)</f>
        <v>2080657</v>
      </c>
      <c r="E11" s="4">
        <f>ROUND(+Psychiatry!F6,0)</f>
        <v>3526</v>
      </c>
      <c r="F11" s="9">
        <f t="shared" ref="F11:F74" si="0">IF(D11=0,"",IF(E11=0,"",ROUND(D11/E11,2)))</f>
        <v>590.09</v>
      </c>
      <c r="G11" s="4">
        <f>ROUND(+Psychiatry!G107,0)</f>
        <v>2117203</v>
      </c>
      <c r="H11" s="4">
        <f>ROUND(+Psychiatry!F107,0)</f>
        <v>3502</v>
      </c>
      <c r="I11" s="9">
        <f t="shared" ref="I11:I74" si="1">IF(G11=0,"",IF(H11=0,"",ROUND(G11/H11,2)))</f>
        <v>604.57000000000005</v>
      </c>
      <c r="J11" s="9"/>
      <c r="K11" s="10">
        <f t="shared" ref="K11:K74" si="2">IF(D11=0,"",IF(E11=0,"",IF(G11=0,"",IF(H11=0,"",ROUND(I11/F11-1,4)))))</f>
        <v>2.4500000000000001E-2</v>
      </c>
    </row>
    <row r="12" spans="1:11" x14ac:dyDescent="0.2">
      <c r="B12">
        <f>+Psychiatry!A7</f>
        <v>8</v>
      </c>
      <c r="C12" t="str">
        <f>+Psychiatry!B7</f>
        <v>KLICKITAT VALLEY HEALTH</v>
      </c>
      <c r="D12" s="4">
        <f>ROUND(+Psychiatry!G7,0)</f>
        <v>0</v>
      </c>
      <c r="E12" s="4">
        <f>ROUND(+Psychiatry!F7,0)</f>
        <v>0</v>
      </c>
      <c r="F12" s="9" t="str">
        <f t="shared" si="0"/>
        <v/>
      </c>
      <c r="G12" s="4">
        <f>ROUND(+Psychiatry!G108,0)</f>
        <v>0</v>
      </c>
      <c r="H12" s="4">
        <f>ROUND(+Psychiatry!F108,0)</f>
        <v>0</v>
      </c>
      <c r="I12" s="9" t="str">
        <f t="shared" si="1"/>
        <v/>
      </c>
      <c r="J12" s="9"/>
      <c r="K12" s="10" t="str">
        <f t="shared" si="2"/>
        <v/>
      </c>
    </row>
    <row r="13" spans="1:11" x14ac:dyDescent="0.2">
      <c r="B13">
        <f>+Psychiatry!A8</f>
        <v>10</v>
      </c>
      <c r="C13" t="str">
        <f>+Psychiatry!B8</f>
        <v>VIRGINIA MASON MEDICAL CENTER</v>
      </c>
      <c r="D13" s="4">
        <f>ROUND(+Psychiatry!G8,0)</f>
        <v>0</v>
      </c>
      <c r="E13" s="4">
        <f>ROUND(+Psychiatry!F8,0)</f>
        <v>0</v>
      </c>
      <c r="F13" s="9" t="str">
        <f t="shared" si="0"/>
        <v/>
      </c>
      <c r="G13" s="4">
        <f>ROUND(+Psychiatry!G109,0)</f>
        <v>0</v>
      </c>
      <c r="H13" s="4">
        <f>ROUND(+Psychiatry!F109,0)</f>
        <v>0</v>
      </c>
      <c r="I13" s="9" t="str">
        <f t="shared" si="1"/>
        <v/>
      </c>
      <c r="J13" s="9"/>
      <c r="K13" s="10" t="str">
        <f t="shared" si="2"/>
        <v/>
      </c>
    </row>
    <row r="14" spans="1:11" x14ac:dyDescent="0.2">
      <c r="B14">
        <f>+Psychiatry!A9</f>
        <v>14</v>
      </c>
      <c r="C14" t="str">
        <f>+Psychiatry!B9</f>
        <v>SEATTLE CHILDRENS HOSPITAL</v>
      </c>
      <c r="D14" s="4">
        <f>ROUND(+Psychiatry!G9,0)</f>
        <v>3768700</v>
      </c>
      <c r="E14" s="4">
        <f>ROUND(+Psychiatry!F9,0)</f>
        <v>7219</v>
      </c>
      <c r="F14" s="9">
        <f t="shared" si="0"/>
        <v>522.04999999999995</v>
      </c>
      <c r="G14" s="4">
        <f>ROUND(+Psychiatry!G110,0)</f>
        <v>4066784</v>
      </c>
      <c r="H14" s="4">
        <f>ROUND(+Psychiatry!F110,0)</f>
        <v>7485</v>
      </c>
      <c r="I14" s="9">
        <f t="shared" si="1"/>
        <v>543.32000000000005</v>
      </c>
      <c r="J14" s="9"/>
      <c r="K14" s="10">
        <f t="shared" si="2"/>
        <v>4.07E-2</v>
      </c>
    </row>
    <row r="15" spans="1:11" x14ac:dyDescent="0.2">
      <c r="B15">
        <f>+Psychiatry!A10</f>
        <v>20</v>
      </c>
      <c r="C15" t="str">
        <f>+Psychiatry!B10</f>
        <v>GROUP HEALTH CENTRAL HOSPITAL</v>
      </c>
      <c r="D15" s="4">
        <f>ROUND(+Psychiatry!G10,0)</f>
        <v>0</v>
      </c>
      <c r="E15" s="4">
        <f>ROUND(+Psychiatry!F10,0)</f>
        <v>0</v>
      </c>
      <c r="F15" s="9" t="str">
        <f t="shared" si="0"/>
        <v/>
      </c>
      <c r="G15" s="4">
        <f>ROUND(+Psychiatry!G111,0)</f>
        <v>0</v>
      </c>
      <c r="H15" s="4">
        <f>ROUND(+Psychiatry!F111,0)</f>
        <v>0</v>
      </c>
      <c r="I15" s="9" t="str">
        <f t="shared" si="1"/>
        <v/>
      </c>
      <c r="J15" s="9"/>
      <c r="K15" s="10" t="str">
        <f t="shared" si="2"/>
        <v/>
      </c>
    </row>
    <row r="16" spans="1:11" x14ac:dyDescent="0.2">
      <c r="B16">
        <f>+Psychiatry!A11</f>
        <v>21</v>
      </c>
      <c r="C16" t="str">
        <f>+Psychiatry!B11</f>
        <v>NEWPORT HOSPITAL AND HEALTH SERVICES</v>
      </c>
      <c r="D16" s="4">
        <f>ROUND(+Psychiatry!G11,0)</f>
        <v>0</v>
      </c>
      <c r="E16" s="4">
        <f>ROUND(+Psychiatry!F11,0)</f>
        <v>0</v>
      </c>
      <c r="F16" s="9" t="str">
        <f t="shared" si="0"/>
        <v/>
      </c>
      <c r="G16" s="4">
        <f>ROUND(+Psychiatry!G112,0)</f>
        <v>0</v>
      </c>
      <c r="H16" s="4">
        <f>ROUND(+Psychiatry!F112,0)</f>
        <v>0</v>
      </c>
      <c r="I16" s="9" t="str">
        <f t="shared" si="1"/>
        <v/>
      </c>
      <c r="J16" s="9"/>
      <c r="K16" s="10" t="str">
        <f t="shared" si="2"/>
        <v/>
      </c>
    </row>
    <row r="17" spans="2:11" x14ac:dyDescent="0.2">
      <c r="B17">
        <f>+Psychiatry!A12</f>
        <v>22</v>
      </c>
      <c r="C17" t="str">
        <f>+Psychiatry!B12</f>
        <v>LOURDES MEDICAL CENTER</v>
      </c>
      <c r="D17" s="4">
        <f>ROUND(+Psychiatry!G12,0)</f>
        <v>0</v>
      </c>
      <c r="E17" s="4">
        <f>ROUND(+Psychiatry!F12,0)</f>
        <v>0</v>
      </c>
      <c r="F17" s="9" t="str">
        <f t="shared" si="0"/>
        <v/>
      </c>
      <c r="G17" s="4">
        <f>ROUND(+Psychiatry!G113,0)</f>
        <v>0</v>
      </c>
      <c r="H17" s="4">
        <f>ROUND(+Psychiatry!F113,0)</f>
        <v>0</v>
      </c>
      <c r="I17" s="9" t="str">
        <f t="shared" si="1"/>
        <v/>
      </c>
      <c r="J17" s="9"/>
      <c r="K17" s="10" t="str">
        <f t="shared" si="2"/>
        <v/>
      </c>
    </row>
    <row r="18" spans="2:11" x14ac:dyDescent="0.2">
      <c r="B18">
        <f>+Psychiatry!A13</f>
        <v>23</v>
      </c>
      <c r="C18" t="str">
        <f>+Psychiatry!B13</f>
        <v>THREE RIVERS HOSPITAL</v>
      </c>
      <c r="D18" s="4">
        <f>ROUND(+Psychiatry!G13,0)</f>
        <v>0</v>
      </c>
      <c r="E18" s="4">
        <f>ROUND(+Psychiatry!F13,0)</f>
        <v>0</v>
      </c>
      <c r="F18" s="9" t="str">
        <f t="shared" si="0"/>
        <v/>
      </c>
      <c r="G18" s="4">
        <f>ROUND(+Psychiatry!G114,0)</f>
        <v>0</v>
      </c>
      <c r="H18" s="4">
        <f>ROUND(+Psychiatry!F114,0)</f>
        <v>0</v>
      </c>
      <c r="I18" s="9" t="str">
        <f t="shared" si="1"/>
        <v/>
      </c>
      <c r="J18" s="9"/>
      <c r="K18" s="10" t="str">
        <f t="shared" si="2"/>
        <v/>
      </c>
    </row>
    <row r="19" spans="2:11" x14ac:dyDescent="0.2">
      <c r="B19">
        <f>+Psychiatry!A14</f>
        <v>26</v>
      </c>
      <c r="C19" t="str">
        <f>+Psychiatry!B14</f>
        <v>PEACEHEALTH ST JOHN MEDICAL CENTER</v>
      </c>
      <c r="D19" s="4">
        <f>ROUND(+Psychiatry!G14,0)</f>
        <v>3062683</v>
      </c>
      <c r="E19" s="4">
        <f>ROUND(+Psychiatry!F14,0)</f>
        <v>5671</v>
      </c>
      <c r="F19" s="9">
        <f t="shared" si="0"/>
        <v>540.05999999999995</v>
      </c>
      <c r="G19" s="4">
        <f>ROUND(+Psychiatry!G115,0)</f>
        <v>3095319</v>
      </c>
      <c r="H19" s="4">
        <f>ROUND(+Psychiatry!F115,0)</f>
        <v>5877</v>
      </c>
      <c r="I19" s="9">
        <f t="shared" si="1"/>
        <v>526.67999999999995</v>
      </c>
      <c r="J19" s="9"/>
      <c r="K19" s="10">
        <f t="shared" si="2"/>
        <v>-2.4799999999999999E-2</v>
      </c>
    </row>
    <row r="20" spans="2:11" x14ac:dyDescent="0.2">
      <c r="B20">
        <f>+Psychiatry!A15</f>
        <v>29</v>
      </c>
      <c r="C20" t="str">
        <f>+Psychiatry!B15</f>
        <v>HARBORVIEW MEDICAL CENTER</v>
      </c>
      <c r="D20" s="4">
        <f>ROUND(+Psychiatry!G15,0)</f>
        <v>8602958</v>
      </c>
      <c r="E20" s="4">
        <f>ROUND(+Psychiatry!F15,0)</f>
        <v>21894</v>
      </c>
      <c r="F20" s="9">
        <f t="shared" si="0"/>
        <v>392.94</v>
      </c>
      <c r="G20" s="4">
        <f>ROUND(+Psychiatry!G116,0)</f>
        <v>8605242</v>
      </c>
      <c r="H20" s="4">
        <f>ROUND(+Psychiatry!F116,0)</f>
        <v>22850</v>
      </c>
      <c r="I20" s="9">
        <f t="shared" si="1"/>
        <v>376.6</v>
      </c>
      <c r="J20" s="9"/>
      <c r="K20" s="10">
        <f t="shared" si="2"/>
        <v>-4.1599999999999998E-2</v>
      </c>
    </row>
    <row r="21" spans="2:11" x14ac:dyDescent="0.2">
      <c r="B21">
        <f>+Psychiatry!A16</f>
        <v>32</v>
      </c>
      <c r="C21" t="str">
        <f>+Psychiatry!B16</f>
        <v>ST JOSEPH MEDICAL CENTER</v>
      </c>
      <c r="D21" s="4">
        <f>ROUND(+Psychiatry!G16,0)</f>
        <v>3960772</v>
      </c>
      <c r="E21" s="4">
        <f>ROUND(+Psychiatry!F16,0)</f>
        <v>7755</v>
      </c>
      <c r="F21" s="9">
        <f t="shared" si="0"/>
        <v>510.74</v>
      </c>
      <c r="G21" s="4">
        <f>ROUND(+Psychiatry!G117,0)</f>
        <v>4073786</v>
      </c>
      <c r="H21" s="4">
        <f>ROUND(+Psychiatry!F117,0)</f>
        <v>7843</v>
      </c>
      <c r="I21" s="9">
        <f t="shared" si="1"/>
        <v>519.41999999999996</v>
      </c>
      <c r="J21" s="9"/>
      <c r="K21" s="10">
        <f t="shared" si="2"/>
        <v>1.7000000000000001E-2</v>
      </c>
    </row>
    <row r="22" spans="2:11" x14ac:dyDescent="0.2">
      <c r="B22">
        <f>+Psychiatry!A17</f>
        <v>35</v>
      </c>
      <c r="C22" t="str">
        <f>+Psychiatry!B17</f>
        <v>ST ELIZABETH HOSPITAL</v>
      </c>
      <c r="D22" s="4">
        <f>ROUND(+Psychiatry!G17,0)</f>
        <v>0</v>
      </c>
      <c r="E22" s="4">
        <f>ROUND(+Psychiatry!F17,0)</f>
        <v>0</v>
      </c>
      <c r="F22" s="9" t="str">
        <f t="shared" si="0"/>
        <v/>
      </c>
      <c r="G22" s="4">
        <f>ROUND(+Psychiatry!G118,0)</f>
        <v>0</v>
      </c>
      <c r="H22" s="4">
        <f>ROUND(+Psychiatry!F118,0)</f>
        <v>0</v>
      </c>
      <c r="I22" s="9" t="str">
        <f t="shared" si="1"/>
        <v/>
      </c>
      <c r="J22" s="9"/>
      <c r="K22" s="10" t="str">
        <f t="shared" si="2"/>
        <v/>
      </c>
    </row>
    <row r="23" spans="2:11" x14ac:dyDescent="0.2">
      <c r="B23">
        <f>+Psychiatry!A18</f>
        <v>37</v>
      </c>
      <c r="C23" t="str">
        <f>+Psychiatry!B18</f>
        <v>DEACONESS HOSPITAL</v>
      </c>
      <c r="D23" s="4">
        <f>ROUND(+Psychiatry!G18,0)</f>
        <v>0</v>
      </c>
      <c r="E23" s="4">
        <f>ROUND(+Psychiatry!F18,0)</f>
        <v>0</v>
      </c>
      <c r="F23" s="9" t="str">
        <f t="shared" si="0"/>
        <v/>
      </c>
      <c r="G23" s="4">
        <f>ROUND(+Psychiatry!G119,0)</f>
        <v>0</v>
      </c>
      <c r="H23" s="4">
        <f>ROUND(+Psychiatry!F119,0)</f>
        <v>0</v>
      </c>
      <c r="I23" s="9" t="str">
        <f t="shared" si="1"/>
        <v/>
      </c>
      <c r="J23" s="9"/>
      <c r="K23" s="10" t="str">
        <f t="shared" si="2"/>
        <v/>
      </c>
    </row>
    <row r="24" spans="2:11" x14ac:dyDescent="0.2">
      <c r="B24">
        <f>+Psychiatry!A19</f>
        <v>38</v>
      </c>
      <c r="C24" t="str">
        <f>+Psychiatry!B19</f>
        <v>OLYMPIC MEDICAL CENTER</v>
      </c>
      <c r="D24" s="4">
        <f>ROUND(+Psychiatry!G19,0)</f>
        <v>0</v>
      </c>
      <c r="E24" s="4">
        <f>ROUND(+Psychiatry!F19,0)</f>
        <v>0</v>
      </c>
      <c r="F24" s="9" t="str">
        <f t="shared" si="0"/>
        <v/>
      </c>
      <c r="G24" s="4">
        <f>ROUND(+Psychiatry!G120,0)</f>
        <v>0</v>
      </c>
      <c r="H24" s="4">
        <f>ROUND(+Psychiatry!F120,0)</f>
        <v>0</v>
      </c>
      <c r="I24" s="9" t="str">
        <f t="shared" si="1"/>
        <v/>
      </c>
      <c r="J24" s="9"/>
      <c r="K24" s="10" t="str">
        <f t="shared" si="2"/>
        <v/>
      </c>
    </row>
    <row r="25" spans="2:11" x14ac:dyDescent="0.2">
      <c r="B25">
        <f>+Psychiatry!A20</f>
        <v>39</v>
      </c>
      <c r="C25" t="str">
        <f>+Psychiatry!B20</f>
        <v>TRIOS HEALTH</v>
      </c>
      <c r="D25" s="4">
        <f>ROUND(+Psychiatry!G20,0)</f>
        <v>0</v>
      </c>
      <c r="E25" s="4">
        <f>ROUND(+Psychiatry!F20,0)</f>
        <v>0</v>
      </c>
      <c r="F25" s="9" t="str">
        <f t="shared" si="0"/>
        <v/>
      </c>
      <c r="G25" s="4">
        <f>ROUND(+Psychiatry!G121,0)</f>
        <v>0</v>
      </c>
      <c r="H25" s="4">
        <f>ROUND(+Psychiatry!F121,0)</f>
        <v>0</v>
      </c>
      <c r="I25" s="9" t="str">
        <f t="shared" si="1"/>
        <v/>
      </c>
      <c r="J25" s="9"/>
      <c r="K25" s="10" t="str">
        <f t="shared" si="2"/>
        <v/>
      </c>
    </row>
    <row r="26" spans="2:11" x14ac:dyDescent="0.2">
      <c r="B26">
        <f>+Psychiatry!A21</f>
        <v>43</v>
      </c>
      <c r="C26" t="str">
        <f>+Psychiatry!B21</f>
        <v>WALLA WALLA GENERAL HOSPITAL</v>
      </c>
      <c r="D26" s="4">
        <f>ROUND(+Psychiatry!G21,0)</f>
        <v>0</v>
      </c>
      <c r="E26" s="4">
        <f>ROUND(+Psychiatry!F21,0)</f>
        <v>0</v>
      </c>
      <c r="F26" s="9" t="str">
        <f t="shared" si="0"/>
        <v/>
      </c>
      <c r="G26" s="4">
        <f>ROUND(+Psychiatry!G122,0)</f>
        <v>0</v>
      </c>
      <c r="H26" s="4">
        <f>ROUND(+Psychiatry!F122,0)</f>
        <v>0</v>
      </c>
      <c r="I26" s="9" t="str">
        <f t="shared" si="1"/>
        <v/>
      </c>
      <c r="J26" s="9"/>
      <c r="K26" s="10" t="str">
        <f t="shared" si="2"/>
        <v/>
      </c>
    </row>
    <row r="27" spans="2:11" x14ac:dyDescent="0.2">
      <c r="B27">
        <f>+Psychiatry!A22</f>
        <v>45</v>
      </c>
      <c r="C27" t="str">
        <f>+Psychiatry!B22</f>
        <v>COLUMBIA BASIN HOSPITAL</v>
      </c>
      <c r="D27" s="4">
        <f>ROUND(+Psychiatry!G22,0)</f>
        <v>0</v>
      </c>
      <c r="E27" s="4">
        <f>ROUND(+Psychiatry!F22,0)</f>
        <v>0</v>
      </c>
      <c r="F27" s="9" t="str">
        <f t="shared" si="0"/>
        <v/>
      </c>
      <c r="G27" s="4">
        <f>ROUND(+Psychiatry!G123,0)</f>
        <v>0</v>
      </c>
      <c r="H27" s="4">
        <f>ROUND(+Psychiatry!F123,0)</f>
        <v>0</v>
      </c>
      <c r="I27" s="9" t="str">
        <f t="shared" si="1"/>
        <v/>
      </c>
      <c r="J27" s="9"/>
      <c r="K27" s="10" t="str">
        <f t="shared" si="2"/>
        <v/>
      </c>
    </row>
    <row r="28" spans="2:11" x14ac:dyDescent="0.2">
      <c r="B28">
        <f>+Psychiatry!A23</f>
        <v>46</v>
      </c>
      <c r="C28" t="str">
        <f>+Psychiatry!B23</f>
        <v>PMH MEDICAL CENTER</v>
      </c>
      <c r="D28" s="4">
        <f>ROUND(+Psychiatry!G23,0)</f>
        <v>0</v>
      </c>
      <c r="E28" s="4">
        <f>ROUND(+Psychiatry!F23,0)</f>
        <v>0</v>
      </c>
      <c r="F28" s="9" t="str">
        <f t="shared" si="0"/>
        <v/>
      </c>
      <c r="G28" s="4">
        <f>ROUND(+Psychiatry!G124,0)</f>
        <v>0</v>
      </c>
      <c r="H28" s="4">
        <f>ROUND(+Psychiatry!F124,0)</f>
        <v>0</v>
      </c>
      <c r="I28" s="9" t="str">
        <f t="shared" si="1"/>
        <v/>
      </c>
      <c r="J28" s="9"/>
      <c r="K28" s="10" t="str">
        <f t="shared" si="2"/>
        <v/>
      </c>
    </row>
    <row r="29" spans="2:11" x14ac:dyDescent="0.2">
      <c r="B29">
        <f>+Psychiatry!A24</f>
        <v>50</v>
      </c>
      <c r="C29" t="str">
        <f>+Psychiatry!B24</f>
        <v>PROVIDENCE ST MARY MEDICAL CENTER</v>
      </c>
      <c r="D29" s="4">
        <f>ROUND(+Psychiatry!G24,0)</f>
        <v>0</v>
      </c>
      <c r="E29" s="4">
        <f>ROUND(+Psychiatry!F24,0)</f>
        <v>0</v>
      </c>
      <c r="F29" s="9" t="str">
        <f t="shared" si="0"/>
        <v/>
      </c>
      <c r="G29" s="4">
        <f>ROUND(+Psychiatry!G125,0)</f>
        <v>0</v>
      </c>
      <c r="H29" s="4">
        <f>ROUND(+Psychiatry!F125,0)</f>
        <v>0</v>
      </c>
      <c r="I29" s="9" t="str">
        <f t="shared" si="1"/>
        <v/>
      </c>
      <c r="J29" s="9"/>
      <c r="K29" s="10" t="str">
        <f t="shared" si="2"/>
        <v/>
      </c>
    </row>
    <row r="30" spans="2:11" x14ac:dyDescent="0.2">
      <c r="B30">
        <f>+Psychiatry!A25</f>
        <v>54</v>
      </c>
      <c r="C30" t="str">
        <f>+Psychiatry!B25</f>
        <v>FORKS COMMUNITY HOSPITAL</v>
      </c>
      <c r="D30" s="4">
        <f>ROUND(+Psychiatry!G25,0)</f>
        <v>0</v>
      </c>
      <c r="E30" s="4">
        <f>ROUND(+Psychiatry!F25,0)</f>
        <v>0</v>
      </c>
      <c r="F30" s="9" t="str">
        <f t="shared" si="0"/>
        <v/>
      </c>
      <c r="G30" s="4">
        <f>ROUND(+Psychiatry!G126,0)</f>
        <v>0</v>
      </c>
      <c r="H30" s="4">
        <f>ROUND(+Psychiatry!F126,0)</f>
        <v>0</v>
      </c>
      <c r="I30" s="9" t="str">
        <f t="shared" si="1"/>
        <v/>
      </c>
      <c r="J30" s="9"/>
      <c r="K30" s="10" t="str">
        <f t="shared" si="2"/>
        <v/>
      </c>
    </row>
    <row r="31" spans="2:11" x14ac:dyDescent="0.2">
      <c r="B31">
        <f>+Psychiatry!A26</f>
        <v>56</v>
      </c>
      <c r="C31" t="str">
        <f>+Psychiatry!B26</f>
        <v>WILLAPA HARBOR HOSPITAL</v>
      </c>
      <c r="D31" s="4">
        <f>ROUND(+Psychiatry!G26,0)</f>
        <v>0</v>
      </c>
      <c r="E31" s="4">
        <f>ROUND(+Psychiatry!F26,0)</f>
        <v>0</v>
      </c>
      <c r="F31" s="9" t="str">
        <f t="shared" si="0"/>
        <v/>
      </c>
      <c r="G31" s="4">
        <f>ROUND(+Psychiatry!G127,0)</f>
        <v>0</v>
      </c>
      <c r="H31" s="4">
        <f>ROUND(+Psychiatry!F127,0)</f>
        <v>0</v>
      </c>
      <c r="I31" s="9" t="str">
        <f t="shared" si="1"/>
        <v/>
      </c>
      <c r="J31" s="9"/>
      <c r="K31" s="10" t="str">
        <f t="shared" si="2"/>
        <v/>
      </c>
    </row>
    <row r="32" spans="2:11" x14ac:dyDescent="0.2">
      <c r="B32">
        <f>+Psychiatry!A27</f>
        <v>58</v>
      </c>
      <c r="C32" t="str">
        <f>+Psychiatry!B27</f>
        <v>YAKIMA VALLEY MEMORIAL HOSPITAL</v>
      </c>
      <c r="D32" s="4">
        <f>ROUND(+Psychiatry!G27,0)</f>
        <v>2052106</v>
      </c>
      <c r="E32" s="4">
        <f>ROUND(+Psychiatry!F27,0)</f>
        <v>5200</v>
      </c>
      <c r="F32" s="9">
        <f t="shared" si="0"/>
        <v>394.64</v>
      </c>
      <c r="G32" s="4">
        <f>ROUND(+Psychiatry!G128,0)</f>
        <v>1152200</v>
      </c>
      <c r="H32" s="4">
        <f>ROUND(+Psychiatry!F128,0)</f>
        <v>1831</v>
      </c>
      <c r="I32" s="9">
        <f t="shared" si="1"/>
        <v>629.27</v>
      </c>
      <c r="J32" s="9"/>
      <c r="K32" s="10">
        <f t="shared" si="2"/>
        <v>0.59450000000000003</v>
      </c>
    </row>
    <row r="33" spans="2:11" x14ac:dyDescent="0.2">
      <c r="B33">
        <f>+Psychiatry!A28</f>
        <v>63</v>
      </c>
      <c r="C33" t="str">
        <f>+Psychiatry!B28</f>
        <v>GRAYS HARBOR COMMUNITY HOSPITAL</v>
      </c>
      <c r="D33" s="4">
        <f>ROUND(+Psychiatry!G28,0)</f>
        <v>0</v>
      </c>
      <c r="E33" s="4">
        <f>ROUND(+Psychiatry!F28,0)</f>
        <v>0</v>
      </c>
      <c r="F33" s="9" t="str">
        <f t="shared" si="0"/>
        <v/>
      </c>
      <c r="G33" s="4">
        <f>ROUND(+Psychiatry!G129,0)</f>
        <v>0</v>
      </c>
      <c r="H33" s="4">
        <f>ROUND(+Psychiatry!F129,0)</f>
        <v>0</v>
      </c>
      <c r="I33" s="9" t="str">
        <f t="shared" si="1"/>
        <v/>
      </c>
      <c r="J33" s="9"/>
      <c r="K33" s="10" t="str">
        <f t="shared" si="2"/>
        <v/>
      </c>
    </row>
    <row r="34" spans="2:11" x14ac:dyDescent="0.2">
      <c r="B34">
        <f>+Psychiatry!A29</f>
        <v>78</v>
      </c>
      <c r="C34" t="str">
        <f>+Psychiatry!B29</f>
        <v>SAMARITAN HEALTHCARE</v>
      </c>
      <c r="D34" s="4">
        <f>ROUND(+Psychiatry!G29,0)</f>
        <v>0</v>
      </c>
      <c r="E34" s="4">
        <f>ROUND(+Psychiatry!F29,0)</f>
        <v>0</v>
      </c>
      <c r="F34" s="9" t="str">
        <f t="shared" si="0"/>
        <v/>
      </c>
      <c r="G34" s="4">
        <f>ROUND(+Psychiatry!G130,0)</f>
        <v>0</v>
      </c>
      <c r="H34" s="4">
        <f>ROUND(+Psychiatry!F130,0)</f>
        <v>0</v>
      </c>
      <c r="I34" s="9" t="str">
        <f t="shared" si="1"/>
        <v/>
      </c>
      <c r="J34" s="9"/>
      <c r="K34" s="10" t="str">
        <f t="shared" si="2"/>
        <v/>
      </c>
    </row>
    <row r="35" spans="2:11" x14ac:dyDescent="0.2">
      <c r="B35">
        <f>+Psychiatry!A30</f>
        <v>79</v>
      </c>
      <c r="C35" t="str">
        <f>+Psychiatry!B30</f>
        <v>OCEAN BEACH HOSPITAL</v>
      </c>
      <c r="D35" s="4">
        <f>ROUND(+Psychiatry!G30,0)</f>
        <v>0</v>
      </c>
      <c r="E35" s="4">
        <f>ROUND(+Psychiatry!F30,0)</f>
        <v>0</v>
      </c>
      <c r="F35" s="9" t="str">
        <f t="shared" si="0"/>
        <v/>
      </c>
      <c r="G35" s="4">
        <f>ROUND(+Psychiatry!G131,0)</f>
        <v>0</v>
      </c>
      <c r="H35" s="4">
        <f>ROUND(+Psychiatry!F131,0)</f>
        <v>0</v>
      </c>
      <c r="I35" s="9" t="str">
        <f t="shared" si="1"/>
        <v/>
      </c>
      <c r="J35" s="9"/>
      <c r="K35" s="10" t="str">
        <f t="shared" si="2"/>
        <v/>
      </c>
    </row>
    <row r="36" spans="2:11" x14ac:dyDescent="0.2">
      <c r="B36">
        <f>+Psychiatry!A31</f>
        <v>80</v>
      </c>
      <c r="C36" t="str">
        <f>+Psychiatry!B31</f>
        <v>ODESSA MEMORIAL HEALTHCARE CENTER</v>
      </c>
      <c r="D36" s="4">
        <f>ROUND(+Psychiatry!G31,0)</f>
        <v>0</v>
      </c>
      <c r="E36" s="4">
        <f>ROUND(+Psychiatry!F31,0)</f>
        <v>0</v>
      </c>
      <c r="F36" s="9" t="str">
        <f t="shared" si="0"/>
        <v/>
      </c>
      <c r="G36" s="4">
        <f>ROUND(+Psychiatry!G132,0)</f>
        <v>0</v>
      </c>
      <c r="H36" s="4">
        <f>ROUND(+Psychiatry!F132,0)</f>
        <v>0</v>
      </c>
      <c r="I36" s="9" t="str">
        <f t="shared" si="1"/>
        <v/>
      </c>
      <c r="J36" s="9"/>
      <c r="K36" s="10" t="str">
        <f t="shared" si="2"/>
        <v/>
      </c>
    </row>
    <row r="37" spans="2:11" x14ac:dyDescent="0.2">
      <c r="B37">
        <f>+Psychiatry!A32</f>
        <v>81</v>
      </c>
      <c r="C37" t="str">
        <f>+Psychiatry!B32</f>
        <v>MULTICARE GOOD SAMARITAN</v>
      </c>
      <c r="D37" s="4">
        <f>ROUND(+Psychiatry!G32,0)</f>
        <v>0</v>
      </c>
      <c r="E37" s="4">
        <f>ROUND(+Psychiatry!F32,0)</f>
        <v>0</v>
      </c>
      <c r="F37" s="9" t="str">
        <f t="shared" si="0"/>
        <v/>
      </c>
      <c r="G37" s="4">
        <f>ROUND(+Psychiatry!G133,0)</f>
        <v>323349</v>
      </c>
      <c r="H37" s="4">
        <f>ROUND(+Psychiatry!F133,0)</f>
        <v>0</v>
      </c>
      <c r="I37" s="9" t="str">
        <f t="shared" si="1"/>
        <v/>
      </c>
      <c r="J37" s="9"/>
      <c r="K37" s="10" t="str">
        <f t="shared" si="2"/>
        <v/>
      </c>
    </row>
    <row r="38" spans="2:11" x14ac:dyDescent="0.2">
      <c r="B38">
        <f>+Psychiatry!A33</f>
        <v>82</v>
      </c>
      <c r="C38" t="str">
        <f>+Psychiatry!B33</f>
        <v>GARFIELD COUNTY MEMORIAL HOSPITAL</v>
      </c>
      <c r="D38" s="4">
        <f>ROUND(+Psychiatry!G33,0)</f>
        <v>0</v>
      </c>
      <c r="E38" s="4">
        <f>ROUND(+Psychiatry!F33,0)</f>
        <v>0</v>
      </c>
      <c r="F38" s="9" t="str">
        <f t="shared" si="0"/>
        <v/>
      </c>
      <c r="G38" s="4">
        <f>ROUND(+Psychiatry!G134,0)</f>
        <v>0</v>
      </c>
      <c r="H38" s="4">
        <f>ROUND(+Psychiatry!F134,0)</f>
        <v>0</v>
      </c>
      <c r="I38" s="9" t="str">
        <f t="shared" si="1"/>
        <v/>
      </c>
      <c r="J38" s="9"/>
      <c r="K38" s="10" t="str">
        <f t="shared" si="2"/>
        <v/>
      </c>
    </row>
    <row r="39" spans="2:11" x14ac:dyDescent="0.2">
      <c r="B39">
        <f>+Psychiatry!A34</f>
        <v>84</v>
      </c>
      <c r="C39" t="str">
        <f>+Psychiatry!B34</f>
        <v>PROVIDENCE REGIONAL MEDICAL CENTER EVERETT</v>
      </c>
      <c r="D39" s="4">
        <f>ROUND(+Psychiatry!G34,0)</f>
        <v>245576</v>
      </c>
      <c r="E39" s="4">
        <f>ROUND(+Psychiatry!F34,0)</f>
        <v>0</v>
      </c>
      <c r="F39" s="9" t="str">
        <f t="shared" si="0"/>
        <v/>
      </c>
      <c r="G39" s="4">
        <f>ROUND(+Psychiatry!G135,0)</f>
        <v>217031</v>
      </c>
      <c r="H39" s="4">
        <f>ROUND(+Psychiatry!F135,0)</f>
        <v>0</v>
      </c>
      <c r="I39" s="9" t="str">
        <f t="shared" si="1"/>
        <v/>
      </c>
      <c r="J39" s="9"/>
      <c r="K39" s="10" t="str">
        <f t="shared" si="2"/>
        <v/>
      </c>
    </row>
    <row r="40" spans="2:11" x14ac:dyDescent="0.2">
      <c r="B40">
        <f>+Psychiatry!A35</f>
        <v>85</v>
      </c>
      <c r="C40" t="str">
        <f>+Psychiatry!B35</f>
        <v>JEFFERSON HEALTHCARE</v>
      </c>
      <c r="D40" s="4">
        <f>ROUND(+Psychiatry!G35,0)</f>
        <v>0</v>
      </c>
      <c r="E40" s="4">
        <f>ROUND(+Psychiatry!F35,0)</f>
        <v>0</v>
      </c>
      <c r="F40" s="9" t="str">
        <f t="shared" si="0"/>
        <v/>
      </c>
      <c r="G40" s="4">
        <f>ROUND(+Psychiatry!G136,0)</f>
        <v>0</v>
      </c>
      <c r="H40" s="4">
        <f>ROUND(+Psychiatry!F136,0)</f>
        <v>0</v>
      </c>
      <c r="I40" s="9" t="str">
        <f t="shared" si="1"/>
        <v/>
      </c>
      <c r="J40" s="9"/>
      <c r="K40" s="10" t="str">
        <f t="shared" si="2"/>
        <v/>
      </c>
    </row>
    <row r="41" spans="2:11" x14ac:dyDescent="0.2">
      <c r="B41">
        <f>+Psychiatry!A36</f>
        <v>96</v>
      </c>
      <c r="C41" t="str">
        <f>+Psychiatry!B36</f>
        <v>SKYLINE HOSPITAL</v>
      </c>
      <c r="D41" s="4">
        <f>ROUND(+Psychiatry!G36,0)</f>
        <v>0</v>
      </c>
      <c r="E41" s="4">
        <f>ROUND(+Psychiatry!F36,0)</f>
        <v>0</v>
      </c>
      <c r="F41" s="9" t="str">
        <f t="shared" si="0"/>
        <v/>
      </c>
      <c r="G41" s="4">
        <f>ROUND(+Psychiatry!G137,0)</f>
        <v>0</v>
      </c>
      <c r="H41" s="4">
        <f>ROUND(+Psychiatry!F137,0)</f>
        <v>0</v>
      </c>
      <c r="I41" s="9" t="str">
        <f t="shared" si="1"/>
        <v/>
      </c>
      <c r="J41" s="9"/>
      <c r="K41" s="10" t="str">
        <f t="shared" si="2"/>
        <v/>
      </c>
    </row>
    <row r="42" spans="2:11" x14ac:dyDescent="0.2">
      <c r="B42">
        <f>+Psychiatry!A37</f>
        <v>102</v>
      </c>
      <c r="C42" t="str">
        <f>+Psychiatry!B37</f>
        <v>YAKIMA REGIONAL MEDICAL AND CARDIAC CENTER</v>
      </c>
      <c r="D42" s="4">
        <f>ROUND(+Psychiatry!G37,0)</f>
        <v>0</v>
      </c>
      <c r="E42" s="4">
        <f>ROUND(+Psychiatry!F37,0)</f>
        <v>0</v>
      </c>
      <c r="F42" s="9" t="str">
        <f t="shared" si="0"/>
        <v/>
      </c>
      <c r="G42" s="4">
        <f>ROUND(+Psychiatry!G138,0)</f>
        <v>0</v>
      </c>
      <c r="H42" s="4">
        <f>ROUND(+Psychiatry!F138,0)</f>
        <v>0</v>
      </c>
      <c r="I42" s="9" t="str">
        <f t="shared" si="1"/>
        <v/>
      </c>
      <c r="J42" s="9"/>
      <c r="K42" s="10" t="str">
        <f t="shared" si="2"/>
        <v/>
      </c>
    </row>
    <row r="43" spans="2:11" x14ac:dyDescent="0.2">
      <c r="B43">
        <f>+Psychiatry!A38</f>
        <v>106</v>
      </c>
      <c r="C43" t="str">
        <f>+Psychiatry!B38</f>
        <v>CASCADE VALLEY HOSPITAL</v>
      </c>
      <c r="D43" s="4">
        <f>ROUND(+Psychiatry!G38,0)</f>
        <v>0</v>
      </c>
      <c r="E43" s="4">
        <f>ROUND(+Psychiatry!F38,0)</f>
        <v>0</v>
      </c>
      <c r="F43" s="9" t="str">
        <f t="shared" si="0"/>
        <v/>
      </c>
      <c r="G43" s="4">
        <f>ROUND(+Psychiatry!G139,0)</f>
        <v>0</v>
      </c>
      <c r="H43" s="4">
        <f>ROUND(+Psychiatry!F139,0)</f>
        <v>0</v>
      </c>
      <c r="I43" s="9" t="str">
        <f t="shared" si="1"/>
        <v/>
      </c>
      <c r="J43" s="9"/>
      <c r="K43" s="10" t="str">
        <f t="shared" si="2"/>
        <v/>
      </c>
    </row>
    <row r="44" spans="2:11" x14ac:dyDescent="0.2">
      <c r="B44">
        <f>+Psychiatry!A39</f>
        <v>104</v>
      </c>
      <c r="C44" t="str">
        <f>+Psychiatry!B39</f>
        <v>VALLEY GENERAL</v>
      </c>
      <c r="D44" s="4">
        <f>ROUND(+Psychiatry!G39,0)</f>
        <v>0</v>
      </c>
      <c r="E44" s="4">
        <f>ROUND(+Psychiatry!F39,0)</f>
        <v>0</v>
      </c>
      <c r="F44" s="9" t="str">
        <f t="shared" si="0"/>
        <v/>
      </c>
      <c r="G44" s="4">
        <f>ROUND(+Psychiatry!G140,0)</f>
        <v>0</v>
      </c>
      <c r="H44" s="4">
        <f>ROUND(+Psychiatry!F140,0)</f>
        <v>0</v>
      </c>
      <c r="I44" s="9" t="str">
        <f t="shared" si="1"/>
        <v/>
      </c>
      <c r="J44" s="9"/>
      <c r="K44" s="10" t="str">
        <f t="shared" si="2"/>
        <v/>
      </c>
    </row>
    <row r="45" spans="2:11" x14ac:dyDescent="0.2">
      <c r="B45">
        <f>+Psychiatry!A40</f>
        <v>107</v>
      </c>
      <c r="C45" t="str">
        <f>+Psychiatry!B40</f>
        <v>NORTH VALLEY HOSPITAL</v>
      </c>
      <c r="D45" s="4">
        <f>ROUND(+Psychiatry!G40,0)</f>
        <v>0</v>
      </c>
      <c r="E45" s="4">
        <f>ROUND(+Psychiatry!F40,0)</f>
        <v>0</v>
      </c>
      <c r="F45" s="9" t="str">
        <f t="shared" si="0"/>
        <v/>
      </c>
      <c r="G45" s="4">
        <f>ROUND(+Psychiatry!G141,0)</f>
        <v>0</v>
      </c>
      <c r="H45" s="4">
        <f>ROUND(+Psychiatry!F141,0)</f>
        <v>0</v>
      </c>
      <c r="I45" s="9" t="str">
        <f t="shared" si="1"/>
        <v/>
      </c>
      <c r="J45" s="9"/>
      <c r="K45" s="10" t="str">
        <f t="shared" si="2"/>
        <v/>
      </c>
    </row>
    <row r="46" spans="2:11" x14ac:dyDescent="0.2">
      <c r="B46">
        <f>+Psychiatry!A41</f>
        <v>108</v>
      </c>
      <c r="C46" t="str">
        <f>+Psychiatry!B41</f>
        <v>TRI-STATE MEMORIAL HOSPITAL</v>
      </c>
      <c r="D46" s="4">
        <f>ROUND(+Psychiatry!G41,0)</f>
        <v>0</v>
      </c>
      <c r="E46" s="4">
        <f>ROUND(+Psychiatry!F41,0)</f>
        <v>0</v>
      </c>
      <c r="F46" s="9" t="str">
        <f t="shared" si="0"/>
        <v/>
      </c>
      <c r="G46" s="4">
        <f>ROUND(+Psychiatry!G142,0)</f>
        <v>0</v>
      </c>
      <c r="H46" s="4">
        <f>ROUND(+Psychiatry!F142,0)</f>
        <v>0</v>
      </c>
      <c r="I46" s="9" t="str">
        <f t="shared" si="1"/>
        <v/>
      </c>
      <c r="J46" s="9"/>
      <c r="K46" s="10" t="str">
        <f t="shared" si="2"/>
        <v/>
      </c>
    </row>
    <row r="47" spans="2:11" x14ac:dyDescent="0.2">
      <c r="B47">
        <f>+Psychiatry!A42</f>
        <v>111</v>
      </c>
      <c r="C47" t="str">
        <f>+Psychiatry!B42</f>
        <v>EAST ADAMS RURAL HEALTHCARE</v>
      </c>
      <c r="D47" s="4">
        <f>ROUND(+Psychiatry!G42,0)</f>
        <v>0</v>
      </c>
      <c r="E47" s="4">
        <f>ROUND(+Psychiatry!F42,0)</f>
        <v>0</v>
      </c>
      <c r="F47" s="9" t="str">
        <f t="shared" si="0"/>
        <v/>
      </c>
      <c r="G47" s="4">
        <f>ROUND(+Psychiatry!G143,0)</f>
        <v>0</v>
      </c>
      <c r="H47" s="4">
        <f>ROUND(+Psychiatry!F143,0)</f>
        <v>0</v>
      </c>
      <c r="I47" s="9" t="str">
        <f t="shared" si="1"/>
        <v/>
      </c>
      <c r="J47" s="9"/>
      <c r="K47" s="10" t="str">
        <f t="shared" si="2"/>
        <v/>
      </c>
    </row>
    <row r="48" spans="2:11" x14ac:dyDescent="0.2">
      <c r="B48">
        <f>+Psychiatry!A43</f>
        <v>125</v>
      </c>
      <c r="C48" t="str">
        <f>+Psychiatry!B43</f>
        <v>OTHELLO COMMUNITY HOSPITAL</v>
      </c>
      <c r="D48" s="4">
        <f>ROUND(+Psychiatry!G43,0)</f>
        <v>0</v>
      </c>
      <c r="E48" s="4">
        <f>ROUND(+Psychiatry!F43,0)</f>
        <v>0</v>
      </c>
      <c r="F48" s="9" t="str">
        <f t="shared" si="0"/>
        <v/>
      </c>
      <c r="G48" s="4">
        <f>ROUND(+Psychiatry!G144,0)</f>
        <v>0</v>
      </c>
      <c r="H48" s="4">
        <f>ROUND(+Psychiatry!F144,0)</f>
        <v>0</v>
      </c>
      <c r="I48" s="9" t="str">
        <f t="shared" si="1"/>
        <v/>
      </c>
      <c r="J48" s="9"/>
      <c r="K48" s="10" t="str">
        <f t="shared" si="2"/>
        <v/>
      </c>
    </row>
    <row r="49" spans="2:11" x14ac:dyDescent="0.2">
      <c r="B49">
        <f>+Psychiatry!A44</f>
        <v>126</v>
      </c>
      <c r="C49" t="str">
        <f>+Psychiatry!B44</f>
        <v>HIGHLINE MEDICAL CENTER</v>
      </c>
      <c r="D49" s="4">
        <f>ROUND(+Psychiatry!G44,0)</f>
        <v>1050499</v>
      </c>
      <c r="E49" s="4">
        <f>ROUND(+Psychiatry!F44,0)</f>
        <v>3438</v>
      </c>
      <c r="F49" s="9">
        <f t="shared" si="0"/>
        <v>305.56</v>
      </c>
      <c r="G49" s="4">
        <f>ROUND(+Psychiatry!G145,0)</f>
        <v>1261553</v>
      </c>
      <c r="H49" s="4">
        <f>ROUND(+Psychiatry!F145,0)</f>
        <v>2638</v>
      </c>
      <c r="I49" s="9">
        <f t="shared" si="1"/>
        <v>478.22</v>
      </c>
      <c r="J49" s="9"/>
      <c r="K49" s="10">
        <f t="shared" si="2"/>
        <v>0.56510000000000005</v>
      </c>
    </row>
    <row r="50" spans="2:11" x14ac:dyDescent="0.2">
      <c r="B50">
        <f>+Psychiatry!A45</f>
        <v>128</v>
      </c>
      <c r="C50" t="str">
        <f>+Psychiatry!B45</f>
        <v>UNIVERSITY OF WASHINGTON MEDICAL CENTER</v>
      </c>
      <c r="D50" s="4">
        <f>ROUND(+Psychiatry!G45,0)</f>
        <v>2106969</v>
      </c>
      <c r="E50" s="4">
        <f>ROUND(+Psychiatry!F45,0)</f>
        <v>4401</v>
      </c>
      <c r="F50" s="9">
        <f t="shared" si="0"/>
        <v>478.75</v>
      </c>
      <c r="G50" s="4">
        <f>ROUND(+Psychiatry!G146,0)</f>
        <v>2182111</v>
      </c>
      <c r="H50" s="4">
        <f>ROUND(+Psychiatry!F146,0)</f>
        <v>4719</v>
      </c>
      <c r="I50" s="9">
        <f t="shared" si="1"/>
        <v>462.41</v>
      </c>
      <c r="J50" s="9"/>
      <c r="K50" s="10">
        <f t="shared" si="2"/>
        <v>-3.4099999999999998E-2</v>
      </c>
    </row>
    <row r="51" spans="2:11" x14ac:dyDescent="0.2">
      <c r="B51">
        <f>+Psychiatry!A46</f>
        <v>129</v>
      </c>
      <c r="C51" t="str">
        <f>+Psychiatry!B46</f>
        <v>QUINCY VALLEY MEDICAL CENTER</v>
      </c>
      <c r="D51" s="4">
        <f>ROUND(+Psychiatry!G46,0)</f>
        <v>0</v>
      </c>
      <c r="E51" s="4">
        <f>ROUND(+Psychiatry!F46,0)</f>
        <v>0</v>
      </c>
      <c r="F51" s="9" t="str">
        <f t="shared" si="0"/>
        <v/>
      </c>
      <c r="G51" s="4">
        <f>ROUND(+Psychiatry!G147,0)</f>
        <v>0</v>
      </c>
      <c r="H51" s="4">
        <f>ROUND(+Psychiatry!F147,0)</f>
        <v>0</v>
      </c>
      <c r="I51" s="9" t="str">
        <f t="shared" si="1"/>
        <v/>
      </c>
      <c r="J51" s="9"/>
      <c r="K51" s="10" t="str">
        <f t="shared" si="2"/>
        <v/>
      </c>
    </row>
    <row r="52" spans="2:11" x14ac:dyDescent="0.2">
      <c r="B52">
        <f>+Psychiatry!A47</f>
        <v>130</v>
      </c>
      <c r="C52" t="str">
        <f>+Psychiatry!B47</f>
        <v>UW MEDICINE/NORTHWEST HOSPITAL</v>
      </c>
      <c r="D52" s="4">
        <f>ROUND(+Psychiatry!G47,0)</f>
        <v>3880636</v>
      </c>
      <c r="E52" s="4">
        <f>ROUND(+Psychiatry!F47,0)</f>
        <v>9312</v>
      </c>
      <c r="F52" s="9">
        <f t="shared" si="0"/>
        <v>416.73</v>
      </c>
      <c r="G52" s="4">
        <f>ROUND(+Psychiatry!G148,0)</f>
        <v>4157652</v>
      </c>
      <c r="H52" s="4">
        <f>ROUND(+Psychiatry!F148,0)</f>
        <v>9628</v>
      </c>
      <c r="I52" s="9">
        <f t="shared" si="1"/>
        <v>431.83</v>
      </c>
      <c r="J52" s="9"/>
      <c r="K52" s="10">
        <f t="shared" si="2"/>
        <v>3.6200000000000003E-2</v>
      </c>
    </row>
    <row r="53" spans="2:11" x14ac:dyDescent="0.2">
      <c r="B53">
        <f>+Psychiatry!A48</f>
        <v>131</v>
      </c>
      <c r="C53" t="str">
        <f>+Psychiatry!B48</f>
        <v>OVERLAKE HOSPITAL MEDICAL CENTER</v>
      </c>
      <c r="D53" s="4">
        <f>ROUND(+Psychiatry!G48,0)</f>
        <v>2573005</v>
      </c>
      <c r="E53" s="4">
        <f>ROUND(+Psychiatry!F48,0)</f>
        <v>4243</v>
      </c>
      <c r="F53" s="9">
        <f t="shared" si="0"/>
        <v>606.41</v>
      </c>
      <c r="G53" s="4">
        <f>ROUND(+Psychiatry!G149,0)</f>
        <v>2652068</v>
      </c>
      <c r="H53" s="4">
        <f>ROUND(+Psychiatry!F149,0)</f>
        <v>4550</v>
      </c>
      <c r="I53" s="9">
        <f t="shared" si="1"/>
        <v>582.87</v>
      </c>
      <c r="J53" s="9"/>
      <c r="K53" s="10">
        <f t="shared" si="2"/>
        <v>-3.8800000000000001E-2</v>
      </c>
    </row>
    <row r="54" spans="2:11" x14ac:dyDescent="0.2">
      <c r="B54">
        <f>+Psychiatry!A49</f>
        <v>132</v>
      </c>
      <c r="C54" t="str">
        <f>+Psychiatry!B49</f>
        <v>ST CLARE HOSPITAL</v>
      </c>
      <c r="D54" s="4">
        <f>ROUND(+Psychiatry!G49,0)</f>
        <v>62655</v>
      </c>
      <c r="E54" s="4">
        <f>ROUND(+Psychiatry!F49,0)</f>
        <v>0</v>
      </c>
      <c r="F54" s="9" t="str">
        <f t="shared" si="0"/>
        <v/>
      </c>
      <c r="G54" s="4">
        <f>ROUND(+Psychiatry!G150,0)</f>
        <v>0</v>
      </c>
      <c r="H54" s="4">
        <f>ROUND(+Psychiatry!F150,0)</f>
        <v>0</v>
      </c>
      <c r="I54" s="9" t="str">
        <f t="shared" si="1"/>
        <v/>
      </c>
      <c r="J54" s="9"/>
      <c r="K54" s="10" t="str">
        <f t="shared" si="2"/>
        <v/>
      </c>
    </row>
    <row r="55" spans="2:11" x14ac:dyDescent="0.2">
      <c r="B55">
        <f>+Psychiatry!A50</f>
        <v>134</v>
      </c>
      <c r="C55" t="str">
        <f>+Psychiatry!B50</f>
        <v>ISLAND HOSPITAL</v>
      </c>
      <c r="D55" s="4">
        <f>ROUND(+Psychiatry!G50,0)</f>
        <v>0</v>
      </c>
      <c r="E55" s="4">
        <f>ROUND(+Psychiatry!F50,0)</f>
        <v>0</v>
      </c>
      <c r="F55" s="9" t="str">
        <f t="shared" si="0"/>
        <v/>
      </c>
      <c r="G55" s="4">
        <f>ROUND(+Psychiatry!G151,0)</f>
        <v>0</v>
      </c>
      <c r="H55" s="4">
        <f>ROUND(+Psychiatry!F151,0)</f>
        <v>0</v>
      </c>
      <c r="I55" s="9" t="str">
        <f t="shared" si="1"/>
        <v/>
      </c>
      <c r="J55" s="9"/>
      <c r="K55" s="10" t="str">
        <f t="shared" si="2"/>
        <v/>
      </c>
    </row>
    <row r="56" spans="2:11" x14ac:dyDescent="0.2">
      <c r="B56">
        <f>+Psychiatry!A51</f>
        <v>137</v>
      </c>
      <c r="C56" t="str">
        <f>+Psychiatry!B51</f>
        <v>LINCOLN HOSPITAL</v>
      </c>
      <c r="D56" s="4">
        <f>ROUND(+Psychiatry!G51,0)</f>
        <v>0</v>
      </c>
      <c r="E56" s="4">
        <f>ROUND(+Psychiatry!F51,0)</f>
        <v>0</v>
      </c>
      <c r="F56" s="9" t="str">
        <f t="shared" si="0"/>
        <v/>
      </c>
      <c r="G56" s="4">
        <f>ROUND(+Psychiatry!G152,0)</f>
        <v>0</v>
      </c>
      <c r="H56" s="4">
        <f>ROUND(+Psychiatry!F152,0)</f>
        <v>0</v>
      </c>
      <c r="I56" s="9" t="str">
        <f t="shared" si="1"/>
        <v/>
      </c>
      <c r="J56" s="9"/>
      <c r="K56" s="10" t="str">
        <f t="shared" si="2"/>
        <v/>
      </c>
    </row>
    <row r="57" spans="2:11" x14ac:dyDescent="0.2">
      <c r="B57">
        <f>+Psychiatry!A52</f>
        <v>138</v>
      </c>
      <c r="C57" t="str">
        <f>+Psychiatry!B52</f>
        <v>SWEDISH EDMONDS</v>
      </c>
      <c r="D57" s="4">
        <f>ROUND(+Psychiatry!G52,0)</f>
        <v>3576158</v>
      </c>
      <c r="E57" s="4">
        <f>ROUND(+Psychiatry!F52,0)</f>
        <v>9724</v>
      </c>
      <c r="F57" s="9">
        <f t="shared" si="0"/>
        <v>367.77</v>
      </c>
      <c r="G57" s="4">
        <f>ROUND(+Psychiatry!G153,0)</f>
        <v>4148588</v>
      </c>
      <c r="H57" s="4">
        <f>ROUND(+Psychiatry!F153,0)</f>
        <v>8174</v>
      </c>
      <c r="I57" s="9">
        <f t="shared" si="1"/>
        <v>507.53</v>
      </c>
      <c r="J57" s="9"/>
      <c r="K57" s="10">
        <f t="shared" si="2"/>
        <v>0.38</v>
      </c>
    </row>
    <row r="58" spans="2:11" x14ac:dyDescent="0.2">
      <c r="B58">
        <f>+Psychiatry!A53</f>
        <v>139</v>
      </c>
      <c r="C58" t="str">
        <f>+Psychiatry!B53</f>
        <v>PROVIDENCE HOLY FAMILY HOSPITAL</v>
      </c>
      <c r="D58" s="4">
        <f>ROUND(+Psychiatry!G53,0)</f>
        <v>0</v>
      </c>
      <c r="E58" s="4">
        <f>ROUND(+Psychiatry!F53,0)</f>
        <v>0</v>
      </c>
      <c r="F58" s="9" t="str">
        <f t="shared" si="0"/>
        <v/>
      </c>
      <c r="G58" s="4">
        <f>ROUND(+Psychiatry!G154,0)</f>
        <v>0</v>
      </c>
      <c r="H58" s="4">
        <f>ROUND(+Psychiatry!F154,0)</f>
        <v>0</v>
      </c>
      <c r="I58" s="9" t="str">
        <f t="shared" si="1"/>
        <v/>
      </c>
      <c r="J58" s="9"/>
      <c r="K58" s="10" t="str">
        <f t="shared" si="2"/>
        <v/>
      </c>
    </row>
    <row r="59" spans="2:11" x14ac:dyDescent="0.2">
      <c r="B59">
        <f>+Psychiatry!A54</f>
        <v>140</v>
      </c>
      <c r="C59" t="str">
        <f>+Psychiatry!B54</f>
        <v>KITTITAS VALLEY HEALTHCARE</v>
      </c>
      <c r="D59" s="4">
        <f>ROUND(+Psychiatry!G54,0)</f>
        <v>0</v>
      </c>
      <c r="E59" s="4">
        <f>ROUND(+Psychiatry!F54,0)</f>
        <v>0</v>
      </c>
      <c r="F59" s="9" t="str">
        <f t="shared" si="0"/>
        <v/>
      </c>
      <c r="G59" s="4">
        <f>ROUND(+Psychiatry!G155,0)</f>
        <v>0</v>
      </c>
      <c r="H59" s="4">
        <f>ROUND(+Psychiatry!F155,0)</f>
        <v>0</v>
      </c>
      <c r="I59" s="9" t="str">
        <f t="shared" si="1"/>
        <v/>
      </c>
      <c r="J59" s="9"/>
      <c r="K59" s="10" t="str">
        <f t="shared" si="2"/>
        <v/>
      </c>
    </row>
    <row r="60" spans="2:11" x14ac:dyDescent="0.2">
      <c r="B60">
        <f>+Psychiatry!A55</f>
        <v>141</v>
      </c>
      <c r="C60" t="str">
        <f>+Psychiatry!B55</f>
        <v>DAYTON GENERAL HOSPITAL</v>
      </c>
      <c r="D60" s="4">
        <f>ROUND(+Psychiatry!G55,0)</f>
        <v>0</v>
      </c>
      <c r="E60" s="4">
        <f>ROUND(+Psychiatry!F55,0)</f>
        <v>0</v>
      </c>
      <c r="F60" s="9" t="str">
        <f t="shared" si="0"/>
        <v/>
      </c>
      <c r="G60" s="4">
        <f>ROUND(+Psychiatry!G156,0)</f>
        <v>0</v>
      </c>
      <c r="H60" s="4">
        <f>ROUND(+Psychiatry!F156,0)</f>
        <v>0</v>
      </c>
      <c r="I60" s="9" t="str">
        <f t="shared" si="1"/>
        <v/>
      </c>
      <c r="J60" s="9"/>
      <c r="K60" s="10" t="str">
        <f t="shared" si="2"/>
        <v/>
      </c>
    </row>
    <row r="61" spans="2:11" x14ac:dyDescent="0.2">
      <c r="B61">
        <f>+Psychiatry!A56</f>
        <v>142</v>
      </c>
      <c r="C61" t="str">
        <f>+Psychiatry!B56</f>
        <v>HARRISON MEDICAL CENTER</v>
      </c>
      <c r="D61" s="4">
        <f>ROUND(+Psychiatry!G56,0)</f>
        <v>202355</v>
      </c>
      <c r="E61" s="4">
        <f>ROUND(+Psychiatry!F56,0)</f>
        <v>696</v>
      </c>
      <c r="F61" s="9">
        <f t="shared" si="0"/>
        <v>290.74</v>
      </c>
      <c r="G61" s="4">
        <f>ROUND(+Psychiatry!G157,0)</f>
        <v>211835</v>
      </c>
      <c r="H61" s="4">
        <f>ROUND(+Psychiatry!F157,0)</f>
        <v>522</v>
      </c>
      <c r="I61" s="9">
        <f t="shared" si="1"/>
        <v>405.81</v>
      </c>
      <c r="J61" s="9"/>
      <c r="K61" s="10">
        <f t="shared" si="2"/>
        <v>0.39579999999999999</v>
      </c>
    </row>
    <row r="62" spans="2:11" x14ac:dyDescent="0.2">
      <c r="B62">
        <f>+Psychiatry!A57</f>
        <v>145</v>
      </c>
      <c r="C62" t="str">
        <f>+Psychiatry!B57</f>
        <v>PEACEHEALTH ST JOSEPH HOSPITAL</v>
      </c>
      <c r="D62" s="4">
        <f>ROUND(+Psychiatry!G57,0)</f>
        <v>3231327</v>
      </c>
      <c r="E62" s="4">
        <f>ROUND(+Psychiatry!F57,0)</f>
        <v>5683</v>
      </c>
      <c r="F62" s="9">
        <f t="shared" si="0"/>
        <v>568.6</v>
      </c>
      <c r="G62" s="4">
        <f>ROUND(+Psychiatry!G158,0)</f>
        <v>3479323</v>
      </c>
      <c r="H62" s="4">
        <f>ROUND(+Psychiatry!F158,0)</f>
        <v>5887</v>
      </c>
      <c r="I62" s="9">
        <f t="shared" si="1"/>
        <v>591.02</v>
      </c>
      <c r="J62" s="9"/>
      <c r="K62" s="10">
        <f t="shared" si="2"/>
        <v>3.9399999999999998E-2</v>
      </c>
    </row>
    <row r="63" spans="2:11" x14ac:dyDescent="0.2">
      <c r="B63">
        <f>+Psychiatry!A58</f>
        <v>147</v>
      </c>
      <c r="C63" t="str">
        <f>+Psychiatry!B58</f>
        <v>MID VALLEY HOSPITAL</v>
      </c>
      <c r="D63" s="4">
        <f>ROUND(+Psychiatry!G58,0)</f>
        <v>0</v>
      </c>
      <c r="E63" s="4">
        <f>ROUND(+Psychiatry!F58,0)</f>
        <v>0</v>
      </c>
      <c r="F63" s="9" t="str">
        <f t="shared" si="0"/>
        <v/>
      </c>
      <c r="G63" s="4">
        <f>ROUND(+Psychiatry!G159,0)</f>
        <v>0</v>
      </c>
      <c r="H63" s="4">
        <f>ROUND(+Psychiatry!F159,0)</f>
        <v>0</v>
      </c>
      <c r="I63" s="9" t="str">
        <f t="shared" si="1"/>
        <v/>
      </c>
      <c r="J63" s="9"/>
      <c r="K63" s="10" t="str">
        <f t="shared" si="2"/>
        <v/>
      </c>
    </row>
    <row r="64" spans="2:11" x14ac:dyDescent="0.2">
      <c r="B64">
        <f>+Psychiatry!A59</f>
        <v>148</v>
      </c>
      <c r="C64" t="str">
        <f>+Psychiatry!B59</f>
        <v>KINDRED HOSPITAL SEATTLE - NORTHGATE</v>
      </c>
      <c r="D64" s="4">
        <f>ROUND(+Psychiatry!G59,0)</f>
        <v>0</v>
      </c>
      <c r="E64" s="4">
        <f>ROUND(+Psychiatry!F59,0)</f>
        <v>0</v>
      </c>
      <c r="F64" s="9" t="str">
        <f t="shared" si="0"/>
        <v/>
      </c>
      <c r="G64" s="4">
        <f>ROUND(+Psychiatry!G160,0)</f>
        <v>0</v>
      </c>
      <c r="H64" s="4">
        <f>ROUND(+Psychiatry!F160,0)</f>
        <v>0</v>
      </c>
      <c r="I64" s="9" t="str">
        <f t="shared" si="1"/>
        <v/>
      </c>
      <c r="J64" s="9"/>
      <c r="K64" s="10" t="str">
        <f t="shared" si="2"/>
        <v/>
      </c>
    </row>
    <row r="65" spans="2:11" x14ac:dyDescent="0.2">
      <c r="B65">
        <f>+Psychiatry!A60</f>
        <v>150</v>
      </c>
      <c r="C65" t="str">
        <f>+Psychiatry!B60</f>
        <v>COULEE MEDICAL CENTER</v>
      </c>
      <c r="D65" s="4">
        <f>ROUND(+Psychiatry!G60,0)</f>
        <v>0</v>
      </c>
      <c r="E65" s="4">
        <f>ROUND(+Psychiatry!F60,0)</f>
        <v>0</v>
      </c>
      <c r="F65" s="9" t="str">
        <f t="shared" si="0"/>
        <v/>
      </c>
      <c r="G65" s="4">
        <f>ROUND(+Psychiatry!G161,0)</f>
        <v>0</v>
      </c>
      <c r="H65" s="4">
        <f>ROUND(+Psychiatry!F161,0)</f>
        <v>0</v>
      </c>
      <c r="I65" s="9" t="str">
        <f t="shared" si="1"/>
        <v/>
      </c>
      <c r="J65" s="9"/>
      <c r="K65" s="10" t="str">
        <f t="shared" si="2"/>
        <v/>
      </c>
    </row>
    <row r="66" spans="2:11" x14ac:dyDescent="0.2">
      <c r="B66">
        <f>+Psychiatry!A61</f>
        <v>152</v>
      </c>
      <c r="C66" t="str">
        <f>+Psychiatry!B61</f>
        <v>MASON GENERAL HOSPITAL</v>
      </c>
      <c r="D66" s="4">
        <f>ROUND(+Psychiatry!G61,0)</f>
        <v>0</v>
      </c>
      <c r="E66" s="4">
        <f>ROUND(+Psychiatry!F61,0)</f>
        <v>0</v>
      </c>
      <c r="F66" s="9" t="str">
        <f t="shared" si="0"/>
        <v/>
      </c>
      <c r="G66" s="4">
        <f>ROUND(+Psychiatry!G162,0)</f>
        <v>0</v>
      </c>
      <c r="H66" s="4">
        <f>ROUND(+Psychiatry!F162,0)</f>
        <v>0</v>
      </c>
      <c r="I66" s="9" t="str">
        <f t="shared" si="1"/>
        <v/>
      </c>
      <c r="J66" s="9"/>
      <c r="K66" s="10" t="str">
        <f t="shared" si="2"/>
        <v/>
      </c>
    </row>
    <row r="67" spans="2:11" x14ac:dyDescent="0.2">
      <c r="B67">
        <f>+Psychiatry!A62</f>
        <v>153</v>
      </c>
      <c r="C67" t="str">
        <f>+Psychiatry!B62</f>
        <v>WHITMAN HOSPITAL AND MEDICAL CENTER</v>
      </c>
      <c r="D67" s="4">
        <f>ROUND(+Psychiatry!G62,0)</f>
        <v>0</v>
      </c>
      <c r="E67" s="4">
        <f>ROUND(+Psychiatry!F62,0)</f>
        <v>0</v>
      </c>
      <c r="F67" s="9" t="str">
        <f t="shared" si="0"/>
        <v/>
      </c>
      <c r="G67" s="4">
        <f>ROUND(+Psychiatry!G163,0)</f>
        <v>0</v>
      </c>
      <c r="H67" s="4">
        <f>ROUND(+Psychiatry!F163,0)</f>
        <v>0</v>
      </c>
      <c r="I67" s="9" t="str">
        <f t="shared" si="1"/>
        <v/>
      </c>
      <c r="J67" s="9"/>
      <c r="K67" s="10" t="str">
        <f t="shared" si="2"/>
        <v/>
      </c>
    </row>
    <row r="68" spans="2:11" x14ac:dyDescent="0.2">
      <c r="B68">
        <f>+Psychiatry!A63</f>
        <v>155</v>
      </c>
      <c r="C68" t="str">
        <f>+Psychiatry!B63</f>
        <v>UW MEDICINE/VALLEY MEDICAL CENTER</v>
      </c>
      <c r="D68" s="4">
        <f>ROUND(+Psychiatry!G63,0)</f>
        <v>0</v>
      </c>
      <c r="E68" s="4">
        <f>ROUND(+Psychiatry!F63,0)</f>
        <v>0</v>
      </c>
      <c r="F68" s="9" t="str">
        <f t="shared" si="0"/>
        <v/>
      </c>
      <c r="G68" s="4">
        <f>ROUND(+Psychiatry!G164,0)</f>
        <v>0</v>
      </c>
      <c r="H68" s="4">
        <f>ROUND(+Psychiatry!F164,0)</f>
        <v>0</v>
      </c>
      <c r="I68" s="9" t="str">
        <f t="shared" si="1"/>
        <v/>
      </c>
      <c r="J68" s="9"/>
      <c r="K68" s="10" t="str">
        <f t="shared" si="2"/>
        <v/>
      </c>
    </row>
    <row r="69" spans="2:11" x14ac:dyDescent="0.2">
      <c r="B69">
        <f>+Psychiatry!A64</f>
        <v>156</v>
      </c>
      <c r="C69" t="str">
        <f>+Psychiatry!B64</f>
        <v>WHIDBEY GENERAL HOSPITAL</v>
      </c>
      <c r="D69" s="4">
        <f>ROUND(+Psychiatry!G64,0)</f>
        <v>0</v>
      </c>
      <c r="E69" s="4">
        <f>ROUND(+Psychiatry!F64,0)</f>
        <v>0</v>
      </c>
      <c r="F69" s="9" t="str">
        <f t="shared" si="0"/>
        <v/>
      </c>
      <c r="G69" s="4">
        <f>ROUND(+Psychiatry!G165,0)</f>
        <v>0</v>
      </c>
      <c r="H69" s="4">
        <f>ROUND(+Psychiatry!F165,0)</f>
        <v>0</v>
      </c>
      <c r="I69" s="9" t="str">
        <f t="shared" si="1"/>
        <v/>
      </c>
      <c r="J69" s="9"/>
      <c r="K69" s="10" t="str">
        <f t="shared" si="2"/>
        <v/>
      </c>
    </row>
    <row r="70" spans="2:11" x14ac:dyDescent="0.2">
      <c r="B70">
        <f>+Psychiatry!A65</f>
        <v>157</v>
      </c>
      <c r="C70" t="str">
        <f>+Psychiatry!B65</f>
        <v>ST LUKES REHABILIATION INSTITUTE</v>
      </c>
      <c r="D70" s="4">
        <f>ROUND(+Psychiatry!G65,0)</f>
        <v>0</v>
      </c>
      <c r="E70" s="4">
        <f>ROUND(+Psychiatry!F65,0)</f>
        <v>0</v>
      </c>
      <c r="F70" s="9" t="str">
        <f t="shared" si="0"/>
        <v/>
      </c>
      <c r="G70" s="4">
        <f>ROUND(+Psychiatry!G166,0)</f>
        <v>0</v>
      </c>
      <c r="H70" s="4">
        <f>ROUND(+Psychiatry!F166,0)</f>
        <v>0</v>
      </c>
      <c r="I70" s="9" t="str">
        <f t="shared" si="1"/>
        <v/>
      </c>
      <c r="J70" s="9"/>
      <c r="K70" s="10" t="str">
        <f t="shared" si="2"/>
        <v/>
      </c>
    </row>
    <row r="71" spans="2:11" x14ac:dyDescent="0.2">
      <c r="B71">
        <f>+Psychiatry!A66</f>
        <v>158</v>
      </c>
      <c r="C71" t="str">
        <f>+Psychiatry!B66</f>
        <v>CASCADE MEDICAL CENTER</v>
      </c>
      <c r="D71" s="4">
        <f>ROUND(+Psychiatry!G66,0)</f>
        <v>0</v>
      </c>
      <c r="E71" s="4">
        <f>ROUND(+Psychiatry!F66,0)</f>
        <v>0</v>
      </c>
      <c r="F71" s="9" t="str">
        <f t="shared" si="0"/>
        <v/>
      </c>
      <c r="G71" s="4">
        <f>ROUND(+Psychiatry!G167,0)</f>
        <v>0</v>
      </c>
      <c r="H71" s="4">
        <f>ROUND(+Psychiatry!F167,0)</f>
        <v>0</v>
      </c>
      <c r="I71" s="9" t="str">
        <f t="shared" si="1"/>
        <v/>
      </c>
      <c r="J71" s="9"/>
      <c r="K71" s="10" t="str">
        <f t="shared" si="2"/>
        <v/>
      </c>
    </row>
    <row r="72" spans="2:11" x14ac:dyDescent="0.2">
      <c r="B72">
        <f>+Psychiatry!A67</f>
        <v>159</v>
      </c>
      <c r="C72" t="str">
        <f>+Psychiatry!B67</f>
        <v>PROVIDENCE ST PETER HOSPITAL</v>
      </c>
      <c r="D72" s="4">
        <f>ROUND(+Psychiatry!G67,0)</f>
        <v>2397814</v>
      </c>
      <c r="E72" s="4">
        <f>ROUND(+Psychiatry!F67,0)</f>
        <v>5668</v>
      </c>
      <c r="F72" s="9">
        <f t="shared" si="0"/>
        <v>423.04</v>
      </c>
      <c r="G72" s="4">
        <f>ROUND(+Psychiatry!G168,0)</f>
        <v>3060650</v>
      </c>
      <c r="H72" s="4">
        <f>ROUND(+Psychiatry!F168,0)</f>
        <v>5984</v>
      </c>
      <c r="I72" s="9">
        <f t="shared" si="1"/>
        <v>511.47</v>
      </c>
      <c r="J72" s="9"/>
      <c r="K72" s="10">
        <f t="shared" si="2"/>
        <v>0.20899999999999999</v>
      </c>
    </row>
    <row r="73" spans="2:11" x14ac:dyDescent="0.2">
      <c r="B73">
        <f>+Psychiatry!A68</f>
        <v>161</v>
      </c>
      <c r="C73" t="str">
        <f>+Psychiatry!B68</f>
        <v>KADLEC REGIONAL MEDICAL CENTER</v>
      </c>
      <c r="D73" s="4">
        <f>ROUND(+Psychiatry!G68,0)</f>
        <v>0</v>
      </c>
      <c r="E73" s="4">
        <f>ROUND(+Psychiatry!F68,0)</f>
        <v>0</v>
      </c>
      <c r="F73" s="9" t="str">
        <f t="shared" si="0"/>
        <v/>
      </c>
      <c r="G73" s="4">
        <f>ROUND(+Psychiatry!G169,0)</f>
        <v>0</v>
      </c>
      <c r="H73" s="4">
        <f>ROUND(+Psychiatry!F169,0)</f>
        <v>0</v>
      </c>
      <c r="I73" s="9" t="str">
        <f t="shared" si="1"/>
        <v/>
      </c>
      <c r="J73" s="9"/>
      <c r="K73" s="10" t="str">
        <f t="shared" si="2"/>
        <v/>
      </c>
    </row>
    <row r="74" spans="2:11" x14ac:dyDescent="0.2">
      <c r="B74">
        <f>+Psychiatry!A69</f>
        <v>162</v>
      </c>
      <c r="C74" t="str">
        <f>+Psychiatry!B69</f>
        <v>PROVIDENCE SACRED HEART MEDICAL CENTER</v>
      </c>
      <c r="D74" s="4">
        <f>ROUND(+Psychiatry!G69,0)</f>
        <v>8160954</v>
      </c>
      <c r="E74" s="4">
        <f>ROUND(+Psychiatry!F69,0)</f>
        <v>19826</v>
      </c>
      <c r="F74" s="9">
        <f t="shared" si="0"/>
        <v>411.63</v>
      </c>
      <c r="G74" s="4">
        <f>ROUND(+Psychiatry!G170,0)</f>
        <v>7834436</v>
      </c>
      <c r="H74" s="4">
        <f>ROUND(+Psychiatry!F170,0)</f>
        <v>20065</v>
      </c>
      <c r="I74" s="9">
        <f t="shared" si="1"/>
        <v>390.45</v>
      </c>
      <c r="J74" s="9"/>
      <c r="K74" s="10">
        <f t="shared" si="2"/>
        <v>-5.1499999999999997E-2</v>
      </c>
    </row>
    <row r="75" spans="2:11" x14ac:dyDescent="0.2">
      <c r="B75">
        <f>+Psychiatry!A70</f>
        <v>164</v>
      </c>
      <c r="C75" t="str">
        <f>+Psychiatry!B70</f>
        <v>EVERGREENHEALTH MEDICAL CENTER</v>
      </c>
      <c r="D75" s="4">
        <f>ROUND(+Psychiatry!G70,0)</f>
        <v>0</v>
      </c>
      <c r="E75" s="4">
        <f>ROUND(+Psychiatry!F70,0)</f>
        <v>0</v>
      </c>
      <c r="F75" s="9" t="str">
        <f t="shared" ref="F75:F108" si="3">IF(D75=0,"",IF(E75=0,"",ROUND(D75/E75,2)))</f>
        <v/>
      </c>
      <c r="G75" s="4">
        <f>ROUND(+Psychiatry!G171,0)</f>
        <v>0</v>
      </c>
      <c r="H75" s="4">
        <f>ROUND(+Psychiatry!F171,0)</f>
        <v>0</v>
      </c>
      <c r="I75" s="9" t="str">
        <f t="shared" ref="I75:I108" si="4">IF(G75=0,"",IF(H75=0,"",ROUND(G75/H75,2)))</f>
        <v/>
      </c>
      <c r="J75" s="9"/>
      <c r="K75" s="10" t="str">
        <f t="shared" ref="K75:K108" si="5">IF(D75=0,"",IF(E75=0,"",IF(G75=0,"",IF(H75=0,"",ROUND(I75/F75-1,4)))))</f>
        <v/>
      </c>
    </row>
    <row r="76" spans="2:11" x14ac:dyDescent="0.2">
      <c r="B76">
        <f>+Psychiatry!A71</f>
        <v>165</v>
      </c>
      <c r="C76" t="str">
        <f>+Psychiatry!B71</f>
        <v>LAKE CHELAN COMMUNITY HOSPITAL</v>
      </c>
      <c r="D76" s="4">
        <f>ROUND(+Psychiatry!G71,0)</f>
        <v>0</v>
      </c>
      <c r="E76" s="4">
        <f>ROUND(+Psychiatry!F71,0)</f>
        <v>0</v>
      </c>
      <c r="F76" s="9" t="str">
        <f t="shared" si="3"/>
        <v/>
      </c>
      <c r="G76" s="4">
        <f>ROUND(+Psychiatry!G172,0)</f>
        <v>0</v>
      </c>
      <c r="H76" s="4">
        <f>ROUND(+Psychiatry!F172,0)</f>
        <v>0</v>
      </c>
      <c r="I76" s="9" t="str">
        <f t="shared" si="4"/>
        <v/>
      </c>
      <c r="J76" s="9"/>
      <c r="K76" s="10" t="str">
        <f t="shared" si="5"/>
        <v/>
      </c>
    </row>
    <row r="77" spans="2:11" x14ac:dyDescent="0.2">
      <c r="B77">
        <f>+Psychiatry!A72</f>
        <v>167</v>
      </c>
      <c r="C77" t="str">
        <f>+Psychiatry!B72</f>
        <v>FERRY COUNTY MEMORIAL HOSPITAL</v>
      </c>
      <c r="D77" s="4">
        <f>ROUND(+Psychiatry!G72,0)</f>
        <v>0</v>
      </c>
      <c r="E77" s="4">
        <f>ROUND(+Psychiatry!F72,0)</f>
        <v>0</v>
      </c>
      <c r="F77" s="9" t="str">
        <f t="shared" si="3"/>
        <v/>
      </c>
      <c r="G77" s="4">
        <f>ROUND(+Psychiatry!G173,0)</f>
        <v>0</v>
      </c>
      <c r="H77" s="4">
        <f>ROUND(+Psychiatry!F173,0)</f>
        <v>0</v>
      </c>
      <c r="I77" s="9" t="str">
        <f t="shared" si="4"/>
        <v/>
      </c>
      <c r="J77" s="9"/>
      <c r="K77" s="10" t="str">
        <f t="shared" si="5"/>
        <v/>
      </c>
    </row>
    <row r="78" spans="2:11" x14ac:dyDescent="0.2">
      <c r="B78">
        <f>+Psychiatry!A73</f>
        <v>168</v>
      </c>
      <c r="C78" t="str">
        <f>+Psychiatry!B73</f>
        <v>CENTRAL WASHINGTON HOSPITAL</v>
      </c>
      <c r="D78" s="4">
        <f>ROUND(+Psychiatry!G73,0)</f>
        <v>0</v>
      </c>
      <c r="E78" s="4">
        <f>ROUND(+Psychiatry!F73,0)</f>
        <v>0</v>
      </c>
      <c r="F78" s="9" t="str">
        <f t="shared" si="3"/>
        <v/>
      </c>
      <c r="G78" s="4">
        <f>ROUND(+Psychiatry!G174,0)</f>
        <v>0</v>
      </c>
      <c r="H78" s="4">
        <f>ROUND(+Psychiatry!F174,0)</f>
        <v>0</v>
      </c>
      <c r="I78" s="9" t="str">
        <f t="shared" si="4"/>
        <v/>
      </c>
      <c r="J78" s="9"/>
      <c r="K78" s="10" t="str">
        <f t="shared" si="5"/>
        <v/>
      </c>
    </row>
    <row r="79" spans="2:11" x14ac:dyDescent="0.2">
      <c r="B79">
        <f>+Psychiatry!A74</f>
        <v>170</v>
      </c>
      <c r="C79" t="str">
        <f>+Psychiatry!B74</f>
        <v>PEACEHEALTH SOUTHWEST MEDICAL CENTER</v>
      </c>
      <c r="D79" s="4">
        <f>ROUND(+Psychiatry!G74,0)</f>
        <v>3623876</v>
      </c>
      <c r="E79" s="4">
        <f>ROUND(+Psychiatry!F74,0)</f>
        <v>4042</v>
      </c>
      <c r="F79" s="9">
        <f t="shared" si="3"/>
        <v>896.56</v>
      </c>
      <c r="G79" s="4">
        <f>ROUND(+Psychiatry!G175,0)</f>
        <v>3703223</v>
      </c>
      <c r="H79" s="4">
        <f>ROUND(+Psychiatry!F175,0)</f>
        <v>3913</v>
      </c>
      <c r="I79" s="9">
        <f t="shared" si="4"/>
        <v>946.39</v>
      </c>
      <c r="J79" s="9"/>
      <c r="K79" s="10">
        <f t="shared" si="5"/>
        <v>5.5599999999999997E-2</v>
      </c>
    </row>
    <row r="80" spans="2:11" x14ac:dyDescent="0.2">
      <c r="B80">
        <f>+Psychiatry!A75</f>
        <v>172</v>
      </c>
      <c r="C80" t="str">
        <f>+Psychiatry!B75</f>
        <v>PULLMAN REGIONAL HOSPITAL</v>
      </c>
      <c r="D80" s="4">
        <f>ROUND(+Psychiatry!G75,0)</f>
        <v>0</v>
      </c>
      <c r="E80" s="4">
        <f>ROUND(+Psychiatry!F75,0)</f>
        <v>0</v>
      </c>
      <c r="F80" s="9" t="str">
        <f t="shared" si="3"/>
        <v/>
      </c>
      <c r="G80" s="4">
        <f>ROUND(+Psychiatry!G176,0)</f>
        <v>0</v>
      </c>
      <c r="H80" s="4">
        <f>ROUND(+Psychiatry!F176,0)</f>
        <v>0</v>
      </c>
      <c r="I80" s="9" t="str">
        <f t="shared" si="4"/>
        <v/>
      </c>
      <c r="J80" s="9"/>
      <c r="K80" s="10" t="str">
        <f t="shared" si="5"/>
        <v/>
      </c>
    </row>
    <row r="81" spans="2:11" x14ac:dyDescent="0.2">
      <c r="B81">
        <f>+Psychiatry!A76</f>
        <v>173</v>
      </c>
      <c r="C81" t="str">
        <f>+Psychiatry!B76</f>
        <v>MORTON GENERAL HOSPITAL</v>
      </c>
      <c r="D81" s="4">
        <f>ROUND(+Psychiatry!G76,0)</f>
        <v>0</v>
      </c>
      <c r="E81" s="4">
        <f>ROUND(+Psychiatry!F76,0)</f>
        <v>0</v>
      </c>
      <c r="F81" s="9" t="str">
        <f t="shared" si="3"/>
        <v/>
      </c>
      <c r="G81" s="4">
        <f>ROUND(+Psychiatry!G177,0)</f>
        <v>0</v>
      </c>
      <c r="H81" s="4">
        <f>ROUND(+Psychiatry!F177,0)</f>
        <v>0</v>
      </c>
      <c r="I81" s="9" t="str">
        <f t="shared" si="4"/>
        <v/>
      </c>
      <c r="J81" s="9"/>
      <c r="K81" s="10" t="str">
        <f t="shared" si="5"/>
        <v/>
      </c>
    </row>
    <row r="82" spans="2:11" x14ac:dyDescent="0.2">
      <c r="B82">
        <f>+Psychiatry!A77</f>
        <v>175</v>
      </c>
      <c r="C82" t="str">
        <f>+Psychiatry!B77</f>
        <v>MARY BRIDGE CHILDRENS HEALTH CENTER</v>
      </c>
      <c r="D82" s="4">
        <f>ROUND(+Psychiatry!G77,0)</f>
        <v>0</v>
      </c>
      <c r="E82" s="4">
        <f>ROUND(+Psychiatry!F77,0)</f>
        <v>0</v>
      </c>
      <c r="F82" s="9" t="str">
        <f t="shared" si="3"/>
        <v/>
      </c>
      <c r="G82" s="4">
        <f>ROUND(+Psychiatry!G178,0)</f>
        <v>0</v>
      </c>
      <c r="H82" s="4">
        <f>ROUND(+Psychiatry!F178,0)</f>
        <v>0</v>
      </c>
      <c r="I82" s="9" t="str">
        <f t="shared" si="4"/>
        <v/>
      </c>
      <c r="J82" s="9"/>
      <c r="K82" s="10" t="str">
        <f t="shared" si="5"/>
        <v/>
      </c>
    </row>
    <row r="83" spans="2:11" x14ac:dyDescent="0.2">
      <c r="B83">
        <f>+Psychiatry!A78</f>
        <v>176</v>
      </c>
      <c r="C83" t="str">
        <f>+Psychiatry!B78</f>
        <v>TACOMA GENERAL/ALLENMORE HOSPITAL</v>
      </c>
      <c r="D83" s="4">
        <f>ROUND(+Psychiatry!G78,0)</f>
        <v>0</v>
      </c>
      <c r="E83" s="4">
        <f>ROUND(+Psychiatry!F78,0)</f>
        <v>0</v>
      </c>
      <c r="F83" s="9" t="str">
        <f t="shared" si="3"/>
        <v/>
      </c>
      <c r="G83" s="4">
        <f>ROUND(+Psychiatry!G179,0)</f>
        <v>0</v>
      </c>
      <c r="H83" s="4">
        <f>ROUND(+Psychiatry!F179,0)</f>
        <v>0</v>
      </c>
      <c r="I83" s="9" t="str">
        <f t="shared" si="4"/>
        <v/>
      </c>
      <c r="J83" s="9"/>
      <c r="K83" s="10" t="str">
        <f t="shared" si="5"/>
        <v/>
      </c>
    </row>
    <row r="84" spans="2:11" x14ac:dyDescent="0.2">
      <c r="B84">
        <f>+Psychiatry!A79</f>
        <v>180</v>
      </c>
      <c r="C84" t="str">
        <f>+Psychiatry!B79</f>
        <v>VALLEY HOSPITAL</v>
      </c>
      <c r="D84" s="4">
        <f>ROUND(+Psychiatry!G79,0)</f>
        <v>0</v>
      </c>
      <c r="E84" s="4">
        <f>ROUND(+Psychiatry!F79,0)</f>
        <v>0</v>
      </c>
      <c r="F84" s="9" t="str">
        <f t="shared" si="3"/>
        <v/>
      </c>
      <c r="G84" s="4">
        <f>ROUND(+Psychiatry!G180,0)</f>
        <v>0</v>
      </c>
      <c r="H84" s="4">
        <f>ROUND(+Psychiatry!F180,0)</f>
        <v>0</v>
      </c>
      <c r="I84" s="9" t="str">
        <f t="shared" si="4"/>
        <v/>
      </c>
      <c r="J84" s="9"/>
      <c r="K84" s="10" t="str">
        <f t="shared" si="5"/>
        <v/>
      </c>
    </row>
    <row r="85" spans="2:11" x14ac:dyDescent="0.2">
      <c r="B85">
        <f>+Psychiatry!A80</f>
        <v>183</v>
      </c>
      <c r="C85" t="str">
        <f>+Psychiatry!B80</f>
        <v>MULTICARE AUBURN MEDICAL CENTER</v>
      </c>
      <c r="D85" s="4">
        <f>ROUND(+Psychiatry!G80,0)</f>
        <v>3658302</v>
      </c>
      <c r="E85" s="4">
        <f>ROUND(+Psychiatry!F80,0)</f>
        <v>7019</v>
      </c>
      <c r="F85" s="9">
        <f t="shared" si="3"/>
        <v>521.20000000000005</v>
      </c>
      <c r="G85" s="4">
        <f>ROUND(+Psychiatry!G181,0)</f>
        <v>3430488</v>
      </c>
      <c r="H85" s="4">
        <f>ROUND(+Psychiatry!F181,0)</f>
        <v>7079</v>
      </c>
      <c r="I85" s="9">
        <f t="shared" si="4"/>
        <v>484.6</v>
      </c>
      <c r="J85" s="9"/>
      <c r="K85" s="10">
        <f t="shared" si="5"/>
        <v>-7.0199999999999999E-2</v>
      </c>
    </row>
    <row r="86" spans="2:11" x14ac:dyDescent="0.2">
      <c r="B86">
        <f>+Psychiatry!A81</f>
        <v>186</v>
      </c>
      <c r="C86" t="str">
        <f>+Psychiatry!B81</f>
        <v>SUMMIT PACIFIC MEDICAL CENTER</v>
      </c>
      <c r="D86" s="4">
        <f>ROUND(+Psychiatry!G81,0)</f>
        <v>0</v>
      </c>
      <c r="E86" s="4">
        <f>ROUND(+Psychiatry!F81,0)</f>
        <v>0</v>
      </c>
      <c r="F86" s="9" t="str">
        <f t="shared" si="3"/>
        <v/>
      </c>
      <c r="G86" s="4">
        <f>ROUND(+Psychiatry!G182,0)</f>
        <v>0</v>
      </c>
      <c r="H86" s="4">
        <f>ROUND(+Psychiatry!F182,0)</f>
        <v>0</v>
      </c>
      <c r="I86" s="9" t="str">
        <f t="shared" si="4"/>
        <v/>
      </c>
      <c r="J86" s="9"/>
      <c r="K86" s="10" t="str">
        <f t="shared" si="5"/>
        <v/>
      </c>
    </row>
    <row r="87" spans="2:11" x14ac:dyDescent="0.2">
      <c r="B87">
        <f>+Psychiatry!A82</f>
        <v>191</v>
      </c>
      <c r="C87" t="str">
        <f>+Psychiatry!B82</f>
        <v>PROVIDENCE CENTRALIA HOSPITAL</v>
      </c>
      <c r="D87" s="4">
        <f>ROUND(+Psychiatry!G82,0)</f>
        <v>0</v>
      </c>
      <c r="E87" s="4">
        <f>ROUND(+Psychiatry!F82,0)</f>
        <v>0</v>
      </c>
      <c r="F87" s="9" t="str">
        <f t="shared" si="3"/>
        <v/>
      </c>
      <c r="G87" s="4">
        <f>ROUND(+Psychiatry!G183,0)</f>
        <v>0</v>
      </c>
      <c r="H87" s="4">
        <f>ROUND(+Psychiatry!F183,0)</f>
        <v>0</v>
      </c>
      <c r="I87" s="9" t="str">
        <f t="shared" si="4"/>
        <v/>
      </c>
      <c r="J87" s="9"/>
      <c r="K87" s="10" t="str">
        <f t="shared" si="5"/>
        <v/>
      </c>
    </row>
    <row r="88" spans="2:11" x14ac:dyDescent="0.2">
      <c r="B88">
        <f>+Psychiatry!A83</f>
        <v>193</v>
      </c>
      <c r="C88" t="str">
        <f>+Psychiatry!B83</f>
        <v>PROVIDENCE MOUNT CARMEL HOSPITAL</v>
      </c>
      <c r="D88" s="4">
        <f>ROUND(+Psychiatry!G83,0)</f>
        <v>0</v>
      </c>
      <c r="E88" s="4">
        <f>ROUND(+Psychiatry!F83,0)</f>
        <v>0</v>
      </c>
      <c r="F88" s="9" t="str">
        <f t="shared" si="3"/>
        <v/>
      </c>
      <c r="G88" s="4">
        <f>ROUND(+Psychiatry!G184,0)</f>
        <v>0</v>
      </c>
      <c r="H88" s="4">
        <f>ROUND(+Psychiatry!F184,0)</f>
        <v>0</v>
      </c>
      <c r="I88" s="9" t="str">
        <f t="shared" si="4"/>
        <v/>
      </c>
      <c r="J88" s="9"/>
      <c r="K88" s="10" t="str">
        <f t="shared" si="5"/>
        <v/>
      </c>
    </row>
    <row r="89" spans="2:11" x14ac:dyDescent="0.2">
      <c r="B89">
        <f>+Psychiatry!A84</f>
        <v>194</v>
      </c>
      <c r="C89" t="str">
        <f>+Psychiatry!B84</f>
        <v>PROVIDENCE ST JOSEPHS HOSPITAL</v>
      </c>
      <c r="D89" s="4">
        <f>ROUND(+Psychiatry!G84,0)</f>
        <v>0</v>
      </c>
      <c r="E89" s="4">
        <f>ROUND(+Psychiatry!F84,0)</f>
        <v>0</v>
      </c>
      <c r="F89" s="9" t="str">
        <f t="shared" si="3"/>
        <v/>
      </c>
      <c r="G89" s="4">
        <f>ROUND(+Psychiatry!G185,0)</f>
        <v>0</v>
      </c>
      <c r="H89" s="4">
        <f>ROUND(+Psychiatry!F185,0)</f>
        <v>0</v>
      </c>
      <c r="I89" s="9" t="str">
        <f t="shared" si="4"/>
        <v/>
      </c>
      <c r="J89" s="9"/>
      <c r="K89" s="10" t="str">
        <f t="shared" si="5"/>
        <v/>
      </c>
    </row>
    <row r="90" spans="2:11" x14ac:dyDescent="0.2">
      <c r="B90">
        <f>+Psychiatry!A85</f>
        <v>195</v>
      </c>
      <c r="C90" t="str">
        <f>+Psychiatry!B85</f>
        <v>SNOQUALMIE VALLEY HOSPITAL</v>
      </c>
      <c r="D90" s="4">
        <f>ROUND(+Psychiatry!G85,0)</f>
        <v>0</v>
      </c>
      <c r="E90" s="4">
        <f>ROUND(+Psychiatry!F85,0)</f>
        <v>0</v>
      </c>
      <c r="F90" s="9" t="str">
        <f t="shared" si="3"/>
        <v/>
      </c>
      <c r="G90" s="4">
        <f>ROUND(+Psychiatry!G186,0)</f>
        <v>0</v>
      </c>
      <c r="H90" s="4">
        <f>ROUND(+Psychiatry!F186,0)</f>
        <v>0</v>
      </c>
      <c r="I90" s="9" t="str">
        <f t="shared" si="4"/>
        <v/>
      </c>
      <c r="J90" s="9"/>
      <c r="K90" s="10" t="str">
        <f t="shared" si="5"/>
        <v/>
      </c>
    </row>
    <row r="91" spans="2:11" x14ac:dyDescent="0.2">
      <c r="B91">
        <f>+Psychiatry!A86</f>
        <v>197</v>
      </c>
      <c r="C91" t="str">
        <f>+Psychiatry!B86</f>
        <v>CAPITAL MEDICAL CENTER</v>
      </c>
      <c r="D91" s="4">
        <f>ROUND(+Psychiatry!G86,0)</f>
        <v>0</v>
      </c>
      <c r="E91" s="4">
        <f>ROUND(+Psychiatry!F86,0)</f>
        <v>0</v>
      </c>
      <c r="F91" s="9" t="str">
        <f t="shared" si="3"/>
        <v/>
      </c>
      <c r="G91" s="4">
        <f>ROUND(+Psychiatry!G187,0)</f>
        <v>0</v>
      </c>
      <c r="H91" s="4">
        <f>ROUND(+Psychiatry!F187,0)</f>
        <v>0</v>
      </c>
      <c r="I91" s="9" t="str">
        <f t="shared" si="4"/>
        <v/>
      </c>
      <c r="J91" s="9"/>
      <c r="K91" s="10" t="str">
        <f t="shared" si="5"/>
        <v/>
      </c>
    </row>
    <row r="92" spans="2:11" x14ac:dyDescent="0.2">
      <c r="B92">
        <f>+Psychiatry!A87</f>
        <v>198</v>
      </c>
      <c r="C92" t="str">
        <f>+Psychiatry!B87</f>
        <v>SUNNYSIDE COMMUNITY HOSPITAL</v>
      </c>
      <c r="D92" s="4">
        <f>ROUND(+Psychiatry!G87,0)</f>
        <v>0</v>
      </c>
      <c r="E92" s="4">
        <f>ROUND(+Psychiatry!F87,0)</f>
        <v>0</v>
      </c>
      <c r="F92" s="9" t="str">
        <f t="shared" si="3"/>
        <v/>
      </c>
      <c r="G92" s="4">
        <f>ROUND(+Psychiatry!G188,0)</f>
        <v>0</v>
      </c>
      <c r="H92" s="4">
        <f>ROUND(+Psychiatry!F188,0)</f>
        <v>0</v>
      </c>
      <c r="I92" s="9" t="str">
        <f t="shared" si="4"/>
        <v/>
      </c>
      <c r="J92" s="9"/>
      <c r="K92" s="10" t="str">
        <f t="shared" si="5"/>
        <v/>
      </c>
    </row>
    <row r="93" spans="2:11" x14ac:dyDescent="0.2">
      <c r="B93">
        <f>+Psychiatry!A88</f>
        <v>199</v>
      </c>
      <c r="C93" t="str">
        <f>+Psychiatry!B88</f>
        <v>TOPPENISH COMMUNITY HOSPITAL</v>
      </c>
      <c r="D93" s="4">
        <f>ROUND(+Psychiatry!G88,0)</f>
        <v>100200</v>
      </c>
      <c r="E93" s="4">
        <f>ROUND(+Psychiatry!F88,0)</f>
        <v>0</v>
      </c>
      <c r="F93" s="9" t="str">
        <f t="shared" si="3"/>
        <v/>
      </c>
      <c r="G93" s="4">
        <f>ROUND(+Psychiatry!G189,0)</f>
        <v>0</v>
      </c>
      <c r="H93" s="4">
        <f>ROUND(+Psychiatry!F189,0)</f>
        <v>0</v>
      </c>
      <c r="I93" s="9" t="str">
        <f t="shared" si="4"/>
        <v/>
      </c>
      <c r="J93" s="9"/>
      <c r="K93" s="10" t="str">
        <f t="shared" si="5"/>
        <v/>
      </c>
    </row>
    <row r="94" spans="2:11" x14ac:dyDescent="0.2">
      <c r="B94">
        <f>+Psychiatry!A89</f>
        <v>201</v>
      </c>
      <c r="C94" t="str">
        <f>+Psychiatry!B89</f>
        <v>ST FRANCIS COMMUNITY HOSPITAL</v>
      </c>
      <c r="D94" s="4">
        <f>ROUND(+Psychiatry!G89,0)</f>
        <v>0</v>
      </c>
      <c r="E94" s="4">
        <f>ROUND(+Psychiatry!F89,0)</f>
        <v>0</v>
      </c>
      <c r="F94" s="9" t="str">
        <f t="shared" si="3"/>
        <v/>
      </c>
      <c r="G94" s="4">
        <f>ROUND(+Psychiatry!G190,0)</f>
        <v>0</v>
      </c>
      <c r="H94" s="4">
        <f>ROUND(+Psychiatry!F190,0)</f>
        <v>0</v>
      </c>
      <c r="I94" s="9" t="str">
        <f t="shared" si="4"/>
        <v/>
      </c>
      <c r="J94" s="9"/>
      <c r="K94" s="10" t="str">
        <f t="shared" si="5"/>
        <v/>
      </c>
    </row>
    <row r="95" spans="2:11" x14ac:dyDescent="0.2">
      <c r="B95">
        <f>+Psychiatry!A90</f>
        <v>202</v>
      </c>
      <c r="C95" t="str">
        <f>+Psychiatry!B90</f>
        <v>REGIONAL HOSPITAL</v>
      </c>
      <c r="D95" s="4">
        <f>ROUND(+Psychiatry!G90,0)</f>
        <v>0</v>
      </c>
      <c r="E95" s="4">
        <f>ROUND(+Psychiatry!F90,0)</f>
        <v>0</v>
      </c>
      <c r="F95" s="9" t="str">
        <f t="shared" si="3"/>
        <v/>
      </c>
      <c r="G95" s="4">
        <f>ROUND(+Psychiatry!G191,0)</f>
        <v>0</v>
      </c>
      <c r="H95" s="4">
        <f>ROUND(+Psychiatry!F191,0)</f>
        <v>0</v>
      </c>
      <c r="I95" s="9" t="str">
        <f t="shared" si="4"/>
        <v/>
      </c>
      <c r="J95" s="9"/>
      <c r="K95" s="10" t="str">
        <f t="shared" si="5"/>
        <v/>
      </c>
    </row>
    <row r="96" spans="2:11" x14ac:dyDescent="0.2">
      <c r="B96">
        <f>+Psychiatry!A91</f>
        <v>204</v>
      </c>
      <c r="C96" t="str">
        <f>+Psychiatry!B91</f>
        <v>SEATTLE CANCER CARE ALLIANCE</v>
      </c>
      <c r="D96" s="4">
        <f>ROUND(+Psychiatry!G91,0)</f>
        <v>0</v>
      </c>
      <c r="E96" s="4">
        <f>ROUND(+Psychiatry!F91,0)</f>
        <v>0</v>
      </c>
      <c r="F96" s="9" t="str">
        <f t="shared" si="3"/>
        <v/>
      </c>
      <c r="G96" s="4">
        <f>ROUND(+Psychiatry!G192,0)</f>
        <v>0</v>
      </c>
      <c r="H96" s="4">
        <f>ROUND(+Psychiatry!F192,0)</f>
        <v>0</v>
      </c>
      <c r="I96" s="9" t="str">
        <f t="shared" si="4"/>
        <v/>
      </c>
      <c r="J96" s="9"/>
      <c r="K96" s="10" t="str">
        <f t="shared" si="5"/>
        <v/>
      </c>
    </row>
    <row r="97" spans="2:11" x14ac:dyDescent="0.2">
      <c r="B97">
        <f>+Psychiatry!A92</f>
        <v>205</v>
      </c>
      <c r="C97" t="str">
        <f>+Psychiatry!B92</f>
        <v>WENATCHEE VALLEY HOSPITAL</v>
      </c>
      <c r="D97" s="4">
        <f>ROUND(+Psychiatry!G92,0)</f>
        <v>0</v>
      </c>
      <c r="E97" s="4">
        <f>ROUND(+Psychiatry!F92,0)</f>
        <v>0</v>
      </c>
      <c r="F97" s="9" t="str">
        <f t="shared" si="3"/>
        <v/>
      </c>
      <c r="G97" s="4">
        <f>ROUND(+Psychiatry!G193,0)</f>
        <v>0</v>
      </c>
      <c r="H97" s="4">
        <f>ROUND(+Psychiatry!F193,0)</f>
        <v>0</v>
      </c>
      <c r="I97" s="9" t="str">
        <f t="shared" si="4"/>
        <v/>
      </c>
      <c r="J97" s="9"/>
      <c r="K97" s="10" t="str">
        <f t="shared" si="5"/>
        <v/>
      </c>
    </row>
    <row r="98" spans="2:11" x14ac:dyDescent="0.2">
      <c r="B98">
        <f>+Psychiatry!A93</f>
        <v>206</v>
      </c>
      <c r="C98" t="str">
        <f>+Psychiatry!B93</f>
        <v>PEACEHEALTH UNITED GENERAL MEDICAL CENTER</v>
      </c>
      <c r="D98" s="4">
        <f>ROUND(+Psychiatry!G93,0)</f>
        <v>0</v>
      </c>
      <c r="E98" s="4">
        <f>ROUND(+Psychiatry!F93,0)</f>
        <v>0</v>
      </c>
      <c r="F98" s="9" t="str">
        <f t="shared" si="3"/>
        <v/>
      </c>
      <c r="G98" s="4">
        <f>ROUND(+Psychiatry!G194,0)</f>
        <v>0</v>
      </c>
      <c r="H98" s="4">
        <f>ROUND(+Psychiatry!F194,0)</f>
        <v>0</v>
      </c>
      <c r="I98" s="9" t="str">
        <f t="shared" si="4"/>
        <v/>
      </c>
      <c r="J98" s="9"/>
      <c r="K98" s="10" t="str">
        <f t="shared" si="5"/>
        <v/>
      </c>
    </row>
    <row r="99" spans="2:11" x14ac:dyDescent="0.2">
      <c r="B99">
        <f>+Psychiatry!A94</f>
        <v>207</v>
      </c>
      <c r="C99" t="str">
        <f>+Psychiatry!B94</f>
        <v>SKAGIT VALLEY HOSPITAL</v>
      </c>
      <c r="D99" s="4">
        <f>ROUND(+Psychiatry!G94,0)</f>
        <v>1653732</v>
      </c>
      <c r="E99" s="4">
        <f>ROUND(+Psychiatry!F94,0)</f>
        <v>2926</v>
      </c>
      <c r="F99" s="9">
        <f t="shared" si="3"/>
        <v>565.19000000000005</v>
      </c>
      <c r="G99" s="4">
        <f>ROUND(+Psychiatry!G195,0)</f>
        <v>1588985</v>
      </c>
      <c r="H99" s="4">
        <f>ROUND(+Psychiatry!F195,0)</f>
        <v>2576</v>
      </c>
      <c r="I99" s="9">
        <f t="shared" si="4"/>
        <v>616.84</v>
      </c>
      <c r="J99" s="9"/>
      <c r="K99" s="10">
        <f t="shared" si="5"/>
        <v>9.1399999999999995E-2</v>
      </c>
    </row>
    <row r="100" spans="2:11" x14ac:dyDescent="0.2">
      <c r="B100">
        <f>+Psychiatry!A95</f>
        <v>208</v>
      </c>
      <c r="C100" t="str">
        <f>+Psychiatry!B95</f>
        <v>LEGACY SALMON CREEK HOSPITAL</v>
      </c>
      <c r="D100" s="4">
        <f>ROUND(+Psychiatry!G95,0)</f>
        <v>0</v>
      </c>
      <c r="E100" s="4">
        <f>ROUND(+Psychiatry!F95,0)</f>
        <v>0</v>
      </c>
      <c r="F100" s="9" t="str">
        <f t="shared" si="3"/>
        <v/>
      </c>
      <c r="G100" s="4">
        <f>ROUND(+Psychiatry!G196,0)</f>
        <v>0</v>
      </c>
      <c r="H100" s="4">
        <f>ROUND(+Psychiatry!F196,0)</f>
        <v>0</v>
      </c>
      <c r="I100" s="9" t="str">
        <f t="shared" si="4"/>
        <v/>
      </c>
      <c r="J100" s="9"/>
      <c r="K100" s="10" t="str">
        <f t="shared" si="5"/>
        <v/>
      </c>
    </row>
    <row r="101" spans="2:11" x14ac:dyDescent="0.2">
      <c r="B101">
        <f>+Psychiatry!A96</f>
        <v>209</v>
      </c>
      <c r="C101" t="str">
        <f>+Psychiatry!B96</f>
        <v>ST ANTHONY HOSPITAL</v>
      </c>
      <c r="D101" s="4">
        <f>ROUND(+Psychiatry!G96,0)</f>
        <v>38171</v>
      </c>
      <c r="E101" s="4">
        <f>ROUND(+Psychiatry!F96,0)</f>
        <v>0</v>
      </c>
      <c r="F101" s="9" t="str">
        <f t="shared" si="3"/>
        <v/>
      </c>
      <c r="G101" s="4">
        <f>ROUND(+Psychiatry!G197,0)</f>
        <v>0</v>
      </c>
      <c r="H101" s="4">
        <f>ROUND(+Psychiatry!F197,0)</f>
        <v>0</v>
      </c>
      <c r="I101" s="9" t="str">
        <f t="shared" si="4"/>
        <v/>
      </c>
      <c r="J101" s="9"/>
      <c r="K101" s="10" t="str">
        <f t="shared" si="5"/>
        <v/>
      </c>
    </row>
    <row r="102" spans="2:11" x14ac:dyDescent="0.2">
      <c r="B102">
        <f>+Psychiatry!A97</f>
        <v>210</v>
      </c>
      <c r="C102" t="str">
        <f>+Psychiatry!B97</f>
        <v>SWEDISH MEDICAL CENTER - ISSAQUAH CAMPUS</v>
      </c>
      <c r="D102" s="4">
        <f>ROUND(+Psychiatry!G97,0)</f>
        <v>0</v>
      </c>
      <c r="E102" s="4">
        <f>ROUND(+Psychiatry!F97,0)</f>
        <v>0</v>
      </c>
      <c r="F102" s="9" t="str">
        <f t="shared" si="3"/>
        <v/>
      </c>
      <c r="G102" s="4">
        <f>ROUND(+Psychiatry!G198,0)</f>
        <v>1476324</v>
      </c>
      <c r="H102" s="4">
        <f>ROUND(+Psychiatry!F198,0)</f>
        <v>2023</v>
      </c>
      <c r="I102" s="9">
        <f t="shared" si="4"/>
        <v>729.77</v>
      </c>
      <c r="J102" s="9"/>
      <c r="K102" s="10" t="str">
        <f t="shared" si="5"/>
        <v/>
      </c>
    </row>
    <row r="103" spans="2:11" x14ac:dyDescent="0.2">
      <c r="B103">
        <f>+Psychiatry!A98</f>
        <v>211</v>
      </c>
      <c r="C103" t="str">
        <f>+Psychiatry!B98</f>
        <v>PEACEHEALTH PEACE ISLAND MEDICAL CENTER</v>
      </c>
      <c r="D103" s="4">
        <f>ROUND(+Psychiatry!G98,0)</f>
        <v>0</v>
      </c>
      <c r="E103" s="4">
        <f>ROUND(+Psychiatry!F98,0)</f>
        <v>0</v>
      </c>
      <c r="F103" s="9" t="str">
        <f t="shared" si="3"/>
        <v/>
      </c>
      <c r="G103" s="4">
        <f>ROUND(+Psychiatry!G199,0)</f>
        <v>0</v>
      </c>
      <c r="H103" s="4">
        <f>ROUND(+Psychiatry!F199,0)</f>
        <v>0</v>
      </c>
      <c r="I103" s="9" t="str">
        <f t="shared" si="4"/>
        <v/>
      </c>
      <c r="J103" s="9"/>
      <c r="K103" s="10" t="str">
        <f t="shared" si="5"/>
        <v/>
      </c>
    </row>
    <row r="104" spans="2:11" x14ac:dyDescent="0.2">
      <c r="B104">
        <f>+Psychiatry!A99</f>
        <v>904</v>
      </c>
      <c r="C104" t="str">
        <f>+Psychiatry!B99</f>
        <v>BHC FAIRFAX HOSPITAL</v>
      </c>
      <c r="D104" s="4">
        <f>ROUND(+Psychiatry!G99,0)</f>
        <v>4699736</v>
      </c>
      <c r="E104" s="4">
        <f>ROUND(+Psychiatry!F99,0)</f>
        <v>30243</v>
      </c>
      <c r="F104" s="9">
        <f t="shared" si="3"/>
        <v>155.4</v>
      </c>
      <c r="G104" s="4">
        <f>ROUND(+Psychiatry!G200,0)</f>
        <v>6674139</v>
      </c>
      <c r="H104" s="4">
        <f>ROUND(+Psychiatry!F200,0)</f>
        <v>39245</v>
      </c>
      <c r="I104" s="9">
        <f t="shared" si="4"/>
        <v>170.06</v>
      </c>
      <c r="J104" s="9"/>
      <c r="K104" s="10">
        <f t="shared" si="5"/>
        <v>9.4299999999999995E-2</v>
      </c>
    </row>
    <row r="105" spans="2:11" x14ac:dyDescent="0.2">
      <c r="B105">
        <f>+Psychiatry!A100</f>
        <v>915</v>
      </c>
      <c r="C105" t="str">
        <f>+Psychiatry!B100</f>
        <v>LOURDES COUNSELING CENTER</v>
      </c>
      <c r="D105" s="4">
        <f>ROUND(+Psychiatry!G100,0)</f>
        <v>2219269</v>
      </c>
      <c r="E105" s="4">
        <f>ROUND(+Psychiatry!F100,0)</f>
        <v>5878</v>
      </c>
      <c r="F105" s="9">
        <f t="shared" si="3"/>
        <v>377.56</v>
      </c>
      <c r="G105" s="4">
        <f>ROUND(+Psychiatry!G201,0)</f>
        <v>2332410</v>
      </c>
      <c r="H105" s="4">
        <f>ROUND(+Psychiatry!F201,0)</f>
        <v>5563</v>
      </c>
      <c r="I105" s="9">
        <f t="shared" si="4"/>
        <v>419.27</v>
      </c>
      <c r="J105" s="9"/>
      <c r="K105" s="10">
        <f t="shared" si="5"/>
        <v>0.1105</v>
      </c>
    </row>
    <row r="106" spans="2:11" x14ac:dyDescent="0.2">
      <c r="B106">
        <f>+Psychiatry!A101</f>
        <v>919</v>
      </c>
      <c r="C106" t="str">
        <f>+Psychiatry!B101</f>
        <v>NAVOS</v>
      </c>
      <c r="D106" s="4">
        <f>ROUND(+Psychiatry!G101,0)</f>
        <v>4140239</v>
      </c>
      <c r="E106" s="4">
        <f>ROUND(+Psychiatry!F101,0)</f>
        <v>13660</v>
      </c>
      <c r="F106" s="9">
        <f t="shared" si="3"/>
        <v>303.08999999999997</v>
      </c>
      <c r="G106" s="4">
        <f>ROUND(+Psychiatry!G202,0)</f>
        <v>4215599</v>
      </c>
      <c r="H106" s="4">
        <f>ROUND(+Psychiatry!F202,0)</f>
        <v>13930</v>
      </c>
      <c r="I106" s="9">
        <f t="shared" si="4"/>
        <v>302.63</v>
      </c>
      <c r="J106" s="9"/>
      <c r="K106" s="10">
        <f t="shared" si="5"/>
        <v>-1.5E-3</v>
      </c>
    </row>
    <row r="107" spans="2:11" x14ac:dyDescent="0.2">
      <c r="B107">
        <f>+Psychiatry!A102</f>
        <v>921</v>
      </c>
      <c r="C107" t="str">
        <f>+Psychiatry!B102</f>
        <v>CASCADE BEHAVIORAL HEALTH</v>
      </c>
      <c r="D107" s="4">
        <f>ROUND(+Psychiatry!G102,0)</f>
        <v>105761</v>
      </c>
      <c r="E107" s="4">
        <f>ROUND(+Psychiatry!F102,0)</f>
        <v>142</v>
      </c>
      <c r="F107" s="9">
        <f t="shared" si="3"/>
        <v>744.8</v>
      </c>
      <c r="G107" s="4">
        <f>ROUND(+Psychiatry!G203,0)</f>
        <v>2021326</v>
      </c>
      <c r="H107" s="4">
        <f>ROUND(+Psychiatry!F203,0)</f>
        <v>6126</v>
      </c>
      <c r="I107" s="9">
        <f t="shared" si="4"/>
        <v>329.96</v>
      </c>
      <c r="J107" s="9"/>
      <c r="K107" s="10">
        <f t="shared" si="5"/>
        <v>-0.55700000000000005</v>
      </c>
    </row>
    <row r="108" spans="2:11" x14ac:dyDescent="0.2">
      <c r="B108">
        <f>+Psychiatry!A103</f>
        <v>922</v>
      </c>
      <c r="C108" t="str">
        <f>+Psychiatry!B103</f>
        <v>FAIRFAX EVERETT</v>
      </c>
      <c r="D108" s="4">
        <f>ROUND(+Psychiatry!G103,0)</f>
        <v>0</v>
      </c>
      <c r="E108" s="4">
        <f>ROUND(+Psychiatry!F103,0)</f>
        <v>0</v>
      </c>
      <c r="F108" s="9" t="str">
        <f t="shared" si="3"/>
        <v/>
      </c>
      <c r="G108" s="4">
        <f>ROUND(+Psychiatry!G204,0)</f>
        <v>328262</v>
      </c>
      <c r="H108" s="4">
        <f>ROUND(+Psychiatry!F204,0)</f>
        <v>1603</v>
      </c>
      <c r="I108" s="9">
        <f t="shared" si="4"/>
        <v>204.78</v>
      </c>
      <c r="J108" s="9"/>
      <c r="K108" s="10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K108"/>
  <sheetViews>
    <sheetView zoomScale="75" workbookViewId="0">
      <selection activeCell="H26" sqref="H26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6" width="6.88671875" bestFit="1" customWidth="1"/>
    <col min="7" max="7" width="10.109375" bestFit="1" customWidth="1"/>
    <col min="8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6" t="s">
        <v>10</v>
      </c>
      <c r="B1" s="7"/>
      <c r="C1" s="7"/>
      <c r="D1" s="7"/>
      <c r="E1" s="7"/>
      <c r="F1" s="7"/>
      <c r="G1" s="7"/>
      <c r="H1" s="7"/>
      <c r="I1" s="7"/>
      <c r="J1" s="7"/>
    </row>
    <row r="2" spans="1:11" x14ac:dyDescent="0.2">
      <c r="A2" s="7"/>
      <c r="B2" s="7"/>
      <c r="C2" s="7"/>
      <c r="D2" s="7"/>
      <c r="E2" s="7"/>
      <c r="F2" s="6"/>
      <c r="G2" s="7"/>
      <c r="H2" s="7"/>
      <c r="I2" s="7"/>
      <c r="J2" s="7"/>
      <c r="K2" s="5" t="s">
        <v>40</v>
      </c>
    </row>
    <row r="3" spans="1:11" x14ac:dyDescent="0.2">
      <c r="A3" s="7"/>
      <c r="B3" s="7"/>
      <c r="C3" s="7"/>
      <c r="D3" s="7"/>
      <c r="E3" s="7"/>
      <c r="F3" s="6"/>
      <c r="G3" s="7"/>
      <c r="H3" s="7"/>
      <c r="I3" s="7"/>
      <c r="J3" s="7"/>
      <c r="K3">
        <v>92</v>
      </c>
    </row>
    <row r="4" spans="1:11" x14ac:dyDescent="0.2">
      <c r="A4" s="6" t="s">
        <v>41</v>
      </c>
      <c r="B4" s="7"/>
      <c r="C4" s="7"/>
      <c r="D4" s="8"/>
      <c r="E4" s="7"/>
      <c r="F4" s="7"/>
      <c r="G4" s="7"/>
      <c r="H4" s="7"/>
      <c r="I4" s="7"/>
      <c r="J4" s="7"/>
    </row>
    <row r="5" spans="1:11" x14ac:dyDescent="0.2">
      <c r="A5" s="6" t="s">
        <v>45</v>
      </c>
      <c r="B5" s="7"/>
      <c r="C5" s="7"/>
      <c r="D5" s="7"/>
      <c r="E5" s="7"/>
      <c r="F5" s="7"/>
      <c r="G5" s="7"/>
      <c r="H5" s="7"/>
      <c r="I5" s="7"/>
      <c r="J5" s="7"/>
    </row>
    <row r="7" spans="1:11" x14ac:dyDescent="0.2">
      <c r="E7" s="21">
        <f>ROUND(+Psychiatry!D5,0)</f>
        <v>2013</v>
      </c>
      <c r="F7" s="5">
        <f>+E7</f>
        <v>2013</v>
      </c>
      <c r="G7" s="5"/>
      <c r="H7" s="2">
        <f>+F7+1</f>
        <v>2014</v>
      </c>
      <c r="I7" s="5">
        <f>+H7</f>
        <v>2014</v>
      </c>
    </row>
    <row r="8" spans="1:11" x14ac:dyDescent="0.2">
      <c r="A8" s="3"/>
      <c r="B8" s="4"/>
      <c r="C8" s="4"/>
      <c r="D8" s="2" t="s">
        <v>11</v>
      </c>
      <c r="F8" s="2" t="s">
        <v>2</v>
      </c>
      <c r="G8" s="2" t="s">
        <v>11</v>
      </c>
      <c r="I8" s="2" t="s">
        <v>2</v>
      </c>
      <c r="J8" s="2"/>
      <c r="K8" s="5" t="s">
        <v>77</v>
      </c>
    </row>
    <row r="9" spans="1:11" x14ac:dyDescent="0.2">
      <c r="A9" s="3"/>
      <c r="B9" s="3" t="s">
        <v>38</v>
      </c>
      <c r="C9" s="3" t="s">
        <v>39</v>
      </c>
      <c r="D9" s="2" t="s">
        <v>12</v>
      </c>
      <c r="E9" s="2" t="s">
        <v>4</v>
      </c>
      <c r="F9" s="2" t="s">
        <v>4</v>
      </c>
      <c r="G9" s="2" t="s">
        <v>12</v>
      </c>
      <c r="H9" s="2" t="s">
        <v>4</v>
      </c>
      <c r="I9" s="2" t="s">
        <v>4</v>
      </c>
      <c r="J9" s="2"/>
      <c r="K9" s="5" t="s">
        <v>78</v>
      </c>
    </row>
    <row r="10" spans="1:11" x14ac:dyDescent="0.2">
      <c r="B10">
        <f>+Psychiatry!A5</f>
        <v>1</v>
      </c>
      <c r="C10" t="str">
        <f>+Psychiatry!B5</f>
        <v>SWEDISH MEDICAL CENTER - FIRST HILL</v>
      </c>
      <c r="D10" s="4">
        <f>ROUND(+Psychiatry!H5,0)</f>
        <v>0</v>
      </c>
      <c r="E10" s="4">
        <f>ROUND(+Psychiatry!F5,0)</f>
        <v>0</v>
      </c>
      <c r="F10" s="9" t="str">
        <f>IF(D10=0,"",IF(E10=0,"",ROUND(D10/E10,2)))</f>
        <v/>
      </c>
      <c r="G10" s="4">
        <f>ROUND(+Psychiatry!H106,0)</f>
        <v>0</v>
      </c>
      <c r="H10" s="4">
        <f>ROUND(+Psychiatry!F106,0)</f>
        <v>0</v>
      </c>
      <c r="I10" s="9" t="str">
        <f>IF(G10=0,"",IF(H10=0,"",ROUND(G10/H10,2)))</f>
        <v/>
      </c>
      <c r="J10" s="9"/>
      <c r="K10" s="10" t="str">
        <f>IF(D10=0,"",IF(E10=0,"",IF(G10=0,"",IF(H10=0,"",ROUND(I10/F10-1,4)))))</f>
        <v/>
      </c>
    </row>
    <row r="11" spans="1:11" x14ac:dyDescent="0.2">
      <c r="B11">
        <f>+Psychiatry!A6</f>
        <v>3</v>
      </c>
      <c r="C11" t="str">
        <f>+Psychiatry!B6</f>
        <v>SWEDISH MEDICAL CENTER - CHERRY HILL</v>
      </c>
      <c r="D11" s="4">
        <f>ROUND(+Psychiatry!H6,0)</f>
        <v>422297</v>
      </c>
      <c r="E11" s="4">
        <f>ROUND(+Psychiatry!F6,0)</f>
        <v>3526</v>
      </c>
      <c r="F11" s="9">
        <f t="shared" ref="F11:F74" si="0">IF(D11=0,"",IF(E11=0,"",ROUND(D11/E11,2)))</f>
        <v>119.77</v>
      </c>
      <c r="G11" s="4">
        <f>ROUND(+Psychiatry!H107,0)</f>
        <v>387037</v>
      </c>
      <c r="H11" s="4">
        <f>ROUND(+Psychiatry!F107,0)</f>
        <v>3502</v>
      </c>
      <c r="I11" s="9">
        <f t="shared" ref="I11:I74" si="1">IF(G11=0,"",IF(H11=0,"",ROUND(G11/H11,2)))</f>
        <v>110.52</v>
      </c>
      <c r="J11" s="9"/>
      <c r="K11" s="10">
        <f t="shared" ref="K11:K74" si="2">IF(D11=0,"",IF(E11=0,"",IF(G11=0,"",IF(H11=0,"",ROUND(I11/F11-1,4)))))</f>
        <v>-7.7200000000000005E-2</v>
      </c>
    </row>
    <row r="12" spans="1:11" x14ac:dyDescent="0.2">
      <c r="B12">
        <f>+Psychiatry!A7</f>
        <v>8</v>
      </c>
      <c r="C12" t="str">
        <f>+Psychiatry!B7</f>
        <v>KLICKITAT VALLEY HEALTH</v>
      </c>
      <c r="D12" s="4">
        <f>ROUND(+Psychiatry!H7,0)</f>
        <v>0</v>
      </c>
      <c r="E12" s="4">
        <f>ROUND(+Psychiatry!F7,0)</f>
        <v>0</v>
      </c>
      <c r="F12" s="9" t="str">
        <f t="shared" si="0"/>
        <v/>
      </c>
      <c r="G12" s="4">
        <f>ROUND(+Psychiatry!H108,0)</f>
        <v>0</v>
      </c>
      <c r="H12" s="4">
        <f>ROUND(+Psychiatry!F108,0)</f>
        <v>0</v>
      </c>
      <c r="I12" s="9" t="str">
        <f t="shared" si="1"/>
        <v/>
      </c>
      <c r="J12" s="9"/>
      <c r="K12" s="10" t="str">
        <f t="shared" si="2"/>
        <v/>
      </c>
    </row>
    <row r="13" spans="1:11" x14ac:dyDescent="0.2">
      <c r="B13">
        <f>+Psychiatry!A8</f>
        <v>10</v>
      </c>
      <c r="C13" t="str">
        <f>+Psychiatry!B8</f>
        <v>VIRGINIA MASON MEDICAL CENTER</v>
      </c>
      <c r="D13" s="4">
        <f>ROUND(+Psychiatry!H8,0)</f>
        <v>0</v>
      </c>
      <c r="E13" s="4">
        <f>ROUND(+Psychiatry!F8,0)</f>
        <v>0</v>
      </c>
      <c r="F13" s="9" t="str">
        <f t="shared" si="0"/>
        <v/>
      </c>
      <c r="G13" s="4">
        <f>ROUND(+Psychiatry!H109,0)</f>
        <v>0</v>
      </c>
      <c r="H13" s="4">
        <f>ROUND(+Psychiatry!F109,0)</f>
        <v>0</v>
      </c>
      <c r="I13" s="9" t="str">
        <f t="shared" si="1"/>
        <v/>
      </c>
      <c r="J13" s="9"/>
      <c r="K13" s="10" t="str">
        <f t="shared" si="2"/>
        <v/>
      </c>
    </row>
    <row r="14" spans="1:11" x14ac:dyDescent="0.2">
      <c r="B14">
        <f>+Psychiatry!A9</f>
        <v>14</v>
      </c>
      <c r="C14" t="str">
        <f>+Psychiatry!B9</f>
        <v>SEATTLE CHILDRENS HOSPITAL</v>
      </c>
      <c r="D14" s="4">
        <f>ROUND(+Psychiatry!H9,0)</f>
        <v>1068545</v>
      </c>
      <c r="E14" s="4">
        <f>ROUND(+Psychiatry!F9,0)</f>
        <v>7219</v>
      </c>
      <c r="F14" s="9">
        <f t="shared" si="0"/>
        <v>148.02000000000001</v>
      </c>
      <c r="G14" s="4">
        <f>ROUND(+Psychiatry!H110,0)</f>
        <v>1138953</v>
      </c>
      <c r="H14" s="4">
        <f>ROUND(+Psychiatry!F110,0)</f>
        <v>7485</v>
      </c>
      <c r="I14" s="9">
        <f t="shared" si="1"/>
        <v>152.16</v>
      </c>
      <c r="J14" s="9"/>
      <c r="K14" s="10">
        <f t="shared" si="2"/>
        <v>2.8000000000000001E-2</v>
      </c>
    </row>
    <row r="15" spans="1:11" x14ac:dyDescent="0.2">
      <c r="B15">
        <f>+Psychiatry!A10</f>
        <v>20</v>
      </c>
      <c r="C15" t="str">
        <f>+Psychiatry!B10</f>
        <v>GROUP HEALTH CENTRAL HOSPITAL</v>
      </c>
      <c r="D15" s="4">
        <f>ROUND(+Psychiatry!H10,0)</f>
        <v>0</v>
      </c>
      <c r="E15" s="4">
        <f>ROUND(+Psychiatry!F10,0)</f>
        <v>0</v>
      </c>
      <c r="F15" s="9" t="str">
        <f t="shared" si="0"/>
        <v/>
      </c>
      <c r="G15" s="4">
        <f>ROUND(+Psychiatry!H111,0)</f>
        <v>0</v>
      </c>
      <c r="H15" s="4">
        <f>ROUND(+Psychiatry!F111,0)</f>
        <v>0</v>
      </c>
      <c r="I15" s="9" t="str">
        <f t="shared" si="1"/>
        <v/>
      </c>
      <c r="J15" s="9"/>
      <c r="K15" s="10" t="str">
        <f t="shared" si="2"/>
        <v/>
      </c>
    </row>
    <row r="16" spans="1:11" x14ac:dyDescent="0.2">
      <c r="B16">
        <f>+Psychiatry!A11</f>
        <v>21</v>
      </c>
      <c r="C16" t="str">
        <f>+Psychiatry!B11</f>
        <v>NEWPORT HOSPITAL AND HEALTH SERVICES</v>
      </c>
      <c r="D16" s="4">
        <f>ROUND(+Psychiatry!H11,0)</f>
        <v>0</v>
      </c>
      <c r="E16" s="4">
        <f>ROUND(+Psychiatry!F11,0)</f>
        <v>0</v>
      </c>
      <c r="F16" s="9" t="str">
        <f t="shared" si="0"/>
        <v/>
      </c>
      <c r="G16" s="4">
        <f>ROUND(+Psychiatry!H112,0)</f>
        <v>0</v>
      </c>
      <c r="H16" s="4">
        <f>ROUND(+Psychiatry!F112,0)</f>
        <v>0</v>
      </c>
      <c r="I16" s="9" t="str">
        <f t="shared" si="1"/>
        <v/>
      </c>
      <c r="J16" s="9"/>
      <c r="K16" s="10" t="str">
        <f t="shared" si="2"/>
        <v/>
      </c>
    </row>
    <row r="17" spans="2:11" x14ac:dyDescent="0.2">
      <c r="B17">
        <f>+Psychiatry!A12</f>
        <v>22</v>
      </c>
      <c r="C17" t="str">
        <f>+Psychiatry!B12</f>
        <v>LOURDES MEDICAL CENTER</v>
      </c>
      <c r="D17" s="4">
        <f>ROUND(+Psychiatry!H12,0)</f>
        <v>0</v>
      </c>
      <c r="E17" s="4">
        <f>ROUND(+Psychiatry!F12,0)</f>
        <v>0</v>
      </c>
      <c r="F17" s="9" t="str">
        <f t="shared" si="0"/>
        <v/>
      </c>
      <c r="G17" s="4">
        <f>ROUND(+Psychiatry!H113,0)</f>
        <v>0</v>
      </c>
      <c r="H17" s="4">
        <f>ROUND(+Psychiatry!F113,0)</f>
        <v>0</v>
      </c>
      <c r="I17" s="9" t="str">
        <f t="shared" si="1"/>
        <v/>
      </c>
      <c r="J17" s="9"/>
      <c r="K17" s="10" t="str">
        <f t="shared" si="2"/>
        <v/>
      </c>
    </row>
    <row r="18" spans="2:11" x14ac:dyDescent="0.2">
      <c r="B18">
        <f>+Psychiatry!A13</f>
        <v>23</v>
      </c>
      <c r="C18" t="str">
        <f>+Psychiatry!B13</f>
        <v>THREE RIVERS HOSPITAL</v>
      </c>
      <c r="D18" s="4">
        <f>ROUND(+Psychiatry!H13,0)</f>
        <v>0</v>
      </c>
      <c r="E18" s="4">
        <f>ROUND(+Psychiatry!F13,0)</f>
        <v>0</v>
      </c>
      <c r="F18" s="9" t="str">
        <f t="shared" si="0"/>
        <v/>
      </c>
      <c r="G18" s="4">
        <f>ROUND(+Psychiatry!H114,0)</f>
        <v>0</v>
      </c>
      <c r="H18" s="4">
        <f>ROUND(+Psychiatry!F114,0)</f>
        <v>0</v>
      </c>
      <c r="I18" s="9" t="str">
        <f t="shared" si="1"/>
        <v/>
      </c>
      <c r="J18" s="9"/>
      <c r="K18" s="10" t="str">
        <f t="shared" si="2"/>
        <v/>
      </c>
    </row>
    <row r="19" spans="2:11" x14ac:dyDescent="0.2">
      <c r="B19">
        <f>+Psychiatry!A14</f>
        <v>26</v>
      </c>
      <c r="C19" t="str">
        <f>+Psychiatry!B14</f>
        <v>PEACEHEALTH ST JOHN MEDICAL CENTER</v>
      </c>
      <c r="D19" s="4">
        <f>ROUND(+Psychiatry!H14,0)</f>
        <v>1148106</v>
      </c>
      <c r="E19" s="4">
        <f>ROUND(+Psychiatry!F14,0)</f>
        <v>5671</v>
      </c>
      <c r="F19" s="9">
        <f t="shared" si="0"/>
        <v>202.45</v>
      </c>
      <c r="G19" s="4">
        <f>ROUND(+Psychiatry!H115,0)</f>
        <v>1107458</v>
      </c>
      <c r="H19" s="4">
        <f>ROUND(+Psychiatry!F115,0)</f>
        <v>5877</v>
      </c>
      <c r="I19" s="9">
        <f t="shared" si="1"/>
        <v>188.44</v>
      </c>
      <c r="J19" s="9"/>
      <c r="K19" s="10">
        <f t="shared" si="2"/>
        <v>-6.9199999999999998E-2</v>
      </c>
    </row>
    <row r="20" spans="2:11" x14ac:dyDescent="0.2">
      <c r="B20">
        <f>+Psychiatry!A15</f>
        <v>29</v>
      </c>
      <c r="C20" t="str">
        <f>+Psychiatry!B15</f>
        <v>HARBORVIEW MEDICAL CENTER</v>
      </c>
      <c r="D20" s="4">
        <f>ROUND(+Psychiatry!H15,0)</f>
        <v>2875964</v>
      </c>
      <c r="E20" s="4">
        <f>ROUND(+Psychiatry!F15,0)</f>
        <v>21894</v>
      </c>
      <c r="F20" s="9">
        <f t="shared" si="0"/>
        <v>131.36000000000001</v>
      </c>
      <c r="G20" s="4">
        <f>ROUND(+Psychiatry!H116,0)</f>
        <v>2690989</v>
      </c>
      <c r="H20" s="4">
        <f>ROUND(+Psychiatry!F116,0)</f>
        <v>22850</v>
      </c>
      <c r="I20" s="9">
        <f t="shared" si="1"/>
        <v>117.77</v>
      </c>
      <c r="J20" s="9"/>
      <c r="K20" s="10">
        <f t="shared" si="2"/>
        <v>-0.10349999999999999</v>
      </c>
    </row>
    <row r="21" spans="2:11" x14ac:dyDescent="0.2">
      <c r="B21">
        <f>+Psychiatry!A16</f>
        <v>32</v>
      </c>
      <c r="C21" t="str">
        <f>+Psychiatry!B16</f>
        <v>ST JOSEPH MEDICAL CENTER</v>
      </c>
      <c r="D21" s="4">
        <f>ROUND(+Psychiatry!H16,0)</f>
        <v>1012068</v>
      </c>
      <c r="E21" s="4">
        <f>ROUND(+Psychiatry!F16,0)</f>
        <v>7755</v>
      </c>
      <c r="F21" s="9">
        <f t="shared" si="0"/>
        <v>130.51</v>
      </c>
      <c r="G21" s="4">
        <f>ROUND(+Psychiatry!H117,0)</f>
        <v>1026501</v>
      </c>
      <c r="H21" s="4">
        <f>ROUND(+Psychiatry!F117,0)</f>
        <v>7843</v>
      </c>
      <c r="I21" s="9">
        <f t="shared" si="1"/>
        <v>130.88</v>
      </c>
      <c r="J21" s="9"/>
      <c r="K21" s="10">
        <f t="shared" si="2"/>
        <v>2.8E-3</v>
      </c>
    </row>
    <row r="22" spans="2:11" x14ac:dyDescent="0.2">
      <c r="B22">
        <f>+Psychiatry!A17</f>
        <v>35</v>
      </c>
      <c r="C22" t="str">
        <f>+Psychiatry!B17</f>
        <v>ST ELIZABETH HOSPITAL</v>
      </c>
      <c r="D22" s="4">
        <f>ROUND(+Psychiatry!H17,0)</f>
        <v>0</v>
      </c>
      <c r="E22" s="4">
        <f>ROUND(+Psychiatry!F17,0)</f>
        <v>0</v>
      </c>
      <c r="F22" s="9" t="str">
        <f t="shared" si="0"/>
        <v/>
      </c>
      <c r="G22" s="4">
        <f>ROUND(+Psychiatry!H118,0)</f>
        <v>0</v>
      </c>
      <c r="H22" s="4">
        <f>ROUND(+Psychiatry!F118,0)</f>
        <v>0</v>
      </c>
      <c r="I22" s="9" t="str">
        <f t="shared" si="1"/>
        <v/>
      </c>
      <c r="J22" s="9"/>
      <c r="K22" s="10" t="str">
        <f t="shared" si="2"/>
        <v/>
      </c>
    </row>
    <row r="23" spans="2:11" x14ac:dyDescent="0.2">
      <c r="B23">
        <f>+Psychiatry!A18</f>
        <v>37</v>
      </c>
      <c r="C23" t="str">
        <f>+Psychiatry!B18</f>
        <v>DEACONESS HOSPITAL</v>
      </c>
      <c r="D23" s="4">
        <f>ROUND(+Psychiatry!H18,0)</f>
        <v>0</v>
      </c>
      <c r="E23" s="4">
        <f>ROUND(+Psychiatry!F18,0)</f>
        <v>0</v>
      </c>
      <c r="F23" s="9" t="str">
        <f t="shared" si="0"/>
        <v/>
      </c>
      <c r="G23" s="4">
        <f>ROUND(+Psychiatry!H119,0)</f>
        <v>0</v>
      </c>
      <c r="H23" s="4">
        <f>ROUND(+Psychiatry!F119,0)</f>
        <v>0</v>
      </c>
      <c r="I23" s="9" t="str">
        <f t="shared" si="1"/>
        <v/>
      </c>
      <c r="J23" s="9"/>
      <c r="K23" s="10" t="str">
        <f t="shared" si="2"/>
        <v/>
      </c>
    </row>
    <row r="24" spans="2:11" x14ac:dyDescent="0.2">
      <c r="B24">
        <f>+Psychiatry!A19</f>
        <v>38</v>
      </c>
      <c r="C24" t="str">
        <f>+Psychiatry!B19</f>
        <v>OLYMPIC MEDICAL CENTER</v>
      </c>
      <c r="D24" s="4">
        <f>ROUND(+Psychiatry!H19,0)</f>
        <v>0</v>
      </c>
      <c r="E24" s="4">
        <f>ROUND(+Psychiatry!F19,0)</f>
        <v>0</v>
      </c>
      <c r="F24" s="9" t="str">
        <f t="shared" si="0"/>
        <v/>
      </c>
      <c r="G24" s="4">
        <f>ROUND(+Psychiatry!H120,0)</f>
        <v>0</v>
      </c>
      <c r="H24" s="4">
        <f>ROUND(+Psychiatry!F120,0)</f>
        <v>0</v>
      </c>
      <c r="I24" s="9" t="str">
        <f t="shared" si="1"/>
        <v/>
      </c>
      <c r="J24" s="9"/>
      <c r="K24" s="10" t="str">
        <f t="shared" si="2"/>
        <v/>
      </c>
    </row>
    <row r="25" spans="2:11" x14ac:dyDescent="0.2">
      <c r="B25">
        <f>+Psychiatry!A20</f>
        <v>39</v>
      </c>
      <c r="C25" t="str">
        <f>+Psychiatry!B20</f>
        <v>TRIOS HEALTH</v>
      </c>
      <c r="D25" s="4">
        <f>ROUND(+Psychiatry!H20,0)</f>
        <v>0</v>
      </c>
      <c r="E25" s="4">
        <f>ROUND(+Psychiatry!F20,0)</f>
        <v>0</v>
      </c>
      <c r="F25" s="9" t="str">
        <f t="shared" si="0"/>
        <v/>
      </c>
      <c r="G25" s="4">
        <f>ROUND(+Psychiatry!H121,0)</f>
        <v>0</v>
      </c>
      <c r="H25" s="4">
        <f>ROUND(+Psychiatry!F121,0)</f>
        <v>0</v>
      </c>
      <c r="I25" s="9" t="str">
        <f t="shared" si="1"/>
        <v/>
      </c>
      <c r="J25" s="9"/>
      <c r="K25" s="10" t="str">
        <f t="shared" si="2"/>
        <v/>
      </c>
    </row>
    <row r="26" spans="2:11" x14ac:dyDescent="0.2">
      <c r="B26">
        <f>+Psychiatry!A21</f>
        <v>43</v>
      </c>
      <c r="C26" t="str">
        <f>+Psychiatry!B21</f>
        <v>WALLA WALLA GENERAL HOSPITAL</v>
      </c>
      <c r="D26" s="4">
        <f>ROUND(+Psychiatry!H21,0)</f>
        <v>0</v>
      </c>
      <c r="E26" s="4">
        <f>ROUND(+Psychiatry!F21,0)</f>
        <v>0</v>
      </c>
      <c r="F26" s="9" t="str">
        <f t="shared" si="0"/>
        <v/>
      </c>
      <c r="G26" s="4">
        <f>ROUND(+Psychiatry!H122,0)</f>
        <v>0</v>
      </c>
      <c r="H26" s="4">
        <f>ROUND(+Psychiatry!F122,0)</f>
        <v>0</v>
      </c>
      <c r="I26" s="9" t="str">
        <f t="shared" si="1"/>
        <v/>
      </c>
      <c r="J26" s="9"/>
      <c r="K26" s="10" t="str">
        <f t="shared" si="2"/>
        <v/>
      </c>
    </row>
    <row r="27" spans="2:11" x14ac:dyDescent="0.2">
      <c r="B27">
        <f>+Psychiatry!A22</f>
        <v>45</v>
      </c>
      <c r="C27" t="str">
        <f>+Psychiatry!B22</f>
        <v>COLUMBIA BASIN HOSPITAL</v>
      </c>
      <c r="D27" s="4">
        <f>ROUND(+Psychiatry!H22,0)</f>
        <v>0</v>
      </c>
      <c r="E27" s="4">
        <f>ROUND(+Psychiatry!F22,0)</f>
        <v>0</v>
      </c>
      <c r="F27" s="9" t="str">
        <f t="shared" si="0"/>
        <v/>
      </c>
      <c r="G27" s="4">
        <f>ROUND(+Psychiatry!H123,0)</f>
        <v>0</v>
      </c>
      <c r="H27" s="4">
        <f>ROUND(+Psychiatry!F123,0)</f>
        <v>0</v>
      </c>
      <c r="I27" s="9" t="str">
        <f t="shared" si="1"/>
        <v/>
      </c>
      <c r="J27" s="9"/>
      <c r="K27" s="10" t="str">
        <f t="shared" si="2"/>
        <v/>
      </c>
    </row>
    <row r="28" spans="2:11" x14ac:dyDescent="0.2">
      <c r="B28">
        <f>+Psychiatry!A23</f>
        <v>46</v>
      </c>
      <c r="C28" t="str">
        <f>+Psychiatry!B23</f>
        <v>PMH MEDICAL CENTER</v>
      </c>
      <c r="D28" s="4">
        <f>ROUND(+Psychiatry!H23,0)</f>
        <v>0</v>
      </c>
      <c r="E28" s="4">
        <f>ROUND(+Psychiatry!F23,0)</f>
        <v>0</v>
      </c>
      <c r="F28" s="9" t="str">
        <f t="shared" si="0"/>
        <v/>
      </c>
      <c r="G28" s="4">
        <f>ROUND(+Psychiatry!H124,0)</f>
        <v>0</v>
      </c>
      <c r="H28" s="4">
        <f>ROUND(+Psychiatry!F124,0)</f>
        <v>0</v>
      </c>
      <c r="I28" s="9" t="str">
        <f t="shared" si="1"/>
        <v/>
      </c>
      <c r="J28" s="9"/>
      <c r="K28" s="10" t="str">
        <f t="shared" si="2"/>
        <v/>
      </c>
    </row>
    <row r="29" spans="2:11" x14ac:dyDescent="0.2">
      <c r="B29">
        <f>+Psychiatry!A24</f>
        <v>50</v>
      </c>
      <c r="C29" t="str">
        <f>+Psychiatry!B24</f>
        <v>PROVIDENCE ST MARY MEDICAL CENTER</v>
      </c>
      <c r="D29" s="4">
        <f>ROUND(+Psychiatry!H24,0)</f>
        <v>0</v>
      </c>
      <c r="E29" s="4">
        <f>ROUND(+Psychiatry!F24,0)</f>
        <v>0</v>
      </c>
      <c r="F29" s="9" t="str">
        <f t="shared" si="0"/>
        <v/>
      </c>
      <c r="G29" s="4">
        <f>ROUND(+Psychiatry!H125,0)</f>
        <v>0</v>
      </c>
      <c r="H29" s="4">
        <f>ROUND(+Psychiatry!F125,0)</f>
        <v>0</v>
      </c>
      <c r="I29" s="9" t="str">
        <f t="shared" si="1"/>
        <v/>
      </c>
      <c r="J29" s="9"/>
      <c r="K29" s="10" t="str">
        <f t="shared" si="2"/>
        <v/>
      </c>
    </row>
    <row r="30" spans="2:11" x14ac:dyDescent="0.2">
      <c r="B30">
        <f>+Psychiatry!A25</f>
        <v>54</v>
      </c>
      <c r="C30" t="str">
        <f>+Psychiatry!B25</f>
        <v>FORKS COMMUNITY HOSPITAL</v>
      </c>
      <c r="D30" s="4">
        <f>ROUND(+Psychiatry!H25,0)</f>
        <v>0</v>
      </c>
      <c r="E30" s="4">
        <f>ROUND(+Psychiatry!F25,0)</f>
        <v>0</v>
      </c>
      <c r="F30" s="9" t="str">
        <f t="shared" si="0"/>
        <v/>
      </c>
      <c r="G30" s="4">
        <f>ROUND(+Psychiatry!H126,0)</f>
        <v>0</v>
      </c>
      <c r="H30" s="4">
        <f>ROUND(+Psychiatry!F126,0)</f>
        <v>0</v>
      </c>
      <c r="I30" s="9" t="str">
        <f t="shared" si="1"/>
        <v/>
      </c>
      <c r="J30" s="9"/>
      <c r="K30" s="10" t="str">
        <f t="shared" si="2"/>
        <v/>
      </c>
    </row>
    <row r="31" spans="2:11" x14ac:dyDescent="0.2">
      <c r="B31">
        <f>+Psychiatry!A26</f>
        <v>56</v>
      </c>
      <c r="C31" t="str">
        <f>+Psychiatry!B26</f>
        <v>WILLAPA HARBOR HOSPITAL</v>
      </c>
      <c r="D31" s="4">
        <f>ROUND(+Psychiatry!H26,0)</f>
        <v>0</v>
      </c>
      <c r="E31" s="4">
        <f>ROUND(+Psychiatry!F26,0)</f>
        <v>0</v>
      </c>
      <c r="F31" s="9" t="str">
        <f t="shared" si="0"/>
        <v/>
      </c>
      <c r="G31" s="4">
        <f>ROUND(+Psychiatry!H127,0)</f>
        <v>0</v>
      </c>
      <c r="H31" s="4">
        <f>ROUND(+Psychiatry!F127,0)</f>
        <v>0</v>
      </c>
      <c r="I31" s="9" t="str">
        <f t="shared" si="1"/>
        <v/>
      </c>
      <c r="J31" s="9"/>
      <c r="K31" s="10" t="str">
        <f t="shared" si="2"/>
        <v/>
      </c>
    </row>
    <row r="32" spans="2:11" x14ac:dyDescent="0.2">
      <c r="B32">
        <f>+Psychiatry!A27</f>
        <v>58</v>
      </c>
      <c r="C32" t="str">
        <f>+Psychiatry!B27</f>
        <v>YAKIMA VALLEY MEMORIAL HOSPITAL</v>
      </c>
      <c r="D32" s="4">
        <f>ROUND(+Psychiatry!H27,0)</f>
        <v>588528</v>
      </c>
      <c r="E32" s="4">
        <f>ROUND(+Psychiatry!F27,0)</f>
        <v>5200</v>
      </c>
      <c r="F32" s="9">
        <f t="shared" si="0"/>
        <v>113.18</v>
      </c>
      <c r="G32" s="4">
        <f>ROUND(+Psychiatry!H128,0)</f>
        <v>297726</v>
      </c>
      <c r="H32" s="4">
        <f>ROUND(+Psychiatry!F128,0)</f>
        <v>1831</v>
      </c>
      <c r="I32" s="9">
        <f t="shared" si="1"/>
        <v>162.6</v>
      </c>
      <c r="J32" s="9"/>
      <c r="K32" s="10">
        <f t="shared" si="2"/>
        <v>0.43659999999999999</v>
      </c>
    </row>
    <row r="33" spans="2:11" x14ac:dyDescent="0.2">
      <c r="B33">
        <f>+Psychiatry!A28</f>
        <v>63</v>
      </c>
      <c r="C33" t="str">
        <f>+Psychiatry!B28</f>
        <v>GRAYS HARBOR COMMUNITY HOSPITAL</v>
      </c>
      <c r="D33" s="4">
        <f>ROUND(+Psychiatry!H28,0)</f>
        <v>0</v>
      </c>
      <c r="E33" s="4">
        <f>ROUND(+Psychiatry!F28,0)</f>
        <v>0</v>
      </c>
      <c r="F33" s="9" t="str">
        <f t="shared" si="0"/>
        <v/>
      </c>
      <c r="G33" s="4">
        <f>ROUND(+Psychiatry!H129,0)</f>
        <v>0</v>
      </c>
      <c r="H33" s="4">
        <f>ROUND(+Psychiatry!F129,0)</f>
        <v>0</v>
      </c>
      <c r="I33" s="9" t="str">
        <f t="shared" si="1"/>
        <v/>
      </c>
      <c r="J33" s="9"/>
      <c r="K33" s="10" t="str">
        <f t="shared" si="2"/>
        <v/>
      </c>
    </row>
    <row r="34" spans="2:11" x14ac:dyDescent="0.2">
      <c r="B34">
        <f>+Psychiatry!A29</f>
        <v>78</v>
      </c>
      <c r="C34" t="str">
        <f>+Psychiatry!B29</f>
        <v>SAMARITAN HEALTHCARE</v>
      </c>
      <c r="D34" s="4">
        <f>ROUND(+Psychiatry!H29,0)</f>
        <v>0</v>
      </c>
      <c r="E34" s="4">
        <f>ROUND(+Psychiatry!F29,0)</f>
        <v>0</v>
      </c>
      <c r="F34" s="9" t="str">
        <f t="shared" si="0"/>
        <v/>
      </c>
      <c r="G34" s="4">
        <f>ROUND(+Psychiatry!H130,0)</f>
        <v>0</v>
      </c>
      <c r="H34" s="4">
        <f>ROUND(+Psychiatry!F130,0)</f>
        <v>0</v>
      </c>
      <c r="I34" s="9" t="str">
        <f t="shared" si="1"/>
        <v/>
      </c>
      <c r="J34" s="9"/>
      <c r="K34" s="10" t="str">
        <f t="shared" si="2"/>
        <v/>
      </c>
    </row>
    <row r="35" spans="2:11" x14ac:dyDescent="0.2">
      <c r="B35">
        <f>+Psychiatry!A30</f>
        <v>79</v>
      </c>
      <c r="C35" t="str">
        <f>+Psychiatry!B30</f>
        <v>OCEAN BEACH HOSPITAL</v>
      </c>
      <c r="D35" s="4">
        <f>ROUND(+Psychiatry!H30,0)</f>
        <v>0</v>
      </c>
      <c r="E35" s="4">
        <f>ROUND(+Psychiatry!F30,0)</f>
        <v>0</v>
      </c>
      <c r="F35" s="9" t="str">
        <f t="shared" si="0"/>
        <v/>
      </c>
      <c r="G35" s="4">
        <f>ROUND(+Psychiatry!H131,0)</f>
        <v>0</v>
      </c>
      <c r="H35" s="4">
        <f>ROUND(+Psychiatry!F131,0)</f>
        <v>0</v>
      </c>
      <c r="I35" s="9" t="str">
        <f t="shared" si="1"/>
        <v/>
      </c>
      <c r="J35" s="9"/>
      <c r="K35" s="10" t="str">
        <f t="shared" si="2"/>
        <v/>
      </c>
    </row>
    <row r="36" spans="2:11" x14ac:dyDescent="0.2">
      <c r="B36">
        <f>+Psychiatry!A31</f>
        <v>80</v>
      </c>
      <c r="C36" t="str">
        <f>+Psychiatry!B31</f>
        <v>ODESSA MEMORIAL HEALTHCARE CENTER</v>
      </c>
      <c r="D36" s="4">
        <f>ROUND(+Psychiatry!H31,0)</f>
        <v>0</v>
      </c>
      <c r="E36" s="4">
        <f>ROUND(+Psychiatry!F31,0)</f>
        <v>0</v>
      </c>
      <c r="F36" s="9" t="str">
        <f t="shared" si="0"/>
        <v/>
      </c>
      <c r="G36" s="4">
        <f>ROUND(+Psychiatry!H132,0)</f>
        <v>0</v>
      </c>
      <c r="H36" s="4">
        <f>ROUND(+Psychiatry!F132,0)</f>
        <v>0</v>
      </c>
      <c r="I36" s="9" t="str">
        <f t="shared" si="1"/>
        <v/>
      </c>
      <c r="J36" s="9"/>
      <c r="K36" s="10" t="str">
        <f t="shared" si="2"/>
        <v/>
      </c>
    </row>
    <row r="37" spans="2:11" x14ac:dyDescent="0.2">
      <c r="B37">
        <f>+Psychiatry!A32</f>
        <v>81</v>
      </c>
      <c r="C37" t="str">
        <f>+Psychiatry!B32</f>
        <v>MULTICARE GOOD SAMARITAN</v>
      </c>
      <c r="D37" s="4">
        <f>ROUND(+Psychiatry!H32,0)</f>
        <v>0</v>
      </c>
      <c r="E37" s="4">
        <f>ROUND(+Psychiatry!F32,0)</f>
        <v>0</v>
      </c>
      <c r="F37" s="9" t="str">
        <f t="shared" si="0"/>
        <v/>
      </c>
      <c r="G37" s="4">
        <f>ROUND(+Psychiatry!H133,0)</f>
        <v>86509</v>
      </c>
      <c r="H37" s="4">
        <f>ROUND(+Psychiatry!F133,0)</f>
        <v>0</v>
      </c>
      <c r="I37" s="9" t="str">
        <f t="shared" si="1"/>
        <v/>
      </c>
      <c r="J37" s="9"/>
      <c r="K37" s="10" t="str">
        <f t="shared" si="2"/>
        <v/>
      </c>
    </row>
    <row r="38" spans="2:11" x14ac:dyDescent="0.2">
      <c r="B38">
        <f>+Psychiatry!A33</f>
        <v>82</v>
      </c>
      <c r="C38" t="str">
        <f>+Psychiatry!B33</f>
        <v>GARFIELD COUNTY MEMORIAL HOSPITAL</v>
      </c>
      <c r="D38" s="4">
        <f>ROUND(+Psychiatry!H33,0)</f>
        <v>0</v>
      </c>
      <c r="E38" s="4">
        <f>ROUND(+Psychiatry!F33,0)</f>
        <v>0</v>
      </c>
      <c r="F38" s="9" t="str">
        <f t="shared" si="0"/>
        <v/>
      </c>
      <c r="G38" s="4">
        <f>ROUND(+Psychiatry!H134,0)</f>
        <v>0</v>
      </c>
      <c r="H38" s="4">
        <f>ROUND(+Psychiatry!F134,0)</f>
        <v>0</v>
      </c>
      <c r="I38" s="9" t="str">
        <f t="shared" si="1"/>
        <v/>
      </c>
      <c r="J38" s="9"/>
      <c r="K38" s="10" t="str">
        <f t="shared" si="2"/>
        <v/>
      </c>
    </row>
    <row r="39" spans="2:11" x14ac:dyDescent="0.2">
      <c r="B39">
        <f>+Psychiatry!A34</f>
        <v>84</v>
      </c>
      <c r="C39" t="str">
        <f>+Psychiatry!B34</f>
        <v>PROVIDENCE REGIONAL MEDICAL CENTER EVERETT</v>
      </c>
      <c r="D39" s="4">
        <f>ROUND(+Psychiatry!H34,0)</f>
        <v>32475</v>
      </c>
      <c r="E39" s="4">
        <f>ROUND(+Psychiatry!F34,0)</f>
        <v>0</v>
      </c>
      <c r="F39" s="9" t="str">
        <f t="shared" si="0"/>
        <v/>
      </c>
      <c r="G39" s="4">
        <f>ROUND(+Psychiatry!H135,0)</f>
        <v>12534</v>
      </c>
      <c r="H39" s="4">
        <f>ROUND(+Psychiatry!F135,0)</f>
        <v>0</v>
      </c>
      <c r="I39" s="9" t="str">
        <f t="shared" si="1"/>
        <v/>
      </c>
      <c r="J39" s="9"/>
      <c r="K39" s="10" t="str">
        <f t="shared" si="2"/>
        <v/>
      </c>
    </row>
    <row r="40" spans="2:11" x14ac:dyDescent="0.2">
      <c r="B40">
        <f>+Psychiatry!A35</f>
        <v>85</v>
      </c>
      <c r="C40" t="str">
        <f>+Psychiatry!B35</f>
        <v>JEFFERSON HEALTHCARE</v>
      </c>
      <c r="D40" s="4">
        <f>ROUND(+Psychiatry!H35,0)</f>
        <v>0</v>
      </c>
      <c r="E40" s="4">
        <f>ROUND(+Psychiatry!F35,0)</f>
        <v>0</v>
      </c>
      <c r="F40" s="9" t="str">
        <f t="shared" si="0"/>
        <v/>
      </c>
      <c r="G40" s="4">
        <f>ROUND(+Psychiatry!H136,0)</f>
        <v>0</v>
      </c>
      <c r="H40" s="4">
        <f>ROUND(+Psychiatry!F136,0)</f>
        <v>0</v>
      </c>
      <c r="I40" s="9" t="str">
        <f t="shared" si="1"/>
        <v/>
      </c>
      <c r="J40" s="9"/>
      <c r="K40" s="10" t="str">
        <f t="shared" si="2"/>
        <v/>
      </c>
    </row>
    <row r="41" spans="2:11" x14ac:dyDescent="0.2">
      <c r="B41">
        <f>+Psychiatry!A36</f>
        <v>96</v>
      </c>
      <c r="C41" t="str">
        <f>+Psychiatry!B36</f>
        <v>SKYLINE HOSPITAL</v>
      </c>
      <c r="D41" s="4">
        <f>ROUND(+Psychiatry!H36,0)</f>
        <v>0</v>
      </c>
      <c r="E41" s="4">
        <f>ROUND(+Psychiatry!F36,0)</f>
        <v>0</v>
      </c>
      <c r="F41" s="9" t="str">
        <f t="shared" si="0"/>
        <v/>
      </c>
      <c r="G41" s="4">
        <f>ROUND(+Psychiatry!H137,0)</f>
        <v>0</v>
      </c>
      <c r="H41" s="4">
        <f>ROUND(+Psychiatry!F137,0)</f>
        <v>0</v>
      </c>
      <c r="I41" s="9" t="str">
        <f t="shared" si="1"/>
        <v/>
      </c>
      <c r="J41" s="9"/>
      <c r="K41" s="10" t="str">
        <f t="shared" si="2"/>
        <v/>
      </c>
    </row>
    <row r="42" spans="2:11" x14ac:dyDescent="0.2">
      <c r="B42">
        <f>+Psychiatry!A37</f>
        <v>102</v>
      </c>
      <c r="C42" t="str">
        <f>+Psychiatry!B37</f>
        <v>YAKIMA REGIONAL MEDICAL AND CARDIAC CENTER</v>
      </c>
      <c r="D42" s="4">
        <f>ROUND(+Psychiatry!H37,0)</f>
        <v>0</v>
      </c>
      <c r="E42" s="4">
        <f>ROUND(+Psychiatry!F37,0)</f>
        <v>0</v>
      </c>
      <c r="F42" s="9" t="str">
        <f t="shared" si="0"/>
        <v/>
      </c>
      <c r="G42" s="4">
        <f>ROUND(+Psychiatry!H138,0)</f>
        <v>0</v>
      </c>
      <c r="H42" s="4">
        <f>ROUND(+Psychiatry!F138,0)</f>
        <v>0</v>
      </c>
      <c r="I42" s="9" t="str">
        <f t="shared" si="1"/>
        <v/>
      </c>
      <c r="J42" s="9"/>
      <c r="K42" s="10" t="str">
        <f t="shared" si="2"/>
        <v/>
      </c>
    </row>
    <row r="43" spans="2:11" x14ac:dyDescent="0.2">
      <c r="B43">
        <f>+Psychiatry!A38</f>
        <v>106</v>
      </c>
      <c r="C43" t="str">
        <f>+Psychiatry!B38</f>
        <v>CASCADE VALLEY HOSPITAL</v>
      </c>
      <c r="D43" s="4">
        <f>ROUND(+Psychiatry!H38,0)</f>
        <v>0</v>
      </c>
      <c r="E43" s="4">
        <f>ROUND(+Psychiatry!F38,0)</f>
        <v>0</v>
      </c>
      <c r="F43" s="9" t="str">
        <f t="shared" si="0"/>
        <v/>
      </c>
      <c r="G43" s="4">
        <f>ROUND(+Psychiatry!H139,0)</f>
        <v>0</v>
      </c>
      <c r="H43" s="4">
        <f>ROUND(+Psychiatry!F139,0)</f>
        <v>0</v>
      </c>
      <c r="I43" s="9" t="str">
        <f t="shared" si="1"/>
        <v/>
      </c>
      <c r="J43" s="9"/>
      <c r="K43" s="10" t="str">
        <f t="shared" si="2"/>
        <v/>
      </c>
    </row>
    <row r="44" spans="2:11" x14ac:dyDescent="0.2">
      <c r="B44">
        <f>+Psychiatry!A39</f>
        <v>104</v>
      </c>
      <c r="C44" t="str">
        <f>+Psychiatry!B39</f>
        <v>VALLEY GENERAL</v>
      </c>
      <c r="D44" s="4">
        <f>ROUND(+Psychiatry!H39,0)</f>
        <v>0</v>
      </c>
      <c r="E44" s="4">
        <f>ROUND(+Psychiatry!F39,0)</f>
        <v>0</v>
      </c>
      <c r="F44" s="9" t="str">
        <f t="shared" si="0"/>
        <v/>
      </c>
      <c r="G44" s="4">
        <f>ROUND(+Psychiatry!H140,0)</f>
        <v>0</v>
      </c>
      <c r="H44" s="4">
        <f>ROUND(+Psychiatry!F140,0)</f>
        <v>0</v>
      </c>
      <c r="I44" s="9" t="str">
        <f t="shared" si="1"/>
        <v/>
      </c>
      <c r="J44" s="9"/>
      <c r="K44" s="10" t="str">
        <f t="shared" si="2"/>
        <v/>
      </c>
    </row>
    <row r="45" spans="2:11" x14ac:dyDescent="0.2">
      <c r="B45">
        <f>+Psychiatry!A40</f>
        <v>107</v>
      </c>
      <c r="C45" t="str">
        <f>+Psychiatry!B40</f>
        <v>NORTH VALLEY HOSPITAL</v>
      </c>
      <c r="D45" s="4">
        <f>ROUND(+Psychiatry!H40,0)</f>
        <v>0</v>
      </c>
      <c r="E45" s="4">
        <f>ROUND(+Psychiatry!F40,0)</f>
        <v>0</v>
      </c>
      <c r="F45" s="9" t="str">
        <f t="shared" si="0"/>
        <v/>
      </c>
      <c r="G45" s="4">
        <f>ROUND(+Psychiatry!H141,0)</f>
        <v>0</v>
      </c>
      <c r="H45" s="4">
        <f>ROUND(+Psychiatry!F141,0)</f>
        <v>0</v>
      </c>
      <c r="I45" s="9" t="str">
        <f t="shared" si="1"/>
        <v/>
      </c>
      <c r="J45" s="9"/>
      <c r="K45" s="10" t="str">
        <f t="shared" si="2"/>
        <v/>
      </c>
    </row>
    <row r="46" spans="2:11" x14ac:dyDescent="0.2">
      <c r="B46">
        <f>+Psychiatry!A41</f>
        <v>108</v>
      </c>
      <c r="C46" t="str">
        <f>+Psychiatry!B41</f>
        <v>TRI-STATE MEMORIAL HOSPITAL</v>
      </c>
      <c r="D46" s="4">
        <f>ROUND(+Psychiatry!H41,0)</f>
        <v>0</v>
      </c>
      <c r="E46" s="4">
        <f>ROUND(+Psychiatry!F41,0)</f>
        <v>0</v>
      </c>
      <c r="F46" s="9" t="str">
        <f t="shared" si="0"/>
        <v/>
      </c>
      <c r="G46" s="4">
        <f>ROUND(+Psychiatry!H142,0)</f>
        <v>0</v>
      </c>
      <c r="H46" s="4">
        <f>ROUND(+Psychiatry!F142,0)</f>
        <v>0</v>
      </c>
      <c r="I46" s="9" t="str">
        <f t="shared" si="1"/>
        <v/>
      </c>
      <c r="J46" s="9"/>
      <c r="K46" s="10" t="str">
        <f t="shared" si="2"/>
        <v/>
      </c>
    </row>
    <row r="47" spans="2:11" x14ac:dyDescent="0.2">
      <c r="B47">
        <f>+Psychiatry!A42</f>
        <v>111</v>
      </c>
      <c r="C47" t="str">
        <f>+Psychiatry!B42</f>
        <v>EAST ADAMS RURAL HEALTHCARE</v>
      </c>
      <c r="D47" s="4">
        <f>ROUND(+Psychiatry!H42,0)</f>
        <v>0</v>
      </c>
      <c r="E47" s="4">
        <f>ROUND(+Psychiatry!F42,0)</f>
        <v>0</v>
      </c>
      <c r="F47" s="9" t="str">
        <f t="shared" si="0"/>
        <v/>
      </c>
      <c r="G47" s="4">
        <f>ROUND(+Psychiatry!H143,0)</f>
        <v>0</v>
      </c>
      <c r="H47" s="4">
        <f>ROUND(+Psychiatry!F143,0)</f>
        <v>0</v>
      </c>
      <c r="I47" s="9" t="str">
        <f t="shared" si="1"/>
        <v/>
      </c>
      <c r="J47" s="9"/>
      <c r="K47" s="10" t="str">
        <f t="shared" si="2"/>
        <v/>
      </c>
    </row>
    <row r="48" spans="2:11" x14ac:dyDescent="0.2">
      <c r="B48">
        <f>+Psychiatry!A43</f>
        <v>125</v>
      </c>
      <c r="C48" t="str">
        <f>+Psychiatry!B43</f>
        <v>OTHELLO COMMUNITY HOSPITAL</v>
      </c>
      <c r="D48" s="4">
        <f>ROUND(+Psychiatry!H43,0)</f>
        <v>0</v>
      </c>
      <c r="E48" s="4">
        <f>ROUND(+Psychiatry!F43,0)</f>
        <v>0</v>
      </c>
      <c r="F48" s="9" t="str">
        <f t="shared" si="0"/>
        <v/>
      </c>
      <c r="G48" s="4">
        <f>ROUND(+Psychiatry!H144,0)</f>
        <v>0</v>
      </c>
      <c r="H48" s="4">
        <f>ROUND(+Psychiatry!F144,0)</f>
        <v>0</v>
      </c>
      <c r="I48" s="9" t="str">
        <f t="shared" si="1"/>
        <v/>
      </c>
      <c r="J48" s="9"/>
      <c r="K48" s="10" t="str">
        <f t="shared" si="2"/>
        <v/>
      </c>
    </row>
    <row r="49" spans="2:11" x14ac:dyDescent="0.2">
      <c r="B49">
        <f>+Psychiatry!A44</f>
        <v>126</v>
      </c>
      <c r="C49" t="str">
        <f>+Psychiatry!B44</f>
        <v>HIGHLINE MEDICAL CENTER</v>
      </c>
      <c r="D49" s="4">
        <f>ROUND(+Psychiatry!H44,0)</f>
        <v>360316</v>
      </c>
      <c r="E49" s="4">
        <f>ROUND(+Psychiatry!F44,0)</f>
        <v>3438</v>
      </c>
      <c r="F49" s="9">
        <f t="shared" si="0"/>
        <v>104.8</v>
      </c>
      <c r="G49" s="4">
        <f>ROUND(+Psychiatry!H145,0)</f>
        <v>390739</v>
      </c>
      <c r="H49" s="4">
        <f>ROUND(+Psychiatry!F145,0)</f>
        <v>2638</v>
      </c>
      <c r="I49" s="9">
        <f t="shared" si="1"/>
        <v>148.12</v>
      </c>
      <c r="J49" s="9"/>
      <c r="K49" s="10">
        <f t="shared" si="2"/>
        <v>0.41339999999999999</v>
      </c>
    </row>
    <row r="50" spans="2:11" x14ac:dyDescent="0.2">
      <c r="B50">
        <f>+Psychiatry!A45</f>
        <v>128</v>
      </c>
      <c r="C50" t="str">
        <f>+Psychiatry!B45</f>
        <v>UNIVERSITY OF WASHINGTON MEDICAL CENTER</v>
      </c>
      <c r="D50" s="4">
        <f>ROUND(+Psychiatry!H45,0)</f>
        <v>686140</v>
      </c>
      <c r="E50" s="4">
        <f>ROUND(+Psychiatry!F45,0)</f>
        <v>4401</v>
      </c>
      <c r="F50" s="9">
        <f t="shared" si="0"/>
        <v>155.91</v>
      </c>
      <c r="G50" s="4">
        <f>ROUND(+Psychiatry!H146,0)</f>
        <v>672183</v>
      </c>
      <c r="H50" s="4">
        <f>ROUND(+Psychiatry!F146,0)</f>
        <v>4719</v>
      </c>
      <c r="I50" s="9">
        <f t="shared" si="1"/>
        <v>142.44</v>
      </c>
      <c r="J50" s="9"/>
      <c r="K50" s="10">
        <f t="shared" si="2"/>
        <v>-8.6400000000000005E-2</v>
      </c>
    </row>
    <row r="51" spans="2:11" x14ac:dyDescent="0.2">
      <c r="B51">
        <f>+Psychiatry!A46</f>
        <v>129</v>
      </c>
      <c r="C51" t="str">
        <f>+Psychiatry!B46</f>
        <v>QUINCY VALLEY MEDICAL CENTER</v>
      </c>
      <c r="D51" s="4">
        <f>ROUND(+Psychiatry!H46,0)</f>
        <v>0</v>
      </c>
      <c r="E51" s="4">
        <f>ROUND(+Psychiatry!F46,0)</f>
        <v>0</v>
      </c>
      <c r="F51" s="9" t="str">
        <f t="shared" si="0"/>
        <v/>
      </c>
      <c r="G51" s="4">
        <f>ROUND(+Psychiatry!H147,0)</f>
        <v>0</v>
      </c>
      <c r="H51" s="4">
        <f>ROUND(+Psychiatry!F147,0)</f>
        <v>0</v>
      </c>
      <c r="I51" s="9" t="str">
        <f t="shared" si="1"/>
        <v/>
      </c>
      <c r="J51" s="9"/>
      <c r="K51" s="10" t="str">
        <f t="shared" si="2"/>
        <v/>
      </c>
    </row>
    <row r="52" spans="2:11" x14ac:dyDescent="0.2">
      <c r="B52">
        <f>+Psychiatry!A47</f>
        <v>130</v>
      </c>
      <c r="C52" t="str">
        <f>+Psychiatry!B47</f>
        <v>UW MEDICINE/NORTHWEST HOSPITAL</v>
      </c>
      <c r="D52" s="4">
        <f>ROUND(+Psychiatry!H47,0)</f>
        <v>1064066</v>
      </c>
      <c r="E52" s="4">
        <f>ROUND(+Psychiatry!F47,0)</f>
        <v>9312</v>
      </c>
      <c r="F52" s="9">
        <f t="shared" si="0"/>
        <v>114.27</v>
      </c>
      <c r="G52" s="4">
        <f>ROUND(+Psychiatry!H148,0)</f>
        <v>1122565</v>
      </c>
      <c r="H52" s="4">
        <f>ROUND(+Psychiatry!F148,0)</f>
        <v>9628</v>
      </c>
      <c r="I52" s="9">
        <f t="shared" si="1"/>
        <v>116.59</v>
      </c>
      <c r="J52" s="9"/>
      <c r="K52" s="10">
        <f t="shared" si="2"/>
        <v>2.0299999999999999E-2</v>
      </c>
    </row>
    <row r="53" spans="2:11" x14ac:dyDescent="0.2">
      <c r="B53">
        <f>+Psychiatry!A48</f>
        <v>131</v>
      </c>
      <c r="C53" t="str">
        <f>+Psychiatry!B48</f>
        <v>OVERLAKE HOSPITAL MEDICAL CENTER</v>
      </c>
      <c r="D53" s="4">
        <f>ROUND(+Psychiatry!H48,0)</f>
        <v>539585</v>
      </c>
      <c r="E53" s="4">
        <f>ROUND(+Psychiatry!F48,0)</f>
        <v>4243</v>
      </c>
      <c r="F53" s="9">
        <f t="shared" si="0"/>
        <v>127.17</v>
      </c>
      <c r="G53" s="4">
        <f>ROUND(+Psychiatry!H149,0)</f>
        <v>508185</v>
      </c>
      <c r="H53" s="4">
        <f>ROUND(+Psychiatry!F149,0)</f>
        <v>4550</v>
      </c>
      <c r="I53" s="9">
        <f t="shared" si="1"/>
        <v>111.69</v>
      </c>
      <c r="J53" s="9"/>
      <c r="K53" s="10">
        <f t="shared" si="2"/>
        <v>-0.1217</v>
      </c>
    </row>
    <row r="54" spans="2:11" x14ac:dyDescent="0.2">
      <c r="B54">
        <f>+Psychiatry!A49</f>
        <v>132</v>
      </c>
      <c r="C54" t="str">
        <f>+Psychiatry!B49</f>
        <v>ST CLARE HOSPITAL</v>
      </c>
      <c r="D54" s="4">
        <f>ROUND(+Psychiatry!H49,0)</f>
        <v>13502</v>
      </c>
      <c r="E54" s="4">
        <f>ROUND(+Psychiatry!F49,0)</f>
        <v>0</v>
      </c>
      <c r="F54" s="9" t="str">
        <f t="shared" si="0"/>
        <v/>
      </c>
      <c r="G54" s="4">
        <f>ROUND(+Psychiatry!H150,0)</f>
        <v>0</v>
      </c>
      <c r="H54" s="4">
        <f>ROUND(+Psychiatry!F150,0)</f>
        <v>0</v>
      </c>
      <c r="I54" s="9" t="str">
        <f t="shared" si="1"/>
        <v/>
      </c>
      <c r="J54" s="9"/>
      <c r="K54" s="10" t="str">
        <f t="shared" si="2"/>
        <v/>
      </c>
    </row>
    <row r="55" spans="2:11" x14ac:dyDescent="0.2">
      <c r="B55">
        <f>+Psychiatry!A50</f>
        <v>134</v>
      </c>
      <c r="C55" t="str">
        <f>+Psychiatry!B50</f>
        <v>ISLAND HOSPITAL</v>
      </c>
      <c r="D55" s="4">
        <f>ROUND(+Psychiatry!H50,0)</f>
        <v>0</v>
      </c>
      <c r="E55" s="4">
        <f>ROUND(+Psychiatry!F50,0)</f>
        <v>0</v>
      </c>
      <c r="F55" s="9" t="str">
        <f t="shared" si="0"/>
        <v/>
      </c>
      <c r="G55" s="4">
        <f>ROUND(+Psychiatry!H151,0)</f>
        <v>0</v>
      </c>
      <c r="H55" s="4">
        <f>ROUND(+Psychiatry!F151,0)</f>
        <v>0</v>
      </c>
      <c r="I55" s="9" t="str">
        <f t="shared" si="1"/>
        <v/>
      </c>
      <c r="J55" s="9"/>
      <c r="K55" s="10" t="str">
        <f t="shared" si="2"/>
        <v/>
      </c>
    </row>
    <row r="56" spans="2:11" x14ac:dyDescent="0.2">
      <c r="B56">
        <f>+Psychiatry!A51</f>
        <v>137</v>
      </c>
      <c r="C56" t="str">
        <f>+Psychiatry!B51</f>
        <v>LINCOLN HOSPITAL</v>
      </c>
      <c r="D56" s="4">
        <f>ROUND(+Psychiatry!H51,0)</f>
        <v>0</v>
      </c>
      <c r="E56" s="4">
        <f>ROUND(+Psychiatry!F51,0)</f>
        <v>0</v>
      </c>
      <c r="F56" s="9" t="str">
        <f t="shared" si="0"/>
        <v/>
      </c>
      <c r="G56" s="4">
        <f>ROUND(+Psychiatry!H152,0)</f>
        <v>0</v>
      </c>
      <c r="H56" s="4">
        <f>ROUND(+Psychiatry!F152,0)</f>
        <v>0</v>
      </c>
      <c r="I56" s="9" t="str">
        <f t="shared" si="1"/>
        <v/>
      </c>
      <c r="J56" s="9"/>
      <c r="K56" s="10" t="str">
        <f t="shared" si="2"/>
        <v/>
      </c>
    </row>
    <row r="57" spans="2:11" x14ac:dyDescent="0.2">
      <c r="B57">
        <f>+Psychiatry!A52</f>
        <v>138</v>
      </c>
      <c r="C57" t="str">
        <f>+Psychiatry!B52</f>
        <v>SWEDISH EDMONDS</v>
      </c>
      <c r="D57" s="4">
        <f>ROUND(+Psychiatry!H52,0)</f>
        <v>633157</v>
      </c>
      <c r="E57" s="4">
        <f>ROUND(+Psychiatry!F52,0)</f>
        <v>9724</v>
      </c>
      <c r="F57" s="9">
        <f t="shared" si="0"/>
        <v>65.11</v>
      </c>
      <c r="G57" s="4">
        <f>ROUND(+Psychiatry!H153,0)</f>
        <v>684783</v>
      </c>
      <c r="H57" s="4">
        <f>ROUND(+Psychiatry!F153,0)</f>
        <v>8174</v>
      </c>
      <c r="I57" s="9">
        <f t="shared" si="1"/>
        <v>83.78</v>
      </c>
      <c r="J57" s="9"/>
      <c r="K57" s="10">
        <f t="shared" si="2"/>
        <v>0.28670000000000001</v>
      </c>
    </row>
    <row r="58" spans="2:11" x14ac:dyDescent="0.2">
      <c r="B58">
        <f>+Psychiatry!A53</f>
        <v>139</v>
      </c>
      <c r="C58" t="str">
        <f>+Psychiatry!B53</f>
        <v>PROVIDENCE HOLY FAMILY HOSPITAL</v>
      </c>
      <c r="D58" s="4">
        <f>ROUND(+Psychiatry!H53,0)</f>
        <v>0</v>
      </c>
      <c r="E58" s="4">
        <f>ROUND(+Psychiatry!F53,0)</f>
        <v>0</v>
      </c>
      <c r="F58" s="9" t="str">
        <f t="shared" si="0"/>
        <v/>
      </c>
      <c r="G58" s="4">
        <f>ROUND(+Psychiatry!H154,0)</f>
        <v>0</v>
      </c>
      <c r="H58" s="4">
        <f>ROUND(+Psychiatry!F154,0)</f>
        <v>0</v>
      </c>
      <c r="I58" s="9" t="str">
        <f t="shared" si="1"/>
        <v/>
      </c>
      <c r="J58" s="9"/>
      <c r="K58" s="10" t="str">
        <f t="shared" si="2"/>
        <v/>
      </c>
    </row>
    <row r="59" spans="2:11" x14ac:dyDescent="0.2">
      <c r="B59">
        <f>+Psychiatry!A54</f>
        <v>140</v>
      </c>
      <c r="C59" t="str">
        <f>+Psychiatry!B54</f>
        <v>KITTITAS VALLEY HEALTHCARE</v>
      </c>
      <c r="D59" s="4">
        <f>ROUND(+Psychiatry!H54,0)</f>
        <v>0</v>
      </c>
      <c r="E59" s="4">
        <f>ROUND(+Psychiatry!F54,0)</f>
        <v>0</v>
      </c>
      <c r="F59" s="9" t="str">
        <f t="shared" si="0"/>
        <v/>
      </c>
      <c r="G59" s="4">
        <f>ROUND(+Psychiatry!H155,0)</f>
        <v>0</v>
      </c>
      <c r="H59" s="4">
        <f>ROUND(+Psychiatry!F155,0)</f>
        <v>0</v>
      </c>
      <c r="I59" s="9" t="str">
        <f t="shared" si="1"/>
        <v/>
      </c>
      <c r="J59" s="9"/>
      <c r="K59" s="10" t="str">
        <f t="shared" si="2"/>
        <v/>
      </c>
    </row>
    <row r="60" spans="2:11" x14ac:dyDescent="0.2">
      <c r="B60">
        <f>+Psychiatry!A55</f>
        <v>141</v>
      </c>
      <c r="C60" t="str">
        <f>+Psychiatry!B55</f>
        <v>DAYTON GENERAL HOSPITAL</v>
      </c>
      <c r="D60" s="4">
        <f>ROUND(+Psychiatry!H55,0)</f>
        <v>0</v>
      </c>
      <c r="E60" s="4">
        <f>ROUND(+Psychiatry!F55,0)</f>
        <v>0</v>
      </c>
      <c r="F60" s="9" t="str">
        <f t="shared" si="0"/>
        <v/>
      </c>
      <c r="G60" s="4">
        <f>ROUND(+Psychiatry!H156,0)</f>
        <v>0</v>
      </c>
      <c r="H60" s="4">
        <f>ROUND(+Psychiatry!F156,0)</f>
        <v>0</v>
      </c>
      <c r="I60" s="9" t="str">
        <f t="shared" si="1"/>
        <v/>
      </c>
      <c r="J60" s="9"/>
      <c r="K60" s="10" t="str">
        <f t="shared" si="2"/>
        <v/>
      </c>
    </row>
    <row r="61" spans="2:11" x14ac:dyDescent="0.2">
      <c r="B61">
        <f>+Psychiatry!A56</f>
        <v>142</v>
      </c>
      <c r="C61" t="str">
        <f>+Psychiatry!B56</f>
        <v>HARRISON MEDICAL CENTER</v>
      </c>
      <c r="D61" s="4">
        <f>ROUND(+Psychiatry!H56,0)</f>
        <v>55042</v>
      </c>
      <c r="E61" s="4">
        <f>ROUND(+Psychiatry!F56,0)</f>
        <v>696</v>
      </c>
      <c r="F61" s="9">
        <f t="shared" si="0"/>
        <v>79.08</v>
      </c>
      <c r="G61" s="4">
        <f>ROUND(+Psychiatry!H157,0)</f>
        <v>56504</v>
      </c>
      <c r="H61" s="4">
        <f>ROUND(+Psychiatry!F157,0)</f>
        <v>522</v>
      </c>
      <c r="I61" s="9">
        <f t="shared" si="1"/>
        <v>108.25</v>
      </c>
      <c r="J61" s="9"/>
      <c r="K61" s="10">
        <f t="shared" si="2"/>
        <v>0.36890000000000001</v>
      </c>
    </row>
    <row r="62" spans="2:11" x14ac:dyDescent="0.2">
      <c r="B62">
        <f>+Psychiatry!A57</f>
        <v>145</v>
      </c>
      <c r="C62" t="str">
        <f>+Psychiatry!B57</f>
        <v>PEACEHEALTH ST JOSEPH HOSPITAL</v>
      </c>
      <c r="D62" s="4">
        <f>ROUND(+Psychiatry!H57,0)</f>
        <v>1084327</v>
      </c>
      <c r="E62" s="4">
        <f>ROUND(+Psychiatry!F57,0)</f>
        <v>5683</v>
      </c>
      <c r="F62" s="9">
        <f t="shared" si="0"/>
        <v>190.8</v>
      </c>
      <c r="G62" s="4">
        <f>ROUND(+Psychiatry!H158,0)</f>
        <v>1042935</v>
      </c>
      <c r="H62" s="4">
        <f>ROUND(+Psychiatry!F158,0)</f>
        <v>5887</v>
      </c>
      <c r="I62" s="9">
        <f t="shared" si="1"/>
        <v>177.16</v>
      </c>
      <c r="J62" s="9"/>
      <c r="K62" s="10">
        <f t="shared" si="2"/>
        <v>-7.1499999999999994E-2</v>
      </c>
    </row>
    <row r="63" spans="2:11" x14ac:dyDescent="0.2">
      <c r="B63">
        <f>+Psychiatry!A58</f>
        <v>147</v>
      </c>
      <c r="C63" t="str">
        <f>+Psychiatry!B58</f>
        <v>MID VALLEY HOSPITAL</v>
      </c>
      <c r="D63" s="4">
        <f>ROUND(+Psychiatry!H58,0)</f>
        <v>0</v>
      </c>
      <c r="E63" s="4">
        <f>ROUND(+Psychiatry!F58,0)</f>
        <v>0</v>
      </c>
      <c r="F63" s="9" t="str">
        <f t="shared" si="0"/>
        <v/>
      </c>
      <c r="G63" s="4">
        <f>ROUND(+Psychiatry!H159,0)</f>
        <v>0</v>
      </c>
      <c r="H63" s="4">
        <f>ROUND(+Psychiatry!F159,0)</f>
        <v>0</v>
      </c>
      <c r="I63" s="9" t="str">
        <f t="shared" si="1"/>
        <v/>
      </c>
      <c r="J63" s="9"/>
      <c r="K63" s="10" t="str">
        <f t="shared" si="2"/>
        <v/>
      </c>
    </row>
    <row r="64" spans="2:11" x14ac:dyDescent="0.2">
      <c r="B64">
        <f>+Psychiatry!A59</f>
        <v>148</v>
      </c>
      <c r="C64" t="str">
        <f>+Psychiatry!B59</f>
        <v>KINDRED HOSPITAL SEATTLE - NORTHGATE</v>
      </c>
      <c r="D64" s="4">
        <f>ROUND(+Psychiatry!H59,0)</f>
        <v>0</v>
      </c>
      <c r="E64" s="4">
        <f>ROUND(+Psychiatry!F59,0)</f>
        <v>0</v>
      </c>
      <c r="F64" s="9" t="str">
        <f t="shared" si="0"/>
        <v/>
      </c>
      <c r="G64" s="4">
        <f>ROUND(+Psychiatry!H160,0)</f>
        <v>0</v>
      </c>
      <c r="H64" s="4">
        <f>ROUND(+Psychiatry!F160,0)</f>
        <v>0</v>
      </c>
      <c r="I64" s="9" t="str">
        <f t="shared" si="1"/>
        <v/>
      </c>
      <c r="J64" s="9"/>
      <c r="K64" s="10" t="str">
        <f t="shared" si="2"/>
        <v/>
      </c>
    </row>
    <row r="65" spans="2:11" x14ac:dyDescent="0.2">
      <c r="B65">
        <f>+Psychiatry!A60</f>
        <v>150</v>
      </c>
      <c r="C65" t="str">
        <f>+Psychiatry!B60</f>
        <v>COULEE MEDICAL CENTER</v>
      </c>
      <c r="D65" s="4">
        <f>ROUND(+Psychiatry!H60,0)</f>
        <v>0</v>
      </c>
      <c r="E65" s="4">
        <f>ROUND(+Psychiatry!F60,0)</f>
        <v>0</v>
      </c>
      <c r="F65" s="9" t="str">
        <f t="shared" si="0"/>
        <v/>
      </c>
      <c r="G65" s="4">
        <f>ROUND(+Psychiatry!H161,0)</f>
        <v>0</v>
      </c>
      <c r="H65" s="4">
        <f>ROUND(+Psychiatry!F161,0)</f>
        <v>0</v>
      </c>
      <c r="I65" s="9" t="str">
        <f t="shared" si="1"/>
        <v/>
      </c>
      <c r="J65" s="9"/>
      <c r="K65" s="10" t="str">
        <f t="shared" si="2"/>
        <v/>
      </c>
    </row>
    <row r="66" spans="2:11" x14ac:dyDescent="0.2">
      <c r="B66">
        <f>+Psychiatry!A61</f>
        <v>152</v>
      </c>
      <c r="C66" t="str">
        <f>+Psychiatry!B61</f>
        <v>MASON GENERAL HOSPITAL</v>
      </c>
      <c r="D66" s="4">
        <f>ROUND(+Psychiatry!H61,0)</f>
        <v>0</v>
      </c>
      <c r="E66" s="4">
        <f>ROUND(+Psychiatry!F61,0)</f>
        <v>0</v>
      </c>
      <c r="F66" s="9" t="str">
        <f t="shared" si="0"/>
        <v/>
      </c>
      <c r="G66" s="4">
        <f>ROUND(+Psychiatry!H162,0)</f>
        <v>0</v>
      </c>
      <c r="H66" s="4">
        <f>ROUND(+Psychiatry!F162,0)</f>
        <v>0</v>
      </c>
      <c r="I66" s="9" t="str">
        <f t="shared" si="1"/>
        <v/>
      </c>
      <c r="J66" s="9"/>
      <c r="K66" s="10" t="str">
        <f t="shared" si="2"/>
        <v/>
      </c>
    </row>
    <row r="67" spans="2:11" x14ac:dyDescent="0.2">
      <c r="B67">
        <f>+Psychiatry!A62</f>
        <v>153</v>
      </c>
      <c r="C67" t="str">
        <f>+Psychiatry!B62</f>
        <v>WHITMAN HOSPITAL AND MEDICAL CENTER</v>
      </c>
      <c r="D67" s="4">
        <f>ROUND(+Psychiatry!H62,0)</f>
        <v>0</v>
      </c>
      <c r="E67" s="4">
        <f>ROUND(+Psychiatry!F62,0)</f>
        <v>0</v>
      </c>
      <c r="F67" s="9" t="str">
        <f t="shared" si="0"/>
        <v/>
      </c>
      <c r="G67" s="4">
        <f>ROUND(+Psychiatry!H163,0)</f>
        <v>0</v>
      </c>
      <c r="H67" s="4">
        <f>ROUND(+Psychiatry!F163,0)</f>
        <v>0</v>
      </c>
      <c r="I67" s="9" t="str">
        <f t="shared" si="1"/>
        <v/>
      </c>
      <c r="J67" s="9"/>
      <c r="K67" s="10" t="str">
        <f t="shared" si="2"/>
        <v/>
      </c>
    </row>
    <row r="68" spans="2:11" x14ac:dyDescent="0.2">
      <c r="B68">
        <f>+Psychiatry!A63</f>
        <v>155</v>
      </c>
      <c r="C68" t="str">
        <f>+Psychiatry!B63</f>
        <v>UW MEDICINE/VALLEY MEDICAL CENTER</v>
      </c>
      <c r="D68" s="4">
        <f>ROUND(+Psychiatry!H63,0)</f>
        <v>0</v>
      </c>
      <c r="E68" s="4">
        <f>ROUND(+Psychiatry!F63,0)</f>
        <v>0</v>
      </c>
      <c r="F68" s="9" t="str">
        <f t="shared" si="0"/>
        <v/>
      </c>
      <c r="G68" s="4">
        <f>ROUND(+Psychiatry!H164,0)</f>
        <v>0</v>
      </c>
      <c r="H68" s="4">
        <f>ROUND(+Psychiatry!F164,0)</f>
        <v>0</v>
      </c>
      <c r="I68" s="9" t="str">
        <f t="shared" si="1"/>
        <v/>
      </c>
      <c r="J68" s="9"/>
      <c r="K68" s="10" t="str">
        <f t="shared" si="2"/>
        <v/>
      </c>
    </row>
    <row r="69" spans="2:11" x14ac:dyDescent="0.2">
      <c r="B69">
        <f>+Psychiatry!A64</f>
        <v>156</v>
      </c>
      <c r="C69" t="str">
        <f>+Psychiatry!B64</f>
        <v>WHIDBEY GENERAL HOSPITAL</v>
      </c>
      <c r="D69" s="4">
        <f>ROUND(+Psychiatry!H64,0)</f>
        <v>0</v>
      </c>
      <c r="E69" s="4">
        <f>ROUND(+Psychiatry!F64,0)</f>
        <v>0</v>
      </c>
      <c r="F69" s="9" t="str">
        <f t="shared" si="0"/>
        <v/>
      </c>
      <c r="G69" s="4">
        <f>ROUND(+Psychiatry!H165,0)</f>
        <v>0</v>
      </c>
      <c r="H69" s="4">
        <f>ROUND(+Psychiatry!F165,0)</f>
        <v>0</v>
      </c>
      <c r="I69" s="9" t="str">
        <f t="shared" si="1"/>
        <v/>
      </c>
      <c r="J69" s="9"/>
      <c r="K69" s="10" t="str">
        <f t="shared" si="2"/>
        <v/>
      </c>
    </row>
    <row r="70" spans="2:11" x14ac:dyDescent="0.2">
      <c r="B70">
        <f>+Psychiatry!A65</f>
        <v>157</v>
      </c>
      <c r="C70" t="str">
        <f>+Psychiatry!B65</f>
        <v>ST LUKES REHABILIATION INSTITUTE</v>
      </c>
      <c r="D70" s="4">
        <f>ROUND(+Psychiatry!H65,0)</f>
        <v>0</v>
      </c>
      <c r="E70" s="4">
        <f>ROUND(+Psychiatry!F65,0)</f>
        <v>0</v>
      </c>
      <c r="F70" s="9" t="str">
        <f t="shared" si="0"/>
        <v/>
      </c>
      <c r="G70" s="4">
        <f>ROUND(+Psychiatry!H166,0)</f>
        <v>0</v>
      </c>
      <c r="H70" s="4">
        <f>ROUND(+Psychiatry!F166,0)</f>
        <v>0</v>
      </c>
      <c r="I70" s="9" t="str">
        <f t="shared" si="1"/>
        <v/>
      </c>
      <c r="J70" s="9"/>
      <c r="K70" s="10" t="str">
        <f t="shared" si="2"/>
        <v/>
      </c>
    </row>
    <row r="71" spans="2:11" x14ac:dyDescent="0.2">
      <c r="B71">
        <f>+Psychiatry!A66</f>
        <v>158</v>
      </c>
      <c r="C71" t="str">
        <f>+Psychiatry!B66</f>
        <v>CASCADE MEDICAL CENTER</v>
      </c>
      <c r="D71" s="4">
        <f>ROUND(+Psychiatry!H66,0)</f>
        <v>0</v>
      </c>
      <c r="E71" s="4">
        <f>ROUND(+Psychiatry!F66,0)</f>
        <v>0</v>
      </c>
      <c r="F71" s="9" t="str">
        <f t="shared" si="0"/>
        <v/>
      </c>
      <c r="G71" s="4">
        <f>ROUND(+Psychiatry!H167,0)</f>
        <v>0</v>
      </c>
      <c r="H71" s="4">
        <f>ROUND(+Psychiatry!F167,0)</f>
        <v>0</v>
      </c>
      <c r="I71" s="9" t="str">
        <f t="shared" si="1"/>
        <v/>
      </c>
      <c r="J71" s="9"/>
      <c r="K71" s="10" t="str">
        <f t="shared" si="2"/>
        <v/>
      </c>
    </row>
    <row r="72" spans="2:11" x14ac:dyDescent="0.2">
      <c r="B72">
        <f>+Psychiatry!A67</f>
        <v>159</v>
      </c>
      <c r="C72" t="str">
        <f>+Psychiatry!B67</f>
        <v>PROVIDENCE ST PETER HOSPITAL</v>
      </c>
      <c r="D72" s="4">
        <f>ROUND(+Psychiatry!H67,0)</f>
        <v>721695</v>
      </c>
      <c r="E72" s="4">
        <f>ROUND(+Psychiatry!F67,0)</f>
        <v>5668</v>
      </c>
      <c r="F72" s="9">
        <f t="shared" si="0"/>
        <v>127.33</v>
      </c>
      <c r="G72" s="4">
        <f>ROUND(+Psychiatry!H168,0)</f>
        <v>301347</v>
      </c>
      <c r="H72" s="4">
        <f>ROUND(+Psychiatry!F168,0)</f>
        <v>5984</v>
      </c>
      <c r="I72" s="9">
        <f t="shared" si="1"/>
        <v>50.36</v>
      </c>
      <c r="J72" s="9"/>
      <c r="K72" s="10">
        <f t="shared" si="2"/>
        <v>-0.60450000000000004</v>
      </c>
    </row>
    <row r="73" spans="2:11" x14ac:dyDescent="0.2">
      <c r="B73">
        <f>+Psychiatry!A68</f>
        <v>161</v>
      </c>
      <c r="C73" t="str">
        <f>+Psychiatry!B68</f>
        <v>KADLEC REGIONAL MEDICAL CENTER</v>
      </c>
      <c r="D73" s="4">
        <f>ROUND(+Psychiatry!H68,0)</f>
        <v>0</v>
      </c>
      <c r="E73" s="4">
        <f>ROUND(+Psychiatry!F68,0)</f>
        <v>0</v>
      </c>
      <c r="F73" s="9" t="str">
        <f t="shared" si="0"/>
        <v/>
      </c>
      <c r="G73" s="4">
        <f>ROUND(+Psychiatry!H169,0)</f>
        <v>0</v>
      </c>
      <c r="H73" s="4">
        <f>ROUND(+Psychiatry!F169,0)</f>
        <v>0</v>
      </c>
      <c r="I73" s="9" t="str">
        <f t="shared" si="1"/>
        <v/>
      </c>
      <c r="J73" s="9"/>
      <c r="K73" s="10" t="str">
        <f t="shared" si="2"/>
        <v/>
      </c>
    </row>
    <row r="74" spans="2:11" x14ac:dyDescent="0.2">
      <c r="B74">
        <f>+Psychiatry!A69</f>
        <v>162</v>
      </c>
      <c r="C74" t="str">
        <f>+Psychiatry!B69</f>
        <v>PROVIDENCE SACRED HEART MEDICAL CENTER</v>
      </c>
      <c r="D74" s="4">
        <f>ROUND(+Psychiatry!H69,0)</f>
        <v>2325154</v>
      </c>
      <c r="E74" s="4">
        <f>ROUND(+Psychiatry!F69,0)</f>
        <v>19826</v>
      </c>
      <c r="F74" s="9">
        <f t="shared" si="0"/>
        <v>117.28</v>
      </c>
      <c r="G74" s="4">
        <f>ROUND(+Psychiatry!H170,0)</f>
        <v>709871</v>
      </c>
      <c r="H74" s="4">
        <f>ROUND(+Psychiatry!F170,0)</f>
        <v>20065</v>
      </c>
      <c r="I74" s="9">
        <f t="shared" si="1"/>
        <v>35.380000000000003</v>
      </c>
      <c r="J74" s="9"/>
      <c r="K74" s="10">
        <f t="shared" si="2"/>
        <v>-0.69830000000000003</v>
      </c>
    </row>
    <row r="75" spans="2:11" x14ac:dyDescent="0.2">
      <c r="B75">
        <f>+Psychiatry!A70</f>
        <v>164</v>
      </c>
      <c r="C75" t="str">
        <f>+Psychiatry!B70</f>
        <v>EVERGREENHEALTH MEDICAL CENTER</v>
      </c>
      <c r="D75" s="4">
        <f>ROUND(+Psychiatry!H70,0)</f>
        <v>0</v>
      </c>
      <c r="E75" s="4">
        <f>ROUND(+Psychiatry!F70,0)</f>
        <v>0</v>
      </c>
      <c r="F75" s="9" t="str">
        <f t="shared" ref="F75:F108" si="3">IF(D75=0,"",IF(E75=0,"",ROUND(D75/E75,2)))</f>
        <v/>
      </c>
      <c r="G75" s="4">
        <f>ROUND(+Psychiatry!H171,0)</f>
        <v>0</v>
      </c>
      <c r="H75" s="4">
        <f>ROUND(+Psychiatry!F171,0)</f>
        <v>0</v>
      </c>
      <c r="I75" s="9" t="str">
        <f t="shared" ref="I75:I108" si="4">IF(G75=0,"",IF(H75=0,"",ROUND(G75/H75,2)))</f>
        <v/>
      </c>
      <c r="J75" s="9"/>
      <c r="K75" s="10" t="str">
        <f t="shared" ref="K75:K108" si="5">IF(D75=0,"",IF(E75=0,"",IF(G75=0,"",IF(H75=0,"",ROUND(I75/F75-1,4)))))</f>
        <v/>
      </c>
    </row>
    <row r="76" spans="2:11" x14ac:dyDescent="0.2">
      <c r="B76">
        <f>+Psychiatry!A71</f>
        <v>165</v>
      </c>
      <c r="C76" t="str">
        <f>+Psychiatry!B71</f>
        <v>LAKE CHELAN COMMUNITY HOSPITAL</v>
      </c>
      <c r="D76" s="4">
        <f>ROUND(+Psychiatry!H71,0)</f>
        <v>0</v>
      </c>
      <c r="E76" s="4">
        <f>ROUND(+Psychiatry!F71,0)</f>
        <v>0</v>
      </c>
      <c r="F76" s="9" t="str">
        <f t="shared" si="3"/>
        <v/>
      </c>
      <c r="G76" s="4">
        <f>ROUND(+Psychiatry!H172,0)</f>
        <v>0</v>
      </c>
      <c r="H76" s="4">
        <f>ROUND(+Psychiatry!F172,0)</f>
        <v>0</v>
      </c>
      <c r="I76" s="9" t="str">
        <f t="shared" si="4"/>
        <v/>
      </c>
      <c r="J76" s="9"/>
      <c r="K76" s="10" t="str">
        <f t="shared" si="5"/>
        <v/>
      </c>
    </row>
    <row r="77" spans="2:11" x14ac:dyDescent="0.2">
      <c r="B77">
        <f>+Psychiatry!A72</f>
        <v>167</v>
      </c>
      <c r="C77" t="str">
        <f>+Psychiatry!B72</f>
        <v>FERRY COUNTY MEMORIAL HOSPITAL</v>
      </c>
      <c r="D77" s="4">
        <f>ROUND(+Psychiatry!H72,0)</f>
        <v>0</v>
      </c>
      <c r="E77" s="4">
        <f>ROUND(+Psychiatry!F72,0)</f>
        <v>0</v>
      </c>
      <c r="F77" s="9" t="str">
        <f t="shared" si="3"/>
        <v/>
      </c>
      <c r="G77" s="4">
        <f>ROUND(+Psychiatry!H173,0)</f>
        <v>0</v>
      </c>
      <c r="H77" s="4">
        <f>ROUND(+Psychiatry!F173,0)</f>
        <v>0</v>
      </c>
      <c r="I77" s="9" t="str">
        <f t="shared" si="4"/>
        <v/>
      </c>
      <c r="J77" s="9"/>
      <c r="K77" s="10" t="str">
        <f t="shared" si="5"/>
        <v/>
      </c>
    </row>
    <row r="78" spans="2:11" x14ac:dyDescent="0.2">
      <c r="B78">
        <f>+Psychiatry!A73</f>
        <v>168</v>
      </c>
      <c r="C78" t="str">
        <f>+Psychiatry!B73</f>
        <v>CENTRAL WASHINGTON HOSPITAL</v>
      </c>
      <c r="D78" s="4">
        <f>ROUND(+Psychiatry!H73,0)</f>
        <v>0</v>
      </c>
      <c r="E78" s="4">
        <f>ROUND(+Psychiatry!F73,0)</f>
        <v>0</v>
      </c>
      <c r="F78" s="9" t="str">
        <f t="shared" si="3"/>
        <v/>
      </c>
      <c r="G78" s="4">
        <f>ROUND(+Psychiatry!H174,0)</f>
        <v>0</v>
      </c>
      <c r="H78" s="4">
        <f>ROUND(+Psychiatry!F174,0)</f>
        <v>0</v>
      </c>
      <c r="I78" s="9" t="str">
        <f t="shared" si="4"/>
        <v/>
      </c>
      <c r="J78" s="9"/>
      <c r="K78" s="10" t="str">
        <f t="shared" si="5"/>
        <v/>
      </c>
    </row>
    <row r="79" spans="2:11" x14ac:dyDescent="0.2">
      <c r="B79">
        <f>+Psychiatry!A74</f>
        <v>170</v>
      </c>
      <c r="C79" t="str">
        <f>+Psychiatry!B74</f>
        <v>PEACEHEALTH SOUTHWEST MEDICAL CENTER</v>
      </c>
      <c r="D79" s="4">
        <f>ROUND(+Psychiatry!H74,0)</f>
        <v>1182330</v>
      </c>
      <c r="E79" s="4">
        <f>ROUND(+Psychiatry!F74,0)</f>
        <v>4042</v>
      </c>
      <c r="F79" s="9">
        <f t="shared" si="3"/>
        <v>292.51</v>
      </c>
      <c r="G79" s="4">
        <f>ROUND(+Psychiatry!H175,0)</f>
        <v>1083156</v>
      </c>
      <c r="H79" s="4">
        <f>ROUND(+Psychiatry!F175,0)</f>
        <v>3913</v>
      </c>
      <c r="I79" s="9">
        <f t="shared" si="4"/>
        <v>276.81</v>
      </c>
      <c r="J79" s="9"/>
      <c r="K79" s="10">
        <f t="shared" si="5"/>
        <v>-5.3699999999999998E-2</v>
      </c>
    </row>
    <row r="80" spans="2:11" x14ac:dyDescent="0.2">
      <c r="B80">
        <f>+Psychiatry!A75</f>
        <v>172</v>
      </c>
      <c r="C80" t="str">
        <f>+Psychiatry!B75</f>
        <v>PULLMAN REGIONAL HOSPITAL</v>
      </c>
      <c r="D80" s="4">
        <f>ROUND(+Psychiatry!H75,0)</f>
        <v>0</v>
      </c>
      <c r="E80" s="4">
        <f>ROUND(+Psychiatry!F75,0)</f>
        <v>0</v>
      </c>
      <c r="F80" s="9" t="str">
        <f t="shared" si="3"/>
        <v/>
      </c>
      <c r="G80" s="4">
        <f>ROUND(+Psychiatry!H176,0)</f>
        <v>0</v>
      </c>
      <c r="H80" s="4">
        <f>ROUND(+Psychiatry!F176,0)</f>
        <v>0</v>
      </c>
      <c r="I80" s="9" t="str">
        <f t="shared" si="4"/>
        <v/>
      </c>
      <c r="J80" s="9"/>
      <c r="K80" s="10" t="str">
        <f t="shared" si="5"/>
        <v/>
      </c>
    </row>
    <row r="81" spans="2:11" x14ac:dyDescent="0.2">
      <c r="B81">
        <f>+Psychiatry!A76</f>
        <v>173</v>
      </c>
      <c r="C81" t="str">
        <f>+Psychiatry!B76</f>
        <v>MORTON GENERAL HOSPITAL</v>
      </c>
      <c r="D81" s="4">
        <f>ROUND(+Psychiatry!H76,0)</f>
        <v>0</v>
      </c>
      <c r="E81" s="4">
        <f>ROUND(+Psychiatry!F76,0)</f>
        <v>0</v>
      </c>
      <c r="F81" s="9" t="str">
        <f t="shared" si="3"/>
        <v/>
      </c>
      <c r="G81" s="4">
        <f>ROUND(+Psychiatry!H177,0)</f>
        <v>0</v>
      </c>
      <c r="H81" s="4">
        <f>ROUND(+Psychiatry!F177,0)</f>
        <v>0</v>
      </c>
      <c r="I81" s="9" t="str">
        <f t="shared" si="4"/>
        <v/>
      </c>
      <c r="J81" s="9"/>
      <c r="K81" s="10" t="str">
        <f t="shared" si="5"/>
        <v/>
      </c>
    </row>
    <row r="82" spans="2:11" x14ac:dyDescent="0.2">
      <c r="B82">
        <f>+Psychiatry!A77</f>
        <v>175</v>
      </c>
      <c r="C82" t="str">
        <f>+Psychiatry!B77</f>
        <v>MARY BRIDGE CHILDRENS HEALTH CENTER</v>
      </c>
      <c r="D82" s="4">
        <f>ROUND(+Psychiatry!H77,0)</f>
        <v>0</v>
      </c>
      <c r="E82" s="4">
        <f>ROUND(+Psychiatry!F77,0)</f>
        <v>0</v>
      </c>
      <c r="F82" s="9" t="str">
        <f t="shared" si="3"/>
        <v/>
      </c>
      <c r="G82" s="4">
        <f>ROUND(+Psychiatry!H178,0)</f>
        <v>0</v>
      </c>
      <c r="H82" s="4">
        <f>ROUND(+Psychiatry!F178,0)</f>
        <v>0</v>
      </c>
      <c r="I82" s="9" t="str">
        <f t="shared" si="4"/>
        <v/>
      </c>
      <c r="J82" s="9"/>
      <c r="K82" s="10" t="str">
        <f t="shared" si="5"/>
        <v/>
      </c>
    </row>
    <row r="83" spans="2:11" x14ac:dyDescent="0.2">
      <c r="B83">
        <f>+Psychiatry!A78</f>
        <v>176</v>
      </c>
      <c r="C83" t="str">
        <f>+Psychiatry!B78</f>
        <v>TACOMA GENERAL/ALLENMORE HOSPITAL</v>
      </c>
      <c r="D83" s="4">
        <f>ROUND(+Psychiatry!H78,0)</f>
        <v>0</v>
      </c>
      <c r="E83" s="4">
        <f>ROUND(+Psychiatry!F78,0)</f>
        <v>0</v>
      </c>
      <c r="F83" s="9" t="str">
        <f t="shared" si="3"/>
        <v/>
      </c>
      <c r="G83" s="4">
        <f>ROUND(+Psychiatry!H179,0)</f>
        <v>0</v>
      </c>
      <c r="H83" s="4">
        <f>ROUND(+Psychiatry!F179,0)</f>
        <v>0</v>
      </c>
      <c r="I83" s="9" t="str">
        <f t="shared" si="4"/>
        <v/>
      </c>
      <c r="J83" s="9"/>
      <c r="K83" s="10" t="str">
        <f t="shared" si="5"/>
        <v/>
      </c>
    </row>
    <row r="84" spans="2:11" x14ac:dyDescent="0.2">
      <c r="B84">
        <f>+Psychiatry!A79</f>
        <v>180</v>
      </c>
      <c r="C84" t="str">
        <f>+Psychiatry!B79</f>
        <v>VALLEY HOSPITAL</v>
      </c>
      <c r="D84" s="4">
        <f>ROUND(+Psychiatry!H79,0)</f>
        <v>0</v>
      </c>
      <c r="E84" s="4">
        <f>ROUND(+Psychiatry!F79,0)</f>
        <v>0</v>
      </c>
      <c r="F84" s="9" t="str">
        <f t="shared" si="3"/>
        <v/>
      </c>
      <c r="G84" s="4">
        <f>ROUND(+Psychiatry!H180,0)</f>
        <v>0</v>
      </c>
      <c r="H84" s="4">
        <f>ROUND(+Psychiatry!F180,0)</f>
        <v>0</v>
      </c>
      <c r="I84" s="9" t="str">
        <f t="shared" si="4"/>
        <v/>
      </c>
      <c r="J84" s="9"/>
      <c r="K84" s="10" t="str">
        <f t="shared" si="5"/>
        <v/>
      </c>
    </row>
    <row r="85" spans="2:11" x14ac:dyDescent="0.2">
      <c r="B85">
        <f>+Psychiatry!A80</f>
        <v>183</v>
      </c>
      <c r="C85" t="str">
        <f>+Psychiatry!B80</f>
        <v>MULTICARE AUBURN MEDICAL CENTER</v>
      </c>
      <c r="D85" s="4">
        <f>ROUND(+Psychiatry!H80,0)</f>
        <v>1042497</v>
      </c>
      <c r="E85" s="4">
        <f>ROUND(+Psychiatry!F80,0)</f>
        <v>7019</v>
      </c>
      <c r="F85" s="9">
        <f t="shared" si="3"/>
        <v>148.53</v>
      </c>
      <c r="G85" s="4">
        <f>ROUND(+Psychiatry!H181,0)</f>
        <v>970252</v>
      </c>
      <c r="H85" s="4">
        <f>ROUND(+Psychiatry!F181,0)</f>
        <v>7079</v>
      </c>
      <c r="I85" s="9">
        <f t="shared" si="4"/>
        <v>137.06</v>
      </c>
      <c r="J85" s="9"/>
      <c r="K85" s="10">
        <f t="shared" si="5"/>
        <v>-7.7200000000000005E-2</v>
      </c>
    </row>
    <row r="86" spans="2:11" x14ac:dyDescent="0.2">
      <c r="B86">
        <f>+Psychiatry!A81</f>
        <v>186</v>
      </c>
      <c r="C86" t="str">
        <f>+Psychiatry!B81</f>
        <v>SUMMIT PACIFIC MEDICAL CENTER</v>
      </c>
      <c r="D86" s="4">
        <f>ROUND(+Psychiatry!H81,0)</f>
        <v>0</v>
      </c>
      <c r="E86" s="4">
        <f>ROUND(+Psychiatry!F81,0)</f>
        <v>0</v>
      </c>
      <c r="F86" s="9" t="str">
        <f t="shared" si="3"/>
        <v/>
      </c>
      <c r="G86" s="4">
        <f>ROUND(+Psychiatry!H182,0)</f>
        <v>0</v>
      </c>
      <c r="H86" s="4">
        <f>ROUND(+Psychiatry!F182,0)</f>
        <v>0</v>
      </c>
      <c r="I86" s="9" t="str">
        <f t="shared" si="4"/>
        <v/>
      </c>
      <c r="J86" s="9"/>
      <c r="K86" s="10" t="str">
        <f t="shared" si="5"/>
        <v/>
      </c>
    </row>
    <row r="87" spans="2:11" x14ac:dyDescent="0.2">
      <c r="B87">
        <f>+Psychiatry!A82</f>
        <v>191</v>
      </c>
      <c r="C87" t="str">
        <f>+Psychiatry!B82</f>
        <v>PROVIDENCE CENTRALIA HOSPITAL</v>
      </c>
      <c r="D87" s="4">
        <f>ROUND(+Psychiatry!H82,0)</f>
        <v>0</v>
      </c>
      <c r="E87" s="4">
        <f>ROUND(+Psychiatry!F82,0)</f>
        <v>0</v>
      </c>
      <c r="F87" s="9" t="str">
        <f t="shared" si="3"/>
        <v/>
      </c>
      <c r="G87" s="4">
        <f>ROUND(+Psychiatry!H183,0)</f>
        <v>0</v>
      </c>
      <c r="H87" s="4">
        <f>ROUND(+Psychiatry!F183,0)</f>
        <v>0</v>
      </c>
      <c r="I87" s="9" t="str">
        <f t="shared" si="4"/>
        <v/>
      </c>
      <c r="J87" s="9"/>
      <c r="K87" s="10" t="str">
        <f t="shared" si="5"/>
        <v/>
      </c>
    </row>
    <row r="88" spans="2:11" x14ac:dyDescent="0.2">
      <c r="B88">
        <f>+Psychiatry!A83</f>
        <v>193</v>
      </c>
      <c r="C88" t="str">
        <f>+Psychiatry!B83</f>
        <v>PROVIDENCE MOUNT CARMEL HOSPITAL</v>
      </c>
      <c r="D88" s="4">
        <f>ROUND(+Psychiatry!H83,0)</f>
        <v>0</v>
      </c>
      <c r="E88" s="4">
        <f>ROUND(+Psychiatry!F83,0)</f>
        <v>0</v>
      </c>
      <c r="F88" s="9" t="str">
        <f t="shared" si="3"/>
        <v/>
      </c>
      <c r="G88" s="4">
        <f>ROUND(+Psychiatry!H184,0)</f>
        <v>0</v>
      </c>
      <c r="H88" s="4">
        <f>ROUND(+Psychiatry!F184,0)</f>
        <v>0</v>
      </c>
      <c r="I88" s="9" t="str">
        <f t="shared" si="4"/>
        <v/>
      </c>
      <c r="J88" s="9"/>
      <c r="K88" s="10" t="str">
        <f t="shared" si="5"/>
        <v/>
      </c>
    </row>
    <row r="89" spans="2:11" x14ac:dyDescent="0.2">
      <c r="B89">
        <f>+Psychiatry!A84</f>
        <v>194</v>
      </c>
      <c r="C89" t="str">
        <f>+Psychiatry!B84</f>
        <v>PROVIDENCE ST JOSEPHS HOSPITAL</v>
      </c>
      <c r="D89" s="4">
        <f>ROUND(+Psychiatry!H84,0)</f>
        <v>0</v>
      </c>
      <c r="E89" s="4">
        <f>ROUND(+Psychiatry!F84,0)</f>
        <v>0</v>
      </c>
      <c r="F89" s="9" t="str">
        <f t="shared" si="3"/>
        <v/>
      </c>
      <c r="G89" s="4">
        <f>ROUND(+Psychiatry!H185,0)</f>
        <v>0</v>
      </c>
      <c r="H89" s="4">
        <f>ROUND(+Psychiatry!F185,0)</f>
        <v>0</v>
      </c>
      <c r="I89" s="9" t="str">
        <f t="shared" si="4"/>
        <v/>
      </c>
      <c r="J89" s="9"/>
      <c r="K89" s="10" t="str">
        <f t="shared" si="5"/>
        <v/>
      </c>
    </row>
    <row r="90" spans="2:11" x14ac:dyDescent="0.2">
      <c r="B90">
        <f>+Psychiatry!A85</f>
        <v>195</v>
      </c>
      <c r="C90" t="str">
        <f>+Psychiatry!B85</f>
        <v>SNOQUALMIE VALLEY HOSPITAL</v>
      </c>
      <c r="D90" s="4">
        <f>ROUND(+Psychiatry!H85,0)</f>
        <v>0</v>
      </c>
      <c r="E90" s="4">
        <f>ROUND(+Psychiatry!F85,0)</f>
        <v>0</v>
      </c>
      <c r="F90" s="9" t="str">
        <f t="shared" si="3"/>
        <v/>
      </c>
      <c r="G90" s="4">
        <f>ROUND(+Psychiatry!H186,0)</f>
        <v>0</v>
      </c>
      <c r="H90" s="4">
        <f>ROUND(+Psychiatry!F186,0)</f>
        <v>0</v>
      </c>
      <c r="I90" s="9" t="str">
        <f t="shared" si="4"/>
        <v/>
      </c>
      <c r="J90" s="9"/>
      <c r="K90" s="10" t="str">
        <f t="shared" si="5"/>
        <v/>
      </c>
    </row>
    <row r="91" spans="2:11" x14ac:dyDescent="0.2">
      <c r="B91">
        <f>+Psychiatry!A86</f>
        <v>197</v>
      </c>
      <c r="C91" t="str">
        <f>+Psychiatry!B86</f>
        <v>CAPITAL MEDICAL CENTER</v>
      </c>
      <c r="D91" s="4">
        <f>ROUND(+Psychiatry!H86,0)</f>
        <v>0</v>
      </c>
      <c r="E91" s="4">
        <f>ROUND(+Psychiatry!F86,0)</f>
        <v>0</v>
      </c>
      <c r="F91" s="9" t="str">
        <f t="shared" si="3"/>
        <v/>
      </c>
      <c r="G91" s="4">
        <f>ROUND(+Psychiatry!H187,0)</f>
        <v>0</v>
      </c>
      <c r="H91" s="4">
        <f>ROUND(+Psychiatry!F187,0)</f>
        <v>0</v>
      </c>
      <c r="I91" s="9" t="str">
        <f t="shared" si="4"/>
        <v/>
      </c>
      <c r="J91" s="9"/>
      <c r="K91" s="10" t="str">
        <f t="shared" si="5"/>
        <v/>
      </c>
    </row>
    <row r="92" spans="2:11" x14ac:dyDescent="0.2">
      <c r="B92">
        <f>+Psychiatry!A87</f>
        <v>198</v>
      </c>
      <c r="C92" t="str">
        <f>+Psychiatry!B87</f>
        <v>SUNNYSIDE COMMUNITY HOSPITAL</v>
      </c>
      <c r="D92" s="4">
        <f>ROUND(+Psychiatry!H87,0)</f>
        <v>0</v>
      </c>
      <c r="E92" s="4">
        <f>ROUND(+Psychiatry!F87,0)</f>
        <v>0</v>
      </c>
      <c r="F92" s="9" t="str">
        <f t="shared" si="3"/>
        <v/>
      </c>
      <c r="G92" s="4">
        <f>ROUND(+Psychiatry!H188,0)</f>
        <v>0</v>
      </c>
      <c r="H92" s="4">
        <f>ROUND(+Psychiatry!F188,0)</f>
        <v>0</v>
      </c>
      <c r="I92" s="9" t="str">
        <f t="shared" si="4"/>
        <v/>
      </c>
      <c r="J92" s="9"/>
      <c r="K92" s="10" t="str">
        <f t="shared" si="5"/>
        <v/>
      </c>
    </row>
    <row r="93" spans="2:11" x14ac:dyDescent="0.2">
      <c r="B93">
        <f>+Psychiatry!A88</f>
        <v>199</v>
      </c>
      <c r="C93" t="str">
        <f>+Psychiatry!B88</f>
        <v>TOPPENISH COMMUNITY HOSPITAL</v>
      </c>
      <c r="D93" s="4">
        <f>ROUND(+Psychiatry!H88,0)</f>
        <v>21490</v>
      </c>
      <c r="E93" s="4">
        <f>ROUND(+Psychiatry!F88,0)</f>
        <v>0</v>
      </c>
      <c r="F93" s="9" t="str">
        <f t="shared" si="3"/>
        <v/>
      </c>
      <c r="G93" s="4">
        <f>ROUND(+Psychiatry!H189,0)</f>
        <v>0</v>
      </c>
      <c r="H93" s="4">
        <f>ROUND(+Psychiatry!F189,0)</f>
        <v>0</v>
      </c>
      <c r="I93" s="9" t="str">
        <f t="shared" si="4"/>
        <v/>
      </c>
      <c r="J93" s="9"/>
      <c r="K93" s="10" t="str">
        <f t="shared" si="5"/>
        <v/>
      </c>
    </row>
    <row r="94" spans="2:11" x14ac:dyDescent="0.2">
      <c r="B94">
        <f>+Psychiatry!A89</f>
        <v>201</v>
      </c>
      <c r="C94" t="str">
        <f>+Psychiatry!B89</f>
        <v>ST FRANCIS COMMUNITY HOSPITAL</v>
      </c>
      <c r="D94" s="4">
        <f>ROUND(+Psychiatry!H89,0)</f>
        <v>0</v>
      </c>
      <c r="E94" s="4">
        <f>ROUND(+Psychiatry!F89,0)</f>
        <v>0</v>
      </c>
      <c r="F94" s="9" t="str">
        <f t="shared" si="3"/>
        <v/>
      </c>
      <c r="G94" s="4">
        <f>ROUND(+Psychiatry!H190,0)</f>
        <v>0</v>
      </c>
      <c r="H94" s="4">
        <f>ROUND(+Psychiatry!F190,0)</f>
        <v>0</v>
      </c>
      <c r="I94" s="9" t="str">
        <f t="shared" si="4"/>
        <v/>
      </c>
      <c r="J94" s="9"/>
      <c r="K94" s="10" t="str">
        <f t="shared" si="5"/>
        <v/>
      </c>
    </row>
    <row r="95" spans="2:11" x14ac:dyDescent="0.2">
      <c r="B95">
        <f>+Psychiatry!A90</f>
        <v>202</v>
      </c>
      <c r="C95" t="str">
        <f>+Psychiatry!B90</f>
        <v>REGIONAL HOSPITAL</v>
      </c>
      <c r="D95" s="4">
        <f>ROUND(+Psychiatry!H90,0)</f>
        <v>0</v>
      </c>
      <c r="E95" s="4">
        <f>ROUND(+Psychiatry!F90,0)</f>
        <v>0</v>
      </c>
      <c r="F95" s="9" t="str">
        <f t="shared" si="3"/>
        <v/>
      </c>
      <c r="G95" s="4">
        <f>ROUND(+Psychiatry!H191,0)</f>
        <v>0</v>
      </c>
      <c r="H95" s="4">
        <f>ROUND(+Psychiatry!F191,0)</f>
        <v>0</v>
      </c>
      <c r="I95" s="9" t="str">
        <f t="shared" si="4"/>
        <v/>
      </c>
      <c r="J95" s="9"/>
      <c r="K95" s="10" t="str">
        <f t="shared" si="5"/>
        <v/>
      </c>
    </row>
    <row r="96" spans="2:11" x14ac:dyDescent="0.2">
      <c r="B96">
        <f>+Psychiatry!A91</f>
        <v>204</v>
      </c>
      <c r="C96" t="str">
        <f>+Psychiatry!B91</f>
        <v>SEATTLE CANCER CARE ALLIANCE</v>
      </c>
      <c r="D96" s="4">
        <f>ROUND(+Psychiatry!H91,0)</f>
        <v>0</v>
      </c>
      <c r="E96" s="4">
        <f>ROUND(+Psychiatry!F91,0)</f>
        <v>0</v>
      </c>
      <c r="F96" s="9" t="str">
        <f t="shared" si="3"/>
        <v/>
      </c>
      <c r="G96" s="4">
        <f>ROUND(+Psychiatry!H192,0)</f>
        <v>0</v>
      </c>
      <c r="H96" s="4">
        <f>ROUND(+Psychiatry!F192,0)</f>
        <v>0</v>
      </c>
      <c r="I96" s="9" t="str">
        <f t="shared" si="4"/>
        <v/>
      </c>
      <c r="J96" s="9"/>
      <c r="K96" s="10" t="str">
        <f t="shared" si="5"/>
        <v/>
      </c>
    </row>
    <row r="97" spans="2:11" x14ac:dyDescent="0.2">
      <c r="B97">
        <f>+Psychiatry!A92</f>
        <v>205</v>
      </c>
      <c r="C97" t="str">
        <f>+Psychiatry!B92</f>
        <v>WENATCHEE VALLEY HOSPITAL</v>
      </c>
      <c r="D97" s="4">
        <f>ROUND(+Psychiatry!H92,0)</f>
        <v>0</v>
      </c>
      <c r="E97" s="4">
        <f>ROUND(+Psychiatry!F92,0)</f>
        <v>0</v>
      </c>
      <c r="F97" s="9" t="str">
        <f t="shared" si="3"/>
        <v/>
      </c>
      <c r="G97" s="4">
        <f>ROUND(+Psychiatry!H193,0)</f>
        <v>0</v>
      </c>
      <c r="H97" s="4">
        <f>ROUND(+Psychiatry!F193,0)</f>
        <v>0</v>
      </c>
      <c r="I97" s="9" t="str">
        <f t="shared" si="4"/>
        <v/>
      </c>
      <c r="J97" s="9"/>
      <c r="K97" s="10" t="str">
        <f t="shared" si="5"/>
        <v/>
      </c>
    </row>
    <row r="98" spans="2:11" x14ac:dyDescent="0.2">
      <c r="B98">
        <f>+Psychiatry!A93</f>
        <v>206</v>
      </c>
      <c r="C98" t="str">
        <f>+Psychiatry!B93</f>
        <v>PEACEHEALTH UNITED GENERAL MEDICAL CENTER</v>
      </c>
      <c r="D98" s="4">
        <f>ROUND(+Psychiatry!H93,0)</f>
        <v>0</v>
      </c>
      <c r="E98" s="4">
        <f>ROUND(+Psychiatry!F93,0)</f>
        <v>0</v>
      </c>
      <c r="F98" s="9" t="str">
        <f t="shared" si="3"/>
        <v/>
      </c>
      <c r="G98" s="4">
        <f>ROUND(+Psychiatry!H194,0)</f>
        <v>0</v>
      </c>
      <c r="H98" s="4">
        <f>ROUND(+Psychiatry!F194,0)</f>
        <v>0</v>
      </c>
      <c r="I98" s="9" t="str">
        <f t="shared" si="4"/>
        <v/>
      </c>
      <c r="J98" s="9"/>
      <c r="K98" s="10" t="str">
        <f t="shared" si="5"/>
        <v/>
      </c>
    </row>
    <row r="99" spans="2:11" x14ac:dyDescent="0.2">
      <c r="B99">
        <f>+Psychiatry!A94</f>
        <v>207</v>
      </c>
      <c r="C99" t="str">
        <f>+Psychiatry!B94</f>
        <v>SKAGIT VALLEY HOSPITAL</v>
      </c>
      <c r="D99" s="4">
        <f>ROUND(+Psychiatry!H94,0)</f>
        <v>373540</v>
      </c>
      <c r="E99" s="4">
        <f>ROUND(+Psychiatry!F94,0)</f>
        <v>2926</v>
      </c>
      <c r="F99" s="9">
        <f t="shared" si="3"/>
        <v>127.66</v>
      </c>
      <c r="G99" s="4">
        <f>ROUND(+Psychiatry!H195,0)</f>
        <v>326611</v>
      </c>
      <c r="H99" s="4">
        <f>ROUND(+Psychiatry!F195,0)</f>
        <v>2576</v>
      </c>
      <c r="I99" s="9">
        <f t="shared" si="4"/>
        <v>126.79</v>
      </c>
      <c r="J99" s="9"/>
      <c r="K99" s="10">
        <f t="shared" si="5"/>
        <v>-6.7999999999999996E-3</v>
      </c>
    </row>
    <row r="100" spans="2:11" x14ac:dyDescent="0.2">
      <c r="B100">
        <f>+Psychiatry!A95</f>
        <v>208</v>
      </c>
      <c r="C100" t="str">
        <f>+Psychiatry!B95</f>
        <v>LEGACY SALMON CREEK HOSPITAL</v>
      </c>
      <c r="D100" s="4">
        <f>ROUND(+Psychiatry!H95,0)</f>
        <v>0</v>
      </c>
      <c r="E100" s="4">
        <f>ROUND(+Psychiatry!F95,0)</f>
        <v>0</v>
      </c>
      <c r="F100" s="9" t="str">
        <f t="shared" si="3"/>
        <v/>
      </c>
      <c r="G100" s="4">
        <f>ROUND(+Psychiatry!H196,0)</f>
        <v>0</v>
      </c>
      <c r="H100" s="4">
        <f>ROUND(+Psychiatry!F196,0)</f>
        <v>0</v>
      </c>
      <c r="I100" s="9" t="str">
        <f t="shared" si="4"/>
        <v/>
      </c>
      <c r="J100" s="9"/>
      <c r="K100" s="10" t="str">
        <f t="shared" si="5"/>
        <v/>
      </c>
    </row>
    <row r="101" spans="2:11" x14ac:dyDescent="0.2">
      <c r="B101">
        <f>+Psychiatry!A96</f>
        <v>209</v>
      </c>
      <c r="C101" t="str">
        <f>+Psychiatry!B96</f>
        <v>ST ANTHONY HOSPITAL</v>
      </c>
      <c r="D101" s="4">
        <f>ROUND(+Psychiatry!H96,0)</f>
        <v>8174</v>
      </c>
      <c r="E101" s="4">
        <f>ROUND(+Psychiatry!F96,0)</f>
        <v>0</v>
      </c>
      <c r="F101" s="9" t="str">
        <f t="shared" si="3"/>
        <v/>
      </c>
      <c r="G101" s="4">
        <f>ROUND(+Psychiatry!H197,0)</f>
        <v>0</v>
      </c>
      <c r="H101" s="4">
        <f>ROUND(+Psychiatry!F197,0)</f>
        <v>0</v>
      </c>
      <c r="I101" s="9" t="str">
        <f t="shared" si="4"/>
        <v/>
      </c>
      <c r="J101" s="9"/>
      <c r="K101" s="10" t="str">
        <f t="shared" si="5"/>
        <v/>
      </c>
    </row>
    <row r="102" spans="2:11" x14ac:dyDescent="0.2">
      <c r="B102">
        <f>+Psychiatry!A97</f>
        <v>210</v>
      </c>
      <c r="C102" t="str">
        <f>+Psychiatry!B97</f>
        <v>SWEDISH MEDICAL CENTER - ISSAQUAH CAMPUS</v>
      </c>
      <c r="D102" s="4">
        <f>ROUND(+Psychiatry!H97,0)</f>
        <v>0</v>
      </c>
      <c r="E102" s="4">
        <f>ROUND(+Psychiatry!F97,0)</f>
        <v>0</v>
      </c>
      <c r="F102" s="9" t="str">
        <f t="shared" si="3"/>
        <v/>
      </c>
      <c r="G102" s="4">
        <f>ROUND(+Psychiatry!H198,0)</f>
        <v>202757</v>
      </c>
      <c r="H102" s="4">
        <f>ROUND(+Psychiatry!F198,0)</f>
        <v>2023</v>
      </c>
      <c r="I102" s="9">
        <f t="shared" si="4"/>
        <v>100.23</v>
      </c>
      <c r="J102" s="9"/>
      <c r="K102" s="10" t="str">
        <f t="shared" si="5"/>
        <v/>
      </c>
    </row>
    <row r="103" spans="2:11" x14ac:dyDescent="0.2">
      <c r="B103">
        <f>+Psychiatry!A98</f>
        <v>211</v>
      </c>
      <c r="C103" t="str">
        <f>+Psychiatry!B98</f>
        <v>PEACEHEALTH PEACE ISLAND MEDICAL CENTER</v>
      </c>
      <c r="D103" s="4">
        <f>ROUND(+Psychiatry!H98,0)</f>
        <v>0</v>
      </c>
      <c r="E103" s="4">
        <f>ROUND(+Psychiatry!F98,0)</f>
        <v>0</v>
      </c>
      <c r="F103" s="9" t="str">
        <f t="shared" si="3"/>
        <v/>
      </c>
      <c r="G103" s="4">
        <f>ROUND(+Psychiatry!H199,0)</f>
        <v>0</v>
      </c>
      <c r="H103" s="4">
        <f>ROUND(+Psychiatry!F199,0)</f>
        <v>0</v>
      </c>
      <c r="I103" s="9" t="str">
        <f t="shared" si="4"/>
        <v/>
      </c>
      <c r="J103" s="9"/>
      <c r="K103" s="10" t="str">
        <f t="shared" si="5"/>
        <v/>
      </c>
    </row>
    <row r="104" spans="2:11" x14ac:dyDescent="0.2">
      <c r="B104">
        <f>+Psychiatry!A99</f>
        <v>904</v>
      </c>
      <c r="C104" t="str">
        <f>+Psychiatry!B99</f>
        <v>BHC FAIRFAX HOSPITAL</v>
      </c>
      <c r="D104" s="4">
        <f>ROUND(+Psychiatry!H99,0)</f>
        <v>851737</v>
      </c>
      <c r="E104" s="4">
        <f>ROUND(+Psychiatry!F99,0)</f>
        <v>30243</v>
      </c>
      <c r="F104" s="9">
        <f t="shared" si="3"/>
        <v>28.16</v>
      </c>
      <c r="G104" s="4">
        <f>ROUND(+Psychiatry!H200,0)</f>
        <v>1196559</v>
      </c>
      <c r="H104" s="4">
        <f>ROUND(+Psychiatry!F200,0)</f>
        <v>39245</v>
      </c>
      <c r="I104" s="9">
        <f t="shared" si="4"/>
        <v>30.49</v>
      </c>
      <c r="J104" s="9"/>
      <c r="K104" s="10">
        <f t="shared" si="5"/>
        <v>8.2699999999999996E-2</v>
      </c>
    </row>
    <row r="105" spans="2:11" x14ac:dyDescent="0.2">
      <c r="B105">
        <f>+Psychiatry!A100</f>
        <v>915</v>
      </c>
      <c r="C105" t="str">
        <f>+Psychiatry!B100</f>
        <v>LOURDES COUNSELING CENTER</v>
      </c>
      <c r="D105" s="4">
        <f>ROUND(+Psychiatry!H100,0)</f>
        <v>593288</v>
      </c>
      <c r="E105" s="4">
        <f>ROUND(+Psychiatry!F100,0)</f>
        <v>5878</v>
      </c>
      <c r="F105" s="9">
        <f t="shared" si="3"/>
        <v>100.93</v>
      </c>
      <c r="G105" s="4">
        <f>ROUND(+Psychiatry!H201,0)</f>
        <v>646390</v>
      </c>
      <c r="H105" s="4">
        <f>ROUND(+Psychiatry!F201,0)</f>
        <v>5563</v>
      </c>
      <c r="I105" s="9">
        <f t="shared" si="4"/>
        <v>116.19</v>
      </c>
      <c r="J105" s="9"/>
      <c r="K105" s="10">
        <f t="shared" si="5"/>
        <v>0.1512</v>
      </c>
    </row>
    <row r="106" spans="2:11" x14ac:dyDescent="0.2">
      <c r="B106">
        <f>+Psychiatry!A101</f>
        <v>919</v>
      </c>
      <c r="C106" t="str">
        <f>+Psychiatry!B101</f>
        <v>NAVOS</v>
      </c>
      <c r="D106" s="4">
        <f>ROUND(+Psychiatry!H101,0)</f>
        <v>315088</v>
      </c>
      <c r="E106" s="4">
        <f>ROUND(+Psychiatry!F101,0)</f>
        <v>13660</v>
      </c>
      <c r="F106" s="9">
        <f t="shared" si="3"/>
        <v>23.07</v>
      </c>
      <c r="G106" s="4">
        <f>ROUND(+Psychiatry!H202,0)</f>
        <v>328086</v>
      </c>
      <c r="H106" s="4">
        <f>ROUND(+Psychiatry!F202,0)</f>
        <v>13930</v>
      </c>
      <c r="I106" s="9">
        <f t="shared" si="4"/>
        <v>23.55</v>
      </c>
      <c r="J106" s="9"/>
      <c r="K106" s="10">
        <f t="shared" si="5"/>
        <v>2.0799999999999999E-2</v>
      </c>
    </row>
    <row r="107" spans="2:11" x14ac:dyDescent="0.2">
      <c r="B107">
        <f>+Psychiatry!A102</f>
        <v>921</v>
      </c>
      <c r="C107" t="str">
        <f>+Psychiatry!B102</f>
        <v>CASCADE BEHAVIORAL HEALTH</v>
      </c>
      <c r="D107" s="4">
        <f>ROUND(+Psychiatry!H102,0)</f>
        <v>23310</v>
      </c>
      <c r="E107" s="4">
        <f>ROUND(+Psychiatry!F102,0)</f>
        <v>142</v>
      </c>
      <c r="F107" s="9">
        <f t="shared" si="3"/>
        <v>164.15</v>
      </c>
      <c r="G107" s="4">
        <f>ROUND(+Psychiatry!H203,0)</f>
        <v>381622</v>
      </c>
      <c r="H107" s="4">
        <f>ROUND(+Psychiatry!F203,0)</f>
        <v>6126</v>
      </c>
      <c r="I107" s="9">
        <f t="shared" si="4"/>
        <v>62.3</v>
      </c>
      <c r="J107" s="9"/>
      <c r="K107" s="10">
        <f t="shared" si="5"/>
        <v>-0.62050000000000005</v>
      </c>
    </row>
    <row r="108" spans="2:11" x14ac:dyDescent="0.2">
      <c r="B108">
        <f>+Psychiatry!A103</f>
        <v>922</v>
      </c>
      <c r="C108" t="str">
        <f>+Psychiatry!B103</f>
        <v>FAIRFAX EVERETT</v>
      </c>
      <c r="D108" s="4">
        <f>ROUND(+Psychiatry!H103,0)</f>
        <v>0</v>
      </c>
      <c r="E108" s="4">
        <f>ROUND(+Psychiatry!F103,0)</f>
        <v>0</v>
      </c>
      <c r="F108" s="9" t="str">
        <f t="shared" si="3"/>
        <v/>
      </c>
      <c r="G108" s="4">
        <f>ROUND(+Psychiatry!H204,0)</f>
        <v>30777</v>
      </c>
      <c r="H108" s="4">
        <f>ROUND(+Psychiatry!F204,0)</f>
        <v>1603</v>
      </c>
      <c r="I108" s="9">
        <f t="shared" si="4"/>
        <v>19.2</v>
      </c>
      <c r="J108" s="9"/>
      <c r="K108" s="10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K108"/>
  <sheetViews>
    <sheetView zoomScale="75" workbookViewId="0">
      <selection activeCell="M15" sqref="M15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6" width="6.88671875" bestFit="1" customWidth="1"/>
    <col min="7" max="7" width="7.88671875" bestFit="1" customWidth="1"/>
    <col min="8" max="9" width="6.88671875" bestFit="1" customWidth="1"/>
    <col min="10" max="10" width="2.6640625" customWidth="1"/>
  </cols>
  <sheetData>
    <row r="1" spans="1:11" x14ac:dyDescent="0.2">
      <c r="A1" s="6" t="s">
        <v>13</v>
      </c>
      <c r="B1" s="7"/>
      <c r="C1" s="7"/>
      <c r="D1" s="7"/>
      <c r="E1" s="7"/>
      <c r="F1" s="7"/>
      <c r="G1" s="7"/>
      <c r="H1" s="7"/>
      <c r="I1" s="7"/>
      <c r="J1" s="7"/>
    </row>
    <row r="2" spans="1:11" x14ac:dyDescent="0.2">
      <c r="A2" s="7"/>
      <c r="B2" s="7"/>
      <c r="C2" s="7"/>
      <c r="D2" s="7"/>
      <c r="E2" s="7"/>
      <c r="F2" s="6"/>
      <c r="G2" s="7"/>
      <c r="H2" s="7"/>
      <c r="I2" s="7"/>
      <c r="J2" s="7"/>
      <c r="K2" s="5" t="s">
        <v>40</v>
      </c>
    </row>
    <row r="3" spans="1:11" x14ac:dyDescent="0.2">
      <c r="A3" s="7"/>
      <c r="B3" s="7"/>
      <c r="C3" s="7"/>
      <c r="D3" s="7"/>
      <c r="E3" s="7"/>
      <c r="F3" s="6"/>
      <c r="G3" s="7"/>
      <c r="H3" s="7"/>
      <c r="I3" s="7"/>
      <c r="J3" s="7"/>
      <c r="K3">
        <v>94</v>
      </c>
    </row>
    <row r="4" spans="1:11" x14ac:dyDescent="0.2">
      <c r="A4" s="6" t="s">
        <v>41</v>
      </c>
      <c r="B4" s="7"/>
      <c r="C4" s="7"/>
      <c r="D4" s="8"/>
      <c r="E4" s="7"/>
      <c r="F4" s="7"/>
      <c r="G4" s="7"/>
      <c r="H4" s="7"/>
      <c r="I4" s="7"/>
      <c r="J4" s="7"/>
    </row>
    <row r="5" spans="1:11" x14ac:dyDescent="0.2">
      <c r="A5" s="6" t="s">
        <v>46</v>
      </c>
      <c r="B5" s="7"/>
      <c r="C5" s="7"/>
      <c r="D5" s="7"/>
      <c r="E5" s="7"/>
      <c r="F5" s="7"/>
      <c r="G5" s="7"/>
      <c r="H5" s="7"/>
      <c r="I5" s="7"/>
      <c r="J5" s="7"/>
    </row>
    <row r="7" spans="1:11" x14ac:dyDescent="0.2">
      <c r="E7" s="21">
        <f>ROUND(+Psychiatry!D5,0)</f>
        <v>2013</v>
      </c>
      <c r="F7" s="5">
        <f>+E7</f>
        <v>2013</v>
      </c>
      <c r="G7" s="5"/>
      <c r="H7" s="2">
        <f>+F7+1</f>
        <v>2014</v>
      </c>
      <c r="I7" s="5">
        <f>+H7</f>
        <v>2014</v>
      </c>
    </row>
    <row r="8" spans="1:11" x14ac:dyDescent="0.2">
      <c r="A8" s="3"/>
      <c r="B8" s="4"/>
      <c r="C8" s="4"/>
      <c r="D8" s="2" t="s">
        <v>14</v>
      </c>
      <c r="F8" s="2" t="s">
        <v>2</v>
      </c>
      <c r="G8" s="2" t="s">
        <v>14</v>
      </c>
      <c r="I8" s="2" t="s">
        <v>2</v>
      </c>
      <c r="J8" s="2"/>
      <c r="K8" s="5" t="s">
        <v>77</v>
      </c>
    </row>
    <row r="9" spans="1:11" x14ac:dyDescent="0.2">
      <c r="A9" s="3"/>
      <c r="B9" s="3" t="s">
        <v>38</v>
      </c>
      <c r="C9" s="3" t="s">
        <v>39</v>
      </c>
      <c r="D9" s="2" t="s">
        <v>15</v>
      </c>
      <c r="E9" s="2" t="s">
        <v>4</v>
      </c>
      <c r="F9" s="2" t="s">
        <v>4</v>
      </c>
      <c r="G9" s="2" t="s">
        <v>15</v>
      </c>
      <c r="H9" s="2" t="s">
        <v>4</v>
      </c>
      <c r="I9" s="2" t="s">
        <v>4</v>
      </c>
      <c r="J9" s="2"/>
      <c r="K9" s="5" t="s">
        <v>78</v>
      </c>
    </row>
    <row r="10" spans="1:11" x14ac:dyDescent="0.2">
      <c r="B10">
        <f>+Psychiatry!A5</f>
        <v>1</v>
      </c>
      <c r="C10" t="str">
        <f>+Psychiatry!B5</f>
        <v>SWEDISH MEDICAL CENTER - FIRST HILL</v>
      </c>
      <c r="D10" s="4">
        <f>ROUND(+Psychiatry!I5,0)</f>
        <v>0</v>
      </c>
      <c r="E10" s="4">
        <f>ROUND(+Psychiatry!F5,0)</f>
        <v>0</v>
      </c>
      <c r="F10" s="9" t="str">
        <f>IF(D10=0,"",IF(E10=0,"",ROUND(D10/E10,2)))</f>
        <v/>
      </c>
      <c r="G10" s="4">
        <f>ROUND(+Psychiatry!I106,0)</f>
        <v>0</v>
      </c>
      <c r="H10" s="4">
        <f>ROUND(+Psychiatry!F106,0)</f>
        <v>0</v>
      </c>
      <c r="I10" s="9" t="str">
        <f>IF(G10=0,"",IF(H10=0,"",ROUND(G10/H10,2)))</f>
        <v/>
      </c>
      <c r="J10" s="9"/>
      <c r="K10" s="10" t="str">
        <f>IF(D10=0,"",IF(E10=0,"",IF(G10=0,"",IF(H10=0,"",ROUND(I10/F10-1,4)))))</f>
        <v/>
      </c>
    </row>
    <row r="11" spans="1:11" x14ac:dyDescent="0.2">
      <c r="B11">
        <f>+Psychiatry!A6</f>
        <v>3</v>
      </c>
      <c r="C11" t="str">
        <f>+Psychiatry!B6</f>
        <v>SWEDISH MEDICAL CENTER - CHERRY HILL</v>
      </c>
      <c r="D11" s="4">
        <f>ROUND(+Psychiatry!I6,0)</f>
        <v>19247</v>
      </c>
      <c r="E11" s="4">
        <f>ROUND(+Psychiatry!F6,0)</f>
        <v>3526</v>
      </c>
      <c r="F11" s="9">
        <f t="shared" ref="F11:F74" si="0">IF(D11=0,"",IF(E11=0,"",ROUND(D11/E11,2)))</f>
        <v>5.46</v>
      </c>
      <c r="G11" s="4">
        <f>ROUND(+Psychiatry!I107,0)</f>
        <v>0</v>
      </c>
      <c r="H11" s="4">
        <f>ROUND(+Psychiatry!F107,0)</f>
        <v>3502</v>
      </c>
      <c r="I11" s="9" t="str">
        <f t="shared" ref="I11:I74" si="1">IF(G11=0,"",IF(H11=0,"",ROUND(G11/H11,2)))</f>
        <v/>
      </c>
      <c r="J11" s="9"/>
      <c r="K11" s="10" t="str">
        <f t="shared" ref="K11:K74" si="2">IF(D11=0,"",IF(E11=0,"",IF(G11=0,"",IF(H11=0,"",ROUND(I11/F11-1,4)))))</f>
        <v/>
      </c>
    </row>
    <row r="12" spans="1:11" x14ac:dyDescent="0.2">
      <c r="B12">
        <f>+Psychiatry!A7</f>
        <v>8</v>
      </c>
      <c r="C12" t="str">
        <f>+Psychiatry!B7</f>
        <v>KLICKITAT VALLEY HEALTH</v>
      </c>
      <c r="D12" s="4">
        <f>ROUND(+Psychiatry!I7,0)</f>
        <v>0</v>
      </c>
      <c r="E12" s="4">
        <f>ROUND(+Psychiatry!F7,0)</f>
        <v>0</v>
      </c>
      <c r="F12" s="9" t="str">
        <f t="shared" si="0"/>
        <v/>
      </c>
      <c r="G12" s="4">
        <f>ROUND(+Psychiatry!I108,0)</f>
        <v>0</v>
      </c>
      <c r="H12" s="4">
        <f>ROUND(+Psychiatry!F108,0)</f>
        <v>0</v>
      </c>
      <c r="I12" s="9" t="str">
        <f t="shared" si="1"/>
        <v/>
      </c>
      <c r="J12" s="9"/>
      <c r="K12" s="10" t="str">
        <f t="shared" si="2"/>
        <v/>
      </c>
    </row>
    <row r="13" spans="1:11" x14ac:dyDescent="0.2">
      <c r="B13">
        <f>+Psychiatry!A8</f>
        <v>10</v>
      </c>
      <c r="C13" t="str">
        <f>+Psychiatry!B8</f>
        <v>VIRGINIA MASON MEDICAL CENTER</v>
      </c>
      <c r="D13" s="4">
        <f>ROUND(+Psychiatry!I8,0)</f>
        <v>0</v>
      </c>
      <c r="E13" s="4">
        <f>ROUND(+Psychiatry!F8,0)</f>
        <v>0</v>
      </c>
      <c r="F13" s="9" t="str">
        <f t="shared" si="0"/>
        <v/>
      </c>
      <c r="G13" s="4">
        <f>ROUND(+Psychiatry!I109,0)</f>
        <v>0</v>
      </c>
      <c r="H13" s="4">
        <f>ROUND(+Psychiatry!F109,0)</f>
        <v>0</v>
      </c>
      <c r="I13" s="9" t="str">
        <f t="shared" si="1"/>
        <v/>
      </c>
      <c r="J13" s="9"/>
      <c r="K13" s="10" t="str">
        <f t="shared" si="2"/>
        <v/>
      </c>
    </row>
    <row r="14" spans="1:11" x14ac:dyDescent="0.2">
      <c r="B14">
        <f>+Psychiatry!A9</f>
        <v>14</v>
      </c>
      <c r="C14" t="str">
        <f>+Psychiatry!B9</f>
        <v>SEATTLE CHILDRENS HOSPITAL</v>
      </c>
      <c r="D14" s="4">
        <f>ROUND(+Psychiatry!I9,0)</f>
        <v>0</v>
      </c>
      <c r="E14" s="4">
        <f>ROUND(+Psychiatry!F9,0)</f>
        <v>7219</v>
      </c>
      <c r="F14" s="9" t="str">
        <f t="shared" si="0"/>
        <v/>
      </c>
      <c r="G14" s="4">
        <f>ROUND(+Psychiatry!I110,0)</f>
        <v>0</v>
      </c>
      <c r="H14" s="4">
        <f>ROUND(+Psychiatry!F110,0)</f>
        <v>7485</v>
      </c>
      <c r="I14" s="9" t="str">
        <f t="shared" si="1"/>
        <v/>
      </c>
      <c r="J14" s="9"/>
      <c r="K14" s="10" t="str">
        <f t="shared" si="2"/>
        <v/>
      </c>
    </row>
    <row r="15" spans="1:11" x14ac:dyDescent="0.2">
      <c r="B15">
        <f>+Psychiatry!A10</f>
        <v>20</v>
      </c>
      <c r="C15" t="str">
        <f>+Psychiatry!B10</f>
        <v>GROUP HEALTH CENTRAL HOSPITAL</v>
      </c>
      <c r="D15" s="4">
        <f>ROUND(+Psychiatry!I10,0)</f>
        <v>0</v>
      </c>
      <c r="E15" s="4">
        <f>ROUND(+Psychiatry!F10,0)</f>
        <v>0</v>
      </c>
      <c r="F15" s="9" t="str">
        <f t="shared" si="0"/>
        <v/>
      </c>
      <c r="G15" s="4">
        <f>ROUND(+Psychiatry!I111,0)</f>
        <v>0</v>
      </c>
      <c r="H15" s="4">
        <f>ROUND(+Psychiatry!F111,0)</f>
        <v>0</v>
      </c>
      <c r="I15" s="9" t="str">
        <f t="shared" si="1"/>
        <v/>
      </c>
      <c r="J15" s="9"/>
      <c r="K15" s="10" t="str">
        <f t="shared" si="2"/>
        <v/>
      </c>
    </row>
    <row r="16" spans="1:11" x14ac:dyDescent="0.2">
      <c r="B16">
        <f>+Psychiatry!A11</f>
        <v>21</v>
      </c>
      <c r="C16" t="str">
        <f>+Psychiatry!B11</f>
        <v>NEWPORT HOSPITAL AND HEALTH SERVICES</v>
      </c>
      <c r="D16" s="4">
        <f>ROUND(+Psychiatry!I11,0)</f>
        <v>0</v>
      </c>
      <c r="E16" s="4">
        <f>ROUND(+Psychiatry!F11,0)</f>
        <v>0</v>
      </c>
      <c r="F16" s="9" t="str">
        <f t="shared" si="0"/>
        <v/>
      </c>
      <c r="G16" s="4">
        <f>ROUND(+Psychiatry!I112,0)</f>
        <v>0</v>
      </c>
      <c r="H16" s="4">
        <f>ROUND(+Psychiatry!F112,0)</f>
        <v>0</v>
      </c>
      <c r="I16" s="9" t="str">
        <f t="shared" si="1"/>
        <v/>
      </c>
      <c r="J16" s="9"/>
      <c r="K16" s="10" t="str">
        <f t="shared" si="2"/>
        <v/>
      </c>
    </row>
    <row r="17" spans="2:11" x14ac:dyDescent="0.2">
      <c r="B17">
        <f>+Psychiatry!A12</f>
        <v>22</v>
      </c>
      <c r="C17" t="str">
        <f>+Psychiatry!B12</f>
        <v>LOURDES MEDICAL CENTER</v>
      </c>
      <c r="D17" s="4">
        <f>ROUND(+Psychiatry!I12,0)</f>
        <v>0</v>
      </c>
      <c r="E17" s="4">
        <f>ROUND(+Psychiatry!F12,0)</f>
        <v>0</v>
      </c>
      <c r="F17" s="9" t="str">
        <f t="shared" si="0"/>
        <v/>
      </c>
      <c r="G17" s="4">
        <f>ROUND(+Psychiatry!I113,0)</f>
        <v>0</v>
      </c>
      <c r="H17" s="4">
        <f>ROUND(+Psychiatry!F113,0)</f>
        <v>0</v>
      </c>
      <c r="I17" s="9" t="str">
        <f t="shared" si="1"/>
        <v/>
      </c>
      <c r="J17" s="9"/>
      <c r="K17" s="10" t="str">
        <f t="shared" si="2"/>
        <v/>
      </c>
    </row>
    <row r="18" spans="2:11" x14ac:dyDescent="0.2">
      <c r="B18">
        <f>+Psychiatry!A13</f>
        <v>23</v>
      </c>
      <c r="C18" t="str">
        <f>+Psychiatry!B13</f>
        <v>THREE RIVERS HOSPITAL</v>
      </c>
      <c r="D18" s="4">
        <f>ROUND(+Psychiatry!I13,0)</f>
        <v>0</v>
      </c>
      <c r="E18" s="4">
        <f>ROUND(+Psychiatry!F13,0)</f>
        <v>0</v>
      </c>
      <c r="F18" s="9" t="str">
        <f t="shared" si="0"/>
        <v/>
      </c>
      <c r="G18" s="4">
        <f>ROUND(+Psychiatry!I114,0)</f>
        <v>0</v>
      </c>
      <c r="H18" s="4">
        <f>ROUND(+Psychiatry!F114,0)</f>
        <v>0</v>
      </c>
      <c r="I18" s="9" t="str">
        <f t="shared" si="1"/>
        <v/>
      </c>
      <c r="J18" s="9"/>
      <c r="K18" s="10" t="str">
        <f t="shared" si="2"/>
        <v/>
      </c>
    </row>
    <row r="19" spans="2:11" x14ac:dyDescent="0.2">
      <c r="B19">
        <f>+Psychiatry!A14</f>
        <v>26</v>
      </c>
      <c r="C19" t="str">
        <f>+Psychiatry!B14</f>
        <v>PEACEHEALTH ST JOHN MEDICAL CENTER</v>
      </c>
      <c r="D19" s="4">
        <f>ROUND(+Psychiatry!I14,0)</f>
        <v>0</v>
      </c>
      <c r="E19" s="4">
        <f>ROUND(+Psychiatry!F14,0)</f>
        <v>5671</v>
      </c>
      <c r="F19" s="9" t="str">
        <f t="shared" si="0"/>
        <v/>
      </c>
      <c r="G19" s="4">
        <f>ROUND(+Psychiatry!I115,0)</f>
        <v>0</v>
      </c>
      <c r="H19" s="4">
        <f>ROUND(+Psychiatry!F115,0)</f>
        <v>5877</v>
      </c>
      <c r="I19" s="9" t="str">
        <f t="shared" si="1"/>
        <v/>
      </c>
      <c r="J19" s="9"/>
      <c r="K19" s="10" t="str">
        <f t="shared" si="2"/>
        <v/>
      </c>
    </row>
    <row r="20" spans="2:11" x14ac:dyDescent="0.2">
      <c r="B20">
        <f>+Psychiatry!A15</f>
        <v>29</v>
      </c>
      <c r="C20" t="str">
        <f>+Psychiatry!B15</f>
        <v>HARBORVIEW MEDICAL CENTER</v>
      </c>
      <c r="D20" s="4">
        <f>ROUND(+Psychiatry!I15,0)</f>
        <v>0</v>
      </c>
      <c r="E20" s="4">
        <f>ROUND(+Psychiatry!F15,0)</f>
        <v>21894</v>
      </c>
      <c r="F20" s="9" t="str">
        <f t="shared" si="0"/>
        <v/>
      </c>
      <c r="G20" s="4">
        <f>ROUND(+Psychiatry!I116,0)</f>
        <v>0</v>
      </c>
      <c r="H20" s="4">
        <f>ROUND(+Psychiatry!F116,0)</f>
        <v>22850</v>
      </c>
      <c r="I20" s="9" t="str">
        <f t="shared" si="1"/>
        <v/>
      </c>
      <c r="J20" s="9"/>
      <c r="K20" s="10" t="str">
        <f t="shared" si="2"/>
        <v/>
      </c>
    </row>
    <row r="21" spans="2:11" x14ac:dyDescent="0.2">
      <c r="B21">
        <f>+Psychiatry!A16</f>
        <v>32</v>
      </c>
      <c r="C21" t="str">
        <f>+Psychiatry!B16</f>
        <v>ST JOSEPH MEDICAL CENTER</v>
      </c>
      <c r="D21" s="4">
        <f>ROUND(+Psychiatry!I16,0)</f>
        <v>1037500</v>
      </c>
      <c r="E21" s="4">
        <f>ROUND(+Psychiatry!F16,0)</f>
        <v>7755</v>
      </c>
      <c r="F21" s="9">
        <f t="shared" si="0"/>
        <v>133.78</v>
      </c>
      <c r="G21" s="4">
        <f>ROUND(+Psychiatry!I117,0)</f>
        <v>709104</v>
      </c>
      <c r="H21" s="4">
        <f>ROUND(+Psychiatry!F117,0)</f>
        <v>7843</v>
      </c>
      <c r="I21" s="9">
        <f t="shared" si="1"/>
        <v>90.41</v>
      </c>
      <c r="J21" s="9"/>
      <c r="K21" s="10">
        <f t="shared" si="2"/>
        <v>-0.32419999999999999</v>
      </c>
    </row>
    <row r="22" spans="2:11" x14ac:dyDescent="0.2">
      <c r="B22">
        <f>+Psychiatry!A17</f>
        <v>35</v>
      </c>
      <c r="C22" t="str">
        <f>+Psychiatry!B17</f>
        <v>ST ELIZABETH HOSPITAL</v>
      </c>
      <c r="D22" s="4">
        <f>ROUND(+Psychiatry!I17,0)</f>
        <v>0</v>
      </c>
      <c r="E22" s="4">
        <f>ROUND(+Psychiatry!F17,0)</f>
        <v>0</v>
      </c>
      <c r="F22" s="9" t="str">
        <f t="shared" si="0"/>
        <v/>
      </c>
      <c r="G22" s="4">
        <f>ROUND(+Psychiatry!I118,0)</f>
        <v>0</v>
      </c>
      <c r="H22" s="4">
        <f>ROUND(+Psychiatry!F118,0)</f>
        <v>0</v>
      </c>
      <c r="I22" s="9" t="str">
        <f t="shared" si="1"/>
        <v/>
      </c>
      <c r="J22" s="9"/>
      <c r="K22" s="10" t="str">
        <f t="shared" si="2"/>
        <v/>
      </c>
    </row>
    <row r="23" spans="2:11" x14ac:dyDescent="0.2">
      <c r="B23">
        <f>+Psychiatry!A18</f>
        <v>37</v>
      </c>
      <c r="C23" t="str">
        <f>+Psychiatry!B18</f>
        <v>DEACONESS HOSPITAL</v>
      </c>
      <c r="D23" s="4">
        <f>ROUND(+Psychiatry!I18,0)</f>
        <v>0</v>
      </c>
      <c r="E23" s="4">
        <f>ROUND(+Psychiatry!F18,0)</f>
        <v>0</v>
      </c>
      <c r="F23" s="9" t="str">
        <f t="shared" si="0"/>
        <v/>
      </c>
      <c r="G23" s="4">
        <f>ROUND(+Psychiatry!I119,0)</f>
        <v>0</v>
      </c>
      <c r="H23" s="4">
        <f>ROUND(+Psychiatry!F119,0)</f>
        <v>0</v>
      </c>
      <c r="I23" s="9" t="str">
        <f t="shared" si="1"/>
        <v/>
      </c>
      <c r="J23" s="9"/>
      <c r="K23" s="10" t="str">
        <f t="shared" si="2"/>
        <v/>
      </c>
    </row>
    <row r="24" spans="2:11" x14ac:dyDescent="0.2">
      <c r="B24">
        <f>+Psychiatry!A19</f>
        <v>38</v>
      </c>
      <c r="C24" t="str">
        <f>+Psychiatry!B19</f>
        <v>OLYMPIC MEDICAL CENTER</v>
      </c>
      <c r="D24" s="4">
        <f>ROUND(+Psychiatry!I19,0)</f>
        <v>0</v>
      </c>
      <c r="E24" s="4">
        <f>ROUND(+Psychiatry!F19,0)</f>
        <v>0</v>
      </c>
      <c r="F24" s="9" t="str">
        <f t="shared" si="0"/>
        <v/>
      </c>
      <c r="G24" s="4">
        <f>ROUND(+Psychiatry!I120,0)</f>
        <v>0</v>
      </c>
      <c r="H24" s="4">
        <f>ROUND(+Psychiatry!F120,0)</f>
        <v>0</v>
      </c>
      <c r="I24" s="9" t="str">
        <f t="shared" si="1"/>
        <v/>
      </c>
      <c r="J24" s="9"/>
      <c r="K24" s="10" t="str">
        <f t="shared" si="2"/>
        <v/>
      </c>
    </row>
    <row r="25" spans="2:11" x14ac:dyDescent="0.2">
      <c r="B25">
        <f>+Psychiatry!A20</f>
        <v>39</v>
      </c>
      <c r="C25" t="str">
        <f>+Psychiatry!B20</f>
        <v>TRIOS HEALTH</v>
      </c>
      <c r="D25" s="4">
        <f>ROUND(+Psychiatry!I20,0)</f>
        <v>0</v>
      </c>
      <c r="E25" s="4">
        <f>ROUND(+Psychiatry!F20,0)</f>
        <v>0</v>
      </c>
      <c r="F25" s="9" t="str">
        <f t="shared" si="0"/>
        <v/>
      </c>
      <c r="G25" s="4">
        <f>ROUND(+Psychiatry!I121,0)</f>
        <v>0</v>
      </c>
      <c r="H25" s="4">
        <f>ROUND(+Psychiatry!F121,0)</f>
        <v>0</v>
      </c>
      <c r="I25" s="9" t="str">
        <f t="shared" si="1"/>
        <v/>
      </c>
      <c r="J25" s="9"/>
      <c r="K25" s="10" t="str">
        <f t="shared" si="2"/>
        <v/>
      </c>
    </row>
    <row r="26" spans="2:11" x14ac:dyDescent="0.2">
      <c r="B26">
        <f>+Psychiatry!A21</f>
        <v>43</v>
      </c>
      <c r="C26" t="str">
        <f>+Psychiatry!B21</f>
        <v>WALLA WALLA GENERAL HOSPITAL</v>
      </c>
      <c r="D26" s="4">
        <f>ROUND(+Psychiatry!I21,0)</f>
        <v>0</v>
      </c>
      <c r="E26" s="4">
        <f>ROUND(+Psychiatry!F21,0)</f>
        <v>0</v>
      </c>
      <c r="F26" s="9" t="str">
        <f t="shared" si="0"/>
        <v/>
      </c>
      <c r="G26" s="4">
        <f>ROUND(+Psychiatry!I122,0)</f>
        <v>0</v>
      </c>
      <c r="H26" s="4">
        <f>ROUND(+Psychiatry!F122,0)</f>
        <v>0</v>
      </c>
      <c r="I26" s="9" t="str">
        <f t="shared" si="1"/>
        <v/>
      </c>
      <c r="J26" s="9"/>
      <c r="K26" s="10" t="str">
        <f t="shared" si="2"/>
        <v/>
      </c>
    </row>
    <row r="27" spans="2:11" x14ac:dyDescent="0.2">
      <c r="B27">
        <f>+Psychiatry!A22</f>
        <v>45</v>
      </c>
      <c r="C27" t="str">
        <f>+Psychiatry!B22</f>
        <v>COLUMBIA BASIN HOSPITAL</v>
      </c>
      <c r="D27" s="4">
        <f>ROUND(+Psychiatry!I22,0)</f>
        <v>0</v>
      </c>
      <c r="E27" s="4">
        <f>ROUND(+Psychiatry!F22,0)</f>
        <v>0</v>
      </c>
      <c r="F27" s="9" t="str">
        <f t="shared" si="0"/>
        <v/>
      </c>
      <c r="G27" s="4">
        <f>ROUND(+Psychiatry!I123,0)</f>
        <v>0</v>
      </c>
      <c r="H27" s="4">
        <f>ROUND(+Psychiatry!F123,0)</f>
        <v>0</v>
      </c>
      <c r="I27" s="9" t="str">
        <f t="shared" si="1"/>
        <v/>
      </c>
      <c r="J27" s="9"/>
      <c r="K27" s="10" t="str">
        <f t="shared" si="2"/>
        <v/>
      </c>
    </row>
    <row r="28" spans="2:11" x14ac:dyDescent="0.2">
      <c r="B28">
        <f>+Psychiatry!A23</f>
        <v>46</v>
      </c>
      <c r="C28" t="str">
        <f>+Psychiatry!B23</f>
        <v>PMH MEDICAL CENTER</v>
      </c>
      <c r="D28" s="4">
        <f>ROUND(+Psychiatry!I23,0)</f>
        <v>0</v>
      </c>
      <c r="E28" s="4">
        <f>ROUND(+Psychiatry!F23,0)</f>
        <v>0</v>
      </c>
      <c r="F28" s="9" t="str">
        <f t="shared" si="0"/>
        <v/>
      </c>
      <c r="G28" s="4">
        <f>ROUND(+Psychiatry!I124,0)</f>
        <v>0</v>
      </c>
      <c r="H28" s="4">
        <f>ROUND(+Psychiatry!F124,0)</f>
        <v>0</v>
      </c>
      <c r="I28" s="9" t="str">
        <f t="shared" si="1"/>
        <v/>
      </c>
      <c r="J28" s="9"/>
      <c r="K28" s="10" t="str">
        <f t="shared" si="2"/>
        <v/>
      </c>
    </row>
    <row r="29" spans="2:11" x14ac:dyDescent="0.2">
      <c r="B29">
        <f>+Psychiatry!A24</f>
        <v>50</v>
      </c>
      <c r="C29" t="str">
        <f>+Psychiatry!B24</f>
        <v>PROVIDENCE ST MARY MEDICAL CENTER</v>
      </c>
      <c r="D29" s="4">
        <f>ROUND(+Psychiatry!I24,0)</f>
        <v>0</v>
      </c>
      <c r="E29" s="4">
        <f>ROUND(+Psychiatry!F24,0)</f>
        <v>0</v>
      </c>
      <c r="F29" s="9" t="str">
        <f t="shared" si="0"/>
        <v/>
      </c>
      <c r="G29" s="4">
        <f>ROUND(+Psychiatry!I125,0)</f>
        <v>0</v>
      </c>
      <c r="H29" s="4">
        <f>ROUND(+Psychiatry!F125,0)</f>
        <v>0</v>
      </c>
      <c r="I29" s="9" t="str">
        <f t="shared" si="1"/>
        <v/>
      </c>
      <c r="J29" s="9"/>
      <c r="K29" s="10" t="str">
        <f t="shared" si="2"/>
        <v/>
      </c>
    </row>
    <row r="30" spans="2:11" x14ac:dyDescent="0.2">
      <c r="B30">
        <f>+Psychiatry!A25</f>
        <v>54</v>
      </c>
      <c r="C30" t="str">
        <f>+Psychiatry!B25</f>
        <v>FORKS COMMUNITY HOSPITAL</v>
      </c>
      <c r="D30" s="4">
        <f>ROUND(+Psychiatry!I25,0)</f>
        <v>0</v>
      </c>
      <c r="E30" s="4">
        <f>ROUND(+Psychiatry!F25,0)</f>
        <v>0</v>
      </c>
      <c r="F30" s="9" t="str">
        <f t="shared" si="0"/>
        <v/>
      </c>
      <c r="G30" s="4">
        <f>ROUND(+Psychiatry!I126,0)</f>
        <v>0</v>
      </c>
      <c r="H30" s="4">
        <f>ROUND(+Psychiatry!F126,0)</f>
        <v>0</v>
      </c>
      <c r="I30" s="9" t="str">
        <f t="shared" si="1"/>
        <v/>
      </c>
      <c r="J30" s="9"/>
      <c r="K30" s="10" t="str">
        <f t="shared" si="2"/>
        <v/>
      </c>
    </row>
    <row r="31" spans="2:11" x14ac:dyDescent="0.2">
      <c r="B31">
        <f>+Psychiatry!A26</f>
        <v>56</v>
      </c>
      <c r="C31" t="str">
        <f>+Psychiatry!B26</f>
        <v>WILLAPA HARBOR HOSPITAL</v>
      </c>
      <c r="D31" s="4">
        <f>ROUND(+Psychiatry!I26,0)</f>
        <v>0</v>
      </c>
      <c r="E31" s="4">
        <f>ROUND(+Psychiatry!F26,0)</f>
        <v>0</v>
      </c>
      <c r="F31" s="9" t="str">
        <f t="shared" si="0"/>
        <v/>
      </c>
      <c r="G31" s="4">
        <f>ROUND(+Psychiatry!I127,0)</f>
        <v>0</v>
      </c>
      <c r="H31" s="4">
        <f>ROUND(+Psychiatry!F127,0)</f>
        <v>0</v>
      </c>
      <c r="I31" s="9" t="str">
        <f t="shared" si="1"/>
        <v/>
      </c>
      <c r="J31" s="9"/>
      <c r="K31" s="10" t="str">
        <f t="shared" si="2"/>
        <v/>
      </c>
    </row>
    <row r="32" spans="2:11" x14ac:dyDescent="0.2">
      <c r="B32">
        <f>+Psychiatry!A27</f>
        <v>58</v>
      </c>
      <c r="C32" t="str">
        <f>+Psychiatry!B27</f>
        <v>YAKIMA VALLEY MEMORIAL HOSPITAL</v>
      </c>
      <c r="D32" s="4">
        <f>ROUND(+Psychiatry!I27,0)</f>
        <v>145976</v>
      </c>
      <c r="E32" s="4">
        <f>ROUND(+Psychiatry!F27,0)</f>
        <v>5200</v>
      </c>
      <c r="F32" s="9">
        <f t="shared" si="0"/>
        <v>28.07</v>
      </c>
      <c r="G32" s="4">
        <f>ROUND(+Psychiatry!I128,0)</f>
        <v>250667</v>
      </c>
      <c r="H32" s="4">
        <f>ROUND(+Psychiatry!F128,0)</f>
        <v>1831</v>
      </c>
      <c r="I32" s="9">
        <f t="shared" si="1"/>
        <v>136.9</v>
      </c>
      <c r="J32" s="9"/>
      <c r="K32" s="10">
        <f t="shared" si="2"/>
        <v>3.8771</v>
      </c>
    </row>
    <row r="33" spans="2:11" x14ac:dyDescent="0.2">
      <c r="B33">
        <f>+Psychiatry!A28</f>
        <v>63</v>
      </c>
      <c r="C33" t="str">
        <f>+Psychiatry!B28</f>
        <v>GRAYS HARBOR COMMUNITY HOSPITAL</v>
      </c>
      <c r="D33" s="4">
        <f>ROUND(+Psychiatry!I28,0)</f>
        <v>0</v>
      </c>
      <c r="E33" s="4">
        <f>ROUND(+Psychiatry!F28,0)</f>
        <v>0</v>
      </c>
      <c r="F33" s="9" t="str">
        <f t="shared" si="0"/>
        <v/>
      </c>
      <c r="G33" s="4">
        <f>ROUND(+Psychiatry!I129,0)</f>
        <v>0</v>
      </c>
      <c r="H33" s="4">
        <f>ROUND(+Psychiatry!F129,0)</f>
        <v>0</v>
      </c>
      <c r="I33" s="9" t="str">
        <f t="shared" si="1"/>
        <v/>
      </c>
      <c r="J33" s="9"/>
      <c r="K33" s="10" t="str">
        <f t="shared" si="2"/>
        <v/>
      </c>
    </row>
    <row r="34" spans="2:11" x14ac:dyDescent="0.2">
      <c r="B34">
        <f>+Psychiatry!A29</f>
        <v>78</v>
      </c>
      <c r="C34" t="str">
        <f>+Psychiatry!B29</f>
        <v>SAMARITAN HEALTHCARE</v>
      </c>
      <c r="D34" s="4">
        <f>ROUND(+Psychiatry!I29,0)</f>
        <v>0</v>
      </c>
      <c r="E34" s="4">
        <f>ROUND(+Psychiatry!F29,0)</f>
        <v>0</v>
      </c>
      <c r="F34" s="9" t="str">
        <f t="shared" si="0"/>
        <v/>
      </c>
      <c r="G34" s="4">
        <f>ROUND(+Psychiatry!I130,0)</f>
        <v>0</v>
      </c>
      <c r="H34" s="4">
        <f>ROUND(+Psychiatry!F130,0)</f>
        <v>0</v>
      </c>
      <c r="I34" s="9" t="str">
        <f t="shared" si="1"/>
        <v/>
      </c>
      <c r="J34" s="9"/>
      <c r="K34" s="10" t="str">
        <f t="shared" si="2"/>
        <v/>
      </c>
    </row>
    <row r="35" spans="2:11" x14ac:dyDescent="0.2">
      <c r="B35">
        <f>+Psychiatry!A30</f>
        <v>79</v>
      </c>
      <c r="C35" t="str">
        <f>+Psychiatry!B30</f>
        <v>OCEAN BEACH HOSPITAL</v>
      </c>
      <c r="D35" s="4">
        <f>ROUND(+Psychiatry!I30,0)</f>
        <v>0</v>
      </c>
      <c r="E35" s="4">
        <f>ROUND(+Psychiatry!F30,0)</f>
        <v>0</v>
      </c>
      <c r="F35" s="9" t="str">
        <f t="shared" si="0"/>
        <v/>
      </c>
      <c r="G35" s="4">
        <f>ROUND(+Psychiatry!I131,0)</f>
        <v>0</v>
      </c>
      <c r="H35" s="4">
        <f>ROUND(+Psychiatry!F131,0)</f>
        <v>0</v>
      </c>
      <c r="I35" s="9" t="str">
        <f t="shared" si="1"/>
        <v/>
      </c>
      <c r="J35" s="9"/>
      <c r="K35" s="10" t="str">
        <f t="shared" si="2"/>
        <v/>
      </c>
    </row>
    <row r="36" spans="2:11" x14ac:dyDescent="0.2">
      <c r="B36">
        <f>+Psychiatry!A31</f>
        <v>80</v>
      </c>
      <c r="C36" t="str">
        <f>+Psychiatry!B31</f>
        <v>ODESSA MEMORIAL HEALTHCARE CENTER</v>
      </c>
      <c r="D36" s="4">
        <f>ROUND(+Psychiatry!I31,0)</f>
        <v>0</v>
      </c>
      <c r="E36" s="4">
        <f>ROUND(+Psychiatry!F31,0)</f>
        <v>0</v>
      </c>
      <c r="F36" s="9" t="str">
        <f t="shared" si="0"/>
        <v/>
      </c>
      <c r="G36" s="4">
        <f>ROUND(+Psychiatry!I132,0)</f>
        <v>0</v>
      </c>
      <c r="H36" s="4">
        <f>ROUND(+Psychiatry!F132,0)</f>
        <v>0</v>
      </c>
      <c r="I36" s="9" t="str">
        <f t="shared" si="1"/>
        <v/>
      </c>
      <c r="J36" s="9"/>
      <c r="K36" s="10" t="str">
        <f t="shared" si="2"/>
        <v/>
      </c>
    </row>
    <row r="37" spans="2:11" x14ac:dyDescent="0.2">
      <c r="B37">
        <f>+Psychiatry!A32</f>
        <v>81</v>
      </c>
      <c r="C37" t="str">
        <f>+Psychiatry!B32</f>
        <v>MULTICARE GOOD SAMARITAN</v>
      </c>
      <c r="D37" s="4">
        <f>ROUND(+Psychiatry!I32,0)</f>
        <v>0</v>
      </c>
      <c r="E37" s="4">
        <f>ROUND(+Psychiatry!F32,0)</f>
        <v>0</v>
      </c>
      <c r="F37" s="9" t="str">
        <f t="shared" si="0"/>
        <v/>
      </c>
      <c r="G37" s="4">
        <f>ROUND(+Psychiatry!I133,0)</f>
        <v>0</v>
      </c>
      <c r="H37" s="4">
        <f>ROUND(+Psychiatry!F133,0)</f>
        <v>0</v>
      </c>
      <c r="I37" s="9" t="str">
        <f t="shared" si="1"/>
        <v/>
      </c>
      <c r="J37" s="9"/>
      <c r="K37" s="10" t="str">
        <f t="shared" si="2"/>
        <v/>
      </c>
    </row>
    <row r="38" spans="2:11" x14ac:dyDescent="0.2">
      <c r="B38">
        <f>+Psychiatry!A33</f>
        <v>82</v>
      </c>
      <c r="C38" t="str">
        <f>+Psychiatry!B33</f>
        <v>GARFIELD COUNTY MEMORIAL HOSPITAL</v>
      </c>
      <c r="D38" s="4">
        <f>ROUND(+Psychiatry!I33,0)</f>
        <v>0</v>
      </c>
      <c r="E38" s="4">
        <f>ROUND(+Psychiatry!F33,0)</f>
        <v>0</v>
      </c>
      <c r="F38" s="9" t="str">
        <f t="shared" si="0"/>
        <v/>
      </c>
      <c r="G38" s="4">
        <f>ROUND(+Psychiatry!I134,0)</f>
        <v>0</v>
      </c>
      <c r="H38" s="4">
        <f>ROUND(+Psychiatry!F134,0)</f>
        <v>0</v>
      </c>
      <c r="I38" s="9" t="str">
        <f t="shared" si="1"/>
        <v/>
      </c>
      <c r="J38" s="9"/>
      <c r="K38" s="10" t="str">
        <f t="shared" si="2"/>
        <v/>
      </c>
    </row>
    <row r="39" spans="2:11" x14ac:dyDescent="0.2">
      <c r="B39">
        <f>+Psychiatry!A34</f>
        <v>84</v>
      </c>
      <c r="C39" t="str">
        <f>+Psychiatry!B34</f>
        <v>PROVIDENCE REGIONAL MEDICAL CENTER EVERETT</v>
      </c>
      <c r="D39" s="4">
        <f>ROUND(+Psychiatry!I34,0)</f>
        <v>0</v>
      </c>
      <c r="E39" s="4">
        <f>ROUND(+Psychiatry!F34,0)</f>
        <v>0</v>
      </c>
      <c r="F39" s="9" t="str">
        <f t="shared" si="0"/>
        <v/>
      </c>
      <c r="G39" s="4">
        <f>ROUND(+Psychiatry!I135,0)</f>
        <v>0</v>
      </c>
      <c r="H39" s="4">
        <f>ROUND(+Psychiatry!F135,0)</f>
        <v>0</v>
      </c>
      <c r="I39" s="9" t="str">
        <f t="shared" si="1"/>
        <v/>
      </c>
      <c r="J39" s="9"/>
      <c r="K39" s="10" t="str">
        <f t="shared" si="2"/>
        <v/>
      </c>
    </row>
    <row r="40" spans="2:11" x14ac:dyDescent="0.2">
      <c r="B40">
        <f>+Psychiatry!A35</f>
        <v>85</v>
      </c>
      <c r="C40" t="str">
        <f>+Psychiatry!B35</f>
        <v>JEFFERSON HEALTHCARE</v>
      </c>
      <c r="D40" s="4">
        <f>ROUND(+Psychiatry!I35,0)</f>
        <v>0</v>
      </c>
      <c r="E40" s="4">
        <f>ROUND(+Psychiatry!F35,0)</f>
        <v>0</v>
      </c>
      <c r="F40" s="9" t="str">
        <f t="shared" si="0"/>
        <v/>
      </c>
      <c r="G40" s="4">
        <f>ROUND(+Psychiatry!I136,0)</f>
        <v>0</v>
      </c>
      <c r="H40" s="4">
        <f>ROUND(+Psychiatry!F136,0)</f>
        <v>0</v>
      </c>
      <c r="I40" s="9" t="str">
        <f t="shared" si="1"/>
        <v/>
      </c>
      <c r="J40" s="9"/>
      <c r="K40" s="10" t="str">
        <f t="shared" si="2"/>
        <v/>
      </c>
    </row>
    <row r="41" spans="2:11" x14ac:dyDescent="0.2">
      <c r="B41">
        <f>+Psychiatry!A36</f>
        <v>96</v>
      </c>
      <c r="C41" t="str">
        <f>+Psychiatry!B36</f>
        <v>SKYLINE HOSPITAL</v>
      </c>
      <c r="D41" s="4">
        <f>ROUND(+Psychiatry!I36,0)</f>
        <v>0</v>
      </c>
      <c r="E41" s="4">
        <f>ROUND(+Psychiatry!F36,0)</f>
        <v>0</v>
      </c>
      <c r="F41" s="9" t="str">
        <f t="shared" si="0"/>
        <v/>
      </c>
      <c r="G41" s="4">
        <f>ROUND(+Psychiatry!I137,0)</f>
        <v>0</v>
      </c>
      <c r="H41" s="4">
        <f>ROUND(+Psychiatry!F137,0)</f>
        <v>0</v>
      </c>
      <c r="I41" s="9" t="str">
        <f t="shared" si="1"/>
        <v/>
      </c>
      <c r="J41" s="9"/>
      <c r="K41" s="10" t="str">
        <f t="shared" si="2"/>
        <v/>
      </c>
    </row>
    <row r="42" spans="2:11" x14ac:dyDescent="0.2">
      <c r="B42">
        <f>+Psychiatry!A37</f>
        <v>102</v>
      </c>
      <c r="C42" t="str">
        <f>+Psychiatry!B37</f>
        <v>YAKIMA REGIONAL MEDICAL AND CARDIAC CENTER</v>
      </c>
      <c r="D42" s="4">
        <f>ROUND(+Psychiatry!I37,0)</f>
        <v>0</v>
      </c>
      <c r="E42" s="4">
        <f>ROUND(+Psychiatry!F37,0)</f>
        <v>0</v>
      </c>
      <c r="F42" s="9" t="str">
        <f t="shared" si="0"/>
        <v/>
      </c>
      <c r="G42" s="4">
        <f>ROUND(+Psychiatry!I138,0)</f>
        <v>0</v>
      </c>
      <c r="H42" s="4">
        <f>ROUND(+Psychiatry!F138,0)</f>
        <v>0</v>
      </c>
      <c r="I42" s="9" t="str">
        <f t="shared" si="1"/>
        <v/>
      </c>
      <c r="J42" s="9"/>
      <c r="K42" s="10" t="str">
        <f t="shared" si="2"/>
        <v/>
      </c>
    </row>
    <row r="43" spans="2:11" x14ac:dyDescent="0.2">
      <c r="B43">
        <f>+Psychiatry!A38</f>
        <v>106</v>
      </c>
      <c r="C43" t="str">
        <f>+Psychiatry!B38</f>
        <v>CASCADE VALLEY HOSPITAL</v>
      </c>
      <c r="D43" s="4">
        <f>ROUND(+Psychiatry!I38,0)</f>
        <v>0</v>
      </c>
      <c r="E43" s="4">
        <f>ROUND(+Psychiatry!F38,0)</f>
        <v>0</v>
      </c>
      <c r="F43" s="9" t="str">
        <f t="shared" si="0"/>
        <v/>
      </c>
      <c r="G43" s="4">
        <f>ROUND(+Psychiatry!I139,0)</f>
        <v>0</v>
      </c>
      <c r="H43" s="4">
        <f>ROUND(+Psychiatry!F139,0)</f>
        <v>0</v>
      </c>
      <c r="I43" s="9" t="str">
        <f t="shared" si="1"/>
        <v/>
      </c>
      <c r="J43" s="9"/>
      <c r="K43" s="10" t="str">
        <f t="shared" si="2"/>
        <v/>
      </c>
    </row>
    <row r="44" spans="2:11" x14ac:dyDescent="0.2">
      <c r="B44">
        <f>+Psychiatry!A39</f>
        <v>104</v>
      </c>
      <c r="C44" t="str">
        <f>+Psychiatry!B39</f>
        <v>VALLEY GENERAL</v>
      </c>
      <c r="D44" s="4">
        <f>ROUND(+Psychiatry!I39,0)</f>
        <v>0</v>
      </c>
      <c r="E44" s="4">
        <f>ROUND(+Psychiatry!F39,0)</f>
        <v>0</v>
      </c>
      <c r="F44" s="9" t="str">
        <f t="shared" si="0"/>
        <v/>
      </c>
      <c r="G44" s="4">
        <f>ROUND(+Psychiatry!I140,0)</f>
        <v>0</v>
      </c>
      <c r="H44" s="4">
        <f>ROUND(+Psychiatry!F140,0)</f>
        <v>0</v>
      </c>
      <c r="I44" s="9" t="str">
        <f t="shared" si="1"/>
        <v/>
      </c>
      <c r="J44" s="9"/>
      <c r="K44" s="10" t="str">
        <f t="shared" si="2"/>
        <v/>
      </c>
    </row>
    <row r="45" spans="2:11" x14ac:dyDescent="0.2">
      <c r="B45">
        <f>+Psychiatry!A40</f>
        <v>107</v>
      </c>
      <c r="C45" t="str">
        <f>+Psychiatry!B40</f>
        <v>NORTH VALLEY HOSPITAL</v>
      </c>
      <c r="D45" s="4">
        <f>ROUND(+Psychiatry!I40,0)</f>
        <v>0</v>
      </c>
      <c r="E45" s="4">
        <f>ROUND(+Psychiatry!F40,0)</f>
        <v>0</v>
      </c>
      <c r="F45" s="9" t="str">
        <f t="shared" si="0"/>
        <v/>
      </c>
      <c r="G45" s="4">
        <f>ROUND(+Psychiatry!I141,0)</f>
        <v>0</v>
      </c>
      <c r="H45" s="4">
        <f>ROUND(+Psychiatry!F141,0)</f>
        <v>0</v>
      </c>
      <c r="I45" s="9" t="str">
        <f t="shared" si="1"/>
        <v/>
      </c>
      <c r="J45" s="9"/>
      <c r="K45" s="10" t="str">
        <f t="shared" si="2"/>
        <v/>
      </c>
    </row>
    <row r="46" spans="2:11" x14ac:dyDescent="0.2">
      <c r="B46">
        <f>+Psychiatry!A41</f>
        <v>108</v>
      </c>
      <c r="C46" t="str">
        <f>+Psychiatry!B41</f>
        <v>TRI-STATE MEMORIAL HOSPITAL</v>
      </c>
      <c r="D46" s="4">
        <f>ROUND(+Psychiatry!I41,0)</f>
        <v>0</v>
      </c>
      <c r="E46" s="4">
        <f>ROUND(+Psychiatry!F41,0)</f>
        <v>0</v>
      </c>
      <c r="F46" s="9" t="str">
        <f t="shared" si="0"/>
        <v/>
      </c>
      <c r="G46" s="4">
        <f>ROUND(+Psychiatry!I142,0)</f>
        <v>0</v>
      </c>
      <c r="H46" s="4">
        <f>ROUND(+Psychiatry!F142,0)</f>
        <v>0</v>
      </c>
      <c r="I46" s="9" t="str">
        <f t="shared" si="1"/>
        <v/>
      </c>
      <c r="J46" s="9"/>
      <c r="K46" s="10" t="str">
        <f t="shared" si="2"/>
        <v/>
      </c>
    </row>
    <row r="47" spans="2:11" x14ac:dyDescent="0.2">
      <c r="B47">
        <f>+Psychiatry!A42</f>
        <v>111</v>
      </c>
      <c r="C47" t="str">
        <f>+Psychiatry!B42</f>
        <v>EAST ADAMS RURAL HEALTHCARE</v>
      </c>
      <c r="D47" s="4">
        <f>ROUND(+Psychiatry!I42,0)</f>
        <v>0</v>
      </c>
      <c r="E47" s="4">
        <f>ROUND(+Psychiatry!F42,0)</f>
        <v>0</v>
      </c>
      <c r="F47" s="9" t="str">
        <f t="shared" si="0"/>
        <v/>
      </c>
      <c r="G47" s="4">
        <f>ROUND(+Psychiatry!I143,0)</f>
        <v>0</v>
      </c>
      <c r="H47" s="4">
        <f>ROUND(+Psychiatry!F143,0)</f>
        <v>0</v>
      </c>
      <c r="I47" s="9" t="str">
        <f t="shared" si="1"/>
        <v/>
      </c>
      <c r="J47" s="9"/>
      <c r="K47" s="10" t="str">
        <f t="shared" si="2"/>
        <v/>
      </c>
    </row>
    <row r="48" spans="2:11" x14ac:dyDescent="0.2">
      <c r="B48">
        <f>+Psychiatry!A43</f>
        <v>125</v>
      </c>
      <c r="C48" t="str">
        <f>+Psychiatry!B43</f>
        <v>OTHELLO COMMUNITY HOSPITAL</v>
      </c>
      <c r="D48" s="4">
        <f>ROUND(+Psychiatry!I43,0)</f>
        <v>0</v>
      </c>
      <c r="E48" s="4">
        <f>ROUND(+Psychiatry!F43,0)</f>
        <v>0</v>
      </c>
      <c r="F48" s="9" t="str">
        <f t="shared" si="0"/>
        <v/>
      </c>
      <c r="G48" s="4">
        <f>ROUND(+Psychiatry!I144,0)</f>
        <v>0</v>
      </c>
      <c r="H48" s="4">
        <f>ROUND(+Psychiatry!F144,0)</f>
        <v>0</v>
      </c>
      <c r="I48" s="9" t="str">
        <f t="shared" si="1"/>
        <v/>
      </c>
      <c r="J48" s="9"/>
      <c r="K48" s="10" t="str">
        <f t="shared" si="2"/>
        <v/>
      </c>
    </row>
    <row r="49" spans="2:11" x14ac:dyDescent="0.2">
      <c r="B49">
        <f>+Psychiatry!A44</f>
        <v>126</v>
      </c>
      <c r="C49" t="str">
        <f>+Psychiatry!B44</f>
        <v>HIGHLINE MEDICAL CENTER</v>
      </c>
      <c r="D49" s="4">
        <f>ROUND(+Psychiatry!I44,0)</f>
        <v>11908</v>
      </c>
      <c r="E49" s="4">
        <f>ROUND(+Psychiatry!F44,0)</f>
        <v>3438</v>
      </c>
      <c r="F49" s="9">
        <f t="shared" si="0"/>
        <v>3.46</v>
      </c>
      <c r="G49" s="4">
        <f>ROUND(+Psychiatry!I145,0)</f>
        <v>12215</v>
      </c>
      <c r="H49" s="4">
        <f>ROUND(+Psychiatry!F145,0)</f>
        <v>2638</v>
      </c>
      <c r="I49" s="9">
        <f t="shared" si="1"/>
        <v>4.63</v>
      </c>
      <c r="J49" s="9"/>
      <c r="K49" s="10">
        <f t="shared" si="2"/>
        <v>0.3382</v>
      </c>
    </row>
    <row r="50" spans="2:11" x14ac:dyDescent="0.2">
      <c r="B50">
        <f>+Psychiatry!A45</f>
        <v>128</v>
      </c>
      <c r="C50" t="str">
        <f>+Psychiatry!B45</f>
        <v>UNIVERSITY OF WASHINGTON MEDICAL CENTER</v>
      </c>
      <c r="D50" s="4">
        <f>ROUND(+Psychiatry!I45,0)</f>
        <v>0</v>
      </c>
      <c r="E50" s="4">
        <f>ROUND(+Psychiatry!F45,0)</f>
        <v>4401</v>
      </c>
      <c r="F50" s="9" t="str">
        <f t="shared" si="0"/>
        <v/>
      </c>
      <c r="G50" s="4">
        <f>ROUND(+Psychiatry!I146,0)</f>
        <v>0</v>
      </c>
      <c r="H50" s="4">
        <f>ROUND(+Psychiatry!F146,0)</f>
        <v>4719</v>
      </c>
      <c r="I50" s="9" t="str">
        <f t="shared" si="1"/>
        <v/>
      </c>
      <c r="J50" s="9"/>
      <c r="K50" s="10" t="str">
        <f t="shared" si="2"/>
        <v/>
      </c>
    </row>
    <row r="51" spans="2:11" x14ac:dyDescent="0.2">
      <c r="B51">
        <f>+Psychiatry!A46</f>
        <v>129</v>
      </c>
      <c r="C51" t="str">
        <f>+Psychiatry!B46</f>
        <v>QUINCY VALLEY MEDICAL CENTER</v>
      </c>
      <c r="D51" s="4">
        <f>ROUND(+Psychiatry!I46,0)</f>
        <v>0</v>
      </c>
      <c r="E51" s="4">
        <f>ROUND(+Psychiatry!F46,0)</f>
        <v>0</v>
      </c>
      <c r="F51" s="9" t="str">
        <f t="shared" si="0"/>
        <v/>
      </c>
      <c r="G51" s="4">
        <f>ROUND(+Psychiatry!I147,0)</f>
        <v>0</v>
      </c>
      <c r="H51" s="4">
        <f>ROUND(+Psychiatry!F147,0)</f>
        <v>0</v>
      </c>
      <c r="I51" s="9" t="str">
        <f t="shared" si="1"/>
        <v/>
      </c>
      <c r="J51" s="9"/>
      <c r="K51" s="10" t="str">
        <f t="shared" si="2"/>
        <v/>
      </c>
    </row>
    <row r="52" spans="2:11" x14ac:dyDescent="0.2">
      <c r="B52">
        <f>+Psychiatry!A47</f>
        <v>130</v>
      </c>
      <c r="C52" t="str">
        <f>+Psychiatry!B47</f>
        <v>UW MEDICINE/NORTHWEST HOSPITAL</v>
      </c>
      <c r="D52" s="4">
        <f>ROUND(+Psychiatry!I47,0)</f>
        <v>94780</v>
      </c>
      <c r="E52" s="4">
        <f>ROUND(+Psychiatry!F47,0)</f>
        <v>9312</v>
      </c>
      <c r="F52" s="9">
        <f t="shared" si="0"/>
        <v>10.18</v>
      </c>
      <c r="G52" s="4">
        <f>ROUND(+Psychiatry!I148,0)</f>
        <v>82235</v>
      </c>
      <c r="H52" s="4">
        <f>ROUND(+Psychiatry!F148,0)</f>
        <v>9628</v>
      </c>
      <c r="I52" s="9">
        <f t="shared" si="1"/>
        <v>8.5399999999999991</v>
      </c>
      <c r="J52" s="9"/>
      <c r="K52" s="10">
        <f t="shared" si="2"/>
        <v>-0.16109999999999999</v>
      </c>
    </row>
    <row r="53" spans="2:11" x14ac:dyDescent="0.2">
      <c r="B53">
        <f>+Psychiatry!A48</f>
        <v>131</v>
      </c>
      <c r="C53" t="str">
        <f>+Psychiatry!B48</f>
        <v>OVERLAKE HOSPITAL MEDICAL CENTER</v>
      </c>
      <c r="D53" s="4">
        <f>ROUND(+Psychiatry!I48,0)</f>
        <v>8220</v>
      </c>
      <c r="E53" s="4">
        <f>ROUND(+Psychiatry!F48,0)</f>
        <v>4243</v>
      </c>
      <c r="F53" s="9">
        <f t="shared" si="0"/>
        <v>1.94</v>
      </c>
      <c r="G53" s="4">
        <f>ROUND(+Psychiatry!I149,0)</f>
        <v>81134</v>
      </c>
      <c r="H53" s="4">
        <f>ROUND(+Psychiatry!F149,0)</f>
        <v>4550</v>
      </c>
      <c r="I53" s="9">
        <f t="shared" si="1"/>
        <v>17.829999999999998</v>
      </c>
      <c r="J53" s="9"/>
      <c r="K53" s="10">
        <f t="shared" si="2"/>
        <v>8.1906999999999996</v>
      </c>
    </row>
    <row r="54" spans="2:11" x14ac:dyDescent="0.2">
      <c r="B54">
        <f>+Psychiatry!A49</f>
        <v>132</v>
      </c>
      <c r="C54" t="str">
        <f>+Psychiatry!B49</f>
        <v>ST CLARE HOSPITAL</v>
      </c>
      <c r="D54" s="4">
        <f>ROUND(+Psychiatry!I49,0)</f>
        <v>0</v>
      </c>
      <c r="E54" s="4">
        <f>ROUND(+Psychiatry!F49,0)</f>
        <v>0</v>
      </c>
      <c r="F54" s="9" t="str">
        <f t="shared" si="0"/>
        <v/>
      </c>
      <c r="G54" s="4">
        <f>ROUND(+Psychiatry!I150,0)</f>
        <v>0</v>
      </c>
      <c r="H54" s="4">
        <f>ROUND(+Psychiatry!F150,0)</f>
        <v>0</v>
      </c>
      <c r="I54" s="9" t="str">
        <f t="shared" si="1"/>
        <v/>
      </c>
      <c r="J54" s="9"/>
      <c r="K54" s="10" t="str">
        <f t="shared" si="2"/>
        <v/>
      </c>
    </row>
    <row r="55" spans="2:11" x14ac:dyDescent="0.2">
      <c r="B55">
        <f>+Psychiatry!A50</f>
        <v>134</v>
      </c>
      <c r="C55" t="str">
        <f>+Psychiatry!B50</f>
        <v>ISLAND HOSPITAL</v>
      </c>
      <c r="D55" s="4">
        <f>ROUND(+Psychiatry!I50,0)</f>
        <v>0</v>
      </c>
      <c r="E55" s="4">
        <f>ROUND(+Psychiatry!F50,0)</f>
        <v>0</v>
      </c>
      <c r="F55" s="9" t="str">
        <f t="shared" si="0"/>
        <v/>
      </c>
      <c r="G55" s="4">
        <f>ROUND(+Psychiatry!I151,0)</f>
        <v>0</v>
      </c>
      <c r="H55" s="4">
        <f>ROUND(+Psychiatry!F151,0)</f>
        <v>0</v>
      </c>
      <c r="I55" s="9" t="str">
        <f t="shared" si="1"/>
        <v/>
      </c>
      <c r="J55" s="9"/>
      <c r="K55" s="10" t="str">
        <f t="shared" si="2"/>
        <v/>
      </c>
    </row>
    <row r="56" spans="2:11" x14ac:dyDescent="0.2">
      <c r="B56">
        <f>+Psychiatry!A51</f>
        <v>137</v>
      </c>
      <c r="C56" t="str">
        <f>+Psychiatry!B51</f>
        <v>LINCOLN HOSPITAL</v>
      </c>
      <c r="D56" s="4">
        <f>ROUND(+Psychiatry!I51,0)</f>
        <v>0</v>
      </c>
      <c r="E56" s="4">
        <f>ROUND(+Psychiatry!F51,0)</f>
        <v>0</v>
      </c>
      <c r="F56" s="9" t="str">
        <f t="shared" si="0"/>
        <v/>
      </c>
      <c r="G56" s="4">
        <f>ROUND(+Psychiatry!I152,0)</f>
        <v>0</v>
      </c>
      <c r="H56" s="4">
        <f>ROUND(+Psychiatry!F152,0)</f>
        <v>0</v>
      </c>
      <c r="I56" s="9" t="str">
        <f t="shared" si="1"/>
        <v/>
      </c>
      <c r="J56" s="9"/>
      <c r="K56" s="10" t="str">
        <f t="shared" si="2"/>
        <v/>
      </c>
    </row>
    <row r="57" spans="2:11" x14ac:dyDescent="0.2">
      <c r="B57">
        <f>+Psychiatry!A52</f>
        <v>138</v>
      </c>
      <c r="C57" t="str">
        <f>+Psychiatry!B52</f>
        <v>SWEDISH EDMONDS</v>
      </c>
      <c r="D57" s="4">
        <f>ROUND(+Psychiatry!I52,0)</f>
        <v>70797</v>
      </c>
      <c r="E57" s="4">
        <f>ROUND(+Psychiatry!F52,0)</f>
        <v>9724</v>
      </c>
      <c r="F57" s="9">
        <f t="shared" si="0"/>
        <v>7.28</v>
      </c>
      <c r="G57" s="4">
        <f>ROUND(+Psychiatry!I153,0)</f>
        <v>56878</v>
      </c>
      <c r="H57" s="4">
        <f>ROUND(+Psychiatry!F153,0)</f>
        <v>8174</v>
      </c>
      <c r="I57" s="9">
        <f t="shared" si="1"/>
        <v>6.96</v>
      </c>
      <c r="J57" s="9"/>
      <c r="K57" s="10">
        <f t="shared" si="2"/>
        <v>-4.3999999999999997E-2</v>
      </c>
    </row>
    <row r="58" spans="2:11" x14ac:dyDescent="0.2">
      <c r="B58">
        <f>+Psychiatry!A53</f>
        <v>139</v>
      </c>
      <c r="C58" t="str">
        <f>+Psychiatry!B53</f>
        <v>PROVIDENCE HOLY FAMILY HOSPITAL</v>
      </c>
      <c r="D58" s="4">
        <f>ROUND(+Psychiatry!I53,0)</f>
        <v>0</v>
      </c>
      <c r="E58" s="4">
        <f>ROUND(+Psychiatry!F53,0)</f>
        <v>0</v>
      </c>
      <c r="F58" s="9" t="str">
        <f t="shared" si="0"/>
        <v/>
      </c>
      <c r="G58" s="4">
        <f>ROUND(+Psychiatry!I154,0)</f>
        <v>0</v>
      </c>
      <c r="H58" s="4">
        <f>ROUND(+Psychiatry!F154,0)</f>
        <v>0</v>
      </c>
      <c r="I58" s="9" t="str">
        <f t="shared" si="1"/>
        <v/>
      </c>
      <c r="J58" s="9"/>
      <c r="K58" s="10" t="str">
        <f t="shared" si="2"/>
        <v/>
      </c>
    </row>
    <row r="59" spans="2:11" x14ac:dyDescent="0.2">
      <c r="B59">
        <f>+Psychiatry!A54</f>
        <v>140</v>
      </c>
      <c r="C59" t="str">
        <f>+Psychiatry!B54</f>
        <v>KITTITAS VALLEY HEALTHCARE</v>
      </c>
      <c r="D59" s="4">
        <f>ROUND(+Psychiatry!I54,0)</f>
        <v>0</v>
      </c>
      <c r="E59" s="4">
        <f>ROUND(+Psychiatry!F54,0)</f>
        <v>0</v>
      </c>
      <c r="F59" s="9" t="str">
        <f t="shared" si="0"/>
        <v/>
      </c>
      <c r="G59" s="4">
        <f>ROUND(+Psychiatry!I155,0)</f>
        <v>0</v>
      </c>
      <c r="H59" s="4">
        <f>ROUND(+Psychiatry!F155,0)</f>
        <v>0</v>
      </c>
      <c r="I59" s="9" t="str">
        <f t="shared" si="1"/>
        <v/>
      </c>
      <c r="J59" s="9"/>
      <c r="K59" s="10" t="str">
        <f t="shared" si="2"/>
        <v/>
      </c>
    </row>
    <row r="60" spans="2:11" x14ac:dyDescent="0.2">
      <c r="B60">
        <f>+Psychiatry!A55</f>
        <v>141</v>
      </c>
      <c r="C60" t="str">
        <f>+Psychiatry!B55</f>
        <v>DAYTON GENERAL HOSPITAL</v>
      </c>
      <c r="D60" s="4">
        <f>ROUND(+Psychiatry!I55,0)</f>
        <v>0</v>
      </c>
      <c r="E60" s="4">
        <f>ROUND(+Psychiatry!F55,0)</f>
        <v>0</v>
      </c>
      <c r="F60" s="9" t="str">
        <f t="shared" si="0"/>
        <v/>
      </c>
      <c r="G60" s="4">
        <f>ROUND(+Psychiatry!I156,0)</f>
        <v>0</v>
      </c>
      <c r="H60" s="4">
        <f>ROUND(+Psychiatry!F156,0)</f>
        <v>0</v>
      </c>
      <c r="I60" s="9" t="str">
        <f t="shared" si="1"/>
        <v/>
      </c>
      <c r="J60" s="9"/>
      <c r="K60" s="10" t="str">
        <f t="shared" si="2"/>
        <v/>
      </c>
    </row>
    <row r="61" spans="2:11" x14ac:dyDescent="0.2">
      <c r="B61">
        <f>+Psychiatry!A56</f>
        <v>142</v>
      </c>
      <c r="C61" t="str">
        <f>+Psychiatry!B56</f>
        <v>HARRISON MEDICAL CENTER</v>
      </c>
      <c r="D61" s="4">
        <f>ROUND(+Psychiatry!I56,0)</f>
        <v>108000</v>
      </c>
      <c r="E61" s="4">
        <f>ROUND(+Psychiatry!F56,0)</f>
        <v>696</v>
      </c>
      <c r="F61" s="9">
        <f t="shared" si="0"/>
        <v>155.16999999999999</v>
      </c>
      <c r="G61" s="4">
        <f>ROUND(+Psychiatry!I157,0)</f>
        <v>51750</v>
      </c>
      <c r="H61" s="4">
        <f>ROUND(+Psychiatry!F157,0)</f>
        <v>522</v>
      </c>
      <c r="I61" s="9">
        <f t="shared" si="1"/>
        <v>99.14</v>
      </c>
      <c r="J61" s="9"/>
      <c r="K61" s="10">
        <f t="shared" si="2"/>
        <v>-0.36109999999999998</v>
      </c>
    </row>
    <row r="62" spans="2:11" x14ac:dyDescent="0.2">
      <c r="B62">
        <f>+Psychiatry!A57</f>
        <v>145</v>
      </c>
      <c r="C62" t="str">
        <f>+Psychiatry!B57</f>
        <v>PEACEHEALTH ST JOSEPH HOSPITAL</v>
      </c>
      <c r="D62" s="4">
        <f>ROUND(+Psychiatry!I57,0)</f>
        <v>80082</v>
      </c>
      <c r="E62" s="4">
        <f>ROUND(+Psychiatry!F57,0)</f>
        <v>5683</v>
      </c>
      <c r="F62" s="9">
        <f t="shared" si="0"/>
        <v>14.09</v>
      </c>
      <c r="G62" s="4">
        <f>ROUND(+Psychiatry!I158,0)</f>
        <v>183364</v>
      </c>
      <c r="H62" s="4">
        <f>ROUND(+Psychiatry!F158,0)</f>
        <v>5887</v>
      </c>
      <c r="I62" s="9">
        <f t="shared" si="1"/>
        <v>31.15</v>
      </c>
      <c r="J62" s="9"/>
      <c r="K62" s="10">
        <f t="shared" si="2"/>
        <v>1.2108000000000001</v>
      </c>
    </row>
    <row r="63" spans="2:11" x14ac:dyDescent="0.2">
      <c r="B63">
        <f>+Psychiatry!A58</f>
        <v>147</v>
      </c>
      <c r="C63" t="str">
        <f>+Psychiatry!B58</f>
        <v>MID VALLEY HOSPITAL</v>
      </c>
      <c r="D63" s="4">
        <f>ROUND(+Psychiatry!I58,0)</f>
        <v>0</v>
      </c>
      <c r="E63" s="4">
        <f>ROUND(+Psychiatry!F58,0)</f>
        <v>0</v>
      </c>
      <c r="F63" s="9" t="str">
        <f t="shared" si="0"/>
        <v/>
      </c>
      <c r="G63" s="4">
        <f>ROUND(+Psychiatry!I159,0)</f>
        <v>0</v>
      </c>
      <c r="H63" s="4">
        <f>ROUND(+Psychiatry!F159,0)</f>
        <v>0</v>
      </c>
      <c r="I63" s="9" t="str">
        <f t="shared" si="1"/>
        <v/>
      </c>
      <c r="J63" s="9"/>
      <c r="K63" s="10" t="str">
        <f t="shared" si="2"/>
        <v/>
      </c>
    </row>
    <row r="64" spans="2:11" x14ac:dyDescent="0.2">
      <c r="B64">
        <f>+Psychiatry!A59</f>
        <v>148</v>
      </c>
      <c r="C64" t="str">
        <f>+Psychiatry!B59</f>
        <v>KINDRED HOSPITAL SEATTLE - NORTHGATE</v>
      </c>
      <c r="D64" s="4">
        <f>ROUND(+Psychiatry!I59,0)</f>
        <v>0</v>
      </c>
      <c r="E64" s="4">
        <f>ROUND(+Psychiatry!F59,0)</f>
        <v>0</v>
      </c>
      <c r="F64" s="9" t="str">
        <f t="shared" si="0"/>
        <v/>
      </c>
      <c r="G64" s="4">
        <f>ROUND(+Psychiatry!I160,0)</f>
        <v>0</v>
      </c>
      <c r="H64" s="4">
        <f>ROUND(+Psychiatry!F160,0)</f>
        <v>0</v>
      </c>
      <c r="I64" s="9" t="str">
        <f t="shared" si="1"/>
        <v/>
      </c>
      <c r="J64" s="9"/>
      <c r="K64" s="10" t="str">
        <f t="shared" si="2"/>
        <v/>
      </c>
    </row>
    <row r="65" spans="2:11" x14ac:dyDescent="0.2">
      <c r="B65">
        <f>+Psychiatry!A60</f>
        <v>150</v>
      </c>
      <c r="C65" t="str">
        <f>+Psychiatry!B60</f>
        <v>COULEE MEDICAL CENTER</v>
      </c>
      <c r="D65" s="4">
        <f>ROUND(+Psychiatry!I60,0)</f>
        <v>0</v>
      </c>
      <c r="E65" s="4">
        <f>ROUND(+Psychiatry!F60,0)</f>
        <v>0</v>
      </c>
      <c r="F65" s="9" t="str">
        <f t="shared" si="0"/>
        <v/>
      </c>
      <c r="G65" s="4">
        <f>ROUND(+Psychiatry!I161,0)</f>
        <v>0</v>
      </c>
      <c r="H65" s="4">
        <f>ROUND(+Psychiatry!F161,0)</f>
        <v>0</v>
      </c>
      <c r="I65" s="9" t="str">
        <f t="shared" si="1"/>
        <v/>
      </c>
      <c r="J65" s="9"/>
      <c r="K65" s="10" t="str">
        <f t="shared" si="2"/>
        <v/>
      </c>
    </row>
    <row r="66" spans="2:11" x14ac:dyDescent="0.2">
      <c r="B66">
        <f>+Psychiatry!A61</f>
        <v>152</v>
      </c>
      <c r="C66" t="str">
        <f>+Psychiatry!B61</f>
        <v>MASON GENERAL HOSPITAL</v>
      </c>
      <c r="D66" s="4">
        <f>ROUND(+Psychiatry!I61,0)</f>
        <v>0</v>
      </c>
      <c r="E66" s="4">
        <f>ROUND(+Psychiatry!F61,0)</f>
        <v>0</v>
      </c>
      <c r="F66" s="9" t="str">
        <f t="shared" si="0"/>
        <v/>
      </c>
      <c r="G66" s="4">
        <f>ROUND(+Psychiatry!I162,0)</f>
        <v>0</v>
      </c>
      <c r="H66" s="4">
        <f>ROUND(+Psychiatry!F162,0)</f>
        <v>0</v>
      </c>
      <c r="I66" s="9" t="str">
        <f t="shared" si="1"/>
        <v/>
      </c>
      <c r="J66" s="9"/>
      <c r="K66" s="10" t="str">
        <f t="shared" si="2"/>
        <v/>
      </c>
    </row>
    <row r="67" spans="2:11" x14ac:dyDescent="0.2">
      <c r="B67">
        <f>+Psychiatry!A62</f>
        <v>153</v>
      </c>
      <c r="C67" t="str">
        <f>+Psychiatry!B62</f>
        <v>WHITMAN HOSPITAL AND MEDICAL CENTER</v>
      </c>
      <c r="D67" s="4">
        <f>ROUND(+Psychiatry!I62,0)</f>
        <v>0</v>
      </c>
      <c r="E67" s="4">
        <f>ROUND(+Psychiatry!F62,0)</f>
        <v>0</v>
      </c>
      <c r="F67" s="9" t="str">
        <f t="shared" si="0"/>
        <v/>
      </c>
      <c r="G67" s="4">
        <f>ROUND(+Psychiatry!I163,0)</f>
        <v>0</v>
      </c>
      <c r="H67" s="4">
        <f>ROUND(+Psychiatry!F163,0)</f>
        <v>0</v>
      </c>
      <c r="I67" s="9" t="str">
        <f t="shared" si="1"/>
        <v/>
      </c>
      <c r="J67" s="9"/>
      <c r="K67" s="10" t="str">
        <f t="shared" si="2"/>
        <v/>
      </c>
    </row>
    <row r="68" spans="2:11" x14ac:dyDescent="0.2">
      <c r="B68">
        <f>+Psychiatry!A63</f>
        <v>155</v>
      </c>
      <c r="C68" t="str">
        <f>+Psychiatry!B63</f>
        <v>UW MEDICINE/VALLEY MEDICAL CENTER</v>
      </c>
      <c r="D68" s="4">
        <f>ROUND(+Psychiatry!I63,0)</f>
        <v>0</v>
      </c>
      <c r="E68" s="4">
        <f>ROUND(+Psychiatry!F63,0)</f>
        <v>0</v>
      </c>
      <c r="F68" s="9" t="str">
        <f t="shared" si="0"/>
        <v/>
      </c>
      <c r="G68" s="4">
        <f>ROUND(+Psychiatry!I164,0)</f>
        <v>0</v>
      </c>
      <c r="H68" s="4">
        <f>ROUND(+Psychiatry!F164,0)</f>
        <v>0</v>
      </c>
      <c r="I68" s="9" t="str">
        <f t="shared" si="1"/>
        <v/>
      </c>
      <c r="J68" s="9"/>
      <c r="K68" s="10" t="str">
        <f t="shared" si="2"/>
        <v/>
      </c>
    </row>
    <row r="69" spans="2:11" x14ac:dyDescent="0.2">
      <c r="B69">
        <f>+Psychiatry!A64</f>
        <v>156</v>
      </c>
      <c r="C69" t="str">
        <f>+Psychiatry!B64</f>
        <v>WHIDBEY GENERAL HOSPITAL</v>
      </c>
      <c r="D69" s="4">
        <f>ROUND(+Psychiatry!I64,0)</f>
        <v>0</v>
      </c>
      <c r="E69" s="4">
        <f>ROUND(+Psychiatry!F64,0)</f>
        <v>0</v>
      </c>
      <c r="F69" s="9" t="str">
        <f t="shared" si="0"/>
        <v/>
      </c>
      <c r="G69" s="4">
        <f>ROUND(+Psychiatry!I165,0)</f>
        <v>0</v>
      </c>
      <c r="H69" s="4">
        <f>ROUND(+Psychiatry!F165,0)</f>
        <v>0</v>
      </c>
      <c r="I69" s="9" t="str">
        <f t="shared" si="1"/>
        <v/>
      </c>
      <c r="J69" s="9"/>
      <c r="K69" s="10" t="str">
        <f t="shared" si="2"/>
        <v/>
      </c>
    </row>
    <row r="70" spans="2:11" x14ac:dyDescent="0.2">
      <c r="B70">
        <f>+Psychiatry!A65</f>
        <v>157</v>
      </c>
      <c r="C70" t="str">
        <f>+Psychiatry!B65</f>
        <v>ST LUKES REHABILIATION INSTITUTE</v>
      </c>
      <c r="D70" s="4">
        <f>ROUND(+Psychiatry!I65,0)</f>
        <v>0</v>
      </c>
      <c r="E70" s="4">
        <f>ROUND(+Psychiatry!F65,0)</f>
        <v>0</v>
      </c>
      <c r="F70" s="9" t="str">
        <f t="shared" si="0"/>
        <v/>
      </c>
      <c r="G70" s="4">
        <f>ROUND(+Psychiatry!I166,0)</f>
        <v>0</v>
      </c>
      <c r="H70" s="4">
        <f>ROUND(+Psychiatry!F166,0)</f>
        <v>0</v>
      </c>
      <c r="I70" s="9" t="str">
        <f t="shared" si="1"/>
        <v/>
      </c>
      <c r="J70" s="9"/>
      <c r="K70" s="10" t="str">
        <f t="shared" si="2"/>
        <v/>
      </c>
    </row>
    <row r="71" spans="2:11" x14ac:dyDescent="0.2">
      <c r="B71">
        <f>+Psychiatry!A66</f>
        <v>158</v>
      </c>
      <c r="C71" t="str">
        <f>+Psychiatry!B66</f>
        <v>CASCADE MEDICAL CENTER</v>
      </c>
      <c r="D71" s="4">
        <f>ROUND(+Psychiatry!I66,0)</f>
        <v>0</v>
      </c>
      <c r="E71" s="4">
        <f>ROUND(+Psychiatry!F66,0)</f>
        <v>0</v>
      </c>
      <c r="F71" s="9" t="str">
        <f t="shared" si="0"/>
        <v/>
      </c>
      <c r="G71" s="4">
        <f>ROUND(+Psychiatry!I167,0)</f>
        <v>0</v>
      </c>
      <c r="H71" s="4">
        <f>ROUND(+Psychiatry!F167,0)</f>
        <v>0</v>
      </c>
      <c r="I71" s="9" t="str">
        <f t="shared" si="1"/>
        <v/>
      </c>
      <c r="J71" s="9"/>
      <c r="K71" s="10" t="str">
        <f t="shared" si="2"/>
        <v/>
      </c>
    </row>
    <row r="72" spans="2:11" x14ac:dyDescent="0.2">
      <c r="B72">
        <f>+Psychiatry!A67</f>
        <v>159</v>
      </c>
      <c r="C72" t="str">
        <f>+Psychiatry!B67</f>
        <v>PROVIDENCE ST PETER HOSPITAL</v>
      </c>
      <c r="D72" s="4">
        <f>ROUND(+Psychiatry!I67,0)</f>
        <v>0</v>
      </c>
      <c r="E72" s="4">
        <f>ROUND(+Psychiatry!F67,0)</f>
        <v>5668</v>
      </c>
      <c r="F72" s="9" t="str">
        <f t="shared" si="0"/>
        <v/>
      </c>
      <c r="G72" s="4">
        <f>ROUND(+Psychiatry!I168,0)</f>
        <v>160</v>
      </c>
      <c r="H72" s="4">
        <f>ROUND(+Psychiatry!F168,0)</f>
        <v>5984</v>
      </c>
      <c r="I72" s="9">
        <f t="shared" si="1"/>
        <v>0.03</v>
      </c>
      <c r="J72" s="9"/>
      <c r="K72" s="10" t="str">
        <f t="shared" si="2"/>
        <v/>
      </c>
    </row>
    <row r="73" spans="2:11" x14ac:dyDescent="0.2">
      <c r="B73">
        <f>+Psychiatry!A68</f>
        <v>161</v>
      </c>
      <c r="C73" t="str">
        <f>+Psychiatry!B68</f>
        <v>KADLEC REGIONAL MEDICAL CENTER</v>
      </c>
      <c r="D73" s="4">
        <f>ROUND(+Psychiatry!I68,0)</f>
        <v>0</v>
      </c>
      <c r="E73" s="4">
        <f>ROUND(+Psychiatry!F68,0)</f>
        <v>0</v>
      </c>
      <c r="F73" s="9" t="str">
        <f t="shared" si="0"/>
        <v/>
      </c>
      <c r="G73" s="4">
        <f>ROUND(+Psychiatry!I169,0)</f>
        <v>0</v>
      </c>
      <c r="H73" s="4">
        <f>ROUND(+Psychiatry!F169,0)</f>
        <v>0</v>
      </c>
      <c r="I73" s="9" t="str">
        <f t="shared" si="1"/>
        <v/>
      </c>
      <c r="J73" s="9"/>
      <c r="K73" s="10" t="str">
        <f t="shared" si="2"/>
        <v/>
      </c>
    </row>
    <row r="74" spans="2:11" x14ac:dyDescent="0.2">
      <c r="B74">
        <f>+Psychiatry!A69</f>
        <v>162</v>
      </c>
      <c r="C74" t="str">
        <f>+Psychiatry!B69</f>
        <v>PROVIDENCE SACRED HEART MEDICAL CENTER</v>
      </c>
      <c r="D74" s="4">
        <f>ROUND(+Psychiatry!I69,0)</f>
        <v>298000</v>
      </c>
      <c r="E74" s="4">
        <f>ROUND(+Psychiatry!F69,0)</f>
        <v>19826</v>
      </c>
      <c r="F74" s="9">
        <f t="shared" si="0"/>
        <v>15.03</v>
      </c>
      <c r="G74" s="4">
        <f>ROUND(+Psychiatry!I170,0)</f>
        <v>358569</v>
      </c>
      <c r="H74" s="4">
        <f>ROUND(+Psychiatry!F170,0)</f>
        <v>20065</v>
      </c>
      <c r="I74" s="9">
        <f t="shared" si="1"/>
        <v>17.87</v>
      </c>
      <c r="J74" s="9"/>
      <c r="K74" s="10">
        <f t="shared" si="2"/>
        <v>0.189</v>
      </c>
    </row>
    <row r="75" spans="2:11" x14ac:dyDescent="0.2">
      <c r="B75">
        <f>+Psychiatry!A70</f>
        <v>164</v>
      </c>
      <c r="C75" t="str">
        <f>+Psychiatry!B70</f>
        <v>EVERGREENHEALTH MEDICAL CENTER</v>
      </c>
      <c r="D75" s="4">
        <f>ROUND(+Psychiatry!I70,0)</f>
        <v>0</v>
      </c>
      <c r="E75" s="4">
        <f>ROUND(+Psychiatry!F70,0)</f>
        <v>0</v>
      </c>
      <c r="F75" s="9" t="str">
        <f t="shared" ref="F75:F108" si="3">IF(D75=0,"",IF(E75=0,"",ROUND(D75/E75,2)))</f>
        <v/>
      </c>
      <c r="G75" s="4">
        <f>ROUND(+Psychiatry!I171,0)</f>
        <v>0</v>
      </c>
      <c r="H75" s="4">
        <f>ROUND(+Psychiatry!F171,0)</f>
        <v>0</v>
      </c>
      <c r="I75" s="9" t="str">
        <f t="shared" ref="I75:I108" si="4">IF(G75=0,"",IF(H75=0,"",ROUND(G75/H75,2)))</f>
        <v/>
      </c>
      <c r="J75" s="9"/>
      <c r="K75" s="10" t="str">
        <f t="shared" ref="K75:K108" si="5">IF(D75=0,"",IF(E75=0,"",IF(G75=0,"",IF(H75=0,"",ROUND(I75/F75-1,4)))))</f>
        <v/>
      </c>
    </row>
    <row r="76" spans="2:11" x14ac:dyDescent="0.2">
      <c r="B76">
        <f>+Psychiatry!A71</f>
        <v>165</v>
      </c>
      <c r="C76" t="str">
        <f>+Psychiatry!B71</f>
        <v>LAKE CHELAN COMMUNITY HOSPITAL</v>
      </c>
      <c r="D76" s="4">
        <f>ROUND(+Psychiatry!I71,0)</f>
        <v>0</v>
      </c>
      <c r="E76" s="4">
        <f>ROUND(+Psychiatry!F71,0)</f>
        <v>0</v>
      </c>
      <c r="F76" s="9" t="str">
        <f t="shared" si="3"/>
        <v/>
      </c>
      <c r="G76" s="4">
        <f>ROUND(+Psychiatry!I172,0)</f>
        <v>0</v>
      </c>
      <c r="H76" s="4">
        <f>ROUND(+Psychiatry!F172,0)</f>
        <v>0</v>
      </c>
      <c r="I76" s="9" t="str">
        <f t="shared" si="4"/>
        <v/>
      </c>
      <c r="J76" s="9"/>
      <c r="K76" s="10" t="str">
        <f t="shared" si="5"/>
        <v/>
      </c>
    </row>
    <row r="77" spans="2:11" x14ac:dyDescent="0.2">
      <c r="B77">
        <f>+Psychiatry!A72</f>
        <v>167</v>
      </c>
      <c r="C77" t="str">
        <f>+Psychiatry!B72</f>
        <v>FERRY COUNTY MEMORIAL HOSPITAL</v>
      </c>
      <c r="D77" s="4">
        <f>ROUND(+Psychiatry!I72,0)</f>
        <v>0</v>
      </c>
      <c r="E77" s="4">
        <f>ROUND(+Psychiatry!F72,0)</f>
        <v>0</v>
      </c>
      <c r="F77" s="9" t="str">
        <f t="shared" si="3"/>
        <v/>
      </c>
      <c r="G77" s="4">
        <f>ROUND(+Psychiatry!I173,0)</f>
        <v>0</v>
      </c>
      <c r="H77" s="4">
        <f>ROUND(+Psychiatry!F173,0)</f>
        <v>0</v>
      </c>
      <c r="I77" s="9" t="str">
        <f t="shared" si="4"/>
        <v/>
      </c>
      <c r="J77" s="9"/>
      <c r="K77" s="10" t="str">
        <f t="shared" si="5"/>
        <v/>
      </c>
    </row>
    <row r="78" spans="2:11" x14ac:dyDescent="0.2">
      <c r="B78">
        <f>+Psychiatry!A73</f>
        <v>168</v>
      </c>
      <c r="C78" t="str">
        <f>+Psychiatry!B73</f>
        <v>CENTRAL WASHINGTON HOSPITAL</v>
      </c>
      <c r="D78" s="4">
        <f>ROUND(+Psychiatry!I73,0)</f>
        <v>0</v>
      </c>
      <c r="E78" s="4">
        <f>ROUND(+Psychiatry!F73,0)</f>
        <v>0</v>
      </c>
      <c r="F78" s="9" t="str">
        <f t="shared" si="3"/>
        <v/>
      </c>
      <c r="G78" s="4">
        <f>ROUND(+Psychiatry!I174,0)</f>
        <v>0</v>
      </c>
      <c r="H78" s="4">
        <f>ROUND(+Psychiatry!F174,0)</f>
        <v>0</v>
      </c>
      <c r="I78" s="9" t="str">
        <f t="shared" si="4"/>
        <v/>
      </c>
      <c r="J78" s="9"/>
      <c r="K78" s="10" t="str">
        <f t="shared" si="5"/>
        <v/>
      </c>
    </row>
    <row r="79" spans="2:11" x14ac:dyDescent="0.2">
      <c r="B79">
        <f>+Psychiatry!A74</f>
        <v>170</v>
      </c>
      <c r="C79" t="str">
        <f>+Psychiatry!B74</f>
        <v>PEACEHEALTH SOUTHWEST MEDICAL CENTER</v>
      </c>
      <c r="D79" s="4">
        <f>ROUND(+Psychiatry!I74,0)</f>
        <v>70806</v>
      </c>
      <c r="E79" s="4">
        <f>ROUND(+Psychiatry!F74,0)</f>
        <v>4042</v>
      </c>
      <c r="F79" s="9">
        <f t="shared" si="3"/>
        <v>17.52</v>
      </c>
      <c r="G79" s="4">
        <f>ROUND(+Psychiatry!I175,0)</f>
        <v>79745</v>
      </c>
      <c r="H79" s="4">
        <f>ROUND(+Psychiatry!F175,0)</f>
        <v>3913</v>
      </c>
      <c r="I79" s="9">
        <f t="shared" si="4"/>
        <v>20.38</v>
      </c>
      <c r="J79" s="9"/>
      <c r="K79" s="10">
        <f t="shared" si="5"/>
        <v>0.16320000000000001</v>
      </c>
    </row>
    <row r="80" spans="2:11" x14ac:dyDescent="0.2">
      <c r="B80">
        <f>+Psychiatry!A75</f>
        <v>172</v>
      </c>
      <c r="C80" t="str">
        <f>+Psychiatry!B75</f>
        <v>PULLMAN REGIONAL HOSPITAL</v>
      </c>
      <c r="D80" s="4">
        <f>ROUND(+Psychiatry!I75,0)</f>
        <v>0</v>
      </c>
      <c r="E80" s="4">
        <f>ROUND(+Psychiatry!F75,0)</f>
        <v>0</v>
      </c>
      <c r="F80" s="9" t="str">
        <f t="shared" si="3"/>
        <v/>
      </c>
      <c r="G80" s="4">
        <f>ROUND(+Psychiatry!I176,0)</f>
        <v>0</v>
      </c>
      <c r="H80" s="4">
        <f>ROUND(+Psychiatry!F176,0)</f>
        <v>0</v>
      </c>
      <c r="I80" s="9" t="str">
        <f t="shared" si="4"/>
        <v/>
      </c>
      <c r="J80" s="9"/>
      <c r="K80" s="10" t="str">
        <f t="shared" si="5"/>
        <v/>
      </c>
    </row>
    <row r="81" spans="2:11" x14ac:dyDescent="0.2">
      <c r="B81">
        <f>+Psychiatry!A76</f>
        <v>173</v>
      </c>
      <c r="C81" t="str">
        <f>+Psychiatry!B76</f>
        <v>MORTON GENERAL HOSPITAL</v>
      </c>
      <c r="D81" s="4">
        <f>ROUND(+Psychiatry!I76,0)</f>
        <v>0</v>
      </c>
      <c r="E81" s="4">
        <f>ROUND(+Psychiatry!F76,0)</f>
        <v>0</v>
      </c>
      <c r="F81" s="9" t="str">
        <f t="shared" si="3"/>
        <v/>
      </c>
      <c r="G81" s="4">
        <f>ROUND(+Psychiatry!I177,0)</f>
        <v>0</v>
      </c>
      <c r="H81" s="4">
        <f>ROUND(+Psychiatry!F177,0)</f>
        <v>0</v>
      </c>
      <c r="I81" s="9" t="str">
        <f t="shared" si="4"/>
        <v/>
      </c>
      <c r="J81" s="9"/>
      <c r="K81" s="10" t="str">
        <f t="shared" si="5"/>
        <v/>
      </c>
    </row>
    <row r="82" spans="2:11" x14ac:dyDescent="0.2">
      <c r="B82">
        <f>+Psychiatry!A77</f>
        <v>175</v>
      </c>
      <c r="C82" t="str">
        <f>+Psychiatry!B77</f>
        <v>MARY BRIDGE CHILDRENS HEALTH CENTER</v>
      </c>
      <c r="D82" s="4">
        <f>ROUND(+Psychiatry!I77,0)</f>
        <v>0</v>
      </c>
      <c r="E82" s="4">
        <f>ROUND(+Psychiatry!F77,0)</f>
        <v>0</v>
      </c>
      <c r="F82" s="9" t="str">
        <f t="shared" si="3"/>
        <v/>
      </c>
      <c r="G82" s="4">
        <f>ROUND(+Psychiatry!I178,0)</f>
        <v>0</v>
      </c>
      <c r="H82" s="4">
        <f>ROUND(+Psychiatry!F178,0)</f>
        <v>0</v>
      </c>
      <c r="I82" s="9" t="str">
        <f t="shared" si="4"/>
        <v/>
      </c>
      <c r="J82" s="9"/>
      <c r="K82" s="10" t="str">
        <f t="shared" si="5"/>
        <v/>
      </c>
    </row>
    <row r="83" spans="2:11" x14ac:dyDescent="0.2">
      <c r="B83">
        <f>+Psychiatry!A78</f>
        <v>176</v>
      </c>
      <c r="C83" t="str">
        <f>+Psychiatry!B78</f>
        <v>TACOMA GENERAL/ALLENMORE HOSPITAL</v>
      </c>
      <c r="D83" s="4">
        <f>ROUND(+Psychiatry!I78,0)</f>
        <v>0</v>
      </c>
      <c r="E83" s="4">
        <f>ROUND(+Psychiatry!F78,0)</f>
        <v>0</v>
      </c>
      <c r="F83" s="9" t="str">
        <f t="shared" si="3"/>
        <v/>
      </c>
      <c r="G83" s="4">
        <f>ROUND(+Psychiatry!I179,0)</f>
        <v>0</v>
      </c>
      <c r="H83" s="4">
        <f>ROUND(+Psychiatry!F179,0)</f>
        <v>0</v>
      </c>
      <c r="I83" s="9" t="str">
        <f t="shared" si="4"/>
        <v/>
      </c>
      <c r="J83" s="9"/>
      <c r="K83" s="10" t="str">
        <f t="shared" si="5"/>
        <v/>
      </c>
    </row>
    <row r="84" spans="2:11" x14ac:dyDescent="0.2">
      <c r="B84">
        <f>+Psychiatry!A79</f>
        <v>180</v>
      </c>
      <c r="C84" t="str">
        <f>+Psychiatry!B79</f>
        <v>VALLEY HOSPITAL</v>
      </c>
      <c r="D84" s="4">
        <f>ROUND(+Psychiatry!I79,0)</f>
        <v>0</v>
      </c>
      <c r="E84" s="4">
        <f>ROUND(+Psychiatry!F79,0)</f>
        <v>0</v>
      </c>
      <c r="F84" s="9" t="str">
        <f t="shared" si="3"/>
        <v/>
      </c>
      <c r="G84" s="4">
        <f>ROUND(+Psychiatry!I180,0)</f>
        <v>0</v>
      </c>
      <c r="H84" s="4">
        <f>ROUND(+Psychiatry!F180,0)</f>
        <v>0</v>
      </c>
      <c r="I84" s="9" t="str">
        <f t="shared" si="4"/>
        <v/>
      </c>
      <c r="J84" s="9"/>
      <c r="K84" s="10" t="str">
        <f t="shared" si="5"/>
        <v/>
      </c>
    </row>
    <row r="85" spans="2:11" x14ac:dyDescent="0.2">
      <c r="B85">
        <f>+Psychiatry!A80</f>
        <v>183</v>
      </c>
      <c r="C85" t="str">
        <f>+Psychiatry!B80</f>
        <v>MULTICARE AUBURN MEDICAL CENTER</v>
      </c>
      <c r="D85" s="4">
        <f>ROUND(+Psychiatry!I80,0)</f>
        <v>77000</v>
      </c>
      <c r="E85" s="4">
        <f>ROUND(+Psychiatry!F80,0)</f>
        <v>7019</v>
      </c>
      <c r="F85" s="9">
        <f t="shared" si="3"/>
        <v>10.97</v>
      </c>
      <c r="G85" s="4">
        <f>ROUND(+Psychiatry!I181,0)</f>
        <v>70002</v>
      </c>
      <c r="H85" s="4">
        <f>ROUND(+Psychiatry!F181,0)</f>
        <v>7079</v>
      </c>
      <c r="I85" s="9">
        <f t="shared" si="4"/>
        <v>9.89</v>
      </c>
      <c r="J85" s="9"/>
      <c r="K85" s="10">
        <f t="shared" si="5"/>
        <v>-9.8500000000000004E-2</v>
      </c>
    </row>
    <row r="86" spans="2:11" x14ac:dyDescent="0.2">
      <c r="B86">
        <f>+Psychiatry!A81</f>
        <v>186</v>
      </c>
      <c r="C86" t="str">
        <f>+Psychiatry!B81</f>
        <v>SUMMIT PACIFIC MEDICAL CENTER</v>
      </c>
      <c r="D86" s="4">
        <f>ROUND(+Psychiatry!I81,0)</f>
        <v>0</v>
      </c>
      <c r="E86" s="4">
        <f>ROUND(+Psychiatry!F81,0)</f>
        <v>0</v>
      </c>
      <c r="F86" s="9" t="str">
        <f t="shared" si="3"/>
        <v/>
      </c>
      <c r="G86" s="4">
        <f>ROUND(+Psychiatry!I182,0)</f>
        <v>0</v>
      </c>
      <c r="H86" s="4">
        <f>ROUND(+Psychiatry!F182,0)</f>
        <v>0</v>
      </c>
      <c r="I86" s="9" t="str">
        <f t="shared" si="4"/>
        <v/>
      </c>
      <c r="J86" s="9"/>
      <c r="K86" s="10" t="str">
        <f t="shared" si="5"/>
        <v/>
      </c>
    </row>
    <row r="87" spans="2:11" x14ac:dyDescent="0.2">
      <c r="B87">
        <f>+Psychiatry!A82</f>
        <v>191</v>
      </c>
      <c r="C87" t="str">
        <f>+Psychiatry!B82</f>
        <v>PROVIDENCE CENTRALIA HOSPITAL</v>
      </c>
      <c r="D87" s="4">
        <f>ROUND(+Psychiatry!I82,0)</f>
        <v>0</v>
      </c>
      <c r="E87" s="4">
        <f>ROUND(+Psychiatry!F82,0)</f>
        <v>0</v>
      </c>
      <c r="F87" s="9" t="str">
        <f t="shared" si="3"/>
        <v/>
      </c>
      <c r="G87" s="4">
        <f>ROUND(+Psychiatry!I183,0)</f>
        <v>0</v>
      </c>
      <c r="H87" s="4">
        <f>ROUND(+Psychiatry!F183,0)</f>
        <v>0</v>
      </c>
      <c r="I87" s="9" t="str">
        <f t="shared" si="4"/>
        <v/>
      </c>
      <c r="J87" s="9"/>
      <c r="K87" s="10" t="str">
        <f t="shared" si="5"/>
        <v/>
      </c>
    </row>
    <row r="88" spans="2:11" x14ac:dyDescent="0.2">
      <c r="B88">
        <f>+Psychiatry!A83</f>
        <v>193</v>
      </c>
      <c r="C88" t="str">
        <f>+Psychiatry!B83</f>
        <v>PROVIDENCE MOUNT CARMEL HOSPITAL</v>
      </c>
      <c r="D88" s="4">
        <f>ROUND(+Psychiatry!I83,0)</f>
        <v>0</v>
      </c>
      <c r="E88" s="4">
        <f>ROUND(+Psychiatry!F83,0)</f>
        <v>0</v>
      </c>
      <c r="F88" s="9" t="str">
        <f t="shared" si="3"/>
        <v/>
      </c>
      <c r="G88" s="4">
        <f>ROUND(+Psychiatry!I184,0)</f>
        <v>0</v>
      </c>
      <c r="H88" s="4">
        <f>ROUND(+Psychiatry!F184,0)</f>
        <v>0</v>
      </c>
      <c r="I88" s="9" t="str">
        <f t="shared" si="4"/>
        <v/>
      </c>
      <c r="J88" s="9"/>
      <c r="K88" s="10" t="str">
        <f t="shared" si="5"/>
        <v/>
      </c>
    </row>
    <row r="89" spans="2:11" x14ac:dyDescent="0.2">
      <c r="B89">
        <f>+Psychiatry!A84</f>
        <v>194</v>
      </c>
      <c r="C89" t="str">
        <f>+Psychiatry!B84</f>
        <v>PROVIDENCE ST JOSEPHS HOSPITAL</v>
      </c>
      <c r="D89" s="4">
        <f>ROUND(+Psychiatry!I84,0)</f>
        <v>0</v>
      </c>
      <c r="E89" s="4">
        <f>ROUND(+Psychiatry!F84,0)</f>
        <v>0</v>
      </c>
      <c r="F89" s="9" t="str">
        <f t="shared" si="3"/>
        <v/>
      </c>
      <c r="G89" s="4">
        <f>ROUND(+Psychiatry!I185,0)</f>
        <v>0</v>
      </c>
      <c r="H89" s="4">
        <f>ROUND(+Psychiatry!F185,0)</f>
        <v>0</v>
      </c>
      <c r="I89" s="9" t="str">
        <f t="shared" si="4"/>
        <v/>
      </c>
      <c r="J89" s="9"/>
      <c r="K89" s="10" t="str">
        <f t="shared" si="5"/>
        <v/>
      </c>
    </row>
    <row r="90" spans="2:11" x14ac:dyDescent="0.2">
      <c r="B90">
        <f>+Psychiatry!A85</f>
        <v>195</v>
      </c>
      <c r="C90" t="str">
        <f>+Psychiatry!B85</f>
        <v>SNOQUALMIE VALLEY HOSPITAL</v>
      </c>
      <c r="D90" s="4">
        <f>ROUND(+Psychiatry!I85,0)</f>
        <v>0</v>
      </c>
      <c r="E90" s="4">
        <f>ROUND(+Psychiatry!F85,0)</f>
        <v>0</v>
      </c>
      <c r="F90" s="9" t="str">
        <f t="shared" si="3"/>
        <v/>
      </c>
      <c r="G90" s="4">
        <f>ROUND(+Psychiatry!I186,0)</f>
        <v>0</v>
      </c>
      <c r="H90" s="4">
        <f>ROUND(+Psychiatry!F186,0)</f>
        <v>0</v>
      </c>
      <c r="I90" s="9" t="str">
        <f t="shared" si="4"/>
        <v/>
      </c>
      <c r="J90" s="9"/>
      <c r="K90" s="10" t="str">
        <f t="shared" si="5"/>
        <v/>
      </c>
    </row>
    <row r="91" spans="2:11" x14ac:dyDescent="0.2">
      <c r="B91">
        <f>+Psychiatry!A86</f>
        <v>197</v>
      </c>
      <c r="C91" t="str">
        <f>+Psychiatry!B86</f>
        <v>CAPITAL MEDICAL CENTER</v>
      </c>
      <c r="D91" s="4">
        <f>ROUND(+Psychiatry!I86,0)</f>
        <v>0</v>
      </c>
      <c r="E91" s="4">
        <f>ROUND(+Psychiatry!F86,0)</f>
        <v>0</v>
      </c>
      <c r="F91" s="9" t="str">
        <f t="shared" si="3"/>
        <v/>
      </c>
      <c r="G91" s="4">
        <f>ROUND(+Psychiatry!I187,0)</f>
        <v>0</v>
      </c>
      <c r="H91" s="4">
        <f>ROUND(+Psychiatry!F187,0)</f>
        <v>0</v>
      </c>
      <c r="I91" s="9" t="str">
        <f t="shared" si="4"/>
        <v/>
      </c>
      <c r="J91" s="9"/>
      <c r="K91" s="10" t="str">
        <f t="shared" si="5"/>
        <v/>
      </c>
    </row>
    <row r="92" spans="2:11" x14ac:dyDescent="0.2">
      <c r="B92">
        <f>+Psychiatry!A87</f>
        <v>198</v>
      </c>
      <c r="C92" t="str">
        <f>+Psychiatry!B87</f>
        <v>SUNNYSIDE COMMUNITY HOSPITAL</v>
      </c>
      <c r="D92" s="4">
        <f>ROUND(+Psychiatry!I87,0)</f>
        <v>0</v>
      </c>
      <c r="E92" s="4">
        <f>ROUND(+Psychiatry!F87,0)</f>
        <v>0</v>
      </c>
      <c r="F92" s="9" t="str">
        <f t="shared" si="3"/>
        <v/>
      </c>
      <c r="G92" s="4">
        <f>ROUND(+Psychiatry!I188,0)</f>
        <v>0</v>
      </c>
      <c r="H92" s="4">
        <f>ROUND(+Psychiatry!F188,0)</f>
        <v>0</v>
      </c>
      <c r="I92" s="9" t="str">
        <f t="shared" si="4"/>
        <v/>
      </c>
      <c r="J92" s="9"/>
      <c r="K92" s="10" t="str">
        <f t="shared" si="5"/>
        <v/>
      </c>
    </row>
    <row r="93" spans="2:11" x14ac:dyDescent="0.2">
      <c r="B93">
        <f>+Psychiatry!A88</f>
        <v>199</v>
      </c>
      <c r="C93" t="str">
        <f>+Psychiatry!B88</f>
        <v>TOPPENISH COMMUNITY HOSPITAL</v>
      </c>
      <c r="D93" s="4">
        <f>ROUND(+Psychiatry!I88,0)</f>
        <v>5799</v>
      </c>
      <c r="E93" s="4">
        <f>ROUND(+Psychiatry!F88,0)</f>
        <v>0</v>
      </c>
      <c r="F93" s="9" t="str">
        <f t="shared" si="3"/>
        <v/>
      </c>
      <c r="G93" s="4">
        <f>ROUND(+Psychiatry!I189,0)</f>
        <v>0</v>
      </c>
      <c r="H93" s="4">
        <f>ROUND(+Psychiatry!F189,0)</f>
        <v>0</v>
      </c>
      <c r="I93" s="9" t="str">
        <f t="shared" si="4"/>
        <v/>
      </c>
      <c r="J93" s="9"/>
      <c r="K93" s="10" t="str">
        <f t="shared" si="5"/>
        <v/>
      </c>
    </row>
    <row r="94" spans="2:11" x14ac:dyDescent="0.2">
      <c r="B94">
        <f>+Psychiatry!A89</f>
        <v>201</v>
      </c>
      <c r="C94" t="str">
        <f>+Psychiatry!B89</f>
        <v>ST FRANCIS COMMUNITY HOSPITAL</v>
      </c>
      <c r="D94" s="4">
        <f>ROUND(+Psychiatry!I89,0)</f>
        <v>0</v>
      </c>
      <c r="E94" s="4">
        <f>ROUND(+Psychiatry!F89,0)</f>
        <v>0</v>
      </c>
      <c r="F94" s="9" t="str">
        <f t="shared" si="3"/>
        <v/>
      </c>
      <c r="G94" s="4">
        <f>ROUND(+Psychiatry!I190,0)</f>
        <v>36022</v>
      </c>
      <c r="H94" s="4">
        <f>ROUND(+Psychiatry!F190,0)</f>
        <v>0</v>
      </c>
      <c r="I94" s="9" t="str">
        <f t="shared" si="4"/>
        <v/>
      </c>
      <c r="J94" s="9"/>
      <c r="K94" s="10" t="str">
        <f t="shared" si="5"/>
        <v/>
      </c>
    </row>
    <row r="95" spans="2:11" x14ac:dyDescent="0.2">
      <c r="B95">
        <f>+Psychiatry!A90</f>
        <v>202</v>
      </c>
      <c r="C95" t="str">
        <f>+Psychiatry!B90</f>
        <v>REGIONAL HOSPITAL</v>
      </c>
      <c r="D95" s="4">
        <f>ROUND(+Psychiatry!I90,0)</f>
        <v>0</v>
      </c>
      <c r="E95" s="4">
        <f>ROUND(+Psychiatry!F90,0)</f>
        <v>0</v>
      </c>
      <c r="F95" s="9" t="str">
        <f t="shared" si="3"/>
        <v/>
      </c>
      <c r="G95" s="4">
        <f>ROUND(+Psychiatry!I191,0)</f>
        <v>0</v>
      </c>
      <c r="H95" s="4">
        <f>ROUND(+Psychiatry!F191,0)</f>
        <v>0</v>
      </c>
      <c r="I95" s="9" t="str">
        <f t="shared" si="4"/>
        <v/>
      </c>
      <c r="J95" s="9"/>
      <c r="K95" s="10" t="str">
        <f t="shared" si="5"/>
        <v/>
      </c>
    </row>
    <row r="96" spans="2:11" x14ac:dyDescent="0.2">
      <c r="B96">
        <f>+Psychiatry!A91</f>
        <v>204</v>
      </c>
      <c r="C96" t="str">
        <f>+Psychiatry!B91</f>
        <v>SEATTLE CANCER CARE ALLIANCE</v>
      </c>
      <c r="D96" s="4">
        <f>ROUND(+Psychiatry!I91,0)</f>
        <v>0</v>
      </c>
      <c r="E96" s="4">
        <f>ROUND(+Psychiatry!F91,0)</f>
        <v>0</v>
      </c>
      <c r="F96" s="9" t="str">
        <f t="shared" si="3"/>
        <v/>
      </c>
      <c r="G96" s="4">
        <f>ROUND(+Psychiatry!I192,0)</f>
        <v>0</v>
      </c>
      <c r="H96" s="4">
        <f>ROUND(+Psychiatry!F192,0)</f>
        <v>0</v>
      </c>
      <c r="I96" s="9" t="str">
        <f t="shared" si="4"/>
        <v/>
      </c>
      <c r="J96" s="9"/>
      <c r="K96" s="10" t="str">
        <f t="shared" si="5"/>
        <v/>
      </c>
    </row>
    <row r="97" spans="2:11" x14ac:dyDescent="0.2">
      <c r="B97">
        <f>+Psychiatry!A92</f>
        <v>205</v>
      </c>
      <c r="C97" t="str">
        <f>+Psychiatry!B92</f>
        <v>WENATCHEE VALLEY HOSPITAL</v>
      </c>
      <c r="D97" s="4">
        <f>ROUND(+Psychiatry!I92,0)</f>
        <v>0</v>
      </c>
      <c r="E97" s="4">
        <f>ROUND(+Psychiatry!F92,0)</f>
        <v>0</v>
      </c>
      <c r="F97" s="9" t="str">
        <f t="shared" si="3"/>
        <v/>
      </c>
      <c r="G97" s="4">
        <f>ROUND(+Psychiatry!I193,0)</f>
        <v>0</v>
      </c>
      <c r="H97" s="4">
        <f>ROUND(+Psychiatry!F193,0)</f>
        <v>0</v>
      </c>
      <c r="I97" s="9" t="str">
        <f t="shared" si="4"/>
        <v/>
      </c>
      <c r="J97" s="9"/>
      <c r="K97" s="10" t="str">
        <f t="shared" si="5"/>
        <v/>
      </c>
    </row>
    <row r="98" spans="2:11" x14ac:dyDescent="0.2">
      <c r="B98">
        <f>+Psychiatry!A93</f>
        <v>206</v>
      </c>
      <c r="C98" t="str">
        <f>+Psychiatry!B93</f>
        <v>PEACEHEALTH UNITED GENERAL MEDICAL CENTER</v>
      </c>
      <c r="D98" s="4">
        <f>ROUND(+Psychiatry!I93,0)</f>
        <v>0</v>
      </c>
      <c r="E98" s="4">
        <f>ROUND(+Psychiatry!F93,0)</f>
        <v>0</v>
      </c>
      <c r="F98" s="9" t="str">
        <f t="shared" si="3"/>
        <v/>
      </c>
      <c r="G98" s="4">
        <f>ROUND(+Psychiatry!I194,0)</f>
        <v>0</v>
      </c>
      <c r="H98" s="4">
        <f>ROUND(+Psychiatry!F194,0)</f>
        <v>0</v>
      </c>
      <c r="I98" s="9" t="str">
        <f t="shared" si="4"/>
        <v/>
      </c>
      <c r="J98" s="9"/>
      <c r="K98" s="10" t="str">
        <f t="shared" si="5"/>
        <v/>
      </c>
    </row>
    <row r="99" spans="2:11" x14ac:dyDescent="0.2">
      <c r="B99">
        <f>+Psychiatry!A94</f>
        <v>207</v>
      </c>
      <c r="C99" t="str">
        <f>+Psychiatry!B94</f>
        <v>SKAGIT VALLEY HOSPITAL</v>
      </c>
      <c r="D99" s="4">
        <f>ROUND(+Psychiatry!I94,0)</f>
        <v>659321</v>
      </c>
      <c r="E99" s="4">
        <f>ROUND(+Psychiatry!F94,0)</f>
        <v>2926</v>
      </c>
      <c r="F99" s="9">
        <f t="shared" si="3"/>
        <v>225.33</v>
      </c>
      <c r="G99" s="4">
        <f>ROUND(+Psychiatry!I195,0)</f>
        <v>589922</v>
      </c>
      <c r="H99" s="4">
        <f>ROUND(+Psychiatry!F195,0)</f>
        <v>2576</v>
      </c>
      <c r="I99" s="9">
        <f t="shared" si="4"/>
        <v>229.01</v>
      </c>
      <c r="J99" s="9"/>
      <c r="K99" s="10">
        <f t="shared" si="5"/>
        <v>1.6299999999999999E-2</v>
      </c>
    </row>
    <row r="100" spans="2:11" x14ac:dyDescent="0.2">
      <c r="B100">
        <f>+Psychiatry!A95</f>
        <v>208</v>
      </c>
      <c r="C100" t="str">
        <f>+Psychiatry!B95</f>
        <v>LEGACY SALMON CREEK HOSPITAL</v>
      </c>
      <c r="D100" s="4">
        <f>ROUND(+Psychiatry!I95,0)</f>
        <v>0</v>
      </c>
      <c r="E100" s="4">
        <f>ROUND(+Psychiatry!F95,0)</f>
        <v>0</v>
      </c>
      <c r="F100" s="9" t="str">
        <f t="shared" si="3"/>
        <v/>
      </c>
      <c r="G100" s="4">
        <f>ROUND(+Psychiatry!I196,0)</f>
        <v>0</v>
      </c>
      <c r="H100" s="4">
        <f>ROUND(+Psychiatry!F196,0)</f>
        <v>0</v>
      </c>
      <c r="I100" s="9" t="str">
        <f t="shared" si="4"/>
        <v/>
      </c>
      <c r="J100" s="9"/>
      <c r="K100" s="10" t="str">
        <f t="shared" si="5"/>
        <v/>
      </c>
    </row>
    <row r="101" spans="2:11" x14ac:dyDescent="0.2">
      <c r="B101">
        <f>+Psychiatry!A96</f>
        <v>209</v>
      </c>
      <c r="C101" t="str">
        <f>+Psychiatry!B96</f>
        <v>ST ANTHONY HOSPITAL</v>
      </c>
      <c r="D101" s="4">
        <f>ROUND(+Psychiatry!I96,0)</f>
        <v>988</v>
      </c>
      <c r="E101" s="4">
        <f>ROUND(+Psychiatry!F96,0)</f>
        <v>0</v>
      </c>
      <c r="F101" s="9" t="str">
        <f t="shared" si="3"/>
        <v/>
      </c>
      <c r="G101" s="4">
        <f>ROUND(+Psychiatry!I197,0)</f>
        <v>0</v>
      </c>
      <c r="H101" s="4">
        <f>ROUND(+Psychiatry!F197,0)</f>
        <v>0</v>
      </c>
      <c r="I101" s="9" t="str">
        <f t="shared" si="4"/>
        <v/>
      </c>
      <c r="J101" s="9"/>
      <c r="K101" s="10" t="str">
        <f t="shared" si="5"/>
        <v/>
      </c>
    </row>
    <row r="102" spans="2:11" x14ac:dyDescent="0.2">
      <c r="B102">
        <f>+Psychiatry!A97</f>
        <v>210</v>
      </c>
      <c r="C102" t="str">
        <f>+Psychiatry!B97</f>
        <v>SWEDISH MEDICAL CENTER - ISSAQUAH CAMPUS</v>
      </c>
      <c r="D102" s="4">
        <f>ROUND(+Psychiatry!I97,0)</f>
        <v>0</v>
      </c>
      <c r="E102" s="4">
        <f>ROUND(+Psychiatry!F97,0)</f>
        <v>0</v>
      </c>
      <c r="F102" s="9" t="str">
        <f t="shared" si="3"/>
        <v/>
      </c>
      <c r="G102" s="4">
        <f>ROUND(+Psychiatry!I198,0)</f>
        <v>0</v>
      </c>
      <c r="H102" s="4">
        <f>ROUND(+Psychiatry!F198,0)</f>
        <v>2023</v>
      </c>
      <c r="I102" s="9" t="str">
        <f t="shared" si="4"/>
        <v/>
      </c>
      <c r="J102" s="9"/>
      <c r="K102" s="10" t="str">
        <f t="shared" si="5"/>
        <v/>
      </c>
    </row>
    <row r="103" spans="2:11" x14ac:dyDescent="0.2">
      <c r="B103">
        <f>+Psychiatry!A98</f>
        <v>211</v>
      </c>
      <c r="C103" t="str">
        <f>+Psychiatry!B98</f>
        <v>PEACEHEALTH PEACE ISLAND MEDICAL CENTER</v>
      </c>
      <c r="D103" s="4">
        <f>ROUND(+Psychiatry!I98,0)</f>
        <v>0</v>
      </c>
      <c r="E103" s="4">
        <f>ROUND(+Psychiatry!F98,0)</f>
        <v>0</v>
      </c>
      <c r="F103" s="9" t="str">
        <f t="shared" si="3"/>
        <v/>
      </c>
      <c r="G103" s="4">
        <f>ROUND(+Psychiatry!I199,0)</f>
        <v>0</v>
      </c>
      <c r="H103" s="4">
        <f>ROUND(+Psychiatry!F199,0)</f>
        <v>0</v>
      </c>
      <c r="I103" s="9" t="str">
        <f t="shared" si="4"/>
        <v/>
      </c>
      <c r="J103" s="9"/>
      <c r="K103" s="10" t="str">
        <f t="shared" si="5"/>
        <v/>
      </c>
    </row>
    <row r="104" spans="2:11" x14ac:dyDescent="0.2">
      <c r="B104">
        <f>+Psychiatry!A99</f>
        <v>904</v>
      </c>
      <c r="C104" t="str">
        <f>+Psychiatry!B99</f>
        <v>BHC FAIRFAX HOSPITAL</v>
      </c>
      <c r="D104" s="4">
        <f>ROUND(+Psychiatry!I99,0)</f>
        <v>82460</v>
      </c>
      <c r="E104" s="4">
        <f>ROUND(+Psychiatry!F99,0)</f>
        <v>30243</v>
      </c>
      <c r="F104" s="9">
        <f t="shared" si="3"/>
        <v>2.73</v>
      </c>
      <c r="G104" s="4">
        <f>ROUND(+Psychiatry!I200,0)</f>
        <v>139450</v>
      </c>
      <c r="H104" s="4">
        <f>ROUND(+Psychiatry!F200,0)</f>
        <v>39245</v>
      </c>
      <c r="I104" s="9">
        <f t="shared" si="4"/>
        <v>3.55</v>
      </c>
      <c r="J104" s="9"/>
      <c r="K104" s="10">
        <f t="shared" si="5"/>
        <v>0.3004</v>
      </c>
    </row>
    <row r="105" spans="2:11" x14ac:dyDescent="0.2">
      <c r="B105">
        <f>+Psychiatry!A100</f>
        <v>915</v>
      </c>
      <c r="C105" t="str">
        <f>+Psychiatry!B100</f>
        <v>LOURDES COUNSELING CENTER</v>
      </c>
      <c r="D105" s="4">
        <f>ROUND(+Psychiatry!I100,0)</f>
        <v>143216</v>
      </c>
      <c r="E105" s="4">
        <f>ROUND(+Psychiatry!F100,0)</f>
        <v>5878</v>
      </c>
      <c r="F105" s="9">
        <f t="shared" si="3"/>
        <v>24.36</v>
      </c>
      <c r="G105" s="4">
        <f>ROUND(+Psychiatry!I201,0)</f>
        <v>100069</v>
      </c>
      <c r="H105" s="4">
        <f>ROUND(+Psychiatry!F201,0)</f>
        <v>5563</v>
      </c>
      <c r="I105" s="9">
        <f t="shared" si="4"/>
        <v>17.989999999999998</v>
      </c>
      <c r="J105" s="9"/>
      <c r="K105" s="10">
        <f t="shared" si="5"/>
        <v>-0.26150000000000001</v>
      </c>
    </row>
    <row r="106" spans="2:11" x14ac:dyDescent="0.2">
      <c r="B106">
        <f>+Psychiatry!A101</f>
        <v>919</v>
      </c>
      <c r="C106" t="str">
        <f>+Psychiatry!B101</f>
        <v>NAVOS</v>
      </c>
      <c r="D106" s="4">
        <f>ROUND(+Psychiatry!I101,0)</f>
        <v>26996</v>
      </c>
      <c r="E106" s="4">
        <f>ROUND(+Psychiatry!F101,0)</f>
        <v>13660</v>
      </c>
      <c r="F106" s="9">
        <f t="shared" si="3"/>
        <v>1.98</v>
      </c>
      <c r="G106" s="4">
        <f>ROUND(+Psychiatry!I202,0)</f>
        <v>46345</v>
      </c>
      <c r="H106" s="4">
        <f>ROUND(+Psychiatry!F202,0)</f>
        <v>13930</v>
      </c>
      <c r="I106" s="9">
        <f t="shared" si="4"/>
        <v>3.33</v>
      </c>
      <c r="J106" s="9"/>
      <c r="K106" s="10">
        <f t="shared" si="5"/>
        <v>0.68179999999999996</v>
      </c>
    </row>
    <row r="107" spans="2:11" x14ac:dyDescent="0.2">
      <c r="B107">
        <f>+Psychiatry!A102</f>
        <v>921</v>
      </c>
      <c r="C107" t="str">
        <f>+Psychiatry!B102</f>
        <v>CASCADE BEHAVIORAL HEALTH</v>
      </c>
      <c r="D107" s="4">
        <f>ROUND(+Psychiatry!I102,0)</f>
        <v>47357</v>
      </c>
      <c r="E107" s="4">
        <f>ROUND(+Psychiatry!F102,0)</f>
        <v>142</v>
      </c>
      <c r="F107" s="9">
        <f t="shared" si="3"/>
        <v>333.5</v>
      </c>
      <c r="G107" s="4">
        <f>ROUND(+Psychiatry!I203,0)</f>
        <v>238327</v>
      </c>
      <c r="H107" s="4">
        <f>ROUND(+Psychiatry!F203,0)</f>
        <v>6126</v>
      </c>
      <c r="I107" s="9">
        <f t="shared" si="4"/>
        <v>38.9</v>
      </c>
      <c r="J107" s="9"/>
      <c r="K107" s="10">
        <f t="shared" si="5"/>
        <v>-0.88339999999999996</v>
      </c>
    </row>
    <row r="108" spans="2:11" x14ac:dyDescent="0.2">
      <c r="B108">
        <f>+Psychiatry!A103</f>
        <v>922</v>
      </c>
      <c r="C108" t="str">
        <f>+Psychiatry!B103</f>
        <v>FAIRFAX EVERETT</v>
      </c>
      <c r="D108" s="4">
        <f>ROUND(+Psychiatry!I103,0)</f>
        <v>0</v>
      </c>
      <c r="E108" s="4">
        <f>ROUND(+Psychiatry!F103,0)</f>
        <v>0</v>
      </c>
      <c r="F108" s="9" t="str">
        <f t="shared" si="3"/>
        <v/>
      </c>
      <c r="G108" s="4">
        <f>ROUND(+Psychiatry!I204,0)</f>
        <v>9600</v>
      </c>
      <c r="H108" s="4">
        <f>ROUND(+Psychiatry!F204,0)</f>
        <v>1603</v>
      </c>
      <c r="I108" s="9">
        <f t="shared" si="4"/>
        <v>5.99</v>
      </c>
      <c r="J108" s="9"/>
      <c r="K108" s="10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108"/>
  <sheetViews>
    <sheetView zoomScale="75" workbookViewId="0">
      <selection activeCell="G19" sqref="G19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21875" bestFit="1" customWidth="1"/>
    <col min="5" max="6" width="6.88671875" bestFit="1" customWidth="1"/>
    <col min="7" max="7" width="9.21875" bestFit="1" customWidth="1"/>
    <col min="8" max="8" width="6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6" t="s">
        <v>16</v>
      </c>
      <c r="B1" s="7"/>
      <c r="C1" s="7"/>
      <c r="D1" s="7"/>
      <c r="E1" s="7"/>
      <c r="F1" s="7"/>
      <c r="G1" s="7"/>
      <c r="H1" s="7"/>
      <c r="I1" s="7"/>
      <c r="J1" s="7"/>
    </row>
    <row r="2" spans="1:11" x14ac:dyDescent="0.2">
      <c r="A2" s="7"/>
      <c r="B2" s="7"/>
      <c r="C2" s="7"/>
      <c r="D2" s="7"/>
      <c r="E2" s="7"/>
      <c r="F2" s="6"/>
      <c r="G2" s="7"/>
      <c r="H2" s="7"/>
      <c r="I2" s="7"/>
      <c r="J2" s="7"/>
      <c r="K2" s="5" t="s">
        <v>40</v>
      </c>
    </row>
    <row r="3" spans="1:11" x14ac:dyDescent="0.2">
      <c r="A3" s="7"/>
      <c r="B3" s="7"/>
      <c r="C3" s="7"/>
      <c r="D3" s="7"/>
      <c r="E3" s="7"/>
      <c r="F3" s="6"/>
      <c r="G3" s="7"/>
      <c r="H3" s="7"/>
      <c r="I3" s="7"/>
      <c r="J3" s="7"/>
      <c r="K3">
        <v>96</v>
      </c>
    </row>
    <row r="4" spans="1:11" x14ac:dyDescent="0.2">
      <c r="A4" s="6" t="s">
        <v>41</v>
      </c>
      <c r="B4" s="7"/>
      <c r="C4" s="7"/>
      <c r="D4" s="8"/>
      <c r="E4" s="7"/>
      <c r="F4" s="7"/>
      <c r="G4" s="7"/>
      <c r="H4" s="7"/>
      <c r="I4" s="7"/>
      <c r="J4" s="7"/>
    </row>
    <row r="5" spans="1:11" x14ac:dyDescent="0.2">
      <c r="A5" s="6" t="s">
        <v>47</v>
      </c>
      <c r="B5" s="7"/>
      <c r="C5" s="7"/>
      <c r="D5" s="7"/>
      <c r="E5" s="7"/>
      <c r="F5" s="7"/>
      <c r="G5" s="7"/>
      <c r="H5" s="7"/>
      <c r="I5" s="7"/>
      <c r="J5" s="7"/>
    </row>
    <row r="7" spans="1:11" x14ac:dyDescent="0.2">
      <c r="E7" s="21">
        <f>ROUND(+Psychiatry!D5,0)</f>
        <v>2013</v>
      </c>
      <c r="F7" s="5">
        <f>+E7</f>
        <v>2013</v>
      </c>
      <c r="G7" s="5"/>
      <c r="H7" s="2">
        <f>+F7+1</f>
        <v>2014</v>
      </c>
      <c r="I7" s="5">
        <f>+H7</f>
        <v>2014</v>
      </c>
    </row>
    <row r="8" spans="1:11" x14ac:dyDescent="0.2">
      <c r="A8" s="3"/>
      <c r="B8" s="4"/>
      <c r="C8" s="4"/>
      <c r="F8" s="2" t="s">
        <v>2</v>
      </c>
      <c r="I8" s="2" t="s">
        <v>2</v>
      </c>
      <c r="J8" s="2"/>
      <c r="K8" s="5" t="s">
        <v>77</v>
      </c>
    </row>
    <row r="9" spans="1:11" x14ac:dyDescent="0.2">
      <c r="A9" s="3"/>
      <c r="B9" s="3" t="s">
        <v>38</v>
      </c>
      <c r="C9" s="3" t="s">
        <v>39</v>
      </c>
      <c r="D9" s="2" t="s">
        <v>17</v>
      </c>
      <c r="E9" s="2" t="s">
        <v>4</v>
      </c>
      <c r="F9" s="2" t="s">
        <v>4</v>
      </c>
      <c r="G9" s="2" t="s">
        <v>17</v>
      </c>
      <c r="H9" s="2" t="s">
        <v>4</v>
      </c>
      <c r="I9" s="2" t="s">
        <v>4</v>
      </c>
      <c r="J9" s="2"/>
      <c r="K9" s="5" t="s">
        <v>78</v>
      </c>
    </row>
    <row r="10" spans="1:11" x14ac:dyDescent="0.2">
      <c r="B10">
        <f>+Psychiatry!A5</f>
        <v>1</v>
      </c>
      <c r="C10" t="str">
        <f>+Psychiatry!B5</f>
        <v>SWEDISH MEDICAL CENTER - FIRST HILL</v>
      </c>
      <c r="D10" s="4">
        <f>ROUND(+Psychiatry!J5,0)</f>
        <v>0</v>
      </c>
      <c r="E10" s="4">
        <f>ROUND(+Psychiatry!F5,0)</f>
        <v>0</v>
      </c>
      <c r="F10" s="9" t="str">
        <f>IF(D10=0,"",IF(E10=0,"",ROUND(D10/E10,2)))</f>
        <v/>
      </c>
      <c r="G10" s="4">
        <f>ROUND(+Psychiatry!J106,0)</f>
        <v>0</v>
      </c>
      <c r="H10" s="4">
        <f>ROUND(+Psychiatry!F106,0)</f>
        <v>0</v>
      </c>
      <c r="I10" s="9" t="str">
        <f>IF(G10=0,"",IF(H10=0,"",ROUND(G10/H10,2)))</f>
        <v/>
      </c>
      <c r="J10" s="9"/>
      <c r="K10" s="10" t="str">
        <f>IF(D10=0,"",IF(E10=0,"",IF(G10=0,"",IF(H10=0,"",ROUND(I10/F10-1,4)))))</f>
        <v/>
      </c>
    </row>
    <row r="11" spans="1:11" x14ac:dyDescent="0.2">
      <c r="B11">
        <f>+Psychiatry!A6</f>
        <v>3</v>
      </c>
      <c r="C11" t="str">
        <f>+Psychiatry!B6</f>
        <v>SWEDISH MEDICAL CENTER - CHERRY HILL</v>
      </c>
      <c r="D11" s="4">
        <f>ROUND(+Psychiatry!J6,0)</f>
        <v>29451</v>
      </c>
      <c r="E11" s="4">
        <f>ROUND(+Psychiatry!F6,0)</f>
        <v>3526</v>
      </c>
      <c r="F11" s="9">
        <f t="shared" ref="F11:F74" si="0">IF(D11=0,"",IF(E11=0,"",ROUND(D11/E11,2)))</f>
        <v>8.35</v>
      </c>
      <c r="G11" s="4">
        <f>ROUND(+Psychiatry!J107,0)</f>
        <v>39226</v>
      </c>
      <c r="H11" s="4">
        <f>ROUND(+Psychiatry!F107,0)</f>
        <v>3502</v>
      </c>
      <c r="I11" s="9">
        <f t="shared" ref="I11:I74" si="1">IF(G11=0,"",IF(H11=0,"",ROUND(G11/H11,2)))</f>
        <v>11.2</v>
      </c>
      <c r="J11" s="9"/>
      <c r="K11" s="10">
        <f t="shared" ref="K11:K74" si="2">IF(D11=0,"",IF(E11=0,"",IF(G11=0,"",IF(H11=0,"",ROUND(I11/F11-1,4)))))</f>
        <v>0.34129999999999999</v>
      </c>
    </row>
    <row r="12" spans="1:11" x14ac:dyDescent="0.2">
      <c r="B12">
        <f>+Psychiatry!A7</f>
        <v>8</v>
      </c>
      <c r="C12" t="str">
        <f>+Psychiatry!B7</f>
        <v>KLICKITAT VALLEY HEALTH</v>
      </c>
      <c r="D12" s="4">
        <f>ROUND(+Psychiatry!J7,0)</f>
        <v>0</v>
      </c>
      <c r="E12" s="4">
        <f>ROUND(+Psychiatry!F7,0)</f>
        <v>0</v>
      </c>
      <c r="F12" s="9" t="str">
        <f t="shared" si="0"/>
        <v/>
      </c>
      <c r="G12" s="4">
        <f>ROUND(+Psychiatry!J108,0)</f>
        <v>0</v>
      </c>
      <c r="H12" s="4">
        <f>ROUND(+Psychiatry!F108,0)</f>
        <v>0</v>
      </c>
      <c r="I12" s="9" t="str">
        <f t="shared" si="1"/>
        <v/>
      </c>
      <c r="J12" s="9"/>
      <c r="K12" s="10" t="str">
        <f t="shared" si="2"/>
        <v/>
      </c>
    </row>
    <row r="13" spans="1:11" x14ac:dyDescent="0.2">
      <c r="B13">
        <f>+Psychiatry!A8</f>
        <v>10</v>
      </c>
      <c r="C13" t="str">
        <f>+Psychiatry!B8</f>
        <v>VIRGINIA MASON MEDICAL CENTER</v>
      </c>
      <c r="D13" s="4">
        <f>ROUND(+Psychiatry!J8,0)</f>
        <v>0</v>
      </c>
      <c r="E13" s="4">
        <f>ROUND(+Psychiatry!F8,0)</f>
        <v>0</v>
      </c>
      <c r="F13" s="9" t="str">
        <f t="shared" si="0"/>
        <v/>
      </c>
      <c r="G13" s="4">
        <f>ROUND(+Psychiatry!J109,0)</f>
        <v>0</v>
      </c>
      <c r="H13" s="4">
        <f>ROUND(+Psychiatry!F109,0)</f>
        <v>0</v>
      </c>
      <c r="I13" s="9" t="str">
        <f t="shared" si="1"/>
        <v/>
      </c>
      <c r="J13" s="9"/>
      <c r="K13" s="10" t="str">
        <f t="shared" si="2"/>
        <v/>
      </c>
    </row>
    <row r="14" spans="1:11" x14ac:dyDescent="0.2">
      <c r="B14">
        <f>+Psychiatry!A9</f>
        <v>14</v>
      </c>
      <c r="C14" t="str">
        <f>+Psychiatry!B9</f>
        <v>SEATTLE CHILDRENS HOSPITAL</v>
      </c>
      <c r="D14" s="4">
        <f>ROUND(+Psychiatry!J9,0)</f>
        <v>84517</v>
      </c>
      <c r="E14" s="4">
        <f>ROUND(+Psychiatry!F9,0)</f>
        <v>7219</v>
      </c>
      <c r="F14" s="9">
        <f t="shared" si="0"/>
        <v>11.71</v>
      </c>
      <c r="G14" s="4">
        <f>ROUND(+Psychiatry!J110,0)</f>
        <v>102862</v>
      </c>
      <c r="H14" s="4">
        <f>ROUND(+Psychiatry!F110,0)</f>
        <v>7485</v>
      </c>
      <c r="I14" s="9">
        <f t="shared" si="1"/>
        <v>13.74</v>
      </c>
      <c r="J14" s="9"/>
      <c r="K14" s="10">
        <f t="shared" si="2"/>
        <v>0.1734</v>
      </c>
    </row>
    <row r="15" spans="1:11" x14ac:dyDescent="0.2">
      <c r="B15">
        <f>+Psychiatry!A10</f>
        <v>20</v>
      </c>
      <c r="C15" t="str">
        <f>+Psychiatry!B10</f>
        <v>GROUP HEALTH CENTRAL HOSPITAL</v>
      </c>
      <c r="D15" s="4">
        <f>ROUND(+Psychiatry!J10,0)</f>
        <v>0</v>
      </c>
      <c r="E15" s="4">
        <f>ROUND(+Psychiatry!F10,0)</f>
        <v>0</v>
      </c>
      <c r="F15" s="9" t="str">
        <f t="shared" si="0"/>
        <v/>
      </c>
      <c r="G15" s="4">
        <f>ROUND(+Psychiatry!J111,0)</f>
        <v>0</v>
      </c>
      <c r="H15" s="4">
        <f>ROUND(+Psychiatry!F111,0)</f>
        <v>0</v>
      </c>
      <c r="I15" s="9" t="str">
        <f t="shared" si="1"/>
        <v/>
      </c>
      <c r="J15" s="9"/>
      <c r="K15" s="10" t="str">
        <f t="shared" si="2"/>
        <v/>
      </c>
    </row>
    <row r="16" spans="1:11" x14ac:dyDescent="0.2">
      <c r="B16">
        <f>+Psychiatry!A11</f>
        <v>21</v>
      </c>
      <c r="C16" t="str">
        <f>+Psychiatry!B11</f>
        <v>NEWPORT HOSPITAL AND HEALTH SERVICES</v>
      </c>
      <c r="D16" s="4">
        <f>ROUND(+Psychiatry!J11,0)</f>
        <v>0</v>
      </c>
      <c r="E16" s="4">
        <f>ROUND(+Psychiatry!F11,0)</f>
        <v>0</v>
      </c>
      <c r="F16" s="9" t="str">
        <f t="shared" si="0"/>
        <v/>
      </c>
      <c r="G16" s="4">
        <f>ROUND(+Psychiatry!J112,0)</f>
        <v>0</v>
      </c>
      <c r="H16" s="4">
        <f>ROUND(+Psychiatry!F112,0)</f>
        <v>0</v>
      </c>
      <c r="I16" s="9" t="str">
        <f t="shared" si="1"/>
        <v/>
      </c>
      <c r="J16" s="9"/>
      <c r="K16" s="10" t="str">
        <f t="shared" si="2"/>
        <v/>
      </c>
    </row>
    <row r="17" spans="2:11" x14ac:dyDescent="0.2">
      <c r="B17">
        <f>+Psychiatry!A12</f>
        <v>22</v>
      </c>
      <c r="C17" t="str">
        <f>+Psychiatry!B12</f>
        <v>LOURDES MEDICAL CENTER</v>
      </c>
      <c r="D17" s="4">
        <f>ROUND(+Psychiatry!J12,0)</f>
        <v>0</v>
      </c>
      <c r="E17" s="4">
        <f>ROUND(+Psychiatry!F12,0)</f>
        <v>0</v>
      </c>
      <c r="F17" s="9" t="str">
        <f t="shared" si="0"/>
        <v/>
      </c>
      <c r="G17" s="4">
        <f>ROUND(+Psychiatry!J113,0)</f>
        <v>0</v>
      </c>
      <c r="H17" s="4">
        <f>ROUND(+Psychiatry!F113,0)</f>
        <v>0</v>
      </c>
      <c r="I17" s="9" t="str">
        <f t="shared" si="1"/>
        <v/>
      </c>
      <c r="J17" s="9"/>
      <c r="K17" s="10" t="str">
        <f t="shared" si="2"/>
        <v/>
      </c>
    </row>
    <row r="18" spans="2:11" x14ac:dyDescent="0.2">
      <c r="B18">
        <f>+Psychiatry!A13</f>
        <v>23</v>
      </c>
      <c r="C18" t="str">
        <f>+Psychiatry!B13</f>
        <v>THREE RIVERS HOSPITAL</v>
      </c>
      <c r="D18" s="4">
        <f>ROUND(+Psychiatry!J13,0)</f>
        <v>0</v>
      </c>
      <c r="E18" s="4">
        <f>ROUND(+Psychiatry!F13,0)</f>
        <v>0</v>
      </c>
      <c r="F18" s="9" t="str">
        <f t="shared" si="0"/>
        <v/>
      </c>
      <c r="G18" s="4">
        <f>ROUND(+Psychiatry!J114,0)</f>
        <v>0</v>
      </c>
      <c r="H18" s="4">
        <f>ROUND(+Psychiatry!F114,0)</f>
        <v>0</v>
      </c>
      <c r="I18" s="9" t="str">
        <f t="shared" si="1"/>
        <v/>
      </c>
      <c r="J18" s="9"/>
      <c r="K18" s="10" t="str">
        <f t="shared" si="2"/>
        <v/>
      </c>
    </row>
    <row r="19" spans="2:11" x14ac:dyDescent="0.2">
      <c r="B19">
        <f>+Psychiatry!A14</f>
        <v>26</v>
      </c>
      <c r="C19" t="str">
        <f>+Psychiatry!B14</f>
        <v>PEACEHEALTH ST JOHN MEDICAL CENTER</v>
      </c>
      <c r="D19" s="4">
        <f>ROUND(+Psychiatry!J14,0)</f>
        <v>74868</v>
      </c>
      <c r="E19" s="4">
        <f>ROUND(+Psychiatry!F14,0)</f>
        <v>5671</v>
      </c>
      <c r="F19" s="9">
        <f t="shared" si="0"/>
        <v>13.2</v>
      </c>
      <c r="G19" s="4">
        <f>ROUND(+Psychiatry!J115,0)</f>
        <v>67260</v>
      </c>
      <c r="H19" s="4">
        <f>ROUND(+Psychiatry!F115,0)</f>
        <v>5877</v>
      </c>
      <c r="I19" s="9">
        <f t="shared" si="1"/>
        <v>11.44</v>
      </c>
      <c r="J19" s="9"/>
      <c r="K19" s="10">
        <f t="shared" si="2"/>
        <v>-0.1333</v>
      </c>
    </row>
    <row r="20" spans="2:11" x14ac:dyDescent="0.2">
      <c r="B20">
        <f>+Psychiatry!A15</f>
        <v>29</v>
      </c>
      <c r="C20" t="str">
        <f>+Psychiatry!B15</f>
        <v>HARBORVIEW MEDICAL CENTER</v>
      </c>
      <c r="D20" s="4">
        <f>ROUND(+Psychiatry!J15,0)</f>
        <v>219600</v>
      </c>
      <c r="E20" s="4">
        <f>ROUND(+Psychiatry!F15,0)</f>
        <v>21894</v>
      </c>
      <c r="F20" s="9">
        <f t="shared" si="0"/>
        <v>10.029999999999999</v>
      </c>
      <c r="G20" s="4">
        <f>ROUND(+Psychiatry!J116,0)</f>
        <v>212994</v>
      </c>
      <c r="H20" s="4">
        <f>ROUND(+Psychiatry!F116,0)</f>
        <v>22850</v>
      </c>
      <c r="I20" s="9">
        <f t="shared" si="1"/>
        <v>9.32</v>
      </c>
      <c r="J20" s="9"/>
      <c r="K20" s="10">
        <f t="shared" si="2"/>
        <v>-7.0800000000000002E-2</v>
      </c>
    </row>
    <row r="21" spans="2:11" x14ac:dyDescent="0.2">
      <c r="B21">
        <f>+Psychiatry!A16</f>
        <v>32</v>
      </c>
      <c r="C21" t="str">
        <f>+Psychiatry!B16</f>
        <v>ST JOSEPH MEDICAL CENTER</v>
      </c>
      <c r="D21" s="4">
        <f>ROUND(+Psychiatry!J16,0)</f>
        <v>92768</v>
      </c>
      <c r="E21" s="4">
        <f>ROUND(+Psychiatry!F16,0)</f>
        <v>7755</v>
      </c>
      <c r="F21" s="9">
        <f t="shared" si="0"/>
        <v>11.96</v>
      </c>
      <c r="G21" s="4">
        <f>ROUND(+Psychiatry!J117,0)</f>
        <v>95779</v>
      </c>
      <c r="H21" s="4">
        <f>ROUND(+Psychiatry!F117,0)</f>
        <v>7843</v>
      </c>
      <c r="I21" s="9">
        <f t="shared" si="1"/>
        <v>12.21</v>
      </c>
      <c r="J21" s="9"/>
      <c r="K21" s="10">
        <f t="shared" si="2"/>
        <v>2.0899999999999998E-2</v>
      </c>
    </row>
    <row r="22" spans="2:11" x14ac:dyDescent="0.2">
      <c r="B22">
        <f>+Psychiatry!A17</f>
        <v>35</v>
      </c>
      <c r="C22" t="str">
        <f>+Psychiatry!B17</f>
        <v>ST ELIZABETH HOSPITAL</v>
      </c>
      <c r="D22" s="4">
        <f>ROUND(+Psychiatry!J17,0)</f>
        <v>0</v>
      </c>
      <c r="E22" s="4">
        <f>ROUND(+Psychiatry!F17,0)</f>
        <v>0</v>
      </c>
      <c r="F22" s="9" t="str">
        <f t="shared" si="0"/>
        <v/>
      </c>
      <c r="G22" s="4">
        <f>ROUND(+Psychiatry!J118,0)</f>
        <v>0</v>
      </c>
      <c r="H22" s="4">
        <f>ROUND(+Psychiatry!F118,0)</f>
        <v>0</v>
      </c>
      <c r="I22" s="9" t="str">
        <f t="shared" si="1"/>
        <v/>
      </c>
      <c r="J22" s="9"/>
      <c r="K22" s="10" t="str">
        <f t="shared" si="2"/>
        <v/>
      </c>
    </row>
    <row r="23" spans="2:11" x14ac:dyDescent="0.2">
      <c r="B23">
        <f>+Psychiatry!A18</f>
        <v>37</v>
      </c>
      <c r="C23" t="str">
        <f>+Psychiatry!B18</f>
        <v>DEACONESS HOSPITAL</v>
      </c>
      <c r="D23" s="4">
        <f>ROUND(+Psychiatry!J18,0)</f>
        <v>0</v>
      </c>
      <c r="E23" s="4">
        <f>ROUND(+Psychiatry!F18,0)</f>
        <v>0</v>
      </c>
      <c r="F23" s="9" t="str">
        <f t="shared" si="0"/>
        <v/>
      </c>
      <c r="G23" s="4">
        <f>ROUND(+Psychiatry!J119,0)</f>
        <v>0</v>
      </c>
      <c r="H23" s="4">
        <f>ROUND(+Psychiatry!F119,0)</f>
        <v>0</v>
      </c>
      <c r="I23" s="9" t="str">
        <f t="shared" si="1"/>
        <v/>
      </c>
      <c r="J23" s="9"/>
      <c r="K23" s="10" t="str">
        <f t="shared" si="2"/>
        <v/>
      </c>
    </row>
    <row r="24" spans="2:11" x14ac:dyDescent="0.2">
      <c r="B24">
        <f>+Psychiatry!A19</f>
        <v>38</v>
      </c>
      <c r="C24" t="str">
        <f>+Psychiatry!B19</f>
        <v>OLYMPIC MEDICAL CENTER</v>
      </c>
      <c r="D24" s="4">
        <f>ROUND(+Psychiatry!J19,0)</f>
        <v>0</v>
      </c>
      <c r="E24" s="4">
        <f>ROUND(+Psychiatry!F19,0)</f>
        <v>0</v>
      </c>
      <c r="F24" s="9" t="str">
        <f t="shared" si="0"/>
        <v/>
      </c>
      <c r="G24" s="4">
        <f>ROUND(+Psychiatry!J120,0)</f>
        <v>0</v>
      </c>
      <c r="H24" s="4">
        <f>ROUND(+Psychiatry!F120,0)</f>
        <v>0</v>
      </c>
      <c r="I24" s="9" t="str">
        <f t="shared" si="1"/>
        <v/>
      </c>
      <c r="J24" s="9"/>
      <c r="K24" s="10" t="str">
        <f t="shared" si="2"/>
        <v/>
      </c>
    </row>
    <row r="25" spans="2:11" x14ac:dyDescent="0.2">
      <c r="B25">
        <f>+Psychiatry!A20</f>
        <v>39</v>
      </c>
      <c r="C25" t="str">
        <f>+Psychiatry!B20</f>
        <v>TRIOS HEALTH</v>
      </c>
      <c r="D25" s="4">
        <f>ROUND(+Psychiatry!J20,0)</f>
        <v>0</v>
      </c>
      <c r="E25" s="4">
        <f>ROUND(+Psychiatry!F20,0)</f>
        <v>0</v>
      </c>
      <c r="F25" s="9" t="str">
        <f t="shared" si="0"/>
        <v/>
      </c>
      <c r="G25" s="4">
        <f>ROUND(+Psychiatry!J121,0)</f>
        <v>0</v>
      </c>
      <c r="H25" s="4">
        <f>ROUND(+Psychiatry!F121,0)</f>
        <v>0</v>
      </c>
      <c r="I25" s="9" t="str">
        <f t="shared" si="1"/>
        <v/>
      </c>
      <c r="J25" s="9"/>
      <c r="K25" s="10" t="str">
        <f t="shared" si="2"/>
        <v/>
      </c>
    </row>
    <row r="26" spans="2:11" x14ac:dyDescent="0.2">
      <c r="B26">
        <f>+Psychiatry!A21</f>
        <v>43</v>
      </c>
      <c r="C26" t="str">
        <f>+Psychiatry!B21</f>
        <v>WALLA WALLA GENERAL HOSPITAL</v>
      </c>
      <c r="D26" s="4">
        <f>ROUND(+Psychiatry!J21,0)</f>
        <v>0</v>
      </c>
      <c r="E26" s="4">
        <f>ROUND(+Psychiatry!F21,0)</f>
        <v>0</v>
      </c>
      <c r="F26" s="9" t="str">
        <f t="shared" si="0"/>
        <v/>
      </c>
      <c r="G26" s="4">
        <f>ROUND(+Psychiatry!J122,0)</f>
        <v>0</v>
      </c>
      <c r="H26" s="4">
        <f>ROUND(+Psychiatry!F122,0)</f>
        <v>0</v>
      </c>
      <c r="I26" s="9" t="str">
        <f t="shared" si="1"/>
        <v/>
      </c>
      <c r="J26" s="9"/>
      <c r="K26" s="10" t="str">
        <f t="shared" si="2"/>
        <v/>
      </c>
    </row>
    <row r="27" spans="2:11" x14ac:dyDescent="0.2">
      <c r="B27">
        <f>+Psychiatry!A22</f>
        <v>45</v>
      </c>
      <c r="C27" t="str">
        <f>+Psychiatry!B22</f>
        <v>COLUMBIA BASIN HOSPITAL</v>
      </c>
      <c r="D27" s="4">
        <f>ROUND(+Psychiatry!J22,0)</f>
        <v>0</v>
      </c>
      <c r="E27" s="4">
        <f>ROUND(+Psychiatry!F22,0)</f>
        <v>0</v>
      </c>
      <c r="F27" s="9" t="str">
        <f t="shared" si="0"/>
        <v/>
      </c>
      <c r="G27" s="4">
        <f>ROUND(+Psychiatry!J123,0)</f>
        <v>0</v>
      </c>
      <c r="H27" s="4">
        <f>ROUND(+Psychiatry!F123,0)</f>
        <v>0</v>
      </c>
      <c r="I27" s="9" t="str">
        <f t="shared" si="1"/>
        <v/>
      </c>
      <c r="J27" s="9"/>
      <c r="K27" s="10" t="str">
        <f t="shared" si="2"/>
        <v/>
      </c>
    </row>
    <row r="28" spans="2:11" x14ac:dyDescent="0.2">
      <c r="B28">
        <f>+Psychiatry!A23</f>
        <v>46</v>
      </c>
      <c r="C28" t="str">
        <f>+Psychiatry!B23</f>
        <v>PMH MEDICAL CENTER</v>
      </c>
      <c r="D28" s="4">
        <f>ROUND(+Psychiatry!J23,0)</f>
        <v>0</v>
      </c>
      <c r="E28" s="4">
        <f>ROUND(+Psychiatry!F23,0)</f>
        <v>0</v>
      </c>
      <c r="F28" s="9" t="str">
        <f t="shared" si="0"/>
        <v/>
      </c>
      <c r="G28" s="4">
        <f>ROUND(+Psychiatry!J124,0)</f>
        <v>0</v>
      </c>
      <c r="H28" s="4">
        <f>ROUND(+Psychiatry!F124,0)</f>
        <v>0</v>
      </c>
      <c r="I28" s="9" t="str">
        <f t="shared" si="1"/>
        <v/>
      </c>
      <c r="J28" s="9"/>
      <c r="K28" s="10" t="str">
        <f t="shared" si="2"/>
        <v/>
      </c>
    </row>
    <row r="29" spans="2:11" x14ac:dyDescent="0.2">
      <c r="B29">
        <f>+Psychiatry!A24</f>
        <v>50</v>
      </c>
      <c r="C29" t="str">
        <f>+Psychiatry!B24</f>
        <v>PROVIDENCE ST MARY MEDICAL CENTER</v>
      </c>
      <c r="D29" s="4">
        <f>ROUND(+Psychiatry!J24,0)</f>
        <v>0</v>
      </c>
      <c r="E29" s="4">
        <f>ROUND(+Psychiatry!F24,0)</f>
        <v>0</v>
      </c>
      <c r="F29" s="9" t="str">
        <f t="shared" si="0"/>
        <v/>
      </c>
      <c r="G29" s="4">
        <f>ROUND(+Psychiatry!J125,0)</f>
        <v>0</v>
      </c>
      <c r="H29" s="4">
        <f>ROUND(+Psychiatry!F125,0)</f>
        <v>0</v>
      </c>
      <c r="I29" s="9" t="str">
        <f t="shared" si="1"/>
        <v/>
      </c>
      <c r="J29" s="9"/>
      <c r="K29" s="10" t="str">
        <f t="shared" si="2"/>
        <v/>
      </c>
    </row>
    <row r="30" spans="2:11" x14ac:dyDescent="0.2">
      <c r="B30">
        <f>+Psychiatry!A25</f>
        <v>54</v>
      </c>
      <c r="C30" t="str">
        <f>+Psychiatry!B25</f>
        <v>FORKS COMMUNITY HOSPITAL</v>
      </c>
      <c r="D30" s="4">
        <f>ROUND(+Psychiatry!J25,0)</f>
        <v>0</v>
      </c>
      <c r="E30" s="4">
        <f>ROUND(+Psychiatry!F25,0)</f>
        <v>0</v>
      </c>
      <c r="F30" s="9" t="str">
        <f t="shared" si="0"/>
        <v/>
      </c>
      <c r="G30" s="4">
        <f>ROUND(+Psychiatry!J126,0)</f>
        <v>0</v>
      </c>
      <c r="H30" s="4">
        <f>ROUND(+Psychiatry!F126,0)</f>
        <v>0</v>
      </c>
      <c r="I30" s="9" t="str">
        <f t="shared" si="1"/>
        <v/>
      </c>
      <c r="J30" s="9"/>
      <c r="K30" s="10" t="str">
        <f t="shared" si="2"/>
        <v/>
      </c>
    </row>
    <row r="31" spans="2:11" x14ac:dyDescent="0.2">
      <c r="B31">
        <f>+Psychiatry!A26</f>
        <v>56</v>
      </c>
      <c r="C31" t="str">
        <f>+Psychiatry!B26</f>
        <v>WILLAPA HARBOR HOSPITAL</v>
      </c>
      <c r="D31" s="4">
        <f>ROUND(+Psychiatry!J26,0)</f>
        <v>0</v>
      </c>
      <c r="E31" s="4">
        <f>ROUND(+Psychiatry!F26,0)</f>
        <v>0</v>
      </c>
      <c r="F31" s="9" t="str">
        <f t="shared" si="0"/>
        <v/>
      </c>
      <c r="G31" s="4">
        <f>ROUND(+Psychiatry!J127,0)</f>
        <v>0</v>
      </c>
      <c r="H31" s="4">
        <f>ROUND(+Psychiatry!F127,0)</f>
        <v>0</v>
      </c>
      <c r="I31" s="9" t="str">
        <f t="shared" si="1"/>
        <v/>
      </c>
      <c r="J31" s="9"/>
      <c r="K31" s="10" t="str">
        <f t="shared" si="2"/>
        <v/>
      </c>
    </row>
    <row r="32" spans="2:11" x14ac:dyDescent="0.2">
      <c r="B32">
        <f>+Psychiatry!A27</f>
        <v>58</v>
      </c>
      <c r="C32" t="str">
        <f>+Psychiatry!B27</f>
        <v>YAKIMA VALLEY MEMORIAL HOSPITAL</v>
      </c>
      <c r="D32" s="4">
        <f>ROUND(+Psychiatry!J27,0)</f>
        <v>25346</v>
      </c>
      <c r="E32" s="4">
        <f>ROUND(+Psychiatry!F27,0)</f>
        <v>5200</v>
      </c>
      <c r="F32" s="9">
        <f t="shared" si="0"/>
        <v>4.87</v>
      </c>
      <c r="G32" s="4">
        <f>ROUND(+Psychiatry!J128,0)</f>
        <v>11031</v>
      </c>
      <c r="H32" s="4">
        <f>ROUND(+Psychiatry!F128,0)</f>
        <v>1831</v>
      </c>
      <c r="I32" s="9">
        <f t="shared" si="1"/>
        <v>6.02</v>
      </c>
      <c r="J32" s="9"/>
      <c r="K32" s="10">
        <f t="shared" si="2"/>
        <v>0.2361</v>
      </c>
    </row>
    <row r="33" spans="2:11" x14ac:dyDescent="0.2">
      <c r="B33">
        <f>+Psychiatry!A28</f>
        <v>63</v>
      </c>
      <c r="C33" t="str">
        <f>+Psychiatry!B28</f>
        <v>GRAYS HARBOR COMMUNITY HOSPITAL</v>
      </c>
      <c r="D33" s="4">
        <f>ROUND(+Psychiatry!J28,0)</f>
        <v>0</v>
      </c>
      <c r="E33" s="4">
        <f>ROUND(+Psychiatry!F28,0)</f>
        <v>0</v>
      </c>
      <c r="F33" s="9" t="str">
        <f t="shared" si="0"/>
        <v/>
      </c>
      <c r="G33" s="4">
        <f>ROUND(+Psychiatry!J129,0)</f>
        <v>0</v>
      </c>
      <c r="H33" s="4">
        <f>ROUND(+Psychiatry!F129,0)</f>
        <v>0</v>
      </c>
      <c r="I33" s="9" t="str">
        <f t="shared" si="1"/>
        <v/>
      </c>
      <c r="J33" s="9"/>
      <c r="K33" s="10" t="str">
        <f t="shared" si="2"/>
        <v/>
      </c>
    </row>
    <row r="34" spans="2:11" x14ac:dyDescent="0.2">
      <c r="B34">
        <f>+Psychiatry!A29</f>
        <v>78</v>
      </c>
      <c r="C34" t="str">
        <f>+Psychiatry!B29</f>
        <v>SAMARITAN HEALTHCARE</v>
      </c>
      <c r="D34" s="4">
        <f>ROUND(+Psychiatry!J29,0)</f>
        <v>0</v>
      </c>
      <c r="E34" s="4">
        <f>ROUND(+Psychiatry!F29,0)</f>
        <v>0</v>
      </c>
      <c r="F34" s="9" t="str">
        <f t="shared" si="0"/>
        <v/>
      </c>
      <c r="G34" s="4">
        <f>ROUND(+Psychiatry!J130,0)</f>
        <v>0</v>
      </c>
      <c r="H34" s="4">
        <f>ROUND(+Psychiatry!F130,0)</f>
        <v>0</v>
      </c>
      <c r="I34" s="9" t="str">
        <f t="shared" si="1"/>
        <v/>
      </c>
      <c r="J34" s="9"/>
      <c r="K34" s="10" t="str">
        <f t="shared" si="2"/>
        <v/>
      </c>
    </row>
    <row r="35" spans="2:11" x14ac:dyDescent="0.2">
      <c r="B35">
        <f>+Psychiatry!A30</f>
        <v>79</v>
      </c>
      <c r="C35" t="str">
        <f>+Psychiatry!B30</f>
        <v>OCEAN BEACH HOSPITAL</v>
      </c>
      <c r="D35" s="4">
        <f>ROUND(+Psychiatry!J30,0)</f>
        <v>0</v>
      </c>
      <c r="E35" s="4">
        <f>ROUND(+Psychiatry!F30,0)</f>
        <v>0</v>
      </c>
      <c r="F35" s="9" t="str">
        <f t="shared" si="0"/>
        <v/>
      </c>
      <c r="G35" s="4">
        <f>ROUND(+Psychiatry!J131,0)</f>
        <v>0</v>
      </c>
      <c r="H35" s="4">
        <f>ROUND(+Psychiatry!F131,0)</f>
        <v>0</v>
      </c>
      <c r="I35" s="9" t="str">
        <f t="shared" si="1"/>
        <v/>
      </c>
      <c r="J35" s="9"/>
      <c r="K35" s="10" t="str">
        <f t="shared" si="2"/>
        <v/>
      </c>
    </row>
    <row r="36" spans="2:11" x14ac:dyDescent="0.2">
      <c r="B36">
        <f>+Psychiatry!A31</f>
        <v>80</v>
      </c>
      <c r="C36" t="str">
        <f>+Psychiatry!B31</f>
        <v>ODESSA MEMORIAL HEALTHCARE CENTER</v>
      </c>
      <c r="D36" s="4">
        <f>ROUND(+Psychiatry!J31,0)</f>
        <v>0</v>
      </c>
      <c r="E36" s="4">
        <f>ROUND(+Psychiatry!F31,0)</f>
        <v>0</v>
      </c>
      <c r="F36" s="9" t="str">
        <f t="shared" si="0"/>
        <v/>
      </c>
      <c r="G36" s="4">
        <f>ROUND(+Psychiatry!J132,0)</f>
        <v>0</v>
      </c>
      <c r="H36" s="4">
        <f>ROUND(+Psychiatry!F132,0)</f>
        <v>0</v>
      </c>
      <c r="I36" s="9" t="str">
        <f t="shared" si="1"/>
        <v/>
      </c>
      <c r="J36" s="9"/>
      <c r="K36" s="10" t="str">
        <f t="shared" si="2"/>
        <v/>
      </c>
    </row>
    <row r="37" spans="2:11" x14ac:dyDescent="0.2">
      <c r="B37">
        <f>+Psychiatry!A32</f>
        <v>81</v>
      </c>
      <c r="C37" t="str">
        <f>+Psychiatry!B32</f>
        <v>MULTICARE GOOD SAMARITAN</v>
      </c>
      <c r="D37" s="4">
        <f>ROUND(+Psychiatry!J32,0)</f>
        <v>0</v>
      </c>
      <c r="E37" s="4">
        <f>ROUND(+Psychiatry!F32,0)</f>
        <v>0</v>
      </c>
      <c r="F37" s="9" t="str">
        <f t="shared" si="0"/>
        <v/>
      </c>
      <c r="G37" s="4">
        <f>ROUND(+Psychiatry!J133,0)</f>
        <v>2344</v>
      </c>
      <c r="H37" s="4">
        <f>ROUND(+Psychiatry!F133,0)</f>
        <v>0</v>
      </c>
      <c r="I37" s="9" t="str">
        <f t="shared" si="1"/>
        <v/>
      </c>
      <c r="J37" s="9"/>
      <c r="K37" s="10" t="str">
        <f t="shared" si="2"/>
        <v/>
      </c>
    </row>
    <row r="38" spans="2:11" x14ac:dyDescent="0.2">
      <c r="B38">
        <f>+Psychiatry!A33</f>
        <v>82</v>
      </c>
      <c r="C38" t="str">
        <f>+Psychiatry!B33</f>
        <v>GARFIELD COUNTY MEMORIAL HOSPITAL</v>
      </c>
      <c r="D38" s="4">
        <f>ROUND(+Psychiatry!J33,0)</f>
        <v>0</v>
      </c>
      <c r="E38" s="4">
        <f>ROUND(+Psychiatry!F33,0)</f>
        <v>0</v>
      </c>
      <c r="F38" s="9" t="str">
        <f t="shared" si="0"/>
        <v/>
      </c>
      <c r="G38" s="4">
        <f>ROUND(+Psychiatry!J134,0)</f>
        <v>0</v>
      </c>
      <c r="H38" s="4">
        <f>ROUND(+Psychiatry!F134,0)</f>
        <v>0</v>
      </c>
      <c r="I38" s="9" t="str">
        <f t="shared" si="1"/>
        <v/>
      </c>
      <c r="J38" s="9"/>
      <c r="K38" s="10" t="str">
        <f t="shared" si="2"/>
        <v/>
      </c>
    </row>
    <row r="39" spans="2:11" x14ac:dyDescent="0.2">
      <c r="B39">
        <f>+Psychiatry!A34</f>
        <v>84</v>
      </c>
      <c r="C39" t="str">
        <f>+Psychiatry!B34</f>
        <v>PROVIDENCE REGIONAL MEDICAL CENTER EVERETT</v>
      </c>
      <c r="D39" s="4">
        <f>ROUND(+Psychiatry!J34,0)</f>
        <v>0</v>
      </c>
      <c r="E39" s="4">
        <f>ROUND(+Psychiatry!F34,0)</f>
        <v>0</v>
      </c>
      <c r="F39" s="9" t="str">
        <f t="shared" si="0"/>
        <v/>
      </c>
      <c r="G39" s="4">
        <f>ROUND(+Psychiatry!J135,0)</f>
        <v>0</v>
      </c>
      <c r="H39" s="4">
        <f>ROUND(+Psychiatry!F135,0)</f>
        <v>0</v>
      </c>
      <c r="I39" s="9" t="str">
        <f t="shared" si="1"/>
        <v/>
      </c>
      <c r="J39" s="9"/>
      <c r="K39" s="10" t="str">
        <f t="shared" si="2"/>
        <v/>
      </c>
    </row>
    <row r="40" spans="2:11" x14ac:dyDescent="0.2">
      <c r="B40">
        <f>+Psychiatry!A35</f>
        <v>85</v>
      </c>
      <c r="C40" t="str">
        <f>+Psychiatry!B35</f>
        <v>JEFFERSON HEALTHCARE</v>
      </c>
      <c r="D40" s="4">
        <f>ROUND(+Psychiatry!J35,0)</f>
        <v>0</v>
      </c>
      <c r="E40" s="4">
        <f>ROUND(+Psychiatry!F35,0)</f>
        <v>0</v>
      </c>
      <c r="F40" s="9" t="str">
        <f t="shared" si="0"/>
        <v/>
      </c>
      <c r="G40" s="4">
        <f>ROUND(+Psychiatry!J136,0)</f>
        <v>0</v>
      </c>
      <c r="H40" s="4">
        <f>ROUND(+Psychiatry!F136,0)</f>
        <v>0</v>
      </c>
      <c r="I40" s="9" t="str">
        <f t="shared" si="1"/>
        <v/>
      </c>
      <c r="J40" s="9"/>
      <c r="K40" s="10" t="str">
        <f t="shared" si="2"/>
        <v/>
      </c>
    </row>
    <row r="41" spans="2:11" x14ac:dyDescent="0.2">
      <c r="B41">
        <f>+Psychiatry!A36</f>
        <v>96</v>
      </c>
      <c r="C41" t="str">
        <f>+Psychiatry!B36</f>
        <v>SKYLINE HOSPITAL</v>
      </c>
      <c r="D41" s="4">
        <f>ROUND(+Psychiatry!J36,0)</f>
        <v>0</v>
      </c>
      <c r="E41" s="4">
        <f>ROUND(+Psychiatry!F36,0)</f>
        <v>0</v>
      </c>
      <c r="F41" s="9" t="str">
        <f t="shared" si="0"/>
        <v/>
      </c>
      <c r="G41" s="4">
        <f>ROUND(+Psychiatry!J137,0)</f>
        <v>0</v>
      </c>
      <c r="H41" s="4">
        <f>ROUND(+Psychiatry!F137,0)</f>
        <v>0</v>
      </c>
      <c r="I41" s="9" t="str">
        <f t="shared" si="1"/>
        <v/>
      </c>
      <c r="J41" s="9"/>
      <c r="K41" s="10" t="str">
        <f t="shared" si="2"/>
        <v/>
      </c>
    </row>
    <row r="42" spans="2:11" x14ac:dyDescent="0.2">
      <c r="B42">
        <f>+Psychiatry!A37</f>
        <v>102</v>
      </c>
      <c r="C42" t="str">
        <f>+Psychiatry!B37</f>
        <v>YAKIMA REGIONAL MEDICAL AND CARDIAC CENTER</v>
      </c>
      <c r="D42" s="4">
        <f>ROUND(+Psychiatry!J37,0)</f>
        <v>0</v>
      </c>
      <c r="E42" s="4">
        <f>ROUND(+Psychiatry!F37,0)</f>
        <v>0</v>
      </c>
      <c r="F42" s="9" t="str">
        <f t="shared" si="0"/>
        <v/>
      </c>
      <c r="G42" s="4">
        <f>ROUND(+Psychiatry!J138,0)</f>
        <v>0</v>
      </c>
      <c r="H42" s="4">
        <f>ROUND(+Psychiatry!F138,0)</f>
        <v>0</v>
      </c>
      <c r="I42" s="9" t="str">
        <f t="shared" si="1"/>
        <v/>
      </c>
      <c r="J42" s="9"/>
      <c r="K42" s="10" t="str">
        <f t="shared" si="2"/>
        <v/>
      </c>
    </row>
    <row r="43" spans="2:11" x14ac:dyDescent="0.2">
      <c r="B43">
        <f>+Psychiatry!A38</f>
        <v>106</v>
      </c>
      <c r="C43" t="str">
        <f>+Psychiatry!B38</f>
        <v>CASCADE VALLEY HOSPITAL</v>
      </c>
      <c r="D43" s="4">
        <f>ROUND(+Psychiatry!J38,0)</f>
        <v>0</v>
      </c>
      <c r="E43" s="4">
        <f>ROUND(+Psychiatry!F38,0)</f>
        <v>0</v>
      </c>
      <c r="F43" s="9" t="str">
        <f t="shared" si="0"/>
        <v/>
      </c>
      <c r="G43" s="4">
        <f>ROUND(+Psychiatry!J139,0)</f>
        <v>0</v>
      </c>
      <c r="H43" s="4">
        <f>ROUND(+Psychiatry!F139,0)</f>
        <v>0</v>
      </c>
      <c r="I43" s="9" t="str">
        <f t="shared" si="1"/>
        <v/>
      </c>
      <c r="J43" s="9"/>
      <c r="K43" s="10" t="str">
        <f t="shared" si="2"/>
        <v/>
      </c>
    </row>
    <row r="44" spans="2:11" x14ac:dyDescent="0.2">
      <c r="B44">
        <f>+Psychiatry!A39</f>
        <v>104</v>
      </c>
      <c r="C44" t="str">
        <f>+Psychiatry!B39</f>
        <v>VALLEY GENERAL</v>
      </c>
      <c r="D44" s="4">
        <f>ROUND(+Psychiatry!J39,0)</f>
        <v>0</v>
      </c>
      <c r="E44" s="4">
        <f>ROUND(+Psychiatry!F39,0)</f>
        <v>0</v>
      </c>
      <c r="F44" s="9" t="str">
        <f t="shared" si="0"/>
        <v/>
      </c>
      <c r="G44" s="4">
        <f>ROUND(+Psychiatry!J140,0)</f>
        <v>0</v>
      </c>
      <c r="H44" s="4">
        <f>ROUND(+Psychiatry!F140,0)</f>
        <v>0</v>
      </c>
      <c r="I44" s="9" t="str">
        <f t="shared" si="1"/>
        <v/>
      </c>
      <c r="J44" s="9"/>
      <c r="K44" s="10" t="str">
        <f t="shared" si="2"/>
        <v/>
      </c>
    </row>
    <row r="45" spans="2:11" x14ac:dyDescent="0.2">
      <c r="B45">
        <f>+Psychiatry!A40</f>
        <v>107</v>
      </c>
      <c r="C45" t="str">
        <f>+Psychiatry!B40</f>
        <v>NORTH VALLEY HOSPITAL</v>
      </c>
      <c r="D45" s="4">
        <f>ROUND(+Psychiatry!J40,0)</f>
        <v>0</v>
      </c>
      <c r="E45" s="4">
        <f>ROUND(+Psychiatry!F40,0)</f>
        <v>0</v>
      </c>
      <c r="F45" s="9" t="str">
        <f t="shared" si="0"/>
        <v/>
      </c>
      <c r="G45" s="4">
        <f>ROUND(+Psychiatry!J141,0)</f>
        <v>0</v>
      </c>
      <c r="H45" s="4">
        <f>ROUND(+Psychiatry!F141,0)</f>
        <v>0</v>
      </c>
      <c r="I45" s="9" t="str">
        <f t="shared" si="1"/>
        <v/>
      </c>
      <c r="J45" s="9"/>
      <c r="K45" s="10" t="str">
        <f t="shared" si="2"/>
        <v/>
      </c>
    </row>
    <row r="46" spans="2:11" x14ac:dyDescent="0.2">
      <c r="B46">
        <f>+Psychiatry!A41</f>
        <v>108</v>
      </c>
      <c r="C46" t="str">
        <f>+Psychiatry!B41</f>
        <v>TRI-STATE MEMORIAL HOSPITAL</v>
      </c>
      <c r="D46" s="4">
        <f>ROUND(+Psychiatry!J41,0)</f>
        <v>0</v>
      </c>
      <c r="E46" s="4">
        <f>ROUND(+Psychiatry!F41,0)</f>
        <v>0</v>
      </c>
      <c r="F46" s="9" t="str">
        <f t="shared" si="0"/>
        <v/>
      </c>
      <c r="G46" s="4">
        <f>ROUND(+Psychiatry!J142,0)</f>
        <v>0</v>
      </c>
      <c r="H46" s="4">
        <f>ROUND(+Psychiatry!F142,0)</f>
        <v>0</v>
      </c>
      <c r="I46" s="9" t="str">
        <f t="shared" si="1"/>
        <v/>
      </c>
      <c r="J46" s="9"/>
      <c r="K46" s="10" t="str">
        <f t="shared" si="2"/>
        <v/>
      </c>
    </row>
    <row r="47" spans="2:11" x14ac:dyDescent="0.2">
      <c r="B47">
        <f>+Psychiatry!A42</f>
        <v>111</v>
      </c>
      <c r="C47" t="str">
        <f>+Psychiatry!B42</f>
        <v>EAST ADAMS RURAL HEALTHCARE</v>
      </c>
      <c r="D47" s="4">
        <f>ROUND(+Psychiatry!J42,0)</f>
        <v>0</v>
      </c>
      <c r="E47" s="4">
        <f>ROUND(+Psychiatry!F42,0)</f>
        <v>0</v>
      </c>
      <c r="F47" s="9" t="str">
        <f t="shared" si="0"/>
        <v/>
      </c>
      <c r="G47" s="4">
        <f>ROUND(+Psychiatry!J143,0)</f>
        <v>0</v>
      </c>
      <c r="H47" s="4">
        <f>ROUND(+Psychiatry!F143,0)</f>
        <v>0</v>
      </c>
      <c r="I47" s="9" t="str">
        <f t="shared" si="1"/>
        <v/>
      </c>
      <c r="J47" s="9"/>
      <c r="K47" s="10" t="str">
        <f t="shared" si="2"/>
        <v/>
      </c>
    </row>
    <row r="48" spans="2:11" x14ac:dyDescent="0.2">
      <c r="B48">
        <f>+Psychiatry!A43</f>
        <v>125</v>
      </c>
      <c r="C48" t="str">
        <f>+Psychiatry!B43</f>
        <v>OTHELLO COMMUNITY HOSPITAL</v>
      </c>
      <c r="D48" s="4">
        <f>ROUND(+Psychiatry!J43,0)</f>
        <v>0</v>
      </c>
      <c r="E48" s="4">
        <f>ROUND(+Psychiatry!F43,0)</f>
        <v>0</v>
      </c>
      <c r="F48" s="9" t="str">
        <f t="shared" si="0"/>
        <v/>
      </c>
      <c r="G48" s="4">
        <f>ROUND(+Psychiatry!J144,0)</f>
        <v>0</v>
      </c>
      <c r="H48" s="4">
        <f>ROUND(+Psychiatry!F144,0)</f>
        <v>0</v>
      </c>
      <c r="I48" s="9" t="str">
        <f t="shared" si="1"/>
        <v/>
      </c>
      <c r="J48" s="9"/>
      <c r="K48" s="10" t="str">
        <f t="shared" si="2"/>
        <v/>
      </c>
    </row>
    <row r="49" spans="2:11" x14ac:dyDescent="0.2">
      <c r="B49">
        <f>+Psychiatry!A44</f>
        <v>126</v>
      </c>
      <c r="C49" t="str">
        <f>+Psychiatry!B44</f>
        <v>HIGHLINE MEDICAL CENTER</v>
      </c>
      <c r="D49" s="4">
        <f>ROUND(+Psychiatry!J44,0)</f>
        <v>54727</v>
      </c>
      <c r="E49" s="4">
        <f>ROUND(+Psychiatry!F44,0)</f>
        <v>3438</v>
      </c>
      <c r="F49" s="9">
        <f t="shared" si="0"/>
        <v>15.92</v>
      </c>
      <c r="G49" s="4">
        <f>ROUND(+Psychiatry!J145,0)</f>
        <v>57006</v>
      </c>
      <c r="H49" s="4">
        <f>ROUND(+Psychiatry!F145,0)</f>
        <v>2638</v>
      </c>
      <c r="I49" s="9">
        <f t="shared" si="1"/>
        <v>21.61</v>
      </c>
      <c r="J49" s="9"/>
      <c r="K49" s="10">
        <f t="shared" si="2"/>
        <v>0.3574</v>
      </c>
    </row>
    <row r="50" spans="2:11" x14ac:dyDescent="0.2">
      <c r="B50">
        <f>+Psychiatry!A45</f>
        <v>128</v>
      </c>
      <c r="C50" t="str">
        <f>+Psychiatry!B45</f>
        <v>UNIVERSITY OF WASHINGTON MEDICAL CENTER</v>
      </c>
      <c r="D50" s="4">
        <f>ROUND(+Psychiatry!J45,0)</f>
        <v>29275</v>
      </c>
      <c r="E50" s="4">
        <f>ROUND(+Psychiatry!F45,0)</f>
        <v>4401</v>
      </c>
      <c r="F50" s="9">
        <f t="shared" si="0"/>
        <v>6.65</v>
      </c>
      <c r="G50" s="4">
        <f>ROUND(+Psychiatry!J146,0)</f>
        <v>31211</v>
      </c>
      <c r="H50" s="4">
        <f>ROUND(+Psychiatry!F146,0)</f>
        <v>4719</v>
      </c>
      <c r="I50" s="9">
        <f t="shared" si="1"/>
        <v>6.61</v>
      </c>
      <c r="J50" s="9"/>
      <c r="K50" s="10">
        <f t="shared" si="2"/>
        <v>-6.0000000000000001E-3</v>
      </c>
    </row>
    <row r="51" spans="2:11" x14ac:dyDescent="0.2">
      <c r="B51">
        <f>+Psychiatry!A46</f>
        <v>129</v>
      </c>
      <c r="C51" t="str">
        <f>+Psychiatry!B46</f>
        <v>QUINCY VALLEY MEDICAL CENTER</v>
      </c>
      <c r="D51" s="4">
        <f>ROUND(+Psychiatry!J46,0)</f>
        <v>0</v>
      </c>
      <c r="E51" s="4">
        <f>ROUND(+Psychiatry!F46,0)</f>
        <v>0</v>
      </c>
      <c r="F51" s="9" t="str">
        <f t="shared" si="0"/>
        <v/>
      </c>
      <c r="G51" s="4">
        <f>ROUND(+Psychiatry!J147,0)</f>
        <v>0</v>
      </c>
      <c r="H51" s="4">
        <f>ROUND(+Psychiatry!F147,0)</f>
        <v>0</v>
      </c>
      <c r="I51" s="9" t="str">
        <f t="shared" si="1"/>
        <v/>
      </c>
      <c r="J51" s="9"/>
      <c r="K51" s="10" t="str">
        <f t="shared" si="2"/>
        <v/>
      </c>
    </row>
    <row r="52" spans="2:11" x14ac:dyDescent="0.2">
      <c r="B52">
        <f>+Psychiatry!A47</f>
        <v>130</v>
      </c>
      <c r="C52" t="str">
        <f>+Psychiatry!B47</f>
        <v>UW MEDICINE/NORTHWEST HOSPITAL</v>
      </c>
      <c r="D52" s="4">
        <f>ROUND(+Psychiatry!J47,0)</f>
        <v>86062</v>
      </c>
      <c r="E52" s="4">
        <f>ROUND(+Psychiatry!F47,0)</f>
        <v>9312</v>
      </c>
      <c r="F52" s="9">
        <f t="shared" si="0"/>
        <v>9.24</v>
      </c>
      <c r="G52" s="4">
        <f>ROUND(+Psychiatry!J148,0)</f>
        <v>88506</v>
      </c>
      <c r="H52" s="4">
        <f>ROUND(+Psychiatry!F148,0)</f>
        <v>9628</v>
      </c>
      <c r="I52" s="9">
        <f t="shared" si="1"/>
        <v>9.19</v>
      </c>
      <c r="J52" s="9"/>
      <c r="K52" s="10">
        <f t="shared" si="2"/>
        <v>-5.4000000000000003E-3</v>
      </c>
    </row>
    <row r="53" spans="2:11" x14ac:dyDescent="0.2">
      <c r="B53">
        <f>+Psychiatry!A48</f>
        <v>131</v>
      </c>
      <c r="C53" t="str">
        <f>+Psychiatry!B48</f>
        <v>OVERLAKE HOSPITAL MEDICAL CENTER</v>
      </c>
      <c r="D53" s="4">
        <f>ROUND(+Psychiatry!J48,0)</f>
        <v>51294</v>
      </c>
      <c r="E53" s="4">
        <f>ROUND(+Psychiatry!F48,0)</f>
        <v>4243</v>
      </c>
      <c r="F53" s="9">
        <f t="shared" si="0"/>
        <v>12.09</v>
      </c>
      <c r="G53" s="4">
        <f>ROUND(+Psychiatry!J149,0)</f>
        <v>42575</v>
      </c>
      <c r="H53" s="4">
        <f>ROUND(+Psychiatry!F149,0)</f>
        <v>4550</v>
      </c>
      <c r="I53" s="9">
        <f t="shared" si="1"/>
        <v>9.36</v>
      </c>
      <c r="J53" s="9"/>
      <c r="K53" s="10">
        <f t="shared" si="2"/>
        <v>-0.2258</v>
      </c>
    </row>
    <row r="54" spans="2:11" x14ac:dyDescent="0.2">
      <c r="B54">
        <f>+Psychiatry!A49</f>
        <v>132</v>
      </c>
      <c r="C54" t="str">
        <f>+Psychiatry!B49</f>
        <v>ST CLARE HOSPITAL</v>
      </c>
      <c r="D54" s="4">
        <f>ROUND(+Psychiatry!J49,0)</f>
        <v>289</v>
      </c>
      <c r="E54" s="4">
        <f>ROUND(+Psychiatry!F49,0)</f>
        <v>0</v>
      </c>
      <c r="F54" s="9" t="str">
        <f t="shared" si="0"/>
        <v/>
      </c>
      <c r="G54" s="4">
        <f>ROUND(+Psychiatry!J150,0)</f>
        <v>0</v>
      </c>
      <c r="H54" s="4">
        <f>ROUND(+Psychiatry!F150,0)</f>
        <v>0</v>
      </c>
      <c r="I54" s="9" t="str">
        <f t="shared" si="1"/>
        <v/>
      </c>
      <c r="J54" s="9"/>
      <c r="K54" s="10" t="str">
        <f t="shared" si="2"/>
        <v/>
      </c>
    </row>
    <row r="55" spans="2:11" x14ac:dyDescent="0.2">
      <c r="B55">
        <f>+Psychiatry!A50</f>
        <v>134</v>
      </c>
      <c r="C55" t="str">
        <f>+Psychiatry!B50</f>
        <v>ISLAND HOSPITAL</v>
      </c>
      <c r="D55" s="4">
        <f>ROUND(+Psychiatry!J50,0)</f>
        <v>0</v>
      </c>
      <c r="E55" s="4">
        <f>ROUND(+Psychiatry!F50,0)</f>
        <v>0</v>
      </c>
      <c r="F55" s="9" t="str">
        <f t="shared" si="0"/>
        <v/>
      </c>
      <c r="G55" s="4">
        <f>ROUND(+Psychiatry!J151,0)</f>
        <v>0</v>
      </c>
      <c r="H55" s="4">
        <f>ROUND(+Psychiatry!F151,0)</f>
        <v>0</v>
      </c>
      <c r="I55" s="9" t="str">
        <f t="shared" si="1"/>
        <v/>
      </c>
      <c r="J55" s="9"/>
      <c r="K55" s="10" t="str">
        <f t="shared" si="2"/>
        <v/>
      </c>
    </row>
    <row r="56" spans="2:11" x14ac:dyDescent="0.2">
      <c r="B56">
        <f>+Psychiatry!A51</f>
        <v>137</v>
      </c>
      <c r="C56" t="str">
        <f>+Psychiatry!B51</f>
        <v>LINCOLN HOSPITAL</v>
      </c>
      <c r="D56" s="4">
        <f>ROUND(+Psychiatry!J51,0)</f>
        <v>0</v>
      </c>
      <c r="E56" s="4">
        <f>ROUND(+Psychiatry!F51,0)</f>
        <v>0</v>
      </c>
      <c r="F56" s="9" t="str">
        <f t="shared" si="0"/>
        <v/>
      </c>
      <c r="G56" s="4">
        <f>ROUND(+Psychiatry!J152,0)</f>
        <v>0</v>
      </c>
      <c r="H56" s="4">
        <f>ROUND(+Psychiatry!F152,0)</f>
        <v>0</v>
      </c>
      <c r="I56" s="9" t="str">
        <f t="shared" si="1"/>
        <v/>
      </c>
      <c r="J56" s="9"/>
      <c r="K56" s="10" t="str">
        <f t="shared" si="2"/>
        <v/>
      </c>
    </row>
    <row r="57" spans="2:11" x14ac:dyDescent="0.2">
      <c r="B57">
        <f>+Psychiatry!A52</f>
        <v>138</v>
      </c>
      <c r="C57" t="str">
        <f>+Psychiatry!B52</f>
        <v>SWEDISH EDMONDS</v>
      </c>
      <c r="D57" s="4">
        <f>ROUND(+Psychiatry!J52,0)</f>
        <v>33213</v>
      </c>
      <c r="E57" s="4">
        <f>ROUND(+Psychiatry!F52,0)</f>
        <v>9724</v>
      </c>
      <c r="F57" s="9">
        <f t="shared" si="0"/>
        <v>3.42</v>
      </c>
      <c r="G57" s="4">
        <f>ROUND(+Psychiatry!J153,0)</f>
        <v>36998</v>
      </c>
      <c r="H57" s="4">
        <f>ROUND(+Psychiatry!F153,0)</f>
        <v>8174</v>
      </c>
      <c r="I57" s="9">
        <f t="shared" si="1"/>
        <v>4.53</v>
      </c>
      <c r="J57" s="9"/>
      <c r="K57" s="10">
        <f t="shared" si="2"/>
        <v>0.3246</v>
      </c>
    </row>
    <row r="58" spans="2:11" x14ac:dyDescent="0.2">
      <c r="B58">
        <f>+Psychiatry!A53</f>
        <v>139</v>
      </c>
      <c r="C58" t="str">
        <f>+Psychiatry!B53</f>
        <v>PROVIDENCE HOLY FAMILY HOSPITAL</v>
      </c>
      <c r="D58" s="4">
        <f>ROUND(+Psychiatry!J53,0)</f>
        <v>0</v>
      </c>
      <c r="E58" s="4">
        <f>ROUND(+Psychiatry!F53,0)</f>
        <v>0</v>
      </c>
      <c r="F58" s="9" t="str">
        <f t="shared" si="0"/>
        <v/>
      </c>
      <c r="G58" s="4">
        <f>ROUND(+Psychiatry!J154,0)</f>
        <v>0</v>
      </c>
      <c r="H58" s="4">
        <f>ROUND(+Psychiatry!F154,0)</f>
        <v>0</v>
      </c>
      <c r="I58" s="9" t="str">
        <f t="shared" si="1"/>
        <v/>
      </c>
      <c r="J58" s="9"/>
      <c r="K58" s="10" t="str">
        <f t="shared" si="2"/>
        <v/>
      </c>
    </row>
    <row r="59" spans="2:11" x14ac:dyDescent="0.2">
      <c r="B59">
        <f>+Psychiatry!A54</f>
        <v>140</v>
      </c>
      <c r="C59" t="str">
        <f>+Psychiatry!B54</f>
        <v>KITTITAS VALLEY HEALTHCARE</v>
      </c>
      <c r="D59" s="4">
        <f>ROUND(+Psychiatry!J54,0)</f>
        <v>0</v>
      </c>
      <c r="E59" s="4">
        <f>ROUND(+Psychiatry!F54,0)</f>
        <v>0</v>
      </c>
      <c r="F59" s="9" t="str">
        <f t="shared" si="0"/>
        <v/>
      </c>
      <c r="G59" s="4">
        <f>ROUND(+Psychiatry!J155,0)</f>
        <v>0</v>
      </c>
      <c r="H59" s="4">
        <f>ROUND(+Psychiatry!F155,0)</f>
        <v>0</v>
      </c>
      <c r="I59" s="9" t="str">
        <f t="shared" si="1"/>
        <v/>
      </c>
      <c r="J59" s="9"/>
      <c r="K59" s="10" t="str">
        <f t="shared" si="2"/>
        <v/>
      </c>
    </row>
    <row r="60" spans="2:11" x14ac:dyDescent="0.2">
      <c r="B60">
        <f>+Psychiatry!A55</f>
        <v>141</v>
      </c>
      <c r="C60" t="str">
        <f>+Psychiatry!B55</f>
        <v>DAYTON GENERAL HOSPITAL</v>
      </c>
      <c r="D60" s="4">
        <f>ROUND(+Psychiatry!J55,0)</f>
        <v>0</v>
      </c>
      <c r="E60" s="4">
        <f>ROUND(+Psychiatry!F55,0)</f>
        <v>0</v>
      </c>
      <c r="F60" s="9" t="str">
        <f t="shared" si="0"/>
        <v/>
      </c>
      <c r="G60" s="4">
        <f>ROUND(+Psychiatry!J156,0)</f>
        <v>0</v>
      </c>
      <c r="H60" s="4">
        <f>ROUND(+Psychiatry!F156,0)</f>
        <v>0</v>
      </c>
      <c r="I60" s="9" t="str">
        <f t="shared" si="1"/>
        <v/>
      </c>
      <c r="J60" s="9"/>
      <c r="K60" s="10" t="str">
        <f t="shared" si="2"/>
        <v/>
      </c>
    </row>
    <row r="61" spans="2:11" x14ac:dyDescent="0.2">
      <c r="B61">
        <f>+Psychiatry!A56</f>
        <v>142</v>
      </c>
      <c r="C61" t="str">
        <f>+Psychiatry!B56</f>
        <v>HARRISON MEDICAL CENTER</v>
      </c>
      <c r="D61" s="4">
        <f>ROUND(+Psychiatry!J56,0)</f>
        <v>0</v>
      </c>
      <c r="E61" s="4">
        <f>ROUND(+Psychiatry!F56,0)</f>
        <v>696</v>
      </c>
      <c r="F61" s="9" t="str">
        <f t="shared" si="0"/>
        <v/>
      </c>
      <c r="G61" s="4">
        <f>ROUND(+Psychiatry!J157,0)</f>
        <v>0</v>
      </c>
      <c r="H61" s="4">
        <f>ROUND(+Psychiatry!F157,0)</f>
        <v>522</v>
      </c>
      <c r="I61" s="9" t="str">
        <f t="shared" si="1"/>
        <v/>
      </c>
      <c r="J61" s="9"/>
      <c r="K61" s="10" t="str">
        <f t="shared" si="2"/>
        <v/>
      </c>
    </row>
    <row r="62" spans="2:11" x14ac:dyDescent="0.2">
      <c r="B62">
        <f>+Psychiatry!A57</f>
        <v>145</v>
      </c>
      <c r="C62" t="str">
        <f>+Psychiatry!B57</f>
        <v>PEACEHEALTH ST JOSEPH HOSPITAL</v>
      </c>
      <c r="D62" s="4">
        <f>ROUND(+Psychiatry!J57,0)</f>
        <v>59954</v>
      </c>
      <c r="E62" s="4">
        <f>ROUND(+Psychiatry!F57,0)</f>
        <v>5683</v>
      </c>
      <c r="F62" s="9">
        <f t="shared" si="0"/>
        <v>10.55</v>
      </c>
      <c r="G62" s="4">
        <f>ROUND(+Psychiatry!J158,0)</f>
        <v>55828</v>
      </c>
      <c r="H62" s="4">
        <f>ROUND(+Psychiatry!F158,0)</f>
        <v>5887</v>
      </c>
      <c r="I62" s="9">
        <f t="shared" si="1"/>
        <v>9.48</v>
      </c>
      <c r="J62" s="9"/>
      <c r="K62" s="10">
        <f t="shared" si="2"/>
        <v>-0.1014</v>
      </c>
    </row>
    <row r="63" spans="2:11" x14ac:dyDescent="0.2">
      <c r="B63">
        <f>+Psychiatry!A58</f>
        <v>147</v>
      </c>
      <c r="C63" t="str">
        <f>+Psychiatry!B58</f>
        <v>MID VALLEY HOSPITAL</v>
      </c>
      <c r="D63" s="4">
        <f>ROUND(+Psychiatry!J58,0)</f>
        <v>0</v>
      </c>
      <c r="E63" s="4">
        <f>ROUND(+Psychiatry!F58,0)</f>
        <v>0</v>
      </c>
      <c r="F63" s="9" t="str">
        <f t="shared" si="0"/>
        <v/>
      </c>
      <c r="G63" s="4">
        <f>ROUND(+Psychiatry!J159,0)</f>
        <v>0</v>
      </c>
      <c r="H63" s="4">
        <f>ROUND(+Psychiatry!F159,0)</f>
        <v>0</v>
      </c>
      <c r="I63" s="9" t="str">
        <f t="shared" si="1"/>
        <v/>
      </c>
      <c r="J63" s="9"/>
      <c r="K63" s="10" t="str">
        <f t="shared" si="2"/>
        <v/>
      </c>
    </row>
    <row r="64" spans="2:11" x14ac:dyDescent="0.2">
      <c r="B64">
        <f>+Psychiatry!A59</f>
        <v>148</v>
      </c>
      <c r="C64" t="str">
        <f>+Psychiatry!B59</f>
        <v>KINDRED HOSPITAL SEATTLE - NORTHGATE</v>
      </c>
      <c r="D64" s="4">
        <f>ROUND(+Psychiatry!J59,0)</f>
        <v>0</v>
      </c>
      <c r="E64" s="4">
        <f>ROUND(+Psychiatry!F59,0)</f>
        <v>0</v>
      </c>
      <c r="F64" s="9" t="str">
        <f t="shared" si="0"/>
        <v/>
      </c>
      <c r="G64" s="4">
        <f>ROUND(+Psychiatry!J160,0)</f>
        <v>0</v>
      </c>
      <c r="H64" s="4">
        <f>ROUND(+Psychiatry!F160,0)</f>
        <v>0</v>
      </c>
      <c r="I64" s="9" t="str">
        <f t="shared" si="1"/>
        <v/>
      </c>
      <c r="J64" s="9"/>
      <c r="K64" s="10" t="str">
        <f t="shared" si="2"/>
        <v/>
      </c>
    </row>
    <row r="65" spans="2:11" x14ac:dyDescent="0.2">
      <c r="B65">
        <f>+Psychiatry!A60</f>
        <v>150</v>
      </c>
      <c r="C65" t="str">
        <f>+Psychiatry!B60</f>
        <v>COULEE MEDICAL CENTER</v>
      </c>
      <c r="D65" s="4">
        <f>ROUND(+Psychiatry!J60,0)</f>
        <v>0</v>
      </c>
      <c r="E65" s="4">
        <f>ROUND(+Psychiatry!F60,0)</f>
        <v>0</v>
      </c>
      <c r="F65" s="9" t="str">
        <f t="shared" si="0"/>
        <v/>
      </c>
      <c r="G65" s="4">
        <f>ROUND(+Psychiatry!J161,0)</f>
        <v>0</v>
      </c>
      <c r="H65" s="4">
        <f>ROUND(+Psychiatry!F161,0)</f>
        <v>0</v>
      </c>
      <c r="I65" s="9" t="str">
        <f t="shared" si="1"/>
        <v/>
      </c>
      <c r="J65" s="9"/>
      <c r="K65" s="10" t="str">
        <f t="shared" si="2"/>
        <v/>
      </c>
    </row>
    <row r="66" spans="2:11" x14ac:dyDescent="0.2">
      <c r="B66">
        <f>+Psychiatry!A61</f>
        <v>152</v>
      </c>
      <c r="C66" t="str">
        <f>+Psychiatry!B61</f>
        <v>MASON GENERAL HOSPITAL</v>
      </c>
      <c r="D66" s="4">
        <f>ROUND(+Psychiatry!J61,0)</f>
        <v>0</v>
      </c>
      <c r="E66" s="4">
        <f>ROUND(+Psychiatry!F61,0)</f>
        <v>0</v>
      </c>
      <c r="F66" s="9" t="str">
        <f t="shared" si="0"/>
        <v/>
      </c>
      <c r="G66" s="4">
        <f>ROUND(+Psychiatry!J162,0)</f>
        <v>0</v>
      </c>
      <c r="H66" s="4">
        <f>ROUND(+Psychiatry!F162,0)</f>
        <v>0</v>
      </c>
      <c r="I66" s="9" t="str">
        <f t="shared" si="1"/>
        <v/>
      </c>
      <c r="J66" s="9"/>
      <c r="K66" s="10" t="str">
        <f t="shared" si="2"/>
        <v/>
      </c>
    </row>
    <row r="67" spans="2:11" x14ac:dyDescent="0.2">
      <c r="B67">
        <f>+Psychiatry!A62</f>
        <v>153</v>
      </c>
      <c r="C67" t="str">
        <f>+Psychiatry!B62</f>
        <v>WHITMAN HOSPITAL AND MEDICAL CENTER</v>
      </c>
      <c r="D67" s="4">
        <f>ROUND(+Psychiatry!J62,0)</f>
        <v>0</v>
      </c>
      <c r="E67" s="4">
        <f>ROUND(+Psychiatry!F62,0)</f>
        <v>0</v>
      </c>
      <c r="F67" s="9" t="str">
        <f t="shared" si="0"/>
        <v/>
      </c>
      <c r="G67" s="4">
        <f>ROUND(+Psychiatry!J163,0)</f>
        <v>0</v>
      </c>
      <c r="H67" s="4">
        <f>ROUND(+Psychiatry!F163,0)</f>
        <v>0</v>
      </c>
      <c r="I67" s="9" t="str">
        <f t="shared" si="1"/>
        <v/>
      </c>
      <c r="J67" s="9"/>
      <c r="K67" s="10" t="str">
        <f t="shared" si="2"/>
        <v/>
      </c>
    </row>
    <row r="68" spans="2:11" x14ac:dyDescent="0.2">
      <c r="B68">
        <f>+Psychiatry!A63</f>
        <v>155</v>
      </c>
      <c r="C68" t="str">
        <f>+Psychiatry!B63</f>
        <v>UW MEDICINE/VALLEY MEDICAL CENTER</v>
      </c>
      <c r="D68" s="4">
        <f>ROUND(+Psychiatry!J63,0)</f>
        <v>0</v>
      </c>
      <c r="E68" s="4">
        <f>ROUND(+Psychiatry!F63,0)</f>
        <v>0</v>
      </c>
      <c r="F68" s="9" t="str">
        <f t="shared" si="0"/>
        <v/>
      </c>
      <c r="G68" s="4">
        <f>ROUND(+Psychiatry!J164,0)</f>
        <v>0</v>
      </c>
      <c r="H68" s="4">
        <f>ROUND(+Psychiatry!F164,0)</f>
        <v>0</v>
      </c>
      <c r="I68" s="9" t="str">
        <f t="shared" si="1"/>
        <v/>
      </c>
      <c r="J68" s="9"/>
      <c r="K68" s="10" t="str">
        <f t="shared" si="2"/>
        <v/>
      </c>
    </row>
    <row r="69" spans="2:11" x14ac:dyDescent="0.2">
      <c r="B69">
        <f>+Psychiatry!A64</f>
        <v>156</v>
      </c>
      <c r="C69" t="str">
        <f>+Psychiatry!B64</f>
        <v>WHIDBEY GENERAL HOSPITAL</v>
      </c>
      <c r="D69" s="4">
        <f>ROUND(+Psychiatry!J64,0)</f>
        <v>0</v>
      </c>
      <c r="E69" s="4">
        <f>ROUND(+Psychiatry!F64,0)</f>
        <v>0</v>
      </c>
      <c r="F69" s="9" t="str">
        <f t="shared" si="0"/>
        <v/>
      </c>
      <c r="G69" s="4">
        <f>ROUND(+Psychiatry!J165,0)</f>
        <v>0</v>
      </c>
      <c r="H69" s="4">
        <f>ROUND(+Psychiatry!F165,0)</f>
        <v>0</v>
      </c>
      <c r="I69" s="9" t="str">
        <f t="shared" si="1"/>
        <v/>
      </c>
      <c r="J69" s="9"/>
      <c r="K69" s="10" t="str">
        <f t="shared" si="2"/>
        <v/>
      </c>
    </row>
    <row r="70" spans="2:11" x14ac:dyDescent="0.2">
      <c r="B70">
        <f>+Psychiatry!A65</f>
        <v>157</v>
      </c>
      <c r="C70" t="str">
        <f>+Psychiatry!B65</f>
        <v>ST LUKES REHABILIATION INSTITUTE</v>
      </c>
      <c r="D70" s="4">
        <f>ROUND(+Psychiatry!J65,0)</f>
        <v>0</v>
      </c>
      <c r="E70" s="4">
        <f>ROUND(+Psychiatry!F65,0)</f>
        <v>0</v>
      </c>
      <c r="F70" s="9" t="str">
        <f t="shared" si="0"/>
        <v/>
      </c>
      <c r="G70" s="4">
        <f>ROUND(+Psychiatry!J166,0)</f>
        <v>0</v>
      </c>
      <c r="H70" s="4">
        <f>ROUND(+Psychiatry!F166,0)</f>
        <v>0</v>
      </c>
      <c r="I70" s="9" t="str">
        <f t="shared" si="1"/>
        <v/>
      </c>
      <c r="J70" s="9"/>
      <c r="K70" s="10" t="str">
        <f t="shared" si="2"/>
        <v/>
      </c>
    </row>
    <row r="71" spans="2:11" x14ac:dyDescent="0.2">
      <c r="B71">
        <f>+Psychiatry!A66</f>
        <v>158</v>
      </c>
      <c r="C71" t="str">
        <f>+Psychiatry!B66</f>
        <v>CASCADE MEDICAL CENTER</v>
      </c>
      <c r="D71" s="4">
        <f>ROUND(+Psychiatry!J66,0)</f>
        <v>0</v>
      </c>
      <c r="E71" s="4">
        <f>ROUND(+Psychiatry!F66,0)</f>
        <v>0</v>
      </c>
      <c r="F71" s="9" t="str">
        <f t="shared" si="0"/>
        <v/>
      </c>
      <c r="G71" s="4">
        <f>ROUND(+Psychiatry!J167,0)</f>
        <v>0</v>
      </c>
      <c r="H71" s="4">
        <f>ROUND(+Psychiatry!F167,0)</f>
        <v>0</v>
      </c>
      <c r="I71" s="9" t="str">
        <f t="shared" si="1"/>
        <v/>
      </c>
      <c r="J71" s="9"/>
      <c r="K71" s="10" t="str">
        <f t="shared" si="2"/>
        <v/>
      </c>
    </row>
    <row r="72" spans="2:11" x14ac:dyDescent="0.2">
      <c r="B72">
        <f>+Psychiatry!A67</f>
        <v>159</v>
      </c>
      <c r="C72" t="str">
        <f>+Psychiatry!B67</f>
        <v>PROVIDENCE ST PETER HOSPITAL</v>
      </c>
      <c r="D72" s="4">
        <f>ROUND(+Psychiatry!J67,0)</f>
        <v>32742</v>
      </c>
      <c r="E72" s="4">
        <f>ROUND(+Psychiatry!F67,0)</f>
        <v>5668</v>
      </c>
      <c r="F72" s="9">
        <f t="shared" si="0"/>
        <v>5.78</v>
      </c>
      <c r="G72" s="4">
        <f>ROUND(+Psychiatry!J168,0)</f>
        <v>67393</v>
      </c>
      <c r="H72" s="4">
        <f>ROUND(+Psychiatry!F168,0)</f>
        <v>5984</v>
      </c>
      <c r="I72" s="9">
        <f t="shared" si="1"/>
        <v>11.26</v>
      </c>
      <c r="J72" s="9"/>
      <c r="K72" s="10">
        <f t="shared" si="2"/>
        <v>0.94810000000000005</v>
      </c>
    </row>
    <row r="73" spans="2:11" x14ac:dyDescent="0.2">
      <c r="B73">
        <f>+Psychiatry!A68</f>
        <v>161</v>
      </c>
      <c r="C73" t="str">
        <f>+Psychiatry!B68</f>
        <v>KADLEC REGIONAL MEDICAL CENTER</v>
      </c>
      <c r="D73" s="4">
        <f>ROUND(+Psychiatry!J68,0)</f>
        <v>0</v>
      </c>
      <c r="E73" s="4">
        <f>ROUND(+Psychiatry!F68,0)</f>
        <v>0</v>
      </c>
      <c r="F73" s="9" t="str">
        <f t="shared" si="0"/>
        <v/>
      </c>
      <c r="G73" s="4">
        <f>ROUND(+Psychiatry!J169,0)</f>
        <v>0</v>
      </c>
      <c r="H73" s="4">
        <f>ROUND(+Psychiatry!F169,0)</f>
        <v>0</v>
      </c>
      <c r="I73" s="9" t="str">
        <f t="shared" si="1"/>
        <v/>
      </c>
      <c r="J73" s="9"/>
      <c r="K73" s="10" t="str">
        <f t="shared" si="2"/>
        <v/>
      </c>
    </row>
    <row r="74" spans="2:11" x14ac:dyDescent="0.2">
      <c r="B74">
        <f>+Psychiatry!A69</f>
        <v>162</v>
      </c>
      <c r="C74" t="str">
        <f>+Psychiatry!B69</f>
        <v>PROVIDENCE SACRED HEART MEDICAL CENTER</v>
      </c>
      <c r="D74" s="4">
        <f>ROUND(+Psychiatry!J69,0)</f>
        <v>183087</v>
      </c>
      <c r="E74" s="4">
        <f>ROUND(+Psychiatry!F69,0)</f>
        <v>19826</v>
      </c>
      <c r="F74" s="9">
        <f t="shared" si="0"/>
        <v>9.23</v>
      </c>
      <c r="G74" s="4">
        <f>ROUND(+Psychiatry!J170,0)</f>
        <v>174937</v>
      </c>
      <c r="H74" s="4">
        <f>ROUND(+Psychiatry!F170,0)</f>
        <v>20065</v>
      </c>
      <c r="I74" s="9">
        <f t="shared" si="1"/>
        <v>8.7200000000000006</v>
      </c>
      <c r="J74" s="9"/>
      <c r="K74" s="10">
        <f t="shared" si="2"/>
        <v>-5.5300000000000002E-2</v>
      </c>
    </row>
    <row r="75" spans="2:11" x14ac:dyDescent="0.2">
      <c r="B75">
        <f>+Psychiatry!A70</f>
        <v>164</v>
      </c>
      <c r="C75" t="str">
        <f>+Psychiatry!B70</f>
        <v>EVERGREENHEALTH MEDICAL CENTER</v>
      </c>
      <c r="D75" s="4">
        <f>ROUND(+Psychiatry!J70,0)</f>
        <v>0</v>
      </c>
      <c r="E75" s="4">
        <f>ROUND(+Psychiatry!F70,0)</f>
        <v>0</v>
      </c>
      <c r="F75" s="9" t="str">
        <f t="shared" ref="F75:F108" si="3">IF(D75=0,"",IF(E75=0,"",ROUND(D75/E75,2)))</f>
        <v/>
      </c>
      <c r="G75" s="4">
        <f>ROUND(+Psychiatry!J171,0)</f>
        <v>0</v>
      </c>
      <c r="H75" s="4">
        <f>ROUND(+Psychiatry!F171,0)</f>
        <v>0</v>
      </c>
      <c r="I75" s="9" t="str">
        <f t="shared" ref="I75:I108" si="4">IF(G75=0,"",IF(H75=0,"",ROUND(G75/H75,2)))</f>
        <v/>
      </c>
      <c r="J75" s="9"/>
      <c r="K75" s="10" t="str">
        <f t="shared" ref="K75:K108" si="5">IF(D75=0,"",IF(E75=0,"",IF(G75=0,"",IF(H75=0,"",ROUND(I75/F75-1,4)))))</f>
        <v/>
      </c>
    </row>
    <row r="76" spans="2:11" x14ac:dyDescent="0.2">
      <c r="B76">
        <f>+Psychiatry!A71</f>
        <v>165</v>
      </c>
      <c r="C76" t="str">
        <f>+Psychiatry!B71</f>
        <v>LAKE CHELAN COMMUNITY HOSPITAL</v>
      </c>
      <c r="D76" s="4">
        <f>ROUND(+Psychiatry!J71,0)</f>
        <v>0</v>
      </c>
      <c r="E76" s="4">
        <f>ROUND(+Psychiatry!F71,0)</f>
        <v>0</v>
      </c>
      <c r="F76" s="9" t="str">
        <f t="shared" si="3"/>
        <v/>
      </c>
      <c r="G76" s="4">
        <f>ROUND(+Psychiatry!J172,0)</f>
        <v>0</v>
      </c>
      <c r="H76" s="4">
        <f>ROUND(+Psychiatry!F172,0)</f>
        <v>0</v>
      </c>
      <c r="I76" s="9" t="str">
        <f t="shared" si="4"/>
        <v/>
      </c>
      <c r="J76" s="9"/>
      <c r="K76" s="10" t="str">
        <f t="shared" si="5"/>
        <v/>
      </c>
    </row>
    <row r="77" spans="2:11" x14ac:dyDescent="0.2">
      <c r="B77">
        <f>+Psychiatry!A72</f>
        <v>167</v>
      </c>
      <c r="C77" t="str">
        <f>+Psychiatry!B72</f>
        <v>FERRY COUNTY MEMORIAL HOSPITAL</v>
      </c>
      <c r="D77" s="4">
        <f>ROUND(+Psychiatry!J72,0)</f>
        <v>0</v>
      </c>
      <c r="E77" s="4">
        <f>ROUND(+Psychiatry!F72,0)</f>
        <v>0</v>
      </c>
      <c r="F77" s="9" t="str">
        <f t="shared" si="3"/>
        <v/>
      </c>
      <c r="G77" s="4">
        <f>ROUND(+Psychiatry!J173,0)</f>
        <v>0</v>
      </c>
      <c r="H77" s="4">
        <f>ROUND(+Psychiatry!F173,0)</f>
        <v>0</v>
      </c>
      <c r="I77" s="9" t="str">
        <f t="shared" si="4"/>
        <v/>
      </c>
      <c r="J77" s="9"/>
      <c r="K77" s="10" t="str">
        <f t="shared" si="5"/>
        <v/>
      </c>
    </row>
    <row r="78" spans="2:11" x14ac:dyDescent="0.2">
      <c r="B78">
        <f>+Psychiatry!A73</f>
        <v>168</v>
      </c>
      <c r="C78" t="str">
        <f>+Psychiatry!B73</f>
        <v>CENTRAL WASHINGTON HOSPITAL</v>
      </c>
      <c r="D78" s="4">
        <f>ROUND(+Psychiatry!J73,0)</f>
        <v>0</v>
      </c>
      <c r="E78" s="4">
        <f>ROUND(+Psychiatry!F73,0)</f>
        <v>0</v>
      </c>
      <c r="F78" s="9" t="str">
        <f t="shared" si="3"/>
        <v/>
      </c>
      <c r="G78" s="4">
        <f>ROUND(+Psychiatry!J174,0)</f>
        <v>0</v>
      </c>
      <c r="H78" s="4">
        <f>ROUND(+Psychiatry!F174,0)</f>
        <v>0</v>
      </c>
      <c r="I78" s="9" t="str">
        <f t="shared" si="4"/>
        <v/>
      </c>
      <c r="J78" s="9"/>
      <c r="K78" s="10" t="str">
        <f t="shared" si="5"/>
        <v/>
      </c>
    </row>
    <row r="79" spans="2:11" x14ac:dyDescent="0.2">
      <c r="B79">
        <f>+Psychiatry!A74</f>
        <v>170</v>
      </c>
      <c r="C79" t="str">
        <f>+Psychiatry!B74</f>
        <v>PEACEHEALTH SOUTHWEST MEDICAL CENTER</v>
      </c>
      <c r="D79" s="4">
        <f>ROUND(+Psychiatry!J74,0)</f>
        <v>50818</v>
      </c>
      <c r="E79" s="4">
        <f>ROUND(+Psychiatry!F74,0)</f>
        <v>4042</v>
      </c>
      <c r="F79" s="9">
        <f t="shared" si="3"/>
        <v>12.57</v>
      </c>
      <c r="G79" s="4">
        <f>ROUND(+Psychiatry!J175,0)</f>
        <v>45658</v>
      </c>
      <c r="H79" s="4">
        <f>ROUND(+Psychiatry!F175,0)</f>
        <v>3913</v>
      </c>
      <c r="I79" s="9">
        <f t="shared" si="4"/>
        <v>11.67</v>
      </c>
      <c r="J79" s="9"/>
      <c r="K79" s="10">
        <f t="shared" si="5"/>
        <v>-7.1599999999999997E-2</v>
      </c>
    </row>
    <row r="80" spans="2:11" x14ac:dyDescent="0.2">
      <c r="B80">
        <f>+Psychiatry!A75</f>
        <v>172</v>
      </c>
      <c r="C80" t="str">
        <f>+Psychiatry!B75</f>
        <v>PULLMAN REGIONAL HOSPITAL</v>
      </c>
      <c r="D80" s="4">
        <f>ROUND(+Psychiatry!J75,0)</f>
        <v>0</v>
      </c>
      <c r="E80" s="4">
        <f>ROUND(+Psychiatry!F75,0)</f>
        <v>0</v>
      </c>
      <c r="F80" s="9" t="str">
        <f t="shared" si="3"/>
        <v/>
      </c>
      <c r="G80" s="4">
        <f>ROUND(+Psychiatry!J176,0)</f>
        <v>0</v>
      </c>
      <c r="H80" s="4">
        <f>ROUND(+Psychiatry!F176,0)</f>
        <v>0</v>
      </c>
      <c r="I80" s="9" t="str">
        <f t="shared" si="4"/>
        <v/>
      </c>
      <c r="J80" s="9"/>
      <c r="K80" s="10" t="str">
        <f t="shared" si="5"/>
        <v/>
      </c>
    </row>
    <row r="81" spans="2:11" x14ac:dyDescent="0.2">
      <c r="B81">
        <f>+Psychiatry!A76</f>
        <v>173</v>
      </c>
      <c r="C81" t="str">
        <f>+Psychiatry!B76</f>
        <v>MORTON GENERAL HOSPITAL</v>
      </c>
      <c r="D81" s="4">
        <f>ROUND(+Psychiatry!J76,0)</f>
        <v>0</v>
      </c>
      <c r="E81" s="4">
        <f>ROUND(+Psychiatry!F76,0)</f>
        <v>0</v>
      </c>
      <c r="F81" s="9" t="str">
        <f t="shared" si="3"/>
        <v/>
      </c>
      <c r="G81" s="4">
        <f>ROUND(+Psychiatry!J177,0)</f>
        <v>0</v>
      </c>
      <c r="H81" s="4">
        <f>ROUND(+Psychiatry!F177,0)</f>
        <v>0</v>
      </c>
      <c r="I81" s="9" t="str">
        <f t="shared" si="4"/>
        <v/>
      </c>
      <c r="J81" s="9"/>
      <c r="K81" s="10" t="str">
        <f t="shared" si="5"/>
        <v/>
      </c>
    </row>
    <row r="82" spans="2:11" x14ac:dyDescent="0.2">
      <c r="B82">
        <f>+Psychiatry!A77</f>
        <v>175</v>
      </c>
      <c r="C82" t="str">
        <f>+Psychiatry!B77</f>
        <v>MARY BRIDGE CHILDRENS HEALTH CENTER</v>
      </c>
      <c r="D82" s="4">
        <f>ROUND(+Psychiatry!J77,0)</f>
        <v>0</v>
      </c>
      <c r="E82" s="4">
        <f>ROUND(+Psychiatry!F77,0)</f>
        <v>0</v>
      </c>
      <c r="F82" s="9" t="str">
        <f t="shared" si="3"/>
        <v/>
      </c>
      <c r="G82" s="4">
        <f>ROUND(+Psychiatry!J178,0)</f>
        <v>0</v>
      </c>
      <c r="H82" s="4">
        <f>ROUND(+Psychiatry!F178,0)</f>
        <v>0</v>
      </c>
      <c r="I82" s="9" t="str">
        <f t="shared" si="4"/>
        <v/>
      </c>
      <c r="J82" s="9"/>
      <c r="K82" s="10" t="str">
        <f t="shared" si="5"/>
        <v/>
      </c>
    </row>
    <row r="83" spans="2:11" x14ac:dyDescent="0.2">
      <c r="B83">
        <f>+Psychiatry!A78</f>
        <v>176</v>
      </c>
      <c r="C83" t="str">
        <f>+Psychiatry!B78</f>
        <v>TACOMA GENERAL/ALLENMORE HOSPITAL</v>
      </c>
      <c r="D83" s="4">
        <f>ROUND(+Psychiatry!J78,0)</f>
        <v>0</v>
      </c>
      <c r="E83" s="4">
        <f>ROUND(+Psychiatry!F78,0)</f>
        <v>0</v>
      </c>
      <c r="F83" s="9" t="str">
        <f t="shared" si="3"/>
        <v/>
      </c>
      <c r="G83" s="4">
        <f>ROUND(+Psychiatry!J179,0)</f>
        <v>0</v>
      </c>
      <c r="H83" s="4">
        <f>ROUND(+Psychiatry!F179,0)</f>
        <v>0</v>
      </c>
      <c r="I83" s="9" t="str">
        <f t="shared" si="4"/>
        <v/>
      </c>
      <c r="J83" s="9"/>
      <c r="K83" s="10" t="str">
        <f t="shared" si="5"/>
        <v/>
      </c>
    </row>
    <row r="84" spans="2:11" x14ac:dyDescent="0.2">
      <c r="B84">
        <f>+Psychiatry!A79</f>
        <v>180</v>
      </c>
      <c r="C84" t="str">
        <f>+Psychiatry!B79</f>
        <v>VALLEY HOSPITAL</v>
      </c>
      <c r="D84" s="4">
        <f>ROUND(+Psychiatry!J79,0)</f>
        <v>0</v>
      </c>
      <c r="E84" s="4">
        <f>ROUND(+Psychiatry!F79,0)</f>
        <v>0</v>
      </c>
      <c r="F84" s="9" t="str">
        <f t="shared" si="3"/>
        <v/>
      </c>
      <c r="G84" s="4">
        <f>ROUND(+Psychiatry!J180,0)</f>
        <v>0</v>
      </c>
      <c r="H84" s="4">
        <f>ROUND(+Psychiatry!F180,0)</f>
        <v>0</v>
      </c>
      <c r="I84" s="9" t="str">
        <f t="shared" si="4"/>
        <v/>
      </c>
      <c r="J84" s="9"/>
      <c r="K84" s="10" t="str">
        <f t="shared" si="5"/>
        <v/>
      </c>
    </row>
    <row r="85" spans="2:11" x14ac:dyDescent="0.2">
      <c r="B85">
        <f>+Psychiatry!A80</f>
        <v>183</v>
      </c>
      <c r="C85" t="str">
        <f>+Psychiatry!B80</f>
        <v>MULTICARE AUBURN MEDICAL CENTER</v>
      </c>
      <c r="D85" s="4">
        <f>ROUND(+Psychiatry!J80,0)</f>
        <v>90106</v>
      </c>
      <c r="E85" s="4">
        <f>ROUND(+Psychiatry!F80,0)</f>
        <v>7019</v>
      </c>
      <c r="F85" s="9">
        <f t="shared" si="3"/>
        <v>12.84</v>
      </c>
      <c r="G85" s="4">
        <f>ROUND(+Psychiatry!J181,0)</f>
        <v>137464</v>
      </c>
      <c r="H85" s="4">
        <f>ROUND(+Psychiatry!F181,0)</f>
        <v>7079</v>
      </c>
      <c r="I85" s="9">
        <f t="shared" si="4"/>
        <v>19.420000000000002</v>
      </c>
      <c r="J85" s="9"/>
      <c r="K85" s="10">
        <f t="shared" si="5"/>
        <v>0.51249999999999996</v>
      </c>
    </row>
    <row r="86" spans="2:11" x14ac:dyDescent="0.2">
      <c r="B86">
        <f>+Psychiatry!A81</f>
        <v>186</v>
      </c>
      <c r="C86" t="str">
        <f>+Psychiatry!B81</f>
        <v>SUMMIT PACIFIC MEDICAL CENTER</v>
      </c>
      <c r="D86" s="4">
        <f>ROUND(+Psychiatry!J81,0)</f>
        <v>0</v>
      </c>
      <c r="E86" s="4">
        <f>ROUND(+Psychiatry!F81,0)</f>
        <v>0</v>
      </c>
      <c r="F86" s="9" t="str">
        <f t="shared" si="3"/>
        <v/>
      </c>
      <c r="G86" s="4">
        <f>ROUND(+Psychiatry!J182,0)</f>
        <v>0</v>
      </c>
      <c r="H86" s="4">
        <f>ROUND(+Psychiatry!F182,0)</f>
        <v>0</v>
      </c>
      <c r="I86" s="9" t="str">
        <f t="shared" si="4"/>
        <v/>
      </c>
      <c r="J86" s="9"/>
      <c r="K86" s="10" t="str">
        <f t="shared" si="5"/>
        <v/>
      </c>
    </row>
    <row r="87" spans="2:11" x14ac:dyDescent="0.2">
      <c r="B87">
        <f>+Psychiatry!A82</f>
        <v>191</v>
      </c>
      <c r="C87" t="str">
        <f>+Psychiatry!B82</f>
        <v>PROVIDENCE CENTRALIA HOSPITAL</v>
      </c>
      <c r="D87" s="4">
        <f>ROUND(+Psychiatry!J82,0)</f>
        <v>0</v>
      </c>
      <c r="E87" s="4">
        <f>ROUND(+Psychiatry!F82,0)</f>
        <v>0</v>
      </c>
      <c r="F87" s="9" t="str">
        <f t="shared" si="3"/>
        <v/>
      </c>
      <c r="G87" s="4">
        <f>ROUND(+Psychiatry!J183,0)</f>
        <v>0</v>
      </c>
      <c r="H87" s="4">
        <f>ROUND(+Psychiatry!F183,0)</f>
        <v>0</v>
      </c>
      <c r="I87" s="9" t="str">
        <f t="shared" si="4"/>
        <v/>
      </c>
      <c r="J87" s="9"/>
      <c r="K87" s="10" t="str">
        <f t="shared" si="5"/>
        <v/>
      </c>
    </row>
    <row r="88" spans="2:11" x14ac:dyDescent="0.2">
      <c r="B88">
        <f>+Psychiatry!A83</f>
        <v>193</v>
      </c>
      <c r="C88" t="str">
        <f>+Psychiatry!B83</f>
        <v>PROVIDENCE MOUNT CARMEL HOSPITAL</v>
      </c>
      <c r="D88" s="4">
        <f>ROUND(+Psychiatry!J83,0)</f>
        <v>0</v>
      </c>
      <c r="E88" s="4">
        <f>ROUND(+Psychiatry!F83,0)</f>
        <v>0</v>
      </c>
      <c r="F88" s="9" t="str">
        <f t="shared" si="3"/>
        <v/>
      </c>
      <c r="G88" s="4">
        <f>ROUND(+Psychiatry!J184,0)</f>
        <v>0</v>
      </c>
      <c r="H88" s="4">
        <f>ROUND(+Psychiatry!F184,0)</f>
        <v>0</v>
      </c>
      <c r="I88" s="9" t="str">
        <f t="shared" si="4"/>
        <v/>
      </c>
      <c r="J88" s="9"/>
      <c r="K88" s="10" t="str">
        <f t="shared" si="5"/>
        <v/>
      </c>
    </row>
    <row r="89" spans="2:11" x14ac:dyDescent="0.2">
      <c r="B89">
        <f>+Psychiatry!A84</f>
        <v>194</v>
      </c>
      <c r="C89" t="str">
        <f>+Psychiatry!B84</f>
        <v>PROVIDENCE ST JOSEPHS HOSPITAL</v>
      </c>
      <c r="D89" s="4">
        <f>ROUND(+Psychiatry!J84,0)</f>
        <v>0</v>
      </c>
      <c r="E89" s="4">
        <f>ROUND(+Psychiatry!F84,0)</f>
        <v>0</v>
      </c>
      <c r="F89" s="9" t="str">
        <f t="shared" si="3"/>
        <v/>
      </c>
      <c r="G89" s="4">
        <f>ROUND(+Psychiatry!J185,0)</f>
        <v>0</v>
      </c>
      <c r="H89" s="4">
        <f>ROUND(+Psychiatry!F185,0)</f>
        <v>0</v>
      </c>
      <c r="I89" s="9" t="str">
        <f t="shared" si="4"/>
        <v/>
      </c>
      <c r="J89" s="9"/>
      <c r="K89" s="10" t="str">
        <f t="shared" si="5"/>
        <v/>
      </c>
    </row>
    <row r="90" spans="2:11" x14ac:dyDescent="0.2">
      <c r="B90">
        <f>+Psychiatry!A85</f>
        <v>195</v>
      </c>
      <c r="C90" t="str">
        <f>+Psychiatry!B85</f>
        <v>SNOQUALMIE VALLEY HOSPITAL</v>
      </c>
      <c r="D90" s="4">
        <f>ROUND(+Psychiatry!J85,0)</f>
        <v>0</v>
      </c>
      <c r="E90" s="4">
        <f>ROUND(+Psychiatry!F85,0)</f>
        <v>0</v>
      </c>
      <c r="F90" s="9" t="str">
        <f t="shared" si="3"/>
        <v/>
      </c>
      <c r="G90" s="4">
        <f>ROUND(+Psychiatry!J186,0)</f>
        <v>0</v>
      </c>
      <c r="H90" s="4">
        <f>ROUND(+Psychiatry!F186,0)</f>
        <v>0</v>
      </c>
      <c r="I90" s="9" t="str">
        <f t="shared" si="4"/>
        <v/>
      </c>
      <c r="J90" s="9"/>
      <c r="K90" s="10" t="str">
        <f t="shared" si="5"/>
        <v/>
      </c>
    </row>
    <row r="91" spans="2:11" x14ac:dyDescent="0.2">
      <c r="B91">
        <f>+Psychiatry!A86</f>
        <v>197</v>
      </c>
      <c r="C91" t="str">
        <f>+Psychiatry!B86</f>
        <v>CAPITAL MEDICAL CENTER</v>
      </c>
      <c r="D91" s="4">
        <f>ROUND(+Psychiatry!J86,0)</f>
        <v>0</v>
      </c>
      <c r="E91" s="4">
        <f>ROUND(+Psychiatry!F86,0)</f>
        <v>0</v>
      </c>
      <c r="F91" s="9" t="str">
        <f t="shared" si="3"/>
        <v/>
      </c>
      <c r="G91" s="4">
        <f>ROUND(+Psychiatry!J187,0)</f>
        <v>0</v>
      </c>
      <c r="H91" s="4">
        <f>ROUND(+Psychiatry!F187,0)</f>
        <v>0</v>
      </c>
      <c r="I91" s="9" t="str">
        <f t="shared" si="4"/>
        <v/>
      </c>
      <c r="J91" s="9"/>
      <c r="K91" s="10" t="str">
        <f t="shared" si="5"/>
        <v/>
      </c>
    </row>
    <row r="92" spans="2:11" x14ac:dyDescent="0.2">
      <c r="B92">
        <f>+Psychiatry!A87</f>
        <v>198</v>
      </c>
      <c r="C92" t="str">
        <f>+Psychiatry!B87</f>
        <v>SUNNYSIDE COMMUNITY HOSPITAL</v>
      </c>
      <c r="D92" s="4">
        <f>ROUND(+Psychiatry!J87,0)</f>
        <v>0</v>
      </c>
      <c r="E92" s="4">
        <f>ROUND(+Psychiatry!F87,0)</f>
        <v>0</v>
      </c>
      <c r="F92" s="9" t="str">
        <f t="shared" si="3"/>
        <v/>
      </c>
      <c r="G92" s="4">
        <f>ROUND(+Psychiatry!J188,0)</f>
        <v>0</v>
      </c>
      <c r="H92" s="4">
        <f>ROUND(+Psychiatry!F188,0)</f>
        <v>0</v>
      </c>
      <c r="I92" s="9" t="str">
        <f t="shared" si="4"/>
        <v/>
      </c>
      <c r="J92" s="9"/>
      <c r="K92" s="10" t="str">
        <f t="shared" si="5"/>
        <v/>
      </c>
    </row>
    <row r="93" spans="2:11" x14ac:dyDescent="0.2">
      <c r="B93">
        <f>+Psychiatry!A88</f>
        <v>199</v>
      </c>
      <c r="C93" t="str">
        <f>+Psychiatry!B88</f>
        <v>TOPPENISH COMMUNITY HOSPITAL</v>
      </c>
      <c r="D93" s="4">
        <f>ROUND(+Psychiatry!J88,0)</f>
        <v>855</v>
      </c>
      <c r="E93" s="4">
        <f>ROUND(+Psychiatry!F88,0)</f>
        <v>0</v>
      </c>
      <c r="F93" s="9" t="str">
        <f t="shared" si="3"/>
        <v/>
      </c>
      <c r="G93" s="4">
        <f>ROUND(+Psychiatry!J189,0)</f>
        <v>0</v>
      </c>
      <c r="H93" s="4">
        <f>ROUND(+Psychiatry!F189,0)</f>
        <v>0</v>
      </c>
      <c r="I93" s="9" t="str">
        <f t="shared" si="4"/>
        <v/>
      </c>
      <c r="J93" s="9"/>
      <c r="K93" s="10" t="str">
        <f t="shared" si="5"/>
        <v/>
      </c>
    </row>
    <row r="94" spans="2:11" x14ac:dyDescent="0.2">
      <c r="B94">
        <f>+Psychiatry!A89</f>
        <v>201</v>
      </c>
      <c r="C94" t="str">
        <f>+Psychiatry!B89</f>
        <v>ST FRANCIS COMMUNITY HOSPITAL</v>
      </c>
      <c r="D94" s="4">
        <f>ROUND(+Psychiatry!J89,0)</f>
        <v>0</v>
      </c>
      <c r="E94" s="4">
        <f>ROUND(+Psychiatry!F89,0)</f>
        <v>0</v>
      </c>
      <c r="F94" s="9" t="str">
        <f t="shared" si="3"/>
        <v/>
      </c>
      <c r="G94" s="4">
        <f>ROUND(+Psychiatry!J190,0)</f>
        <v>84</v>
      </c>
      <c r="H94" s="4">
        <f>ROUND(+Psychiatry!F190,0)</f>
        <v>0</v>
      </c>
      <c r="I94" s="9" t="str">
        <f t="shared" si="4"/>
        <v/>
      </c>
      <c r="J94" s="9"/>
      <c r="K94" s="10" t="str">
        <f t="shared" si="5"/>
        <v/>
      </c>
    </row>
    <row r="95" spans="2:11" x14ac:dyDescent="0.2">
      <c r="B95">
        <f>+Psychiatry!A90</f>
        <v>202</v>
      </c>
      <c r="C95" t="str">
        <f>+Psychiatry!B90</f>
        <v>REGIONAL HOSPITAL</v>
      </c>
      <c r="D95" s="4">
        <f>ROUND(+Psychiatry!J90,0)</f>
        <v>0</v>
      </c>
      <c r="E95" s="4">
        <f>ROUND(+Psychiatry!F90,0)</f>
        <v>0</v>
      </c>
      <c r="F95" s="9" t="str">
        <f t="shared" si="3"/>
        <v/>
      </c>
      <c r="G95" s="4">
        <f>ROUND(+Psychiatry!J191,0)</f>
        <v>0</v>
      </c>
      <c r="H95" s="4">
        <f>ROUND(+Psychiatry!F191,0)</f>
        <v>0</v>
      </c>
      <c r="I95" s="9" t="str">
        <f t="shared" si="4"/>
        <v/>
      </c>
      <c r="J95" s="9"/>
      <c r="K95" s="10" t="str">
        <f t="shared" si="5"/>
        <v/>
      </c>
    </row>
    <row r="96" spans="2:11" x14ac:dyDescent="0.2">
      <c r="B96">
        <f>+Psychiatry!A91</f>
        <v>204</v>
      </c>
      <c r="C96" t="str">
        <f>+Psychiatry!B91</f>
        <v>SEATTLE CANCER CARE ALLIANCE</v>
      </c>
      <c r="D96" s="4">
        <f>ROUND(+Psychiatry!J91,0)</f>
        <v>0</v>
      </c>
      <c r="E96" s="4">
        <f>ROUND(+Psychiatry!F91,0)</f>
        <v>0</v>
      </c>
      <c r="F96" s="9" t="str">
        <f t="shared" si="3"/>
        <v/>
      </c>
      <c r="G96" s="4">
        <f>ROUND(+Psychiatry!J192,0)</f>
        <v>0</v>
      </c>
      <c r="H96" s="4">
        <f>ROUND(+Psychiatry!F192,0)</f>
        <v>0</v>
      </c>
      <c r="I96" s="9" t="str">
        <f t="shared" si="4"/>
        <v/>
      </c>
      <c r="J96" s="9"/>
      <c r="K96" s="10" t="str">
        <f t="shared" si="5"/>
        <v/>
      </c>
    </row>
    <row r="97" spans="2:11" x14ac:dyDescent="0.2">
      <c r="B97">
        <f>+Psychiatry!A92</f>
        <v>205</v>
      </c>
      <c r="C97" t="str">
        <f>+Psychiatry!B92</f>
        <v>WENATCHEE VALLEY HOSPITAL</v>
      </c>
      <c r="D97" s="4">
        <f>ROUND(+Psychiatry!J92,0)</f>
        <v>0</v>
      </c>
      <c r="E97" s="4">
        <f>ROUND(+Psychiatry!F92,0)</f>
        <v>0</v>
      </c>
      <c r="F97" s="9" t="str">
        <f t="shared" si="3"/>
        <v/>
      </c>
      <c r="G97" s="4">
        <f>ROUND(+Psychiatry!J193,0)</f>
        <v>0</v>
      </c>
      <c r="H97" s="4">
        <f>ROUND(+Psychiatry!F193,0)</f>
        <v>0</v>
      </c>
      <c r="I97" s="9" t="str">
        <f t="shared" si="4"/>
        <v/>
      </c>
      <c r="J97" s="9"/>
      <c r="K97" s="10" t="str">
        <f t="shared" si="5"/>
        <v/>
      </c>
    </row>
    <row r="98" spans="2:11" x14ac:dyDescent="0.2">
      <c r="B98">
        <f>+Psychiatry!A93</f>
        <v>206</v>
      </c>
      <c r="C98" t="str">
        <f>+Psychiatry!B93</f>
        <v>PEACEHEALTH UNITED GENERAL MEDICAL CENTER</v>
      </c>
      <c r="D98" s="4">
        <f>ROUND(+Psychiatry!J93,0)</f>
        <v>0</v>
      </c>
      <c r="E98" s="4">
        <f>ROUND(+Psychiatry!F93,0)</f>
        <v>0</v>
      </c>
      <c r="F98" s="9" t="str">
        <f t="shared" si="3"/>
        <v/>
      </c>
      <c r="G98" s="4">
        <f>ROUND(+Psychiatry!J194,0)</f>
        <v>0</v>
      </c>
      <c r="H98" s="4">
        <f>ROUND(+Psychiatry!F194,0)</f>
        <v>0</v>
      </c>
      <c r="I98" s="9" t="str">
        <f t="shared" si="4"/>
        <v/>
      </c>
      <c r="J98" s="9"/>
      <c r="K98" s="10" t="str">
        <f t="shared" si="5"/>
        <v/>
      </c>
    </row>
    <row r="99" spans="2:11" x14ac:dyDescent="0.2">
      <c r="B99">
        <f>+Psychiatry!A94</f>
        <v>207</v>
      </c>
      <c r="C99" t="str">
        <f>+Psychiatry!B94</f>
        <v>SKAGIT VALLEY HOSPITAL</v>
      </c>
      <c r="D99" s="4">
        <f>ROUND(+Psychiatry!J94,0)</f>
        <v>28667</v>
      </c>
      <c r="E99" s="4">
        <f>ROUND(+Psychiatry!F94,0)</f>
        <v>2926</v>
      </c>
      <c r="F99" s="9">
        <f t="shared" si="3"/>
        <v>9.8000000000000007</v>
      </c>
      <c r="G99" s="4">
        <f>ROUND(+Psychiatry!J195,0)</f>
        <v>25931</v>
      </c>
      <c r="H99" s="4">
        <f>ROUND(+Psychiatry!F195,0)</f>
        <v>2576</v>
      </c>
      <c r="I99" s="9">
        <f t="shared" si="4"/>
        <v>10.07</v>
      </c>
      <c r="J99" s="9"/>
      <c r="K99" s="10">
        <f t="shared" si="5"/>
        <v>2.76E-2</v>
      </c>
    </row>
    <row r="100" spans="2:11" x14ac:dyDescent="0.2">
      <c r="B100">
        <f>+Psychiatry!A95</f>
        <v>208</v>
      </c>
      <c r="C100" t="str">
        <f>+Psychiatry!B95</f>
        <v>LEGACY SALMON CREEK HOSPITAL</v>
      </c>
      <c r="D100" s="4">
        <f>ROUND(+Psychiatry!J95,0)</f>
        <v>0</v>
      </c>
      <c r="E100" s="4">
        <f>ROUND(+Psychiatry!F95,0)</f>
        <v>0</v>
      </c>
      <c r="F100" s="9" t="str">
        <f t="shared" si="3"/>
        <v/>
      </c>
      <c r="G100" s="4">
        <f>ROUND(+Psychiatry!J196,0)</f>
        <v>0</v>
      </c>
      <c r="H100" s="4">
        <f>ROUND(+Psychiatry!F196,0)</f>
        <v>0</v>
      </c>
      <c r="I100" s="9" t="str">
        <f t="shared" si="4"/>
        <v/>
      </c>
      <c r="J100" s="9"/>
      <c r="K100" s="10" t="str">
        <f t="shared" si="5"/>
        <v/>
      </c>
    </row>
    <row r="101" spans="2:11" x14ac:dyDescent="0.2">
      <c r="B101">
        <f>+Psychiatry!A96</f>
        <v>209</v>
      </c>
      <c r="C101" t="str">
        <f>+Psychiatry!B96</f>
        <v>ST ANTHONY HOSPITAL</v>
      </c>
      <c r="D101" s="4">
        <f>ROUND(+Psychiatry!J96,0)</f>
        <v>172</v>
      </c>
      <c r="E101" s="4">
        <f>ROUND(+Psychiatry!F96,0)</f>
        <v>0</v>
      </c>
      <c r="F101" s="9" t="str">
        <f t="shared" si="3"/>
        <v/>
      </c>
      <c r="G101" s="4">
        <f>ROUND(+Psychiatry!J197,0)</f>
        <v>0</v>
      </c>
      <c r="H101" s="4">
        <f>ROUND(+Psychiatry!F197,0)</f>
        <v>0</v>
      </c>
      <c r="I101" s="9" t="str">
        <f t="shared" si="4"/>
        <v/>
      </c>
      <c r="J101" s="9"/>
      <c r="K101" s="10" t="str">
        <f t="shared" si="5"/>
        <v/>
      </c>
    </row>
    <row r="102" spans="2:11" x14ac:dyDescent="0.2">
      <c r="B102">
        <f>+Psychiatry!A97</f>
        <v>210</v>
      </c>
      <c r="C102" t="str">
        <f>+Psychiatry!B97</f>
        <v>SWEDISH MEDICAL CENTER - ISSAQUAH CAMPUS</v>
      </c>
      <c r="D102" s="4">
        <f>ROUND(+Psychiatry!J97,0)</f>
        <v>0</v>
      </c>
      <c r="E102" s="4">
        <f>ROUND(+Psychiatry!F97,0)</f>
        <v>0</v>
      </c>
      <c r="F102" s="9" t="str">
        <f t="shared" si="3"/>
        <v/>
      </c>
      <c r="G102" s="4">
        <f>ROUND(+Psychiatry!J198,0)</f>
        <v>39838</v>
      </c>
      <c r="H102" s="4">
        <f>ROUND(+Psychiatry!F198,0)</f>
        <v>2023</v>
      </c>
      <c r="I102" s="9">
        <f t="shared" si="4"/>
        <v>19.690000000000001</v>
      </c>
      <c r="J102" s="9"/>
      <c r="K102" s="10" t="str">
        <f t="shared" si="5"/>
        <v/>
      </c>
    </row>
    <row r="103" spans="2:11" x14ac:dyDescent="0.2">
      <c r="B103">
        <f>+Psychiatry!A98</f>
        <v>211</v>
      </c>
      <c r="C103" t="str">
        <f>+Psychiatry!B98</f>
        <v>PEACEHEALTH PEACE ISLAND MEDICAL CENTER</v>
      </c>
      <c r="D103" s="4">
        <f>ROUND(+Psychiatry!J98,0)</f>
        <v>0</v>
      </c>
      <c r="E103" s="4">
        <f>ROUND(+Psychiatry!F98,0)</f>
        <v>0</v>
      </c>
      <c r="F103" s="9" t="str">
        <f t="shared" si="3"/>
        <v/>
      </c>
      <c r="G103" s="4">
        <f>ROUND(+Psychiatry!J199,0)</f>
        <v>0</v>
      </c>
      <c r="H103" s="4">
        <f>ROUND(+Psychiatry!F199,0)</f>
        <v>0</v>
      </c>
      <c r="I103" s="9" t="str">
        <f t="shared" si="4"/>
        <v/>
      </c>
      <c r="J103" s="9"/>
      <c r="K103" s="10" t="str">
        <f t="shared" si="5"/>
        <v/>
      </c>
    </row>
    <row r="104" spans="2:11" x14ac:dyDescent="0.2">
      <c r="B104">
        <f>+Psychiatry!A99</f>
        <v>904</v>
      </c>
      <c r="C104" t="str">
        <f>+Psychiatry!B99</f>
        <v>BHC FAIRFAX HOSPITAL</v>
      </c>
      <c r="D104" s="4">
        <f>ROUND(+Psychiatry!J99,0)</f>
        <v>40369</v>
      </c>
      <c r="E104" s="4">
        <f>ROUND(+Psychiatry!F99,0)</f>
        <v>30243</v>
      </c>
      <c r="F104" s="9">
        <f t="shared" si="3"/>
        <v>1.33</v>
      </c>
      <c r="G104" s="4">
        <f>ROUND(+Psychiatry!J200,0)</f>
        <v>47473</v>
      </c>
      <c r="H104" s="4">
        <f>ROUND(+Psychiatry!F200,0)</f>
        <v>39245</v>
      </c>
      <c r="I104" s="9">
        <f t="shared" si="4"/>
        <v>1.21</v>
      </c>
      <c r="J104" s="9"/>
      <c r="K104" s="10">
        <f t="shared" si="5"/>
        <v>-9.0200000000000002E-2</v>
      </c>
    </row>
    <row r="105" spans="2:11" x14ac:dyDescent="0.2">
      <c r="B105">
        <f>+Psychiatry!A100</f>
        <v>915</v>
      </c>
      <c r="C105" t="str">
        <f>+Psychiatry!B100</f>
        <v>LOURDES COUNSELING CENTER</v>
      </c>
      <c r="D105" s="4">
        <f>ROUND(+Psychiatry!J100,0)</f>
        <v>175413</v>
      </c>
      <c r="E105" s="4">
        <f>ROUND(+Psychiatry!F100,0)</f>
        <v>5878</v>
      </c>
      <c r="F105" s="9">
        <f t="shared" si="3"/>
        <v>29.84</v>
      </c>
      <c r="G105" s="4">
        <f>ROUND(+Psychiatry!J201,0)</f>
        <v>15489</v>
      </c>
      <c r="H105" s="4">
        <f>ROUND(+Psychiatry!F201,0)</f>
        <v>5563</v>
      </c>
      <c r="I105" s="9">
        <f t="shared" si="4"/>
        <v>2.78</v>
      </c>
      <c r="J105" s="9"/>
      <c r="K105" s="10">
        <f t="shared" si="5"/>
        <v>-0.90680000000000005</v>
      </c>
    </row>
    <row r="106" spans="2:11" x14ac:dyDescent="0.2">
      <c r="B106">
        <f>+Psychiatry!A101</f>
        <v>919</v>
      </c>
      <c r="C106" t="str">
        <f>+Psychiatry!B101</f>
        <v>NAVOS</v>
      </c>
      <c r="D106" s="4">
        <f>ROUND(+Psychiatry!J101,0)</f>
        <v>477742</v>
      </c>
      <c r="E106" s="4">
        <f>ROUND(+Psychiatry!F101,0)</f>
        <v>13660</v>
      </c>
      <c r="F106" s="9">
        <f t="shared" si="3"/>
        <v>34.97</v>
      </c>
      <c r="G106" s="4">
        <f>ROUND(+Psychiatry!J202,0)</f>
        <v>-84713</v>
      </c>
      <c r="H106" s="4">
        <f>ROUND(+Psychiatry!F202,0)</f>
        <v>13930</v>
      </c>
      <c r="I106" s="9">
        <f t="shared" si="4"/>
        <v>-6.08</v>
      </c>
      <c r="J106" s="9"/>
      <c r="K106" s="10">
        <f t="shared" si="5"/>
        <v>-1.1738999999999999</v>
      </c>
    </row>
    <row r="107" spans="2:11" x14ac:dyDescent="0.2">
      <c r="B107">
        <f>+Psychiatry!A102</f>
        <v>921</v>
      </c>
      <c r="C107" t="str">
        <f>+Psychiatry!B102</f>
        <v>CASCADE BEHAVIORAL HEALTH</v>
      </c>
      <c r="D107" s="4">
        <f>ROUND(+Psychiatry!J102,0)</f>
        <v>1464</v>
      </c>
      <c r="E107" s="4">
        <f>ROUND(+Psychiatry!F102,0)</f>
        <v>142</v>
      </c>
      <c r="F107" s="9">
        <f t="shared" si="3"/>
        <v>10.31</v>
      </c>
      <c r="G107" s="4">
        <f>ROUND(+Psychiatry!J203,0)</f>
        <v>106935</v>
      </c>
      <c r="H107" s="4">
        <f>ROUND(+Psychiatry!F203,0)</f>
        <v>6126</v>
      </c>
      <c r="I107" s="9">
        <f t="shared" si="4"/>
        <v>17.46</v>
      </c>
      <c r="J107" s="9"/>
      <c r="K107" s="10">
        <f t="shared" si="5"/>
        <v>0.69350000000000001</v>
      </c>
    </row>
    <row r="108" spans="2:11" x14ac:dyDescent="0.2">
      <c r="B108">
        <f>+Psychiatry!A103</f>
        <v>922</v>
      </c>
      <c r="C108" t="str">
        <f>+Psychiatry!B103</f>
        <v>FAIRFAX EVERETT</v>
      </c>
      <c r="D108" s="4">
        <f>ROUND(+Psychiatry!J103,0)</f>
        <v>0</v>
      </c>
      <c r="E108" s="4">
        <f>ROUND(+Psychiatry!F103,0)</f>
        <v>0</v>
      </c>
      <c r="F108" s="9" t="str">
        <f t="shared" si="3"/>
        <v/>
      </c>
      <c r="G108" s="4">
        <f>ROUND(+Psychiatry!J204,0)</f>
        <v>3584</v>
      </c>
      <c r="H108" s="4">
        <f>ROUND(+Psychiatry!F204,0)</f>
        <v>1603</v>
      </c>
      <c r="I108" s="9">
        <f t="shared" si="4"/>
        <v>2.2400000000000002</v>
      </c>
      <c r="J108" s="9"/>
      <c r="K108" s="10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K108"/>
  <sheetViews>
    <sheetView zoomScale="75" workbookViewId="0">
      <selection activeCell="H17" sqref="H17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6" width="6.88671875" bestFit="1" customWidth="1"/>
    <col min="7" max="7" width="11.44140625" bestFit="1" customWidth="1"/>
    <col min="8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6" t="s">
        <v>18</v>
      </c>
      <c r="B1" s="7"/>
      <c r="C1" s="7"/>
      <c r="D1" s="7"/>
      <c r="E1" s="7"/>
      <c r="F1" s="7"/>
      <c r="G1" s="7"/>
      <c r="H1" s="7"/>
      <c r="I1" s="7"/>
      <c r="J1" s="7"/>
    </row>
    <row r="2" spans="1:11" x14ac:dyDescent="0.2">
      <c r="A2" s="7"/>
      <c r="B2" s="7"/>
      <c r="C2" s="7"/>
      <c r="D2" s="7"/>
      <c r="E2" s="7"/>
      <c r="F2" s="6"/>
      <c r="G2" s="7"/>
      <c r="H2" s="7"/>
      <c r="I2" s="7"/>
      <c r="J2" s="7"/>
      <c r="K2" s="5" t="s">
        <v>40</v>
      </c>
    </row>
    <row r="3" spans="1:11" x14ac:dyDescent="0.2">
      <c r="A3" s="7"/>
      <c r="B3" s="7"/>
      <c r="C3" s="7"/>
      <c r="D3" s="7"/>
      <c r="E3" s="7"/>
      <c r="F3" s="6"/>
      <c r="G3" s="7"/>
      <c r="H3" s="7"/>
      <c r="I3" s="7"/>
      <c r="J3" s="7"/>
      <c r="K3">
        <v>98</v>
      </c>
    </row>
    <row r="4" spans="1:11" x14ac:dyDescent="0.2">
      <c r="A4" s="6" t="s">
        <v>41</v>
      </c>
      <c r="B4" s="7"/>
      <c r="C4" s="7"/>
      <c r="D4" s="8"/>
      <c r="E4" s="7"/>
      <c r="F4" s="7"/>
      <c r="G4" s="7"/>
      <c r="H4" s="7"/>
      <c r="I4" s="7"/>
      <c r="J4" s="7"/>
    </row>
    <row r="5" spans="1:11" x14ac:dyDescent="0.2">
      <c r="A5" s="6" t="s">
        <v>48</v>
      </c>
      <c r="B5" s="7"/>
      <c r="C5" s="7"/>
      <c r="D5" s="7"/>
      <c r="E5" s="7"/>
      <c r="F5" s="7"/>
      <c r="G5" s="7"/>
      <c r="H5" s="7"/>
      <c r="I5" s="7"/>
      <c r="J5" s="7"/>
    </row>
    <row r="7" spans="1:11" x14ac:dyDescent="0.2">
      <c r="E7" s="21">
        <f>ROUND(+Psychiatry!D5,0)</f>
        <v>2013</v>
      </c>
      <c r="F7" s="5">
        <f>+E7</f>
        <v>2013</v>
      </c>
      <c r="G7" s="5"/>
      <c r="H7" s="2">
        <f>+F7+1</f>
        <v>2014</v>
      </c>
      <c r="I7" s="5">
        <f>+H7</f>
        <v>2014</v>
      </c>
    </row>
    <row r="8" spans="1:11" x14ac:dyDescent="0.2">
      <c r="A8" s="3"/>
      <c r="B8" s="4"/>
      <c r="C8" s="4"/>
      <c r="D8" s="2" t="s">
        <v>19</v>
      </c>
      <c r="F8" s="2" t="s">
        <v>2</v>
      </c>
      <c r="G8" s="2" t="s">
        <v>19</v>
      </c>
      <c r="I8" s="2" t="s">
        <v>2</v>
      </c>
      <c r="J8" s="2"/>
      <c r="K8" s="5" t="s">
        <v>77</v>
      </c>
    </row>
    <row r="9" spans="1:11" x14ac:dyDescent="0.2">
      <c r="A9" s="3"/>
      <c r="B9" s="3" t="s">
        <v>38</v>
      </c>
      <c r="C9" s="3" t="s">
        <v>39</v>
      </c>
      <c r="D9" s="2" t="s">
        <v>20</v>
      </c>
      <c r="E9" s="2" t="s">
        <v>4</v>
      </c>
      <c r="F9" s="2" t="s">
        <v>4</v>
      </c>
      <c r="G9" s="2" t="s">
        <v>20</v>
      </c>
      <c r="H9" s="2" t="s">
        <v>4</v>
      </c>
      <c r="I9" s="2" t="s">
        <v>4</v>
      </c>
      <c r="J9" s="2"/>
      <c r="K9" s="5" t="s">
        <v>78</v>
      </c>
    </row>
    <row r="10" spans="1:11" x14ac:dyDescent="0.2">
      <c r="B10">
        <f>+Psychiatry!A5</f>
        <v>1</v>
      </c>
      <c r="C10" t="str">
        <f>+Psychiatry!B5</f>
        <v>SWEDISH MEDICAL CENTER - FIRST HILL</v>
      </c>
      <c r="D10" s="4">
        <f>ROUND(SUM(Psychiatry!K5:L5),0)</f>
        <v>0</v>
      </c>
      <c r="E10" s="4">
        <f>ROUND(+Psychiatry!F5,0)</f>
        <v>0</v>
      </c>
      <c r="F10" s="9" t="str">
        <f>IF(D10=0,"",IF(E10=0,"",ROUND(D10/E10,2)))</f>
        <v/>
      </c>
      <c r="G10" s="4">
        <f>ROUND(SUM(Psychiatry!K106:L106),0)</f>
        <v>0</v>
      </c>
      <c r="H10" s="4">
        <f>ROUND(+Psychiatry!F106,0)</f>
        <v>0</v>
      </c>
      <c r="I10" s="9" t="str">
        <f>IF(G10=0,"",IF(H10=0,"",ROUND(G10/H10,2)))</f>
        <v/>
      </c>
      <c r="J10" s="9"/>
      <c r="K10" s="10" t="str">
        <f>IF(D10=0,"",IF(E10=0,"",IF(G10=0,"",IF(H10=0,"",ROUND(I10/F10-1,4)))))</f>
        <v/>
      </c>
    </row>
    <row r="11" spans="1:11" x14ac:dyDescent="0.2">
      <c r="B11">
        <f>+Psychiatry!A6</f>
        <v>3</v>
      </c>
      <c r="C11" t="str">
        <f>+Psychiatry!B6</f>
        <v>SWEDISH MEDICAL CENTER - CHERRY HILL</v>
      </c>
      <c r="D11" s="4">
        <f>ROUND(SUM(Psychiatry!K6:L6),0)</f>
        <v>8759</v>
      </c>
      <c r="E11" s="4">
        <f>ROUND(+Psychiatry!F6,0)</f>
        <v>3526</v>
      </c>
      <c r="F11" s="9">
        <f t="shared" ref="F11:F74" si="0">IF(D11=0,"",IF(E11=0,"",ROUND(D11/E11,2)))</f>
        <v>2.48</v>
      </c>
      <c r="G11" s="4">
        <f>ROUND(SUM(Psychiatry!K107:L107),0)</f>
        <v>9686</v>
      </c>
      <c r="H11" s="4">
        <f>ROUND(+Psychiatry!F107,0)</f>
        <v>3502</v>
      </c>
      <c r="I11" s="9">
        <f t="shared" ref="I11:I74" si="1">IF(G11=0,"",IF(H11=0,"",ROUND(G11/H11,2)))</f>
        <v>2.77</v>
      </c>
      <c r="J11" s="9"/>
      <c r="K11" s="10">
        <f t="shared" ref="K11:K74" si="2">IF(D11=0,"",IF(E11=0,"",IF(G11=0,"",IF(H11=0,"",ROUND(I11/F11-1,4)))))</f>
        <v>0.1169</v>
      </c>
    </row>
    <row r="12" spans="1:11" x14ac:dyDescent="0.2">
      <c r="B12">
        <f>+Psychiatry!A7</f>
        <v>8</v>
      </c>
      <c r="C12" t="str">
        <f>+Psychiatry!B7</f>
        <v>KLICKITAT VALLEY HEALTH</v>
      </c>
      <c r="D12" s="4">
        <f>ROUND(SUM(Psychiatry!K7:L7),0)</f>
        <v>0</v>
      </c>
      <c r="E12" s="4">
        <f>ROUND(+Psychiatry!F7,0)</f>
        <v>0</v>
      </c>
      <c r="F12" s="9" t="str">
        <f t="shared" si="0"/>
        <v/>
      </c>
      <c r="G12" s="4">
        <f>ROUND(SUM(Psychiatry!K108:L108),0)</f>
        <v>0</v>
      </c>
      <c r="H12" s="4">
        <f>ROUND(+Psychiatry!F108,0)</f>
        <v>0</v>
      </c>
      <c r="I12" s="9" t="str">
        <f t="shared" si="1"/>
        <v/>
      </c>
      <c r="J12" s="9"/>
      <c r="K12" s="10" t="str">
        <f t="shared" si="2"/>
        <v/>
      </c>
    </row>
    <row r="13" spans="1:11" x14ac:dyDescent="0.2">
      <c r="B13">
        <f>+Psychiatry!A8</f>
        <v>10</v>
      </c>
      <c r="C13" t="str">
        <f>+Psychiatry!B8</f>
        <v>VIRGINIA MASON MEDICAL CENTER</v>
      </c>
      <c r="D13" s="4">
        <f>ROUND(SUM(Psychiatry!K8:L8),0)</f>
        <v>0</v>
      </c>
      <c r="E13" s="4">
        <f>ROUND(+Psychiatry!F8,0)</f>
        <v>0</v>
      </c>
      <c r="F13" s="9" t="str">
        <f t="shared" si="0"/>
        <v/>
      </c>
      <c r="G13" s="4">
        <f>ROUND(SUM(Psychiatry!K109:L109),0)</f>
        <v>0</v>
      </c>
      <c r="H13" s="4">
        <f>ROUND(+Psychiatry!F109,0)</f>
        <v>0</v>
      </c>
      <c r="I13" s="9" t="str">
        <f t="shared" si="1"/>
        <v/>
      </c>
      <c r="J13" s="9"/>
      <c r="K13" s="10" t="str">
        <f t="shared" si="2"/>
        <v/>
      </c>
    </row>
    <row r="14" spans="1:11" x14ac:dyDescent="0.2">
      <c r="B14">
        <f>+Psychiatry!A9</f>
        <v>14</v>
      </c>
      <c r="C14" t="str">
        <f>+Psychiatry!B9</f>
        <v>SEATTLE CHILDRENS HOSPITAL</v>
      </c>
      <c r="D14" s="4">
        <f>ROUND(SUM(Psychiatry!K9:L9),0)</f>
        <v>165546</v>
      </c>
      <c r="E14" s="4">
        <f>ROUND(+Psychiatry!F9,0)</f>
        <v>7219</v>
      </c>
      <c r="F14" s="9">
        <f t="shared" si="0"/>
        <v>22.93</v>
      </c>
      <c r="G14" s="4">
        <f>ROUND(SUM(Psychiatry!K110:L110),0)</f>
        <v>126460</v>
      </c>
      <c r="H14" s="4">
        <f>ROUND(+Psychiatry!F110,0)</f>
        <v>7485</v>
      </c>
      <c r="I14" s="9">
        <f t="shared" si="1"/>
        <v>16.899999999999999</v>
      </c>
      <c r="J14" s="9"/>
      <c r="K14" s="10">
        <f t="shared" si="2"/>
        <v>-0.26300000000000001</v>
      </c>
    </row>
    <row r="15" spans="1:11" x14ac:dyDescent="0.2">
      <c r="B15">
        <f>+Psychiatry!A10</f>
        <v>20</v>
      </c>
      <c r="C15" t="str">
        <f>+Psychiatry!B10</f>
        <v>GROUP HEALTH CENTRAL HOSPITAL</v>
      </c>
      <c r="D15" s="4">
        <f>ROUND(SUM(Psychiatry!K10:L10),0)</f>
        <v>0</v>
      </c>
      <c r="E15" s="4">
        <f>ROUND(+Psychiatry!F10,0)</f>
        <v>0</v>
      </c>
      <c r="F15" s="9" t="str">
        <f t="shared" si="0"/>
        <v/>
      </c>
      <c r="G15" s="4">
        <f>ROUND(SUM(Psychiatry!K111:L111),0)</f>
        <v>0</v>
      </c>
      <c r="H15" s="4">
        <f>ROUND(+Psychiatry!F111,0)</f>
        <v>0</v>
      </c>
      <c r="I15" s="9" t="str">
        <f t="shared" si="1"/>
        <v/>
      </c>
      <c r="J15" s="9"/>
      <c r="K15" s="10" t="str">
        <f t="shared" si="2"/>
        <v/>
      </c>
    </row>
    <row r="16" spans="1:11" x14ac:dyDescent="0.2">
      <c r="B16">
        <f>+Psychiatry!A11</f>
        <v>21</v>
      </c>
      <c r="C16" t="str">
        <f>+Psychiatry!B11</f>
        <v>NEWPORT HOSPITAL AND HEALTH SERVICES</v>
      </c>
      <c r="D16" s="4">
        <f>ROUND(SUM(Psychiatry!K11:L11),0)</f>
        <v>0</v>
      </c>
      <c r="E16" s="4">
        <f>ROUND(+Psychiatry!F11,0)</f>
        <v>0</v>
      </c>
      <c r="F16" s="9" t="str">
        <f t="shared" si="0"/>
        <v/>
      </c>
      <c r="G16" s="4">
        <f>ROUND(SUM(Psychiatry!K112:L112),0)</f>
        <v>0</v>
      </c>
      <c r="H16" s="4">
        <f>ROUND(+Psychiatry!F112,0)</f>
        <v>0</v>
      </c>
      <c r="I16" s="9" t="str">
        <f t="shared" si="1"/>
        <v/>
      </c>
      <c r="J16" s="9"/>
      <c r="K16" s="10" t="str">
        <f t="shared" si="2"/>
        <v/>
      </c>
    </row>
    <row r="17" spans="2:11" x14ac:dyDescent="0.2">
      <c r="B17">
        <f>+Psychiatry!A12</f>
        <v>22</v>
      </c>
      <c r="C17" t="str">
        <f>+Psychiatry!B12</f>
        <v>LOURDES MEDICAL CENTER</v>
      </c>
      <c r="D17" s="4">
        <f>ROUND(SUM(Psychiatry!K12:L12),0)</f>
        <v>0</v>
      </c>
      <c r="E17" s="4">
        <f>ROUND(+Psychiatry!F12,0)</f>
        <v>0</v>
      </c>
      <c r="F17" s="9" t="str">
        <f t="shared" si="0"/>
        <v/>
      </c>
      <c r="G17" s="4">
        <f>ROUND(SUM(Psychiatry!K113:L113),0)</f>
        <v>0</v>
      </c>
      <c r="H17" s="4">
        <f>ROUND(+Psychiatry!F113,0)</f>
        <v>0</v>
      </c>
      <c r="I17" s="9" t="str">
        <f t="shared" si="1"/>
        <v/>
      </c>
      <c r="J17" s="9"/>
      <c r="K17" s="10" t="str">
        <f t="shared" si="2"/>
        <v/>
      </c>
    </row>
    <row r="18" spans="2:11" x14ac:dyDescent="0.2">
      <c r="B18">
        <f>+Psychiatry!A13</f>
        <v>23</v>
      </c>
      <c r="C18" t="str">
        <f>+Psychiatry!B13</f>
        <v>THREE RIVERS HOSPITAL</v>
      </c>
      <c r="D18" s="4">
        <f>ROUND(SUM(Psychiatry!K13:L13),0)</f>
        <v>0</v>
      </c>
      <c r="E18" s="4">
        <f>ROUND(+Psychiatry!F13,0)</f>
        <v>0</v>
      </c>
      <c r="F18" s="9" t="str">
        <f t="shared" si="0"/>
        <v/>
      </c>
      <c r="G18" s="4">
        <f>ROUND(SUM(Psychiatry!K114:L114),0)</f>
        <v>0</v>
      </c>
      <c r="H18" s="4">
        <f>ROUND(+Psychiatry!F114,0)</f>
        <v>0</v>
      </c>
      <c r="I18" s="9" t="str">
        <f t="shared" si="1"/>
        <v/>
      </c>
      <c r="J18" s="9"/>
      <c r="K18" s="10" t="str">
        <f t="shared" si="2"/>
        <v/>
      </c>
    </row>
    <row r="19" spans="2:11" x14ac:dyDescent="0.2">
      <c r="B19">
        <f>+Psychiatry!A14</f>
        <v>26</v>
      </c>
      <c r="C19" t="str">
        <f>+Psychiatry!B14</f>
        <v>PEACEHEALTH ST JOHN MEDICAL CENTER</v>
      </c>
      <c r="D19" s="4">
        <f>ROUND(SUM(Psychiatry!K14:L14),0)</f>
        <v>3477</v>
      </c>
      <c r="E19" s="4">
        <f>ROUND(+Psychiatry!F14,0)</f>
        <v>5671</v>
      </c>
      <c r="F19" s="9">
        <f t="shared" si="0"/>
        <v>0.61</v>
      </c>
      <c r="G19" s="4">
        <f>ROUND(SUM(Psychiatry!K115:L115),0)</f>
        <v>0</v>
      </c>
      <c r="H19" s="4">
        <f>ROUND(+Psychiatry!F115,0)</f>
        <v>5877</v>
      </c>
      <c r="I19" s="9" t="str">
        <f t="shared" si="1"/>
        <v/>
      </c>
      <c r="J19" s="9"/>
      <c r="K19" s="10" t="str">
        <f t="shared" si="2"/>
        <v/>
      </c>
    </row>
    <row r="20" spans="2:11" x14ac:dyDescent="0.2">
      <c r="B20">
        <f>+Psychiatry!A15</f>
        <v>29</v>
      </c>
      <c r="C20" t="str">
        <f>+Psychiatry!B15</f>
        <v>HARBORVIEW MEDICAL CENTER</v>
      </c>
      <c r="D20" s="4">
        <f>ROUND(SUM(Psychiatry!K15:L15),0)</f>
        <v>102389</v>
      </c>
      <c r="E20" s="4">
        <f>ROUND(+Psychiatry!F15,0)</f>
        <v>21894</v>
      </c>
      <c r="F20" s="9">
        <f t="shared" si="0"/>
        <v>4.68</v>
      </c>
      <c r="G20" s="4">
        <f>ROUND(SUM(Psychiatry!K116:L116),0)</f>
        <v>106509</v>
      </c>
      <c r="H20" s="4">
        <f>ROUND(+Psychiatry!F116,0)</f>
        <v>22850</v>
      </c>
      <c r="I20" s="9">
        <f t="shared" si="1"/>
        <v>4.66</v>
      </c>
      <c r="J20" s="9"/>
      <c r="K20" s="10">
        <f t="shared" si="2"/>
        <v>-4.3E-3</v>
      </c>
    </row>
    <row r="21" spans="2:11" x14ac:dyDescent="0.2">
      <c r="B21">
        <f>+Psychiatry!A16</f>
        <v>32</v>
      </c>
      <c r="C21" t="str">
        <f>+Psychiatry!B16</f>
        <v>ST JOSEPH MEDICAL CENTER</v>
      </c>
      <c r="D21" s="4">
        <f>ROUND(SUM(Psychiatry!K16:L16),0)</f>
        <v>4478</v>
      </c>
      <c r="E21" s="4">
        <f>ROUND(+Psychiatry!F16,0)</f>
        <v>7755</v>
      </c>
      <c r="F21" s="9">
        <f t="shared" si="0"/>
        <v>0.57999999999999996</v>
      </c>
      <c r="G21" s="4">
        <f>ROUND(SUM(Psychiatry!K117:L117),0)</f>
        <v>439666</v>
      </c>
      <c r="H21" s="4">
        <f>ROUND(+Psychiatry!F117,0)</f>
        <v>7843</v>
      </c>
      <c r="I21" s="9">
        <f t="shared" si="1"/>
        <v>56.06</v>
      </c>
      <c r="J21" s="9"/>
      <c r="K21" s="10">
        <f t="shared" si="2"/>
        <v>95.655199999999994</v>
      </c>
    </row>
    <row r="22" spans="2:11" x14ac:dyDescent="0.2">
      <c r="B22">
        <f>+Psychiatry!A17</f>
        <v>35</v>
      </c>
      <c r="C22" t="str">
        <f>+Psychiatry!B17</f>
        <v>ST ELIZABETH HOSPITAL</v>
      </c>
      <c r="D22" s="4">
        <f>ROUND(SUM(Psychiatry!K17:L17),0)</f>
        <v>0</v>
      </c>
      <c r="E22" s="4">
        <f>ROUND(+Psychiatry!F17,0)</f>
        <v>0</v>
      </c>
      <c r="F22" s="9" t="str">
        <f t="shared" si="0"/>
        <v/>
      </c>
      <c r="G22" s="4">
        <f>ROUND(SUM(Psychiatry!K118:L118),0)</f>
        <v>0</v>
      </c>
      <c r="H22" s="4">
        <f>ROUND(+Psychiatry!F118,0)</f>
        <v>0</v>
      </c>
      <c r="I22" s="9" t="str">
        <f t="shared" si="1"/>
        <v/>
      </c>
      <c r="J22" s="9"/>
      <c r="K22" s="10" t="str">
        <f t="shared" si="2"/>
        <v/>
      </c>
    </row>
    <row r="23" spans="2:11" x14ac:dyDescent="0.2">
      <c r="B23">
        <f>+Psychiatry!A18</f>
        <v>37</v>
      </c>
      <c r="C23" t="str">
        <f>+Psychiatry!B18</f>
        <v>DEACONESS HOSPITAL</v>
      </c>
      <c r="D23" s="4">
        <f>ROUND(SUM(Psychiatry!K18:L18),0)</f>
        <v>0</v>
      </c>
      <c r="E23" s="4">
        <f>ROUND(+Psychiatry!F18,0)</f>
        <v>0</v>
      </c>
      <c r="F23" s="9" t="str">
        <f t="shared" si="0"/>
        <v/>
      </c>
      <c r="G23" s="4">
        <f>ROUND(SUM(Psychiatry!K119:L119),0)</f>
        <v>0</v>
      </c>
      <c r="H23" s="4">
        <f>ROUND(+Psychiatry!F119,0)</f>
        <v>0</v>
      </c>
      <c r="I23" s="9" t="str">
        <f t="shared" si="1"/>
        <v/>
      </c>
      <c r="J23" s="9"/>
      <c r="K23" s="10" t="str">
        <f t="shared" si="2"/>
        <v/>
      </c>
    </row>
    <row r="24" spans="2:11" x14ac:dyDescent="0.2">
      <c r="B24">
        <f>+Psychiatry!A19</f>
        <v>38</v>
      </c>
      <c r="C24" t="str">
        <f>+Psychiatry!B19</f>
        <v>OLYMPIC MEDICAL CENTER</v>
      </c>
      <c r="D24" s="4">
        <f>ROUND(SUM(Psychiatry!K19:L19),0)</f>
        <v>0</v>
      </c>
      <c r="E24" s="4">
        <f>ROUND(+Psychiatry!F19,0)</f>
        <v>0</v>
      </c>
      <c r="F24" s="9" t="str">
        <f t="shared" si="0"/>
        <v/>
      </c>
      <c r="G24" s="4">
        <f>ROUND(SUM(Psychiatry!K120:L120),0)</f>
        <v>0</v>
      </c>
      <c r="H24" s="4">
        <f>ROUND(+Psychiatry!F120,0)</f>
        <v>0</v>
      </c>
      <c r="I24" s="9" t="str">
        <f t="shared" si="1"/>
        <v/>
      </c>
      <c r="J24" s="9"/>
      <c r="K24" s="10" t="str">
        <f t="shared" si="2"/>
        <v/>
      </c>
    </row>
    <row r="25" spans="2:11" x14ac:dyDescent="0.2">
      <c r="B25">
        <f>+Psychiatry!A20</f>
        <v>39</v>
      </c>
      <c r="C25" t="str">
        <f>+Psychiatry!B20</f>
        <v>TRIOS HEALTH</v>
      </c>
      <c r="D25" s="4">
        <f>ROUND(SUM(Psychiatry!K20:L20),0)</f>
        <v>0</v>
      </c>
      <c r="E25" s="4">
        <f>ROUND(+Psychiatry!F20,0)</f>
        <v>0</v>
      </c>
      <c r="F25" s="9" t="str">
        <f t="shared" si="0"/>
        <v/>
      </c>
      <c r="G25" s="4">
        <f>ROUND(SUM(Psychiatry!K121:L121),0)</f>
        <v>0</v>
      </c>
      <c r="H25" s="4">
        <f>ROUND(+Psychiatry!F121,0)</f>
        <v>0</v>
      </c>
      <c r="I25" s="9" t="str">
        <f t="shared" si="1"/>
        <v/>
      </c>
      <c r="J25" s="9"/>
      <c r="K25" s="10" t="str">
        <f t="shared" si="2"/>
        <v/>
      </c>
    </row>
    <row r="26" spans="2:11" x14ac:dyDescent="0.2">
      <c r="B26">
        <f>+Psychiatry!A21</f>
        <v>43</v>
      </c>
      <c r="C26" t="str">
        <f>+Psychiatry!B21</f>
        <v>WALLA WALLA GENERAL HOSPITAL</v>
      </c>
      <c r="D26" s="4">
        <f>ROUND(SUM(Psychiatry!K21:L21),0)</f>
        <v>0</v>
      </c>
      <c r="E26" s="4">
        <f>ROUND(+Psychiatry!F21,0)</f>
        <v>0</v>
      </c>
      <c r="F26" s="9" t="str">
        <f t="shared" si="0"/>
        <v/>
      </c>
      <c r="G26" s="4">
        <f>ROUND(SUM(Psychiatry!K122:L122),0)</f>
        <v>0</v>
      </c>
      <c r="H26" s="4">
        <f>ROUND(+Psychiatry!F122,0)</f>
        <v>0</v>
      </c>
      <c r="I26" s="9" t="str">
        <f t="shared" si="1"/>
        <v/>
      </c>
      <c r="J26" s="9"/>
      <c r="K26" s="10" t="str">
        <f t="shared" si="2"/>
        <v/>
      </c>
    </row>
    <row r="27" spans="2:11" x14ac:dyDescent="0.2">
      <c r="B27">
        <f>+Psychiatry!A22</f>
        <v>45</v>
      </c>
      <c r="C27" t="str">
        <f>+Psychiatry!B22</f>
        <v>COLUMBIA BASIN HOSPITAL</v>
      </c>
      <c r="D27" s="4">
        <f>ROUND(SUM(Psychiatry!K22:L22),0)</f>
        <v>0</v>
      </c>
      <c r="E27" s="4">
        <f>ROUND(+Psychiatry!F22,0)</f>
        <v>0</v>
      </c>
      <c r="F27" s="9" t="str">
        <f t="shared" si="0"/>
        <v/>
      </c>
      <c r="G27" s="4">
        <f>ROUND(SUM(Psychiatry!K123:L123),0)</f>
        <v>0</v>
      </c>
      <c r="H27" s="4">
        <f>ROUND(+Psychiatry!F123,0)</f>
        <v>0</v>
      </c>
      <c r="I27" s="9" t="str">
        <f t="shared" si="1"/>
        <v/>
      </c>
      <c r="J27" s="9"/>
      <c r="K27" s="10" t="str">
        <f t="shared" si="2"/>
        <v/>
      </c>
    </row>
    <row r="28" spans="2:11" x14ac:dyDescent="0.2">
      <c r="B28">
        <f>+Psychiatry!A23</f>
        <v>46</v>
      </c>
      <c r="C28" t="str">
        <f>+Psychiatry!B23</f>
        <v>PMH MEDICAL CENTER</v>
      </c>
      <c r="D28" s="4">
        <f>ROUND(SUM(Psychiatry!K23:L23),0)</f>
        <v>0</v>
      </c>
      <c r="E28" s="4">
        <f>ROUND(+Psychiatry!F23,0)</f>
        <v>0</v>
      </c>
      <c r="F28" s="9" t="str">
        <f t="shared" si="0"/>
        <v/>
      </c>
      <c r="G28" s="4">
        <f>ROUND(SUM(Psychiatry!K124:L124),0)</f>
        <v>0</v>
      </c>
      <c r="H28" s="4">
        <f>ROUND(+Psychiatry!F124,0)</f>
        <v>0</v>
      </c>
      <c r="I28" s="9" t="str">
        <f t="shared" si="1"/>
        <v/>
      </c>
      <c r="J28" s="9"/>
      <c r="K28" s="10" t="str">
        <f t="shared" si="2"/>
        <v/>
      </c>
    </row>
    <row r="29" spans="2:11" x14ac:dyDescent="0.2">
      <c r="B29">
        <f>+Psychiatry!A24</f>
        <v>50</v>
      </c>
      <c r="C29" t="str">
        <f>+Psychiatry!B24</f>
        <v>PROVIDENCE ST MARY MEDICAL CENTER</v>
      </c>
      <c r="D29" s="4">
        <f>ROUND(SUM(Psychiatry!K24:L24),0)</f>
        <v>0</v>
      </c>
      <c r="E29" s="4">
        <f>ROUND(+Psychiatry!F24,0)</f>
        <v>0</v>
      </c>
      <c r="F29" s="9" t="str">
        <f t="shared" si="0"/>
        <v/>
      </c>
      <c r="G29" s="4">
        <f>ROUND(SUM(Psychiatry!K125:L125),0)</f>
        <v>0</v>
      </c>
      <c r="H29" s="4">
        <f>ROUND(+Psychiatry!F125,0)</f>
        <v>0</v>
      </c>
      <c r="I29" s="9" t="str">
        <f t="shared" si="1"/>
        <v/>
      </c>
      <c r="J29" s="9"/>
      <c r="K29" s="10" t="str">
        <f t="shared" si="2"/>
        <v/>
      </c>
    </row>
    <row r="30" spans="2:11" x14ac:dyDescent="0.2">
      <c r="B30">
        <f>+Psychiatry!A25</f>
        <v>54</v>
      </c>
      <c r="C30" t="str">
        <f>+Psychiatry!B25</f>
        <v>FORKS COMMUNITY HOSPITAL</v>
      </c>
      <c r="D30" s="4">
        <f>ROUND(SUM(Psychiatry!K25:L25),0)</f>
        <v>0</v>
      </c>
      <c r="E30" s="4">
        <f>ROUND(+Psychiatry!F25,0)</f>
        <v>0</v>
      </c>
      <c r="F30" s="9" t="str">
        <f t="shared" si="0"/>
        <v/>
      </c>
      <c r="G30" s="4">
        <f>ROUND(SUM(Psychiatry!K126:L126),0)</f>
        <v>0</v>
      </c>
      <c r="H30" s="4">
        <f>ROUND(+Psychiatry!F126,0)</f>
        <v>0</v>
      </c>
      <c r="I30" s="9" t="str">
        <f t="shared" si="1"/>
        <v/>
      </c>
      <c r="J30" s="9"/>
      <c r="K30" s="10" t="str">
        <f t="shared" si="2"/>
        <v/>
      </c>
    </row>
    <row r="31" spans="2:11" x14ac:dyDescent="0.2">
      <c r="B31">
        <f>+Psychiatry!A26</f>
        <v>56</v>
      </c>
      <c r="C31" t="str">
        <f>+Psychiatry!B26</f>
        <v>WILLAPA HARBOR HOSPITAL</v>
      </c>
      <c r="D31" s="4">
        <f>ROUND(SUM(Psychiatry!K26:L26),0)</f>
        <v>0</v>
      </c>
      <c r="E31" s="4">
        <f>ROUND(+Psychiatry!F26,0)</f>
        <v>0</v>
      </c>
      <c r="F31" s="9" t="str">
        <f t="shared" si="0"/>
        <v/>
      </c>
      <c r="G31" s="4">
        <f>ROUND(SUM(Psychiatry!K127:L127),0)</f>
        <v>0</v>
      </c>
      <c r="H31" s="4">
        <f>ROUND(+Psychiatry!F127,0)</f>
        <v>0</v>
      </c>
      <c r="I31" s="9" t="str">
        <f t="shared" si="1"/>
        <v/>
      </c>
      <c r="J31" s="9"/>
      <c r="K31" s="10" t="str">
        <f t="shared" si="2"/>
        <v/>
      </c>
    </row>
    <row r="32" spans="2:11" x14ac:dyDescent="0.2">
      <c r="B32">
        <f>+Psychiatry!A27</f>
        <v>58</v>
      </c>
      <c r="C32" t="str">
        <f>+Psychiatry!B27</f>
        <v>YAKIMA VALLEY MEMORIAL HOSPITAL</v>
      </c>
      <c r="D32" s="4">
        <f>ROUND(SUM(Psychiatry!K27:L27),0)</f>
        <v>19861</v>
      </c>
      <c r="E32" s="4">
        <f>ROUND(+Psychiatry!F27,0)</f>
        <v>5200</v>
      </c>
      <c r="F32" s="9">
        <f t="shared" si="0"/>
        <v>3.82</v>
      </c>
      <c r="G32" s="4">
        <f>ROUND(SUM(Psychiatry!K128:L128),0)</f>
        <v>16260</v>
      </c>
      <c r="H32" s="4">
        <f>ROUND(+Psychiatry!F128,0)</f>
        <v>1831</v>
      </c>
      <c r="I32" s="9">
        <f t="shared" si="1"/>
        <v>8.8800000000000008</v>
      </c>
      <c r="J32" s="9"/>
      <c r="K32" s="10">
        <f t="shared" si="2"/>
        <v>1.3246</v>
      </c>
    </row>
    <row r="33" spans="2:11" x14ac:dyDescent="0.2">
      <c r="B33">
        <f>+Psychiatry!A28</f>
        <v>63</v>
      </c>
      <c r="C33" t="str">
        <f>+Psychiatry!B28</f>
        <v>GRAYS HARBOR COMMUNITY HOSPITAL</v>
      </c>
      <c r="D33" s="4">
        <f>ROUND(SUM(Psychiatry!K28:L28),0)</f>
        <v>0</v>
      </c>
      <c r="E33" s="4">
        <f>ROUND(+Psychiatry!F28,0)</f>
        <v>0</v>
      </c>
      <c r="F33" s="9" t="str">
        <f t="shared" si="0"/>
        <v/>
      </c>
      <c r="G33" s="4">
        <f>ROUND(SUM(Psychiatry!K129:L129),0)</f>
        <v>0</v>
      </c>
      <c r="H33" s="4">
        <f>ROUND(+Psychiatry!F129,0)</f>
        <v>0</v>
      </c>
      <c r="I33" s="9" t="str">
        <f t="shared" si="1"/>
        <v/>
      </c>
      <c r="J33" s="9"/>
      <c r="K33" s="10" t="str">
        <f t="shared" si="2"/>
        <v/>
      </c>
    </row>
    <row r="34" spans="2:11" x14ac:dyDescent="0.2">
      <c r="B34">
        <f>+Psychiatry!A29</f>
        <v>78</v>
      </c>
      <c r="C34" t="str">
        <f>+Psychiatry!B29</f>
        <v>SAMARITAN HEALTHCARE</v>
      </c>
      <c r="D34" s="4">
        <f>ROUND(SUM(Psychiatry!K29:L29),0)</f>
        <v>0</v>
      </c>
      <c r="E34" s="4">
        <f>ROUND(+Psychiatry!F29,0)</f>
        <v>0</v>
      </c>
      <c r="F34" s="9" t="str">
        <f t="shared" si="0"/>
        <v/>
      </c>
      <c r="G34" s="4">
        <f>ROUND(SUM(Psychiatry!K130:L130),0)</f>
        <v>0</v>
      </c>
      <c r="H34" s="4">
        <f>ROUND(+Psychiatry!F130,0)</f>
        <v>0</v>
      </c>
      <c r="I34" s="9" t="str">
        <f t="shared" si="1"/>
        <v/>
      </c>
      <c r="J34" s="9"/>
      <c r="K34" s="10" t="str">
        <f t="shared" si="2"/>
        <v/>
      </c>
    </row>
    <row r="35" spans="2:11" x14ac:dyDescent="0.2">
      <c r="B35">
        <f>+Psychiatry!A30</f>
        <v>79</v>
      </c>
      <c r="C35" t="str">
        <f>+Psychiatry!B30</f>
        <v>OCEAN BEACH HOSPITAL</v>
      </c>
      <c r="D35" s="4">
        <f>ROUND(SUM(Psychiatry!K30:L30),0)</f>
        <v>0</v>
      </c>
      <c r="E35" s="4">
        <f>ROUND(+Psychiatry!F30,0)</f>
        <v>0</v>
      </c>
      <c r="F35" s="9" t="str">
        <f t="shared" si="0"/>
        <v/>
      </c>
      <c r="G35" s="4">
        <f>ROUND(SUM(Psychiatry!K131:L131),0)</f>
        <v>0</v>
      </c>
      <c r="H35" s="4">
        <f>ROUND(+Psychiatry!F131,0)</f>
        <v>0</v>
      </c>
      <c r="I35" s="9" t="str">
        <f t="shared" si="1"/>
        <v/>
      </c>
      <c r="J35" s="9"/>
      <c r="K35" s="10" t="str">
        <f t="shared" si="2"/>
        <v/>
      </c>
    </row>
    <row r="36" spans="2:11" x14ac:dyDescent="0.2">
      <c r="B36">
        <f>+Psychiatry!A31</f>
        <v>80</v>
      </c>
      <c r="C36" t="str">
        <f>+Psychiatry!B31</f>
        <v>ODESSA MEMORIAL HEALTHCARE CENTER</v>
      </c>
      <c r="D36" s="4">
        <f>ROUND(SUM(Psychiatry!K31:L31),0)</f>
        <v>0</v>
      </c>
      <c r="E36" s="4">
        <f>ROUND(+Psychiatry!F31,0)</f>
        <v>0</v>
      </c>
      <c r="F36" s="9" t="str">
        <f t="shared" si="0"/>
        <v/>
      </c>
      <c r="G36" s="4">
        <f>ROUND(SUM(Psychiatry!K132:L132),0)</f>
        <v>0</v>
      </c>
      <c r="H36" s="4">
        <f>ROUND(+Psychiatry!F132,0)</f>
        <v>0</v>
      </c>
      <c r="I36" s="9" t="str">
        <f t="shared" si="1"/>
        <v/>
      </c>
      <c r="J36" s="9"/>
      <c r="K36" s="10" t="str">
        <f t="shared" si="2"/>
        <v/>
      </c>
    </row>
    <row r="37" spans="2:11" x14ac:dyDescent="0.2">
      <c r="B37">
        <f>+Psychiatry!A32</f>
        <v>81</v>
      </c>
      <c r="C37" t="str">
        <f>+Psychiatry!B32</f>
        <v>MULTICARE GOOD SAMARITAN</v>
      </c>
      <c r="D37" s="4">
        <f>ROUND(SUM(Psychiatry!K32:L32),0)</f>
        <v>0</v>
      </c>
      <c r="E37" s="4">
        <f>ROUND(+Psychiatry!F32,0)</f>
        <v>0</v>
      </c>
      <c r="F37" s="9" t="str">
        <f t="shared" si="0"/>
        <v/>
      </c>
      <c r="G37" s="4">
        <f>ROUND(SUM(Psychiatry!K133:L133),0)</f>
        <v>1275</v>
      </c>
      <c r="H37" s="4">
        <f>ROUND(+Psychiatry!F133,0)</f>
        <v>0</v>
      </c>
      <c r="I37" s="9" t="str">
        <f t="shared" si="1"/>
        <v/>
      </c>
      <c r="J37" s="9"/>
      <c r="K37" s="10" t="str">
        <f t="shared" si="2"/>
        <v/>
      </c>
    </row>
    <row r="38" spans="2:11" x14ac:dyDescent="0.2">
      <c r="B38">
        <f>+Psychiatry!A33</f>
        <v>82</v>
      </c>
      <c r="C38" t="str">
        <f>+Psychiatry!B33</f>
        <v>GARFIELD COUNTY MEMORIAL HOSPITAL</v>
      </c>
      <c r="D38" s="4">
        <f>ROUND(SUM(Psychiatry!K33:L33),0)</f>
        <v>0</v>
      </c>
      <c r="E38" s="4">
        <f>ROUND(+Psychiatry!F33,0)</f>
        <v>0</v>
      </c>
      <c r="F38" s="9" t="str">
        <f t="shared" si="0"/>
        <v/>
      </c>
      <c r="G38" s="4">
        <f>ROUND(SUM(Psychiatry!K134:L134),0)</f>
        <v>0</v>
      </c>
      <c r="H38" s="4">
        <f>ROUND(+Psychiatry!F134,0)</f>
        <v>0</v>
      </c>
      <c r="I38" s="9" t="str">
        <f t="shared" si="1"/>
        <v/>
      </c>
      <c r="J38" s="9"/>
      <c r="K38" s="10" t="str">
        <f t="shared" si="2"/>
        <v/>
      </c>
    </row>
    <row r="39" spans="2:11" x14ac:dyDescent="0.2">
      <c r="B39">
        <f>+Psychiatry!A34</f>
        <v>84</v>
      </c>
      <c r="C39" t="str">
        <f>+Psychiatry!B34</f>
        <v>PROVIDENCE REGIONAL MEDICAL CENTER EVERETT</v>
      </c>
      <c r="D39" s="4">
        <f>ROUND(SUM(Psychiatry!K34:L34),0)</f>
        <v>524</v>
      </c>
      <c r="E39" s="4">
        <f>ROUND(+Psychiatry!F34,0)</f>
        <v>0</v>
      </c>
      <c r="F39" s="9" t="str">
        <f t="shared" si="0"/>
        <v/>
      </c>
      <c r="G39" s="4">
        <f>ROUND(SUM(Psychiatry!K135:L135),0)</f>
        <v>334</v>
      </c>
      <c r="H39" s="4">
        <f>ROUND(+Psychiatry!F135,0)</f>
        <v>0</v>
      </c>
      <c r="I39" s="9" t="str">
        <f t="shared" si="1"/>
        <v/>
      </c>
      <c r="J39" s="9"/>
      <c r="K39" s="10" t="str">
        <f t="shared" si="2"/>
        <v/>
      </c>
    </row>
    <row r="40" spans="2:11" x14ac:dyDescent="0.2">
      <c r="B40">
        <f>+Psychiatry!A35</f>
        <v>85</v>
      </c>
      <c r="C40" t="str">
        <f>+Psychiatry!B35</f>
        <v>JEFFERSON HEALTHCARE</v>
      </c>
      <c r="D40" s="4">
        <f>ROUND(SUM(Psychiatry!K35:L35),0)</f>
        <v>0</v>
      </c>
      <c r="E40" s="4">
        <f>ROUND(+Psychiatry!F35,0)</f>
        <v>0</v>
      </c>
      <c r="F40" s="9" t="str">
        <f t="shared" si="0"/>
        <v/>
      </c>
      <c r="G40" s="4">
        <f>ROUND(SUM(Psychiatry!K136:L136),0)</f>
        <v>0</v>
      </c>
      <c r="H40" s="4">
        <f>ROUND(+Psychiatry!F136,0)</f>
        <v>0</v>
      </c>
      <c r="I40" s="9" t="str">
        <f t="shared" si="1"/>
        <v/>
      </c>
      <c r="J40" s="9"/>
      <c r="K40" s="10" t="str">
        <f t="shared" si="2"/>
        <v/>
      </c>
    </row>
    <row r="41" spans="2:11" x14ac:dyDescent="0.2">
      <c r="B41">
        <f>+Psychiatry!A36</f>
        <v>96</v>
      </c>
      <c r="C41" t="str">
        <f>+Psychiatry!B36</f>
        <v>SKYLINE HOSPITAL</v>
      </c>
      <c r="D41" s="4">
        <f>ROUND(SUM(Psychiatry!K36:L36),0)</f>
        <v>0</v>
      </c>
      <c r="E41" s="4">
        <f>ROUND(+Psychiatry!F36,0)</f>
        <v>0</v>
      </c>
      <c r="F41" s="9" t="str">
        <f t="shared" si="0"/>
        <v/>
      </c>
      <c r="G41" s="4">
        <f>ROUND(SUM(Psychiatry!K137:L137),0)</f>
        <v>0</v>
      </c>
      <c r="H41" s="4">
        <f>ROUND(+Psychiatry!F137,0)</f>
        <v>0</v>
      </c>
      <c r="I41" s="9" t="str">
        <f t="shared" si="1"/>
        <v/>
      </c>
      <c r="J41" s="9"/>
      <c r="K41" s="10" t="str">
        <f t="shared" si="2"/>
        <v/>
      </c>
    </row>
    <row r="42" spans="2:11" x14ac:dyDescent="0.2">
      <c r="B42">
        <f>+Psychiatry!A37</f>
        <v>102</v>
      </c>
      <c r="C42" t="str">
        <f>+Psychiatry!B37</f>
        <v>YAKIMA REGIONAL MEDICAL AND CARDIAC CENTER</v>
      </c>
      <c r="D42" s="4">
        <f>ROUND(SUM(Psychiatry!K37:L37),0)</f>
        <v>0</v>
      </c>
      <c r="E42" s="4">
        <f>ROUND(+Psychiatry!F37,0)</f>
        <v>0</v>
      </c>
      <c r="F42" s="9" t="str">
        <f t="shared" si="0"/>
        <v/>
      </c>
      <c r="G42" s="4">
        <f>ROUND(SUM(Psychiatry!K138:L138),0)</f>
        <v>0</v>
      </c>
      <c r="H42" s="4">
        <f>ROUND(+Psychiatry!F138,0)</f>
        <v>0</v>
      </c>
      <c r="I42" s="9" t="str">
        <f t="shared" si="1"/>
        <v/>
      </c>
      <c r="J42" s="9"/>
      <c r="K42" s="10" t="str">
        <f t="shared" si="2"/>
        <v/>
      </c>
    </row>
    <row r="43" spans="2:11" x14ac:dyDescent="0.2">
      <c r="B43">
        <f>+Psychiatry!A38</f>
        <v>106</v>
      </c>
      <c r="C43" t="str">
        <f>+Psychiatry!B38</f>
        <v>CASCADE VALLEY HOSPITAL</v>
      </c>
      <c r="D43" s="4">
        <f>ROUND(SUM(Psychiatry!K38:L38),0)</f>
        <v>0</v>
      </c>
      <c r="E43" s="4">
        <f>ROUND(+Psychiatry!F38,0)</f>
        <v>0</v>
      </c>
      <c r="F43" s="9" t="str">
        <f t="shared" si="0"/>
        <v/>
      </c>
      <c r="G43" s="4">
        <f>ROUND(SUM(Psychiatry!K139:L139),0)</f>
        <v>0</v>
      </c>
      <c r="H43" s="4">
        <f>ROUND(+Psychiatry!F139,0)</f>
        <v>0</v>
      </c>
      <c r="I43" s="9" t="str">
        <f t="shared" si="1"/>
        <v/>
      </c>
      <c r="J43" s="9"/>
      <c r="K43" s="10" t="str">
        <f t="shared" si="2"/>
        <v/>
      </c>
    </row>
    <row r="44" spans="2:11" x14ac:dyDescent="0.2">
      <c r="B44">
        <f>+Psychiatry!A39</f>
        <v>104</v>
      </c>
      <c r="C44" t="str">
        <f>+Psychiatry!B39</f>
        <v>VALLEY GENERAL</v>
      </c>
      <c r="D44" s="4">
        <f>ROUND(SUM(Psychiatry!K39:L39),0)</f>
        <v>0</v>
      </c>
      <c r="E44" s="4">
        <f>ROUND(+Psychiatry!F39,0)</f>
        <v>0</v>
      </c>
      <c r="F44" s="9" t="str">
        <f t="shared" si="0"/>
        <v/>
      </c>
      <c r="G44" s="4">
        <f>ROUND(SUM(Psychiatry!K140:L140),0)</f>
        <v>0</v>
      </c>
      <c r="H44" s="4">
        <f>ROUND(+Psychiatry!F140,0)</f>
        <v>0</v>
      </c>
      <c r="I44" s="9" t="str">
        <f t="shared" si="1"/>
        <v/>
      </c>
      <c r="J44" s="9"/>
      <c r="K44" s="10" t="str">
        <f t="shared" si="2"/>
        <v/>
      </c>
    </row>
    <row r="45" spans="2:11" x14ac:dyDescent="0.2">
      <c r="B45">
        <f>+Psychiatry!A40</f>
        <v>107</v>
      </c>
      <c r="C45" t="str">
        <f>+Psychiatry!B40</f>
        <v>NORTH VALLEY HOSPITAL</v>
      </c>
      <c r="D45" s="4">
        <f>ROUND(SUM(Psychiatry!K40:L40),0)</f>
        <v>0</v>
      </c>
      <c r="E45" s="4">
        <f>ROUND(+Psychiatry!F40,0)</f>
        <v>0</v>
      </c>
      <c r="F45" s="9" t="str">
        <f t="shared" si="0"/>
        <v/>
      </c>
      <c r="G45" s="4">
        <f>ROUND(SUM(Psychiatry!K141:L141),0)</f>
        <v>0</v>
      </c>
      <c r="H45" s="4">
        <f>ROUND(+Psychiatry!F141,0)</f>
        <v>0</v>
      </c>
      <c r="I45" s="9" t="str">
        <f t="shared" si="1"/>
        <v/>
      </c>
      <c r="J45" s="9"/>
      <c r="K45" s="10" t="str">
        <f t="shared" si="2"/>
        <v/>
      </c>
    </row>
    <row r="46" spans="2:11" x14ac:dyDescent="0.2">
      <c r="B46">
        <f>+Psychiatry!A41</f>
        <v>108</v>
      </c>
      <c r="C46" t="str">
        <f>+Psychiatry!B41</f>
        <v>TRI-STATE MEMORIAL HOSPITAL</v>
      </c>
      <c r="D46" s="4">
        <f>ROUND(SUM(Psychiatry!K41:L41),0)</f>
        <v>0</v>
      </c>
      <c r="E46" s="4">
        <f>ROUND(+Psychiatry!F41,0)</f>
        <v>0</v>
      </c>
      <c r="F46" s="9" t="str">
        <f t="shared" si="0"/>
        <v/>
      </c>
      <c r="G46" s="4">
        <f>ROUND(SUM(Psychiatry!K142:L142),0)</f>
        <v>0</v>
      </c>
      <c r="H46" s="4">
        <f>ROUND(+Psychiatry!F142,0)</f>
        <v>0</v>
      </c>
      <c r="I46" s="9" t="str">
        <f t="shared" si="1"/>
        <v/>
      </c>
      <c r="J46" s="9"/>
      <c r="K46" s="10" t="str">
        <f t="shared" si="2"/>
        <v/>
      </c>
    </row>
    <row r="47" spans="2:11" x14ac:dyDescent="0.2">
      <c r="B47">
        <f>+Psychiatry!A42</f>
        <v>111</v>
      </c>
      <c r="C47" t="str">
        <f>+Psychiatry!B42</f>
        <v>EAST ADAMS RURAL HEALTHCARE</v>
      </c>
      <c r="D47" s="4">
        <f>ROUND(SUM(Psychiatry!K42:L42),0)</f>
        <v>0</v>
      </c>
      <c r="E47" s="4">
        <f>ROUND(+Psychiatry!F42,0)</f>
        <v>0</v>
      </c>
      <c r="F47" s="9" t="str">
        <f t="shared" si="0"/>
        <v/>
      </c>
      <c r="G47" s="4">
        <f>ROUND(SUM(Psychiatry!K143:L143),0)</f>
        <v>0</v>
      </c>
      <c r="H47" s="4">
        <f>ROUND(+Psychiatry!F143,0)</f>
        <v>0</v>
      </c>
      <c r="I47" s="9" t="str">
        <f t="shared" si="1"/>
        <v/>
      </c>
      <c r="J47" s="9"/>
      <c r="K47" s="10" t="str">
        <f t="shared" si="2"/>
        <v/>
      </c>
    </row>
    <row r="48" spans="2:11" x14ac:dyDescent="0.2">
      <c r="B48">
        <f>+Psychiatry!A43</f>
        <v>125</v>
      </c>
      <c r="C48" t="str">
        <f>+Psychiatry!B43</f>
        <v>OTHELLO COMMUNITY HOSPITAL</v>
      </c>
      <c r="D48" s="4">
        <f>ROUND(SUM(Psychiatry!K43:L43),0)</f>
        <v>0</v>
      </c>
      <c r="E48" s="4">
        <f>ROUND(+Psychiatry!F43,0)</f>
        <v>0</v>
      </c>
      <c r="F48" s="9" t="str">
        <f t="shared" si="0"/>
        <v/>
      </c>
      <c r="G48" s="4">
        <f>ROUND(SUM(Psychiatry!K144:L144),0)</f>
        <v>0</v>
      </c>
      <c r="H48" s="4">
        <f>ROUND(+Psychiatry!F144,0)</f>
        <v>0</v>
      </c>
      <c r="I48" s="9" t="str">
        <f t="shared" si="1"/>
        <v/>
      </c>
      <c r="J48" s="9"/>
      <c r="K48" s="10" t="str">
        <f t="shared" si="2"/>
        <v/>
      </c>
    </row>
    <row r="49" spans="2:11" x14ac:dyDescent="0.2">
      <c r="B49">
        <f>+Psychiatry!A44</f>
        <v>126</v>
      </c>
      <c r="C49" t="str">
        <f>+Psychiatry!B44</f>
        <v>HIGHLINE MEDICAL CENTER</v>
      </c>
      <c r="D49" s="4">
        <f>ROUND(SUM(Psychiatry!K44:L44),0)</f>
        <v>6474</v>
      </c>
      <c r="E49" s="4">
        <f>ROUND(+Psychiatry!F44,0)</f>
        <v>3438</v>
      </c>
      <c r="F49" s="9">
        <f t="shared" si="0"/>
        <v>1.88</v>
      </c>
      <c r="G49" s="4">
        <f>ROUND(SUM(Psychiatry!K145:L145),0)</f>
        <v>15682</v>
      </c>
      <c r="H49" s="4">
        <f>ROUND(+Psychiatry!F145,0)</f>
        <v>2638</v>
      </c>
      <c r="I49" s="9">
        <f t="shared" si="1"/>
        <v>5.94</v>
      </c>
      <c r="J49" s="9"/>
      <c r="K49" s="10">
        <f t="shared" si="2"/>
        <v>2.1596000000000002</v>
      </c>
    </row>
    <row r="50" spans="2:11" x14ac:dyDescent="0.2">
      <c r="B50">
        <f>+Psychiatry!A45</f>
        <v>128</v>
      </c>
      <c r="C50" t="str">
        <f>+Psychiatry!B45</f>
        <v>UNIVERSITY OF WASHINGTON MEDICAL CENTER</v>
      </c>
      <c r="D50" s="4">
        <f>ROUND(SUM(Psychiatry!K45:L45),0)</f>
        <v>11886</v>
      </c>
      <c r="E50" s="4">
        <f>ROUND(+Psychiatry!F45,0)</f>
        <v>4401</v>
      </c>
      <c r="F50" s="9">
        <f t="shared" si="0"/>
        <v>2.7</v>
      </c>
      <c r="G50" s="4">
        <f>ROUND(SUM(Psychiatry!K146:L146),0)</f>
        <v>11808</v>
      </c>
      <c r="H50" s="4">
        <f>ROUND(+Psychiatry!F146,0)</f>
        <v>4719</v>
      </c>
      <c r="I50" s="9">
        <f t="shared" si="1"/>
        <v>2.5</v>
      </c>
      <c r="J50" s="9"/>
      <c r="K50" s="10">
        <f t="shared" si="2"/>
        <v>-7.4099999999999999E-2</v>
      </c>
    </row>
    <row r="51" spans="2:11" x14ac:dyDescent="0.2">
      <c r="B51">
        <f>+Psychiatry!A46</f>
        <v>129</v>
      </c>
      <c r="C51" t="str">
        <f>+Psychiatry!B46</f>
        <v>QUINCY VALLEY MEDICAL CENTER</v>
      </c>
      <c r="D51" s="4">
        <f>ROUND(SUM(Psychiatry!K46:L46),0)</f>
        <v>0</v>
      </c>
      <c r="E51" s="4">
        <f>ROUND(+Psychiatry!F46,0)</f>
        <v>0</v>
      </c>
      <c r="F51" s="9" t="str">
        <f t="shared" si="0"/>
        <v/>
      </c>
      <c r="G51" s="4">
        <f>ROUND(SUM(Psychiatry!K147:L147),0)</f>
        <v>0</v>
      </c>
      <c r="H51" s="4">
        <f>ROUND(+Psychiatry!F147,0)</f>
        <v>0</v>
      </c>
      <c r="I51" s="9" t="str">
        <f t="shared" si="1"/>
        <v/>
      </c>
      <c r="J51" s="9"/>
      <c r="K51" s="10" t="str">
        <f t="shared" si="2"/>
        <v/>
      </c>
    </row>
    <row r="52" spans="2:11" x14ac:dyDescent="0.2">
      <c r="B52">
        <f>+Psychiatry!A47</f>
        <v>130</v>
      </c>
      <c r="C52" t="str">
        <f>+Psychiatry!B47</f>
        <v>UW MEDICINE/NORTHWEST HOSPITAL</v>
      </c>
      <c r="D52" s="4">
        <f>ROUND(SUM(Psychiatry!K47:L47),0)</f>
        <v>702760</v>
      </c>
      <c r="E52" s="4">
        <f>ROUND(+Psychiatry!F47,0)</f>
        <v>9312</v>
      </c>
      <c r="F52" s="9">
        <f t="shared" si="0"/>
        <v>75.47</v>
      </c>
      <c r="G52" s="4">
        <f>ROUND(SUM(Psychiatry!K148:L148),0)</f>
        <v>733151</v>
      </c>
      <c r="H52" s="4">
        <f>ROUND(+Psychiatry!F148,0)</f>
        <v>9628</v>
      </c>
      <c r="I52" s="9">
        <f t="shared" si="1"/>
        <v>76.150000000000006</v>
      </c>
      <c r="J52" s="9"/>
      <c r="K52" s="10">
        <f t="shared" si="2"/>
        <v>8.9999999999999993E-3</v>
      </c>
    </row>
    <row r="53" spans="2:11" x14ac:dyDescent="0.2">
      <c r="B53">
        <f>+Psychiatry!A48</f>
        <v>131</v>
      </c>
      <c r="C53" t="str">
        <f>+Psychiatry!B48</f>
        <v>OVERLAKE HOSPITAL MEDICAL CENTER</v>
      </c>
      <c r="D53" s="4">
        <f>ROUND(SUM(Psychiatry!K48:L48),0)</f>
        <v>11265</v>
      </c>
      <c r="E53" s="4">
        <f>ROUND(+Psychiatry!F48,0)</f>
        <v>4243</v>
      </c>
      <c r="F53" s="9">
        <f t="shared" si="0"/>
        <v>2.65</v>
      </c>
      <c r="G53" s="4">
        <f>ROUND(SUM(Psychiatry!K149:L149),0)</f>
        <v>10289</v>
      </c>
      <c r="H53" s="4">
        <f>ROUND(+Psychiatry!F149,0)</f>
        <v>4550</v>
      </c>
      <c r="I53" s="9">
        <f t="shared" si="1"/>
        <v>2.2599999999999998</v>
      </c>
      <c r="J53" s="9"/>
      <c r="K53" s="10">
        <f t="shared" si="2"/>
        <v>-0.1472</v>
      </c>
    </row>
    <row r="54" spans="2:11" x14ac:dyDescent="0.2">
      <c r="B54">
        <f>+Psychiatry!A49</f>
        <v>132</v>
      </c>
      <c r="C54" t="str">
        <f>+Psychiatry!B49</f>
        <v>ST CLARE HOSPITAL</v>
      </c>
      <c r="D54" s="4">
        <f>ROUND(SUM(Psychiatry!K49:L49),0)</f>
        <v>613</v>
      </c>
      <c r="E54" s="4">
        <f>ROUND(+Psychiatry!F49,0)</f>
        <v>0</v>
      </c>
      <c r="F54" s="9" t="str">
        <f t="shared" si="0"/>
        <v/>
      </c>
      <c r="G54" s="4">
        <f>ROUND(SUM(Psychiatry!K150:L150),0)</f>
        <v>0</v>
      </c>
      <c r="H54" s="4">
        <f>ROUND(+Psychiatry!F150,0)</f>
        <v>0</v>
      </c>
      <c r="I54" s="9" t="str">
        <f t="shared" si="1"/>
        <v/>
      </c>
      <c r="J54" s="9"/>
      <c r="K54" s="10" t="str">
        <f t="shared" si="2"/>
        <v/>
      </c>
    </row>
    <row r="55" spans="2:11" x14ac:dyDescent="0.2">
      <c r="B55">
        <f>+Psychiatry!A50</f>
        <v>134</v>
      </c>
      <c r="C55" t="str">
        <f>+Psychiatry!B50</f>
        <v>ISLAND HOSPITAL</v>
      </c>
      <c r="D55" s="4">
        <f>ROUND(SUM(Psychiatry!K50:L50),0)</f>
        <v>0</v>
      </c>
      <c r="E55" s="4">
        <f>ROUND(+Psychiatry!F50,0)</f>
        <v>0</v>
      </c>
      <c r="F55" s="9" t="str">
        <f t="shared" si="0"/>
        <v/>
      </c>
      <c r="G55" s="4">
        <f>ROUND(SUM(Psychiatry!K151:L151),0)</f>
        <v>0</v>
      </c>
      <c r="H55" s="4">
        <f>ROUND(+Psychiatry!F151,0)</f>
        <v>0</v>
      </c>
      <c r="I55" s="9" t="str">
        <f t="shared" si="1"/>
        <v/>
      </c>
      <c r="J55" s="9"/>
      <c r="K55" s="10" t="str">
        <f t="shared" si="2"/>
        <v/>
      </c>
    </row>
    <row r="56" spans="2:11" x14ac:dyDescent="0.2">
      <c r="B56">
        <f>+Psychiatry!A51</f>
        <v>137</v>
      </c>
      <c r="C56" t="str">
        <f>+Psychiatry!B51</f>
        <v>LINCOLN HOSPITAL</v>
      </c>
      <c r="D56" s="4">
        <f>ROUND(SUM(Psychiatry!K51:L51),0)</f>
        <v>0</v>
      </c>
      <c r="E56" s="4">
        <f>ROUND(+Psychiatry!F51,0)</f>
        <v>0</v>
      </c>
      <c r="F56" s="9" t="str">
        <f t="shared" si="0"/>
        <v/>
      </c>
      <c r="G56" s="4">
        <f>ROUND(SUM(Psychiatry!K152:L152),0)</f>
        <v>0</v>
      </c>
      <c r="H56" s="4">
        <f>ROUND(+Psychiatry!F152,0)</f>
        <v>0</v>
      </c>
      <c r="I56" s="9" t="str">
        <f t="shared" si="1"/>
        <v/>
      </c>
      <c r="J56" s="9"/>
      <c r="K56" s="10" t="str">
        <f t="shared" si="2"/>
        <v/>
      </c>
    </row>
    <row r="57" spans="2:11" x14ac:dyDescent="0.2">
      <c r="B57">
        <f>+Psychiatry!A52</f>
        <v>138</v>
      </c>
      <c r="C57" t="str">
        <f>+Psychiatry!B52</f>
        <v>SWEDISH EDMONDS</v>
      </c>
      <c r="D57" s="4">
        <f>ROUND(SUM(Psychiatry!K52:L52),0)</f>
        <v>60117</v>
      </c>
      <c r="E57" s="4">
        <f>ROUND(+Psychiatry!F52,0)</f>
        <v>9724</v>
      </c>
      <c r="F57" s="9">
        <f t="shared" si="0"/>
        <v>6.18</v>
      </c>
      <c r="G57" s="4">
        <f>ROUND(SUM(Psychiatry!K153:L153),0)</f>
        <v>63089</v>
      </c>
      <c r="H57" s="4">
        <f>ROUND(+Psychiatry!F153,0)</f>
        <v>8174</v>
      </c>
      <c r="I57" s="9">
        <f t="shared" si="1"/>
        <v>7.72</v>
      </c>
      <c r="J57" s="9"/>
      <c r="K57" s="10">
        <f t="shared" si="2"/>
        <v>0.2492</v>
      </c>
    </row>
    <row r="58" spans="2:11" x14ac:dyDescent="0.2">
      <c r="B58">
        <f>+Psychiatry!A53</f>
        <v>139</v>
      </c>
      <c r="C58" t="str">
        <f>+Psychiatry!B53</f>
        <v>PROVIDENCE HOLY FAMILY HOSPITAL</v>
      </c>
      <c r="D58" s="4">
        <f>ROUND(SUM(Psychiatry!K53:L53),0)</f>
        <v>0</v>
      </c>
      <c r="E58" s="4">
        <f>ROUND(+Psychiatry!F53,0)</f>
        <v>0</v>
      </c>
      <c r="F58" s="9" t="str">
        <f t="shared" si="0"/>
        <v/>
      </c>
      <c r="G58" s="4">
        <f>ROUND(SUM(Psychiatry!K154:L154),0)</f>
        <v>0</v>
      </c>
      <c r="H58" s="4">
        <f>ROUND(+Psychiatry!F154,0)</f>
        <v>0</v>
      </c>
      <c r="I58" s="9" t="str">
        <f t="shared" si="1"/>
        <v/>
      </c>
      <c r="J58" s="9"/>
      <c r="K58" s="10" t="str">
        <f t="shared" si="2"/>
        <v/>
      </c>
    </row>
    <row r="59" spans="2:11" x14ac:dyDescent="0.2">
      <c r="B59">
        <f>+Psychiatry!A54</f>
        <v>140</v>
      </c>
      <c r="C59" t="str">
        <f>+Psychiatry!B54</f>
        <v>KITTITAS VALLEY HEALTHCARE</v>
      </c>
      <c r="D59" s="4">
        <f>ROUND(SUM(Psychiatry!K54:L54),0)</f>
        <v>0</v>
      </c>
      <c r="E59" s="4">
        <f>ROUND(+Psychiatry!F54,0)</f>
        <v>0</v>
      </c>
      <c r="F59" s="9" t="str">
        <f t="shared" si="0"/>
        <v/>
      </c>
      <c r="G59" s="4">
        <f>ROUND(SUM(Psychiatry!K155:L155),0)</f>
        <v>0</v>
      </c>
      <c r="H59" s="4">
        <f>ROUND(+Psychiatry!F155,0)</f>
        <v>0</v>
      </c>
      <c r="I59" s="9" t="str">
        <f t="shared" si="1"/>
        <v/>
      </c>
      <c r="J59" s="9"/>
      <c r="K59" s="10" t="str">
        <f t="shared" si="2"/>
        <v/>
      </c>
    </row>
    <row r="60" spans="2:11" x14ac:dyDescent="0.2">
      <c r="B60">
        <f>+Psychiatry!A55</f>
        <v>141</v>
      </c>
      <c r="C60" t="str">
        <f>+Psychiatry!B55</f>
        <v>DAYTON GENERAL HOSPITAL</v>
      </c>
      <c r="D60" s="4">
        <f>ROUND(SUM(Psychiatry!K55:L55),0)</f>
        <v>0</v>
      </c>
      <c r="E60" s="4">
        <f>ROUND(+Psychiatry!F55,0)</f>
        <v>0</v>
      </c>
      <c r="F60" s="9" t="str">
        <f t="shared" si="0"/>
        <v/>
      </c>
      <c r="G60" s="4">
        <f>ROUND(SUM(Psychiatry!K156:L156),0)</f>
        <v>0</v>
      </c>
      <c r="H60" s="4">
        <f>ROUND(+Psychiatry!F156,0)</f>
        <v>0</v>
      </c>
      <c r="I60" s="9" t="str">
        <f t="shared" si="1"/>
        <v/>
      </c>
      <c r="J60" s="9"/>
      <c r="K60" s="10" t="str">
        <f t="shared" si="2"/>
        <v/>
      </c>
    </row>
    <row r="61" spans="2:11" x14ac:dyDescent="0.2">
      <c r="B61">
        <f>+Psychiatry!A56</f>
        <v>142</v>
      </c>
      <c r="C61" t="str">
        <f>+Psychiatry!B56</f>
        <v>HARRISON MEDICAL CENTER</v>
      </c>
      <c r="D61" s="4">
        <f>ROUND(SUM(Psychiatry!K56:L56),0)</f>
        <v>0</v>
      </c>
      <c r="E61" s="4">
        <f>ROUND(+Psychiatry!F56,0)</f>
        <v>696</v>
      </c>
      <c r="F61" s="9" t="str">
        <f t="shared" si="0"/>
        <v/>
      </c>
      <c r="G61" s="4">
        <f>ROUND(SUM(Psychiatry!K157:L157),0)</f>
        <v>988</v>
      </c>
      <c r="H61" s="4">
        <f>ROUND(+Psychiatry!F157,0)</f>
        <v>522</v>
      </c>
      <c r="I61" s="9">
        <f t="shared" si="1"/>
        <v>1.89</v>
      </c>
      <c r="J61" s="9"/>
      <c r="K61" s="10" t="str">
        <f t="shared" si="2"/>
        <v/>
      </c>
    </row>
    <row r="62" spans="2:11" x14ac:dyDescent="0.2">
      <c r="B62">
        <f>+Psychiatry!A57</f>
        <v>145</v>
      </c>
      <c r="C62" t="str">
        <f>+Psychiatry!B57</f>
        <v>PEACEHEALTH ST JOSEPH HOSPITAL</v>
      </c>
      <c r="D62" s="4">
        <f>ROUND(SUM(Psychiatry!K57:L57),0)</f>
        <v>352653</v>
      </c>
      <c r="E62" s="4">
        <f>ROUND(+Psychiatry!F57,0)</f>
        <v>5683</v>
      </c>
      <c r="F62" s="9">
        <f t="shared" si="0"/>
        <v>62.05</v>
      </c>
      <c r="G62" s="4">
        <f>ROUND(SUM(Psychiatry!K158:L158),0)</f>
        <v>-6856</v>
      </c>
      <c r="H62" s="4">
        <f>ROUND(+Psychiatry!F158,0)</f>
        <v>5887</v>
      </c>
      <c r="I62" s="9">
        <f t="shared" si="1"/>
        <v>-1.1599999999999999</v>
      </c>
      <c r="J62" s="9"/>
      <c r="K62" s="10">
        <f t="shared" si="2"/>
        <v>-1.0186999999999999</v>
      </c>
    </row>
    <row r="63" spans="2:11" x14ac:dyDescent="0.2">
      <c r="B63">
        <f>+Psychiatry!A58</f>
        <v>147</v>
      </c>
      <c r="C63" t="str">
        <f>+Psychiatry!B58</f>
        <v>MID VALLEY HOSPITAL</v>
      </c>
      <c r="D63" s="4">
        <f>ROUND(SUM(Psychiatry!K58:L58),0)</f>
        <v>0</v>
      </c>
      <c r="E63" s="4">
        <f>ROUND(+Psychiatry!F58,0)</f>
        <v>0</v>
      </c>
      <c r="F63" s="9" t="str">
        <f t="shared" si="0"/>
        <v/>
      </c>
      <c r="G63" s="4">
        <f>ROUND(SUM(Psychiatry!K159:L159),0)</f>
        <v>0</v>
      </c>
      <c r="H63" s="4">
        <f>ROUND(+Psychiatry!F159,0)</f>
        <v>0</v>
      </c>
      <c r="I63" s="9" t="str">
        <f t="shared" si="1"/>
        <v/>
      </c>
      <c r="J63" s="9"/>
      <c r="K63" s="10" t="str">
        <f t="shared" si="2"/>
        <v/>
      </c>
    </row>
    <row r="64" spans="2:11" x14ac:dyDescent="0.2">
      <c r="B64">
        <f>+Psychiatry!A59</f>
        <v>148</v>
      </c>
      <c r="C64" t="str">
        <f>+Psychiatry!B59</f>
        <v>KINDRED HOSPITAL SEATTLE - NORTHGATE</v>
      </c>
      <c r="D64" s="4">
        <f>ROUND(SUM(Psychiatry!K59:L59),0)</f>
        <v>0</v>
      </c>
      <c r="E64" s="4">
        <f>ROUND(+Psychiatry!F59,0)</f>
        <v>0</v>
      </c>
      <c r="F64" s="9" t="str">
        <f t="shared" si="0"/>
        <v/>
      </c>
      <c r="G64" s="4">
        <f>ROUND(SUM(Psychiatry!K160:L160),0)</f>
        <v>0</v>
      </c>
      <c r="H64" s="4">
        <f>ROUND(+Psychiatry!F160,0)</f>
        <v>0</v>
      </c>
      <c r="I64" s="9" t="str">
        <f t="shared" si="1"/>
        <v/>
      </c>
      <c r="J64" s="9"/>
      <c r="K64" s="10" t="str">
        <f t="shared" si="2"/>
        <v/>
      </c>
    </row>
    <row r="65" spans="2:11" x14ac:dyDescent="0.2">
      <c r="B65">
        <f>+Psychiatry!A60</f>
        <v>150</v>
      </c>
      <c r="C65" t="str">
        <f>+Psychiatry!B60</f>
        <v>COULEE MEDICAL CENTER</v>
      </c>
      <c r="D65" s="4">
        <f>ROUND(SUM(Psychiatry!K60:L60),0)</f>
        <v>0</v>
      </c>
      <c r="E65" s="4">
        <f>ROUND(+Psychiatry!F60,0)</f>
        <v>0</v>
      </c>
      <c r="F65" s="9" t="str">
        <f t="shared" si="0"/>
        <v/>
      </c>
      <c r="G65" s="4">
        <f>ROUND(SUM(Psychiatry!K161:L161),0)</f>
        <v>0</v>
      </c>
      <c r="H65" s="4">
        <f>ROUND(+Psychiatry!F161,0)</f>
        <v>0</v>
      </c>
      <c r="I65" s="9" t="str">
        <f t="shared" si="1"/>
        <v/>
      </c>
      <c r="J65" s="9"/>
      <c r="K65" s="10" t="str">
        <f t="shared" si="2"/>
        <v/>
      </c>
    </row>
    <row r="66" spans="2:11" x14ac:dyDescent="0.2">
      <c r="B66">
        <f>+Psychiatry!A61</f>
        <v>152</v>
      </c>
      <c r="C66" t="str">
        <f>+Psychiatry!B61</f>
        <v>MASON GENERAL HOSPITAL</v>
      </c>
      <c r="D66" s="4">
        <f>ROUND(SUM(Psychiatry!K61:L61),0)</f>
        <v>0</v>
      </c>
      <c r="E66" s="4">
        <f>ROUND(+Psychiatry!F61,0)</f>
        <v>0</v>
      </c>
      <c r="F66" s="9" t="str">
        <f t="shared" si="0"/>
        <v/>
      </c>
      <c r="G66" s="4">
        <f>ROUND(SUM(Psychiatry!K162:L162),0)</f>
        <v>0</v>
      </c>
      <c r="H66" s="4">
        <f>ROUND(+Psychiatry!F162,0)</f>
        <v>0</v>
      </c>
      <c r="I66" s="9" t="str">
        <f t="shared" si="1"/>
        <v/>
      </c>
      <c r="J66" s="9"/>
      <c r="K66" s="10" t="str">
        <f t="shared" si="2"/>
        <v/>
      </c>
    </row>
    <row r="67" spans="2:11" x14ac:dyDescent="0.2">
      <c r="B67">
        <f>+Psychiatry!A62</f>
        <v>153</v>
      </c>
      <c r="C67" t="str">
        <f>+Psychiatry!B62</f>
        <v>WHITMAN HOSPITAL AND MEDICAL CENTER</v>
      </c>
      <c r="D67" s="4">
        <f>ROUND(SUM(Psychiatry!K62:L62),0)</f>
        <v>0</v>
      </c>
      <c r="E67" s="4">
        <f>ROUND(+Psychiatry!F62,0)</f>
        <v>0</v>
      </c>
      <c r="F67" s="9" t="str">
        <f t="shared" si="0"/>
        <v/>
      </c>
      <c r="G67" s="4">
        <f>ROUND(SUM(Psychiatry!K163:L163),0)</f>
        <v>0</v>
      </c>
      <c r="H67" s="4">
        <f>ROUND(+Psychiatry!F163,0)</f>
        <v>0</v>
      </c>
      <c r="I67" s="9" t="str">
        <f t="shared" si="1"/>
        <v/>
      </c>
      <c r="J67" s="9"/>
      <c r="K67" s="10" t="str">
        <f t="shared" si="2"/>
        <v/>
      </c>
    </row>
    <row r="68" spans="2:11" x14ac:dyDescent="0.2">
      <c r="B68">
        <f>+Psychiatry!A63</f>
        <v>155</v>
      </c>
      <c r="C68" t="str">
        <f>+Psychiatry!B63</f>
        <v>UW MEDICINE/VALLEY MEDICAL CENTER</v>
      </c>
      <c r="D68" s="4">
        <f>ROUND(SUM(Psychiatry!K63:L63),0)</f>
        <v>0</v>
      </c>
      <c r="E68" s="4">
        <f>ROUND(+Psychiatry!F63,0)</f>
        <v>0</v>
      </c>
      <c r="F68" s="9" t="str">
        <f t="shared" si="0"/>
        <v/>
      </c>
      <c r="G68" s="4">
        <f>ROUND(SUM(Psychiatry!K164:L164),0)</f>
        <v>0</v>
      </c>
      <c r="H68" s="4">
        <f>ROUND(+Psychiatry!F164,0)</f>
        <v>0</v>
      </c>
      <c r="I68" s="9" t="str">
        <f t="shared" si="1"/>
        <v/>
      </c>
      <c r="J68" s="9"/>
      <c r="K68" s="10" t="str">
        <f t="shared" si="2"/>
        <v/>
      </c>
    </row>
    <row r="69" spans="2:11" x14ac:dyDescent="0.2">
      <c r="B69">
        <f>+Psychiatry!A64</f>
        <v>156</v>
      </c>
      <c r="C69" t="str">
        <f>+Psychiatry!B64</f>
        <v>WHIDBEY GENERAL HOSPITAL</v>
      </c>
      <c r="D69" s="4">
        <f>ROUND(SUM(Psychiatry!K64:L64),0)</f>
        <v>0</v>
      </c>
      <c r="E69" s="4">
        <f>ROUND(+Psychiatry!F64,0)</f>
        <v>0</v>
      </c>
      <c r="F69" s="9" t="str">
        <f t="shared" si="0"/>
        <v/>
      </c>
      <c r="G69" s="4">
        <f>ROUND(SUM(Psychiatry!K165:L165),0)</f>
        <v>0</v>
      </c>
      <c r="H69" s="4">
        <f>ROUND(+Psychiatry!F165,0)</f>
        <v>0</v>
      </c>
      <c r="I69" s="9" t="str">
        <f t="shared" si="1"/>
        <v/>
      </c>
      <c r="J69" s="9"/>
      <c r="K69" s="10" t="str">
        <f t="shared" si="2"/>
        <v/>
      </c>
    </row>
    <row r="70" spans="2:11" x14ac:dyDescent="0.2">
      <c r="B70">
        <f>+Psychiatry!A65</f>
        <v>157</v>
      </c>
      <c r="C70" t="str">
        <f>+Psychiatry!B65</f>
        <v>ST LUKES REHABILIATION INSTITUTE</v>
      </c>
      <c r="D70" s="4">
        <f>ROUND(SUM(Psychiatry!K65:L65),0)</f>
        <v>0</v>
      </c>
      <c r="E70" s="4">
        <f>ROUND(+Psychiatry!F65,0)</f>
        <v>0</v>
      </c>
      <c r="F70" s="9" t="str">
        <f t="shared" si="0"/>
        <v/>
      </c>
      <c r="G70" s="4">
        <f>ROUND(SUM(Psychiatry!K166:L166),0)</f>
        <v>0</v>
      </c>
      <c r="H70" s="4">
        <f>ROUND(+Psychiatry!F166,0)</f>
        <v>0</v>
      </c>
      <c r="I70" s="9" t="str">
        <f t="shared" si="1"/>
        <v/>
      </c>
      <c r="J70" s="9"/>
      <c r="K70" s="10" t="str">
        <f t="shared" si="2"/>
        <v/>
      </c>
    </row>
    <row r="71" spans="2:11" x14ac:dyDescent="0.2">
      <c r="B71">
        <f>+Psychiatry!A66</f>
        <v>158</v>
      </c>
      <c r="C71" t="str">
        <f>+Psychiatry!B66</f>
        <v>CASCADE MEDICAL CENTER</v>
      </c>
      <c r="D71" s="4">
        <f>ROUND(SUM(Psychiatry!K66:L66),0)</f>
        <v>0</v>
      </c>
      <c r="E71" s="4">
        <f>ROUND(+Psychiatry!F66,0)</f>
        <v>0</v>
      </c>
      <c r="F71" s="9" t="str">
        <f t="shared" si="0"/>
        <v/>
      </c>
      <c r="G71" s="4">
        <f>ROUND(SUM(Psychiatry!K167:L167),0)</f>
        <v>0</v>
      </c>
      <c r="H71" s="4">
        <f>ROUND(+Psychiatry!F167,0)</f>
        <v>0</v>
      </c>
      <c r="I71" s="9" t="str">
        <f t="shared" si="1"/>
        <v/>
      </c>
      <c r="J71" s="9"/>
      <c r="K71" s="10" t="str">
        <f t="shared" si="2"/>
        <v/>
      </c>
    </row>
    <row r="72" spans="2:11" x14ac:dyDescent="0.2">
      <c r="B72">
        <f>+Psychiatry!A67</f>
        <v>159</v>
      </c>
      <c r="C72" t="str">
        <f>+Psychiatry!B67</f>
        <v>PROVIDENCE ST PETER HOSPITAL</v>
      </c>
      <c r="D72" s="4">
        <f>ROUND(SUM(Psychiatry!K67:L67),0)</f>
        <v>16741</v>
      </c>
      <c r="E72" s="4">
        <f>ROUND(+Psychiatry!F67,0)</f>
        <v>5668</v>
      </c>
      <c r="F72" s="9">
        <f t="shared" si="0"/>
        <v>2.95</v>
      </c>
      <c r="G72" s="4">
        <f>ROUND(SUM(Psychiatry!K168:L168),0)</f>
        <v>18551</v>
      </c>
      <c r="H72" s="4">
        <f>ROUND(+Psychiatry!F168,0)</f>
        <v>5984</v>
      </c>
      <c r="I72" s="9">
        <f t="shared" si="1"/>
        <v>3.1</v>
      </c>
      <c r="J72" s="9"/>
      <c r="K72" s="10">
        <f t="shared" si="2"/>
        <v>5.0799999999999998E-2</v>
      </c>
    </row>
    <row r="73" spans="2:11" x14ac:dyDescent="0.2">
      <c r="B73">
        <f>+Psychiatry!A68</f>
        <v>161</v>
      </c>
      <c r="C73" t="str">
        <f>+Psychiatry!B68</f>
        <v>KADLEC REGIONAL MEDICAL CENTER</v>
      </c>
      <c r="D73" s="4">
        <f>ROUND(SUM(Psychiatry!K68:L68),0)</f>
        <v>0</v>
      </c>
      <c r="E73" s="4">
        <f>ROUND(+Psychiatry!F68,0)</f>
        <v>0</v>
      </c>
      <c r="F73" s="9" t="str">
        <f t="shared" si="0"/>
        <v/>
      </c>
      <c r="G73" s="4">
        <f>ROUND(SUM(Psychiatry!K169:L169),0)</f>
        <v>0</v>
      </c>
      <c r="H73" s="4">
        <f>ROUND(+Psychiatry!F169,0)</f>
        <v>0</v>
      </c>
      <c r="I73" s="9" t="str">
        <f t="shared" si="1"/>
        <v/>
      </c>
      <c r="J73" s="9"/>
      <c r="K73" s="10" t="str">
        <f t="shared" si="2"/>
        <v/>
      </c>
    </row>
    <row r="74" spans="2:11" x14ac:dyDescent="0.2">
      <c r="B74">
        <f>+Psychiatry!A69</f>
        <v>162</v>
      </c>
      <c r="C74" t="str">
        <f>+Psychiatry!B69</f>
        <v>PROVIDENCE SACRED HEART MEDICAL CENTER</v>
      </c>
      <c r="D74" s="4">
        <f>ROUND(SUM(Psychiatry!K69:L69),0)</f>
        <v>4740</v>
      </c>
      <c r="E74" s="4">
        <f>ROUND(+Psychiatry!F69,0)</f>
        <v>19826</v>
      </c>
      <c r="F74" s="9">
        <f t="shared" si="0"/>
        <v>0.24</v>
      </c>
      <c r="G74" s="4">
        <f>ROUND(SUM(Psychiatry!K170:L170),0)</f>
        <v>7283</v>
      </c>
      <c r="H74" s="4">
        <f>ROUND(+Psychiatry!F170,0)</f>
        <v>20065</v>
      </c>
      <c r="I74" s="9">
        <f t="shared" si="1"/>
        <v>0.36</v>
      </c>
      <c r="J74" s="9"/>
      <c r="K74" s="10">
        <f t="shared" si="2"/>
        <v>0.5</v>
      </c>
    </row>
    <row r="75" spans="2:11" x14ac:dyDescent="0.2">
      <c r="B75">
        <f>+Psychiatry!A70</f>
        <v>164</v>
      </c>
      <c r="C75" t="str">
        <f>+Psychiatry!B70</f>
        <v>EVERGREENHEALTH MEDICAL CENTER</v>
      </c>
      <c r="D75" s="4">
        <f>ROUND(SUM(Psychiatry!K70:L70),0)</f>
        <v>0</v>
      </c>
      <c r="E75" s="4">
        <f>ROUND(+Psychiatry!F70,0)</f>
        <v>0</v>
      </c>
      <c r="F75" s="9" t="str">
        <f t="shared" ref="F75:F108" si="3">IF(D75=0,"",IF(E75=0,"",ROUND(D75/E75,2)))</f>
        <v/>
      </c>
      <c r="G75" s="4">
        <f>ROUND(SUM(Psychiatry!K171:L171),0)</f>
        <v>0</v>
      </c>
      <c r="H75" s="4">
        <f>ROUND(+Psychiatry!F171,0)</f>
        <v>0</v>
      </c>
      <c r="I75" s="9" t="str">
        <f t="shared" ref="I75:I108" si="4">IF(G75=0,"",IF(H75=0,"",ROUND(G75/H75,2)))</f>
        <v/>
      </c>
      <c r="J75" s="9"/>
      <c r="K75" s="10" t="str">
        <f t="shared" ref="K75:K108" si="5">IF(D75=0,"",IF(E75=0,"",IF(G75=0,"",IF(H75=0,"",ROUND(I75/F75-1,4)))))</f>
        <v/>
      </c>
    </row>
    <row r="76" spans="2:11" x14ac:dyDescent="0.2">
      <c r="B76">
        <f>+Psychiatry!A71</f>
        <v>165</v>
      </c>
      <c r="C76" t="str">
        <f>+Psychiatry!B71</f>
        <v>LAKE CHELAN COMMUNITY HOSPITAL</v>
      </c>
      <c r="D76" s="4">
        <f>ROUND(SUM(Psychiatry!K71:L71),0)</f>
        <v>0</v>
      </c>
      <c r="E76" s="4">
        <f>ROUND(+Psychiatry!F71,0)</f>
        <v>0</v>
      </c>
      <c r="F76" s="9" t="str">
        <f t="shared" si="3"/>
        <v/>
      </c>
      <c r="G76" s="4">
        <f>ROUND(SUM(Psychiatry!K172:L172),0)</f>
        <v>0</v>
      </c>
      <c r="H76" s="4">
        <f>ROUND(+Psychiatry!F172,0)</f>
        <v>0</v>
      </c>
      <c r="I76" s="9" t="str">
        <f t="shared" si="4"/>
        <v/>
      </c>
      <c r="J76" s="9"/>
      <c r="K76" s="10" t="str">
        <f t="shared" si="5"/>
        <v/>
      </c>
    </row>
    <row r="77" spans="2:11" x14ac:dyDescent="0.2">
      <c r="B77">
        <f>+Psychiatry!A72</f>
        <v>167</v>
      </c>
      <c r="C77" t="str">
        <f>+Psychiatry!B72</f>
        <v>FERRY COUNTY MEMORIAL HOSPITAL</v>
      </c>
      <c r="D77" s="4">
        <f>ROUND(SUM(Psychiatry!K72:L72),0)</f>
        <v>0</v>
      </c>
      <c r="E77" s="4">
        <f>ROUND(+Psychiatry!F72,0)</f>
        <v>0</v>
      </c>
      <c r="F77" s="9" t="str">
        <f t="shared" si="3"/>
        <v/>
      </c>
      <c r="G77" s="4">
        <f>ROUND(SUM(Psychiatry!K173:L173),0)</f>
        <v>0</v>
      </c>
      <c r="H77" s="4">
        <f>ROUND(+Psychiatry!F173,0)</f>
        <v>0</v>
      </c>
      <c r="I77" s="9" t="str">
        <f t="shared" si="4"/>
        <v/>
      </c>
      <c r="J77" s="9"/>
      <c r="K77" s="10" t="str">
        <f t="shared" si="5"/>
        <v/>
      </c>
    </row>
    <row r="78" spans="2:11" x14ac:dyDescent="0.2">
      <c r="B78">
        <f>+Psychiatry!A73</f>
        <v>168</v>
      </c>
      <c r="C78" t="str">
        <f>+Psychiatry!B73</f>
        <v>CENTRAL WASHINGTON HOSPITAL</v>
      </c>
      <c r="D78" s="4">
        <f>ROUND(SUM(Psychiatry!K73:L73),0)</f>
        <v>0</v>
      </c>
      <c r="E78" s="4">
        <f>ROUND(+Psychiatry!F73,0)</f>
        <v>0</v>
      </c>
      <c r="F78" s="9" t="str">
        <f t="shared" si="3"/>
        <v/>
      </c>
      <c r="G78" s="4">
        <f>ROUND(SUM(Psychiatry!K174:L174),0)</f>
        <v>0</v>
      </c>
      <c r="H78" s="4">
        <f>ROUND(+Psychiatry!F174,0)</f>
        <v>0</v>
      </c>
      <c r="I78" s="9" t="str">
        <f t="shared" si="4"/>
        <v/>
      </c>
      <c r="J78" s="9"/>
      <c r="K78" s="10" t="str">
        <f t="shared" si="5"/>
        <v/>
      </c>
    </row>
    <row r="79" spans="2:11" x14ac:dyDescent="0.2">
      <c r="B79">
        <f>+Psychiatry!A74</f>
        <v>170</v>
      </c>
      <c r="C79" t="str">
        <f>+Psychiatry!B74</f>
        <v>PEACEHEALTH SOUTHWEST MEDICAL CENTER</v>
      </c>
      <c r="D79" s="4">
        <f>ROUND(SUM(Psychiatry!K74:L74),0)</f>
        <v>14331</v>
      </c>
      <c r="E79" s="4">
        <f>ROUND(+Psychiatry!F74,0)</f>
        <v>4042</v>
      </c>
      <c r="F79" s="9">
        <f t="shared" si="3"/>
        <v>3.55</v>
      </c>
      <c r="G79" s="4">
        <f>ROUND(SUM(Psychiatry!K175:L175),0)</f>
        <v>8057</v>
      </c>
      <c r="H79" s="4">
        <f>ROUND(+Psychiatry!F175,0)</f>
        <v>3913</v>
      </c>
      <c r="I79" s="9">
        <f t="shared" si="4"/>
        <v>2.06</v>
      </c>
      <c r="J79" s="9"/>
      <c r="K79" s="10">
        <f t="shared" si="5"/>
        <v>-0.41970000000000002</v>
      </c>
    </row>
    <row r="80" spans="2:11" x14ac:dyDescent="0.2">
      <c r="B80">
        <f>+Psychiatry!A75</f>
        <v>172</v>
      </c>
      <c r="C80" t="str">
        <f>+Psychiatry!B75</f>
        <v>PULLMAN REGIONAL HOSPITAL</v>
      </c>
      <c r="D80" s="4">
        <f>ROUND(SUM(Psychiatry!K75:L75),0)</f>
        <v>0</v>
      </c>
      <c r="E80" s="4">
        <f>ROUND(+Psychiatry!F75,0)</f>
        <v>0</v>
      </c>
      <c r="F80" s="9" t="str">
        <f t="shared" si="3"/>
        <v/>
      </c>
      <c r="G80" s="4">
        <f>ROUND(SUM(Psychiatry!K176:L176),0)</f>
        <v>0</v>
      </c>
      <c r="H80" s="4">
        <f>ROUND(+Psychiatry!F176,0)</f>
        <v>0</v>
      </c>
      <c r="I80" s="9" t="str">
        <f t="shared" si="4"/>
        <v/>
      </c>
      <c r="J80" s="9"/>
      <c r="K80" s="10" t="str">
        <f t="shared" si="5"/>
        <v/>
      </c>
    </row>
    <row r="81" spans="2:11" x14ac:dyDescent="0.2">
      <c r="B81">
        <f>+Psychiatry!A76</f>
        <v>173</v>
      </c>
      <c r="C81" t="str">
        <f>+Psychiatry!B76</f>
        <v>MORTON GENERAL HOSPITAL</v>
      </c>
      <c r="D81" s="4">
        <f>ROUND(SUM(Psychiatry!K76:L76),0)</f>
        <v>0</v>
      </c>
      <c r="E81" s="4">
        <f>ROUND(+Psychiatry!F76,0)</f>
        <v>0</v>
      </c>
      <c r="F81" s="9" t="str">
        <f t="shared" si="3"/>
        <v/>
      </c>
      <c r="G81" s="4">
        <f>ROUND(SUM(Psychiatry!K177:L177),0)</f>
        <v>0</v>
      </c>
      <c r="H81" s="4">
        <f>ROUND(+Psychiatry!F177,0)</f>
        <v>0</v>
      </c>
      <c r="I81" s="9" t="str">
        <f t="shared" si="4"/>
        <v/>
      </c>
      <c r="J81" s="9"/>
      <c r="K81" s="10" t="str">
        <f t="shared" si="5"/>
        <v/>
      </c>
    </row>
    <row r="82" spans="2:11" x14ac:dyDescent="0.2">
      <c r="B82">
        <f>+Psychiatry!A77</f>
        <v>175</v>
      </c>
      <c r="C82" t="str">
        <f>+Psychiatry!B77</f>
        <v>MARY BRIDGE CHILDRENS HEALTH CENTER</v>
      </c>
      <c r="D82" s="4">
        <f>ROUND(SUM(Psychiatry!K77:L77),0)</f>
        <v>0</v>
      </c>
      <c r="E82" s="4">
        <f>ROUND(+Psychiatry!F77,0)</f>
        <v>0</v>
      </c>
      <c r="F82" s="9" t="str">
        <f t="shared" si="3"/>
        <v/>
      </c>
      <c r="G82" s="4">
        <f>ROUND(SUM(Psychiatry!K178:L178),0)</f>
        <v>0</v>
      </c>
      <c r="H82" s="4">
        <f>ROUND(+Psychiatry!F178,0)</f>
        <v>0</v>
      </c>
      <c r="I82" s="9" t="str">
        <f t="shared" si="4"/>
        <v/>
      </c>
      <c r="J82" s="9"/>
      <c r="K82" s="10" t="str">
        <f t="shared" si="5"/>
        <v/>
      </c>
    </row>
    <row r="83" spans="2:11" x14ac:dyDescent="0.2">
      <c r="B83">
        <f>+Psychiatry!A78</f>
        <v>176</v>
      </c>
      <c r="C83" t="str">
        <f>+Psychiatry!B78</f>
        <v>TACOMA GENERAL/ALLENMORE HOSPITAL</v>
      </c>
      <c r="D83" s="4">
        <f>ROUND(SUM(Psychiatry!K78:L78),0)</f>
        <v>0</v>
      </c>
      <c r="E83" s="4">
        <f>ROUND(+Psychiatry!F78,0)</f>
        <v>0</v>
      </c>
      <c r="F83" s="9" t="str">
        <f t="shared" si="3"/>
        <v/>
      </c>
      <c r="G83" s="4">
        <f>ROUND(SUM(Psychiatry!K179:L179),0)</f>
        <v>0</v>
      </c>
      <c r="H83" s="4">
        <f>ROUND(+Psychiatry!F179,0)</f>
        <v>0</v>
      </c>
      <c r="I83" s="9" t="str">
        <f t="shared" si="4"/>
        <v/>
      </c>
      <c r="J83" s="9"/>
      <c r="K83" s="10" t="str">
        <f t="shared" si="5"/>
        <v/>
      </c>
    </row>
    <row r="84" spans="2:11" x14ac:dyDescent="0.2">
      <c r="B84">
        <f>+Psychiatry!A79</f>
        <v>180</v>
      </c>
      <c r="C84" t="str">
        <f>+Psychiatry!B79</f>
        <v>VALLEY HOSPITAL</v>
      </c>
      <c r="D84" s="4">
        <f>ROUND(SUM(Psychiatry!K79:L79),0)</f>
        <v>0</v>
      </c>
      <c r="E84" s="4">
        <f>ROUND(+Psychiatry!F79,0)</f>
        <v>0</v>
      </c>
      <c r="F84" s="9" t="str">
        <f t="shared" si="3"/>
        <v/>
      </c>
      <c r="G84" s="4">
        <f>ROUND(SUM(Psychiatry!K180:L180),0)</f>
        <v>0</v>
      </c>
      <c r="H84" s="4">
        <f>ROUND(+Psychiatry!F180,0)</f>
        <v>0</v>
      </c>
      <c r="I84" s="9" t="str">
        <f t="shared" si="4"/>
        <v/>
      </c>
      <c r="J84" s="9"/>
      <c r="K84" s="10" t="str">
        <f t="shared" si="5"/>
        <v/>
      </c>
    </row>
    <row r="85" spans="2:11" x14ac:dyDescent="0.2">
      <c r="B85">
        <f>+Psychiatry!A80</f>
        <v>183</v>
      </c>
      <c r="C85" t="str">
        <f>+Psychiatry!B80</f>
        <v>MULTICARE AUBURN MEDICAL CENTER</v>
      </c>
      <c r="D85" s="4">
        <f>ROUND(SUM(Psychiatry!K80:L80),0)</f>
        <v>199384</v>
      </c>
      <c r="E85" s="4">
        <f>ROUND(+Psychiatry!F80,0)</f>
        <v>7019</v>
      </c>
      <c r="F85" s="9">
        <f t="shared" si="3"/>
        <v>28.41</v>
      </c>
      <c r="G85" s="4">
        <f>ROUND(SUM(Psychiatry!K181:L181),0)</f>
        <v>145129</v>
      </c>
      <c r="H85" s="4">
        <f>ROUND(+Psychiatry!F181,0)</f>
        <v>7079</v>
      </c>
      <c r="I85" s="9">
        <f t="shared" si="4"/>
        <v>20.5</v>
      </c>
      <c r="J85" s="9"/>
      <c r="K85" s="10">
        <f t="shared" si="5"/>
        <v>-0.27839999999999998</v>
      </c>
    </row>
    <row r="86" spans="2:11" x14ac:dyDescent="0.2">
      <c r="B86">
        <f>+Psychiatry!A81</f>
        <v>186</v>
      </c>
      <c r="C86" t="str">
        <f>+Psychiatry!B81</f>
        <v>SUMMIT PACIFIC MEDICAL CENTER</v>
      </c>
      <c r="D86" s="4">
        <f>ROUND(SUM(Psychiatry!K81:L81),0)</f>
        <v>0</v>
      </c>
      <c r="E86" s="4">
        <f>ROUND(+Psychiatry!F81,0)</f>
        <v>0</v>
      </c>
      <c r="F86" s="9" t="str">
        <f t="shared" si="3"/>
        <v/>
      </c>
      <c r="G86" s="4">
        <f>ROUND(SUM(Psychiatry!K182:L182),0)</f>
        <v>0</v>
      </c>
      <c r="H86" s="4">
        <f>ROUND(+Psychiatry!F182,0)</f>
        <v>0</v>
      </c>
      <c r="I86" s="9" t="str">
        <f t="shared" si="4"/>
        <v/>
      </c>
      <c r="J86" s="9"/>
      <c r="K86" s="10" t="str">
        <f t="shared" si="5"/>
        <v/>
      </c>
    </row>
    <row r="87" spans="2:11" x14ac:dyDescent="0.2">
      <c r="B87">
        <f>+Psychiatry!A82</f>
        <v>191</v>
      </c>
      <c r="C87" t="str">
        <f>+Psychiatry!B82</f>
        <v>PROVIDENCE CENTRALIA HOSPITAL</v>
      </c>
      <c r="D87" s="4">
        <f>ROUND(SUM(Psychiatry!K82:L82),0)</f>
        <v>0</v>
      </c>
      <c r="E87" s="4">
        <f>ROUND(+Psychiatry!F82,0)</f>
        <v>0</v>
      </c>
      <c r="F87" s="9" t="str">
        <f t="shared" si="3"/>
        <v/>
      </c>
      <c r="G87" s="4">
        <f>ROUND(SUM(Psychiatry!K183:L183),0)</f>
        <v>0</v>
      </c>
      <c r="H87" s="4">
        <f>ROUND(+Psychiatry!F183,0)</f>
        <v>0</v>
      </c>
      <c r="I87" s="9" t="str">
        <f t="shared" si="4"/>
        <v/>
      </c>
      <c r="J87" s="9"/>
      <c r="K87" s="10" t="str">
        <f t="shared" si="5"/>
        <v/>
      </c>
    </row>
    <row r="88" spans="2:11" x14ac:dyDescent="0.2">
      <c r="B88">
        <f>+Psychiatry!A83</f>
        <v>193</v>
      </c>
      <c r="C88" t="str">
        <f>+Psychiatry!B83</f>
        <v>PROVIDENCE MOUNT CARMEL HOSPITAL</v>
      </c>
      <c r="D88" s="4">
        <f>ROUND(SUM(Psychiatry!K83:L83),0)</f>
        <v>0</v>
      </c>
      <c r="E88" s="4">
        <f>ROUND(+Psychiatry!F83,0)</f>
        <v>0</v>
      </c>
      <c r="F88" s="9" t="str">
        <f t="shared" si="3"/>
        <v/>
      </c>
      <c r="G88" s="4">
        <f>ROUND(SUM(Psychiatry!K184:L184),0)</f>
        <v>0</v>
      </c>
      <c r="H88" s="4">
        <f>ROUND(+Psychiatry!F184,0)</f>
        <v>0</v>
      </c>
      <c r="I88" s="9" t="str">
        <f t="shared" si="4"/>
        <v/>
      </c>
      <c r="J88" s="9"/>
      <c r="K88" s="10" t="str">
        <f t="shared" si="5"/>
        <v/>
      </c>
    </row>
    <row r="89" spans="2:11" x14ac:dyDescent="0.2">
      <c r="B89">
        <f>+Psychiatry!A84</f>
        <v>194</v>
      </c>
      <c r="C89" t="str">
        <f>+Psychiatry!B84</f>
        <v>PROVIDENCE ST JOSEPHS HOSPITAL</v>
      </c>
      <c r="D89" s="4">
        <f>ROUND(SUM(Psychiatry!K84:L84),0)</f>
        <v>0</v>
      </c>
      <c r="E89" s="4">
        <f>ROUND(+Psychiatry!F84,0)</f>
        <v>0</v>
      </c>
      <c r="F89" s="9" t="str">
        <f t="shared" si="3"/>
        <v/>
      </c>
      <c r="G89" s="4">
        <f>ROUND(SUM(Psychiatry!K185:L185),0)</f>
        <v>0</v>
      </c>
      <c r="H89" s="4">
        <f>ROUND(+Psychiatry!F185,0)</f>
        <v>0</v>
      </c>
      <c r="I89" s="9" t="str">
        <f t="shared" si="4"/>
        <v/>
      </c>
      <c r="J89" s="9"/>
      <c r="K89" s="10" t="str">
        <f t="shared" si="5"/>
        <v/>
      </c>
    </row>
    <row r="90" spans="2:11" x14ac:dyDescent="0.2">
      <c r="B90">
        <f>+Psychiatry!A85</f>
        <v>195</v>
      </c>
      <c r="C90" t="str">
        <f>+Psychiatry!B85</f>
        <v>SNOQUALMIE VALLEY HOSPITAL</v>
      </c>
      <c r="D90" s="4">
        <f>ROUND(SUM(Psychiatry!K85:L85),0)</f>
        <v>0</v>
      </c>
      <c r="E90" s="4">
        <f>ROUND(+Psychiatry!F85,0)</f>
        <v>0</v>
      </c>
      <c r="F90" s="9" t="str">
        <f t="shared" si="3"/>
        <v/>
      </c>
      <c r="G90" s="4">
        <f>ROUND(SUM(Psychiatry!K186:L186),0)</f>
        <v>0</v>
      </c>
      <c r="H90" s="4">
        <f>ROUND(+Psychiatry!F186,0)</f>
        <v>0</v>
      </c>
      <c r="I90" s="9" t="str">
        <f t="shared" si="4"/>
        <v/>
      </c>
      <c r="J90" s="9"/>
      <c r="K90" s="10" t="str">
        <f t="shared" si="5"/>
        <v/>
      </c>
    </row>
    <row r="91" spans="2:11" x14ac:dyDescent="0.2">
      <c r="B91">
        <f>+Psychiatry!A86</f>
        <v>197</v>
      </c>
      <c r="C91" t="str">
        <f>+Psychiatry!B86</f>
        <v>CAPITAL MEDICAL CENTER</v>
      </c>
      <c r="D91" s="4">
        <f>ROUND(SUM(Psychiatry!K86:L86),0)</f>
        <v>0</v>
      </c>
      <c r="E91" s="4">
        <f>ROUND(+Psychiatry!F86,0)</f>
        <v>0</v>
      </c>
      <c r="F91" s="9" t="str">
        <f t="shared" si="3"/>
        <v/>
      </c>
      <c r="G91" s="4">
        <f>ROUND(SUM(Psychiatry!K187:L187),0)</f>
        <v>0</v>
      </c>
      <c r="H91" s="4">
        <f>ROUND(+Psychiatry!F187,0)</f>
        <v>0</v>
      </c>
      <c r="I91" s="9" t="str">
        <f t="shared" si="4"/>
        <v/>
      </c>
      <c r="J91" s="9"/>
      <c r="K91" s="10" t="str">
        <f t="shared" si="5"/>
        <v/>
      </c>
    </row>
    <row r="92" spans="2:11" x14ac:dyDescent="0.2">
      <c r="B92">
        <f>+Psychiatry!A87</f>
        <v>198</v>
      </c>
      <c r="C92" t="str">
        <f>+Psychiatry!B87</f>
        <v>SUNNYSIDE COMMUNITY HOSPITAL</v>
      </c>
      <c r="D92" s="4">
        <f>ROUND(SUM(Psychiatry!K87:L87),0)</f>
        <v>0</v>
      </c>
      <c r="E92" s="4">
        <f>ROUND(+Psychiatry!F87,0)</f>
        <v>0</v>
      </c>
      <c r="F92" s="9" t="str">
        <f t="shared" si="3"/>
        <v/>
      </c>
      <c r="G92" s="4">
        <f>ROUND(SUM(Psychiatry!K188:L188),0)</f>
        <v>0</v>
      </c>
      <c r="H92" s="4">
        <f>ROUND(+Psychiatry!F188,0)</f>
        <v>0</v>
      </c>
      <c r="I92" s="9" t="str">
        <f t="shared" si="4"/>
        <v/>
      </c>
      <c r="J92" s="9"/>
      <c r="K92" s="10" t="str">
        <f t="shared" si="5"/>
        <v/>
      </c>
    </row>
    <row r="93" spans="2:11" x14ac:dyDescent="0.2">
      <c r="B93">
        <f>+Psychiatry!A88</f>
        <v>199</v>
      </c>
      <c r="C93" t="str">
        <f>+Psychiatry!B88</f>
        <v>TOPPENISH COMMUNITY HOSPITAL</v>
      </c>
      <c r="D93" s="4">
        <f>ROUND(SUM(Psychiatry!K88:L88),0)</f>
        <v>1366</v>
      </c>
      <c r="E93" s="4">
        <f>ROUND(+Psychiatry!F88,0)</f>
        <v>0</v>
      </c>
      <c r="F93" s="9" t="str">
        <f t="shared" si="3"/>
        <v/>
      </c>
      <c r="G93" s="4">
        <f>ROUND(SUM(Psychiatry!K189:L189),0)</f>
        <v>0</v>
      </c>
      <c r="H93" s="4">
        <f>ROUND(+Psychiatry!F189,0)</f>
        <v>0</v>
      </c>
      <c r="I93" s="9" t="str">
        <f t="shared" si="4"/>
        <v/>
      </c>
      <c r="J93" s="9"/>
      <c r="K93" s="10" t="str">
        <f t="shared" si="5"/>
        <v/>
      </c>
    </row>
    <row r="94" spans="2:11" x14ac:dyDescent="0.2">
      <c r="B94">
        <f>+Psychiatry!A89</f>
        <v>201</v>
      </c>
      <c r="C94" t="str">
        <f>+Psychiatry!B89</f>
        <v>ST FRANCIS COMMUNITY HOSPITAL</v>
      </c>
      <c r="D94" s="4">
        <f>ROUND(SUM(Psychiatry!K89:L89),0)</f>
        <v>0</v>
      </c>
      <c r="E94" s="4">
        <f>ROUND(+Psychiatry!F89,0)</f>
        <v>0</v>
      </c>
      <c r="F94" s="9" t="str">
        <f t="shared" si="3"/>
        <v/>
      </c>
      <c r="G94" s="4">
        <f>ROUND(SUM(Psychiatry!K190:L190),0)</f>
        <v>139</v>
      </c>
      <c r="H94" s="4">
        <f>ROUND(+Psychiatry!F190,0)</f>
        <v>0</v>
      </c>
      <c r="I94" s="9" t="str">
        <f t="shared" si="4"/>
        <v/>
      </c>
      <c r="J94" s="9"/>
      <c r="K94" s="10" t="str">
        <f t="shared" si="5"/>
        <v/>
      </c>
    </row>
    <row r="95" spans="2:11" x14ac:dyDescent="0.2">
      <c r="B95">
        <f>+Psychiatry!A90</f>
        <v>202</v>
      </c>
      <c r="C95" t="str">
        <f>+Psychiatry!B90</f>
        <v>REGIONAL HOSPITAL</v>
      </c>
      <c r="D95" s="4">
        <f>ROUND(SUM(Psychiatry!K90:L90),0)</f>
        <v>0</v>
      </c>
      <c r="E95" s="4">
        <f>ROUND(+Psychiatry!F90,0)</f>
        <v>0</v>
      </c>
      <c r="F95" s="9" t="str">
        <f t="shared" si="3"/>
        <v/>
      </c>
      <c r="G95" s="4">
        <f>ROUND(SUM(Psychiatry!K191:L191),0)</f>
        <v>0</v>
      </c>
      <c r="H95" s="4">
        <f>ROUND(+Psychiatry!F191,0)</f>
        <v>0</v>
      </c>
      <c r="I95" s="9" t="str">
        <f t="shared" si="4"/>
        <v/>
      </c>
      <c r="J95" s="9"/>
      <c r="K95" s="10" t="str">
        <f t="shared" si="5"/>
        <v/>
      </c>
    </row>
    <row r="96" spans="2:11" x14ac:dyDescent="0.2">
      <c r="B96">
        <f>+Psychiatry!A91</f>
        <v>204</v>
      </c>
      <c r="C96" t="str">
        <f>+Psychiatry!B91</f>
        <v>SEATTLE CANCER CARE ALLIANCE</v>
      </c>
      <c r="D96" s="4">
        <f>ROUND(SUM(Psychiatry!K91:L91),0)</f>
        <v>0</v>
      </c>
      <c r="E96" s="4">
        <f>ROUND(+Psychiatry!F91,0)</f>
        <v>0</v>
      </c>
      <c r="F96" s="9" t="str">
        <f t="shared" si="3"/>
        <v/>
      </c>
      <c r="G96" s="4">
        <f>ROUND(SUM(Psychiatry!K192:L192),0)</f>
        <v>0</v>
      </c>
      <c r="H96" s="4">
        <f>ROUND(+Psychiatry!F192,0)</f>
        <v>0</v>
      </c>
      <c r="I96" s="9" t="str">
        <f t="shared" si="4"/>
        <v/>
      </c>
      <c r="J96" s="9"/>
      <c r="K96" s="10" t="str">
        <f t="shared" si="5"/>
        <v/>
      </c>
    </row>
    <row r="97" spans="2:11" x14ac:dyDescent="0.2">
      <c r="B97">
        <f>+Psychiatry!A92</f>
        <v>205</v>
      </c>
      <c r="C97" t="str">
        <f>+Psychiatry!B92</f>
        <v>WENATCHEE VALLEY HOSPITAL</v>
      </c>
      <c r="D97" s="4">
        <f>ROUND(SUM(Psychiatry!K92:L92),0)</f>
        <v>0</v>
      </c>
      <c r="E97" s="4">
        <f>ROUND(+Psychiatry!F92,0)</f>
        <v>0</v>
      </c>
      <c r="F97" s="9" t="str">
        <f t="shared" si="3"/>
        <v/>
      </c>
      <c r="G97" s="4">
        <f>ROUND(SUM(Psychiatry!K193:L193),0)</f>
        <v>0</v>
      </c>
      <c r="H97" s="4">
        <f>ROUND(+Psychiatry!F193,0)</f>
        <v>0</v>
      </c>
      <c r="I97" s="9" t="str">
        <f t="shared" si="4"/>
        <v/>
      </c>
      <c r="J97" s="9"/>
      <c r="K97" s="10" t="str">
        <f t="shared" si="5"/>
        <v/>
      </c>
    </row>
    <row r="98" spans="2:11" x14ac:dyDescent="0.2">
      <c r="B98">
        <f>+Psychiatry!A93</f>
        <v>206</v>
      </c>
      <c r="C98" t="str">
        <f>+Psychiatry!B93</f>
        <v>PEACEHEALTH UNITED GENERAL MEDICAL CENTER</v>
      </c>
      <c r="D98" s="4">
        <f>ROUND(SUM(Psychiatry!K93:L93),0)</f>
        <v>0</v>
      </c>
      <c r="E98" s="4">
        <f>ROUND(+Psychiatry!F93,0)</f>
        <v>0</v>
      </c>
      <c r="F98" s="9" t="str">
        <f t="shared" si="3"/>
        <v/>
      </c>
      <c r="G98" s="4">
        <f>ROUND(SUM(Psychiatry!K194:L194),0)</f>
        <v>0</v>
      </c>
      <c r="H98" s="4">
        <f>ROUND(+Psychiatry!F194,0)</f>
        <v>0</v>
      </c>
      <c r="I98" s="9" t="str">
        <f t="shared" si="4"/>
        <v/>
      </c>
      <c r="J98" s="9"/>
      <c r="K98" s="10" t="str">
        <f t="shared" si="5"/>
        <v/>
      </c>
    </row>
    <row r="99" spans="2:11" x14ac:dyDescent="0.2">
      <c r="B99">
        <f>+Psychiatry!A94</f>
        <v>207</v>
      </c>
      <c r="C99" t="str">
        <f>+Psychiatry!B94</f>
        <v>SKAGIT VALLEY HOSPITAL</v>
      </c>
      <c r="D99" s="4">
        <f>ROUND(SUM(Psychiatry!K94:L94),0)</f>
        <v>21779</v>
      </c>
      <c r="E99" s="4">
        <f>ROUND(+Psychiatry!F94,0)</f>
        <v>2926</v>
      </c>
      <c r="F99" s="9">
        <f t="shared" si="3"/>
        <v>7.44</v>
      </c>
      <c r="G99" s="4">
        <f>ROUND(SUM(Psychiatry!K195:L195),0)</f>
        <v>18456</v>
      </c>
      <c r="H99" s="4">
        <f>ROUND(+Psychiatry!F195,0)</f>
        <v>2576</v>
      </c>
      <c r="I99" s="9">
        <f t="shared" si="4"/>
        <v>7.16</v>
      </c>
      <c r="J99" s="9"/>
      <c r="K99" s="10">
        <f t="shared" si="5"/>
        <v>-3.7600000000000001E-2</v>
      </c>
    </row>
    <row r="100" spans="2:11" x14ac:dyDescent="0.2">
      <c r="B100">
        <f>+Psychiatry!A95</f>
        <v>208</v>
      </c>
      <c r="C100" t="str">
        <f>+Psychiatry!B95</f>
        <v>LEGACY SALMON CREEK HOSPITAL</v>
      </c>
      <c r="D100" s="4">
        <f>ROUND(SUM(Psychiatry!K95:L95),0)</f>
        <v>0</v>
      </c>
      <c r="E100" s="4">
        <f>ROUND(+Psychiatry!F95,0)</f>
        <v>0</v>
      </c>
      <c r="F100" s="9" t="str">
        <f t="shared" si="3"/>
        <v/>
      </c>
      <c r="G100" s="4">
        <f>ROUND(SUM(Psychiatry!K196:L196),0)</f>
        <v>0</v>
      </c>
      <c r="H100" s="4">
        <f>ROUND(+Psychiatry!F196,0)</f>
        <v>0</v>
      </c>
      <c r="I100" s="9" t="str">
        <f t="shared" si="4"/>
        <v/>
      </c>
      <c r="J100" s="9"/>
      <c r="K100" s="10" t="str">
        <f t="shared" si="5"/>
        <v/>
      </c>
    </row>
    <row r="101" spans="2:11" x14ac:dyDescent="0.2">
      <c r="B101">
        <f>+Psychiatry!A96</f>
        <v>209</v>
      </c>
      <c r="C101" t="str">
        <f>+Psychiatry!B96</f>
        <v>ST ANTHONY HOSPITAL</v>
      </c>
      <c r="D101" s="4">
        <f>ROUND(SUM(Psychiatry!K96:L96),0)</f>
        <v>377</v>
      </c>
      <c r="E101" s="4">
        <f>ROUND(+Psychiatry!F96,0)</f>
        <v>0</v>
      </c>
      <c r="F101" s="9" t="str">
        <f t="shared" si="3"/>
        <v/>
      </c>
      <c r="G101" s="4">
        <f>ROUND(SUM(Psychiatry!K197:L197),0)</f>
        <v>0</v>
      </c>
      <c r="H101" s="4">
        <f>ROUND(+Psychiatry!F197,0)</f>
        <v>0</v>
      </c>
      <c r="I101" s="9" t="str">
        <f t="shared" si="4"/>
        <v/>
      </c>
      <c r="J101" s="9"/>
      <c r="K101" s="10" t="str">
        <f t="shared" si="5"/>
        <v/>
      </c>
    </row>
    <row r="102" spans="2:11" x14ac:dyDescent="0.2">
      <c r="B102">
        <f>+Psychiatry!A97</f>
        <v>210</v>
      </c>
      <c r="C102" t="str">
        <f>+Psychiatry!B97</f>
        <v>SWEDISH MEDICAL CENTER - ISSAQUAH CAMPUS</v>
      </c>
      <c r="D102" s="4">
        <f>ROUND(SUM(Psychiatry!K97:L97),0)</f>
        <v>0</v>
      </c>
      <c r="E102" s="4">
        <f>ROUND(+Psychiatry!F97,0)</f>
        <v>0</v>
      </c>
      <c r="F102" s="9" t="str">
        <f t="shared" si="3"/>
        <v/>
      </c>
      <c r="G102" s="4">
        <f>ROUND(SUM(Psychiatry!K198:L198),0)</f>
        <v>843</v>
      </c>
      <c r="H102" s="4">
        <f>ROUND(+Psychiatry!F198,0)</f>
        <v>2023</v>
      </c>
      <c r="I102" s="9">
        <f t="shared" si="4"/>
        <v>0.42</v>
      </c>
      <c r="J102" s="9"/>
      <c r="K102" s="10" t="str">
        <f t="shared" si="5"/>
        <v/>
      </c>
    </row>
    <row r="103" spans="2:11" x14ac:dyDescent="0.2">
      <c r="B103">
        <f>+Psychiatry!A98</f>
        <v>211</v>
      </c>
      <c r="C103" t="str">
        <f>+Psychiatry!B98</f>
        <v>PEACEHEALTH PEACE ISLAND MEDICAL CENTER</v>
      </c>
      <c r="D103" s="4">
        <f>ROUND(SUM(Psychiatry!K98:L98),0)</f>
        <v>0</v>
      </c>
      <c r="E103" s="4">
        <f>ROUND(+Psychiatry!F98,0)</f>
        <v>0</v>
      </c>
      <c r="F103" s="9" t="str">
        <f t="shared" si="3"/>
        <v/>
      </c>
      <c r="G103" s="4">
        <f>ROUND(SUM(Psychiatry!K199:L199),0)</f>
        <v>0</v>
      </c>
      <c r="H103" s="4">
        <f>ROUND(+Psychiatry!F199,0)</f>
        <v>0</v>
      </c>
      <c r="I103" s="9" t="str">
        <f t="shared" si="4"/>
        <v/>
      </c>
      <c r="J103" s="9"/>
      <c r="K103" s="10" t="str">
        <f t="shared" si="5"/>
        <v/>
      </c>
    </row>
    <row r="104" spans="2:11" x14ac:dyDescent="0.2">
      <c r="B104">
        <f>+Psychiatry!A99</f>
        <v>904</v>
      </c>
      <c r="C104" t="str">
        <f>+Psychiatry!B99</f>
        <v>BHC FAIRFAX HOSPITAL</v>
      </c>
      <c r="D104" s="4">
        <f>ROUND(SUM(Psychiatry!K99:L99),0)</f>
        <v>93825</v>
      </c>
      <c r="E104" s="4">
        <f>ROUND(+Psychiatry!F99,0)</f>
        <v>30243</v>
      </c>
      <c r="F104" s="9">
        <f t="shared" si="3"/>
        <v>3.1</v>
      </c>
      <c r="G104" s="4">
        <f>ROUND(SUM(Psychiatry!K200:L200),0)</f>
        <v>127405</v>
      </c>
      <c r="H104" s="4">
        <f>ROUND(+Psychiatry!F200,0)</f>
        <v>39245</v>
      </c>
      <c r="I104" s="9">
        <f t="shared" si="4"/>
        <v>3.25</v>
      </c>
      <c r="J104" s="9"/>
      <c r="K104" s="10">
        <f t="shared" si="5"/>
        <v>4.8399999999999999E-2</v>
      </c>
    </row>
    <row r="105" spans="2:11" x14ac:dyDescent="0.2">
      <c r="B105">
        <f>+Psychiatry!A100</f>
        <v>915</v>
      </c>
      <c r="C105" t="str">
        <f>+Psychiatry!B100</f>
        <v>LOURDES COUNSELING CENTER</v>
      </c>
      <c r="D105" s="4">
        <f>ROUND(SUM(Psychiatry!K100:L100),0)</f>
        <v>112118</v>
      </c>
      <c r="E105" s="4">
        <f>ROUND(+Psychiatry!F100,0)</f>
        <v>5878</v>
      </c>
      <c r="F105" s="9">
        <f t="shared" si="3"/>
        <v>19.07</v>
      </c>
      <c r="G105" s="4">
        <f>ROUND(SUM(Psychiatry!K201:L201),0)</f>
        <v>-137387</v>
      </c>
      <c r="H105" s="4">
        <f>ROUND(+Psychiatry!F201,0)</f>
        <v>5563</v>
      </c>
      <c r="I105" s="9">
        <f t="shared" si="4"/>
        <v>-24.7</v>
      </c>
      <c r="J105" s="9"/>
      <c r="K105" s="10">
        <f t="shared" si="5"/>
        <v>-2.2951999999999999</v>
      </c>
    </row>
    <row r="106" spans="2:11" x14ac:dyDescent="0.2">
      <c r="B106">
        <f>+Psychiatry!A101</f>
        <v>919</v>
      </c>
      <c r="C106" t="str">
        <f>+Psychiatry!B101</f>
        <v>NAVOS</v>
      </c>
      <c r="D106" s="4">
        <f>ROUND(SUM(Psychiatry!K101:L101),0)</f>
        <v>81504</v>
      </c>
      <c r="E106" s="4">
        <f>ROUND(+Psychiatry!F101,0)</f>
        <v>13660</v>
      </c>
      <c r="F106" s="9">
        <f t="shared" si="3"/>
        <v>5.97</v>
      </c>
      <c r="G106" s="4">
        <f>ROUND(SUM(Psychiatry!K202:L202),0)</f>
        <v>92372</v>
      </c>
      <c r="H106" s="4">
        <f>ROUND(+Psychiatry!F202,0)</f>
        <v>13930</v>
      </c>
      <c r="I106" s="9">
        <f t="shared" si="4"/>
        <v>6.63</v>
      </c>
      <c r="J106" s="9"/>
      <c r="K106" s="10">
        <f t="shared" si="5"/>
        <v>0.1106</v>
      </c>
    </row>
    <row r="107" spans="2:11" x14ac:dyDescent="0.2">
      <c r="B107">
        <f>+Psychiatry!A102</f>
        <v>921</v>
      </c>
      <c r="C107" t="str">
        <f>+Psychiatry!B102</f>
        <v>CASCADE BEHAVIORAL HEALTH</v>
      </c>
      <c r="D107" s="4">
        <f>ROUND(SUM(Psychiatry!K102:L102),0)</f>
        <v>10784</v>
      </c>
      <c r="E107" s="4">
        <f>ROUND(+Psychiatry!F102,0)</f>
        <v>142</v>
      </c>
      <c r="F107" s="9">
        <f t="shared" si="3"/>
        <v>75.94</v>
      </c>
      <c r="G107" s="4">
        <f>ROUND(SUM(Psychiatry!K203:L203),0)</f>
        <v>265189</v>
      </c>
      <c r="H107" s="4">
        <f>ROUND(+Psychiatry!F203,0)</f>
        <v>6126</v>
      </c>
      <c r="I107" s="9">
        <f t="shared" si="4"/>
        <v>43.29</v>
      </c>
      <c r="J107" s="9"/>
      <c r="K107" s="10">
        <f t="shared" si="5"/>
        <v>-0.4299</v>
      </c>
    </row>
    <row r="108" spans="2:11" x14ac:dyDescent="0.2">
      <c r="B108">
        <f>+Psychiatry!A103</f>
        <v>922</v>
      </c>
      <c r="C108" t="str">
        <f>+Psychiatry!B103</f>
        <v>FAIRFAX EVERETT</v>
      </c>
      <c r="D108" s="4">
        <f>ROUND(SUM(Psychiatry!K103:L103),0)</f>
        <v>0</v>
      </c>
      <c r="E108" s="4">
        <f>ROUND(+Psychiatry!F103,0)</f>
        <v>0</v>
      </c>
      <c r="F108" s="9" t="str">
        <f t="shared" si="3"/>
        <v/>
      </c>
      <c r="G108" s="4">
        <f>ROUND(SUM(Psychiatry!K204:L204),0)</f>
        <v>30107</v>
      </c>
      <c r="H108" s="4">
        <f>ROUND(+Psychiatry!F204,0)</f>
        <v>1603</v>
      </c>
      <c r="I108" s="9">
        <f t="shared" si="4"/>
        <v>18.78</v>
      </c>
      <c r="J108" s="9"/>
      <c r="K108" s="10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K108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6" width="6.88671875" bestFit="1" customWidth="1"/>
    <col min="7" max="7" width="11.44140625" bestFit="1" customWidth="1"/>
    <col min="8" max="9" width="6.88671875" bestFit="1" customWidth="1"/>
    <col min="10" max="10" width="2.6640625" customWidth="1"/>
    <col min="11" max="11" width="9.44140625" customWidth="1"/>
  </cols>
  <sheetData>
    <row r="1" spans="1:11" x14ac:dyDescent="0.2">
      <c r="A1" s="6" t="s">
        <v>21</v>
      </c>
      <c r="B1" s="7"/>
      <c r="C1" s="7"/>
      <c r="D1" s="7"/>
      <c r="E1" s="7"/>
      <c r="F1" s="7"/>
      <c r="G1" s="7"/>
      <c r="H1" s="7"/>
      <c r="I1" s="7"/>
      <c r="J1" s="7"/>
    </row>
    <row r="2" spans="1:11" x14ac:dyDescent="0.2">
      <c r="A2" s="7"/>
      <c r="B2" s="7"/>
      <c r="C2" s="7"/>
      <c r="D2" s="7"/>
      <c r="E2" s="7"/>
      <c r="F2" s="6"/>
      <c r="G2" s="7"/>
      <c r="H2" s="7"/>
      <c r="I2" s="7"/>
      <c r="J2" s="7"/>
      <c r="K2" s="5" t="s">
        <v>40</v>
      </c>
    </row>
    <row r="3" spans="1:11" x14ac:dyDescent="0.2">
      <c r="A3" s="7"/>
      <c r="B3" s="7"/>
      <c r="C3" s="7"/>
      <c r="D3" s="7"/>
      <c r="E3" s="7"/>
      <c r="F3" s="6"/>
      <c r="G3" s="7"/>
      <c r="H3" s="7"/>
      <c r="I3" s="7"/>
      <c r="J3" s="7"/>
      <c r="K3">
        <v>100</v>
      </c>
    </row>
    <row r="4" spans="1:11" x14ac:dyDescent="0.2">
      <c r="A4" s="6" t="s">
        <v>41</v>
      </c>
      <c r="B4" s="7"/>
      <c r="C4" s="7"/>
      <c r="D4" s="8"/>
      <c r="E4" s="7"/>
      <c r="F4" s="7"/>
      <c r="G4" s="7"/>
      <c r="H4" s="7"/>
      <c r="I4" s="7"/>
      <c r="J4" s="7"/>
    </row>
    <row r="5" spans="1:11" x14ac:dyDescent="0.2">
      <c r="A5" s="6" t="s">
        <v>49</v>
      </c>
      <c r="B5" s="7"/>
      <c r="C5" s="7"/>
      <c r="D5" s="7"/>
      <c r="E5" s="7"/>
      <c r="F5" s="7"/>
      <c r="G5" s="7"/>
      <c r="H5" s="7"/>
      <c r="I5" s="7"/>
      <c r="J5" s="7"/>
    </row>
    <row r="7" spans="1:11" x14ac:dyDescent="0.2">
      <c r="E7" s="21">
        <f>ROUND(+Psychiatry!D5,0)</f>
        <v>2013</v>
      </c>
      <c r="F7" s="5">
        <f>+E7</f>
        <v>2013</v>
      </c>
      <c r="G7" s="5"/>
      <c r="H7" s="2">
        <f>+F7+1</f>
        <v>2014</v>
      </c>
      <c r="I7" s="5">
        <f>+H7</f>
        <v>2014</v>
      </c>
    </row>
    <row r="8" spans="1:11" x14ac:dyDescent="0.2">
      <c r="A8" s="3"/>
      <c r="B8" s="4"/>
      <c r="C8" s="4"/>
      <c r="D8" s="1" t="s">
        <v>22</v>
      </c>
      <c r="F8" s="2" t="s">
        <v>2</v>
      </c>
      <c r="G8" s="1" t="s">
        <v>22</v>
      </c>
      <c r="I8" s="2" t="s">
        <v>2</v>
      </c>
      <c r="J8" s="2"/>
      <c r="K8" s="5" t="s">
        <v>77</v>
      </c>
    </row>
    <row r="9" spans="1:11" s="38" customFormat="1" x14ac:dyDescent="0.2">
      <c r="A9" s="36"/>
      <c r="B9" s="36" t="s">
        <v>38</v>
      </c>
      <c r="C9" s="36" t="s">
        <v>39</v>
      </c>
      <c r="D9" s="37" t="s">
        <v>23</v>
      </c>
      <c r="E9" s="37" t="s">
        <v>4</v>
      </c>
      <c r="F9" s="37" t="s">
        <v>4</v>
      </c>
      <c r="G9" s="37" t="s">
        <v>23</v>
      </c>
      <c r="H9" s="37" t="s">
        <v>4</v>
      </c>
      <c r="I9" s="37" t="s">
        <v>4</v>
      </c>
      <c r="J9" s="37"/>
      <c r="K9" s="36" t="s">
        <v>78</v>
      </c>
    </row>
    <row r="10" spans="1:11" x14ac:dyDescent="0.2">
      <c r="B10">
        <f>+Psychiatry!A5</f>
        <v>1</v>
      </c>
      <c r="C10" t="str">
        <f>+Psychiatry!B5</f>
        <v>SWEDISH MEDICAL CENTER - FIRST HILL</v>
      </c>
      <c r="D10" s="4">
        <f>ROUND(SUM(Psychiatry!M5:N5),0)</f>
        <v>0</v>
      </c>
      <c r="E10" s="4">
        <f>ROUND(+Psychiatry!F5,0)</f>
        <v>0</v>
      </c>
      <c r="F10" s="9" t="str">
        <f>IF(D10=0,"",IF(E10=0,"",ROUND(D10/E10,2)))</f>
        <v/>
      </c>
      <c r="G10" s="4">
        <f>ROUND(SUM(Psychiatry!M106:N106),0)</f>
        <v>0</v>
      </c>
      <c r="H10" s="4">
        <f>ROUND(+Psychiatry!F106,0)</f>
        <v>0</v>
      </c>
      <c r="I10" s="9" t="str">
        <f>IF(G10=0,"",IF(H10=0,"",ROUND(G10/H10,2)))</f>
        <v/>
      </c>
      <c r="J10" s="9"/>
      <c r="K10" s="10" t="str">
        <f>IF(D10=0,"",IF(E10=0,"",IF(G10=0,"",IF(H10=0,"",ROUND(I10/F10-1,4)))))</f>
        <v/>
      </c>
    </row>
    <row r="11" spans="1:11" x14ac:dyDescent="0.2">
      <c r="B11">
        <f>+Psychiatry!A6</f>
        <v>3</v>
      </c>
      <c r="C11" t="str">
        <f>+Psychiatry!B6</f>
        <v>SWEDISH MEDICAL CENTER - CHERRY HILL</v>
      </c>
      <c r="D11" s="4">
        <f>ROUND(SUM(Psychiatry!M6:N6),0)</f>
        <v>0</v>
      </c>
      <c r="E11" s="4">
        <f>ROUND(+Psychiatry!F6,0)</f>
        <v>3526</v>
      </c>
      <c r="F11" s="9" t="str">
        <f t="shared" ref="F11:F74" si="0">IF(D11=0,"",IF(E11=0,"",ROUND(D11/E11,2)))</f>
        <v/>
      </c>
      <c r="G11" s="4">
        <f>ROUND(SUM(Psychiatry!M107:N107),0)</f>
        <v>956</v>
      </c>
      <c r="H11" s="4">
        <f>ROUND(+Psychiatry!F107,0)</f>
        <v>3502</v>
      </c>
      <c r="I11" s="9">
        <f t="shared" ref="I11:I74" si="1">IF(G11=0,"",IF(H11=0,"",ROUND(G11/H11,2)))</f>
        <v>0.27</v>
      </c>
      <c r="J11" s="9"/>
      <c r="K11" s="10" t="str">
        <f t="shared" ref="K11:K74" si="2">IF(D11=0,"",IF(E11=0,"",IF(G11=0,"",IF(H11=0,"",ROUND(I11/F11-1,4)))))</f>
        <v/>
      </c>
    </row>
    <row r="12" spans="1:11" x14ac:dyDescent="0.2">
      <c r="B12">
        <f>+Psychiatry!A7</f>
        <v>8</v>
      </c>
      <c r="C12" t="str">
        <f>+Psychiatry!B7</f>
        <v>KLICKITAT VALLEY HEALTH</v>
      </c>
      <c r="D12" s="4">
        <f>ROUND(SUM(Psychiatry!M7:N7),0)</f>
        <v>0</v>
      </c>
      <c r="E12" s="4">
        <f>ROUND(+Psychiatry!F7,0)</f>
        <v>0</v>
      </c>
      <c r="F12" s="9" t="str">
        <f t="shared" si="0"/>
        <v/>
      </c>
      <c r="G12" s="4">
        <f>ROUND(SUM(Psychiatry!M108:N108),0)</f>
        <v>0</v>
      </c>
      <c r="H12" s="4">
        <f>ROUND(+Psychiatry!F108,0)</f>
        <v>0</v>
      </c>
      <c r="I12" s="9" t="str">
        <f t="shared" si="1"/>
        <v/>
      </c>
      <c r="J12" s="9"/>
      <c r="K12" s="10" t="str">
        <f t="shared" si="2"/>
        <v/>
      </c>
    </row>
    <row r="13" spans="1:11" x14ac:dyDescent="0.2">
      <c r="B13">
        <f>+Psychiatry!A8</f>
        <v>10</v>
      </c>
      <c r="C13" t="str">
        <f>+Psychiatry!B8</f>
        <v>VIRGINIA MASON MEDICAL CENTER</v>
      </c>
      <c r="D13" s="4">
        <f>ROUND(SUM(Psychiatry!M8:N8),0)</f>
        <v>0</v>
      </c>
      <c r="E13" s="4">
        <f>ROUND(+Psychiatry!F8,0)</f>
        <v>0</v>
      </c>
      <c r="F13" s="9" t="str">
        <f t="shared" si="0"/>
        <v/>
      </c>
      <c r="G13" s="4">
        <f>ROUND(SUM(Psychiatry!M109:N109),0)</f>
        <v>0</v>
      </c>
      <c r="H13" s="4">
        <f>ROUND(+Psychiatry!F109,0)</f>
        <v>0</v>
      </c>
      <c r="I13" s="9" t="str">
        <f t="shared" si="1"/>
        <v/>
      </c>
      <c r="J13" s="9"/>
      <c r="K13" s="10" t="str">
        <f t="shared" si="2"/>
        <v/>
      </c>
    </row>
    <row r="14" spans="1:11" x14ac:dyDescent="0.2">
      <c r="B14">
        <f>+Psychiatry!A9</f>
        <v>14</v>
      </c>
      <c r="C14" t="str">
        <f>+Psychiatry!B9</f>
        <v>SEATTLE CHILDRENS HOSPITAL</v>
      </c>
      <c r="D14" s="4">
        <f>ROUND(SUM(Psychiatry!M9:N9),0)</f>
        <v>622689</v>
      </c>
      <c r="E14" s="4">
        <f>ROUND(+Psychiatry!F9,0)</f>
        <v>7219</v>
      </c>
      <c r="F14" s="9">
        <f t="shared" si="0"/>
        <v>86.26</v>
      </c>
      <c r="G14" s="4">
        <f>ROUND(SUM(Psychiatry!M110:N110),0)</f>
        <v>625475</v>
      </c>
      <c r="H14" s="4">
        <f>ROUND(+Psychiatry!F110,0)</f>
        <v>7485</v>
      </c>
      <c r="I14" s="9">
        <f t="shared" si="1"/>
        <v>83.56</v>
      </c>
      <c r="J14" s="9"/>
      <c r="K14" s="10">
        <f t="shared" si="2"/>
        <v>-3.1300000000000001E-2</v>
      </c>
    </row>
    <row r="15" spans="1:11" x14ac:dyDescent="0.2">
      <c r="B15">
        <f>+Psychiatry!A10</f>
        <v>20</v>
      </c>
      <c r="C15" t="str">
        <f>+Psychiatry!B10</f>
        <v>GROUP HEALTH CENTRAL HOSPITAL</v>
      </c>
      <c r="D15" s="4">
        <f>ROUND(SUM(Psychiatry!M10:N10),0)</f>
        <v>0</v>
      </c>
      <c r="E15" s="4">
        <f>ROUND(+Psychiatry!F10,0)</f>
        <v>0</v>
      </c>
      <c r="F15" s="9" t="str">
        <f t="shared" si="0"/>
        <v/>
      </c>
      <c r="G15" s="4">
        <f>ROUND(SUM(Psychiatry!M111:N111),0)</f>
        <v>0</v>
      </c>
      <c r="H15" s="4">
        <f>ROUND(+Psychiatry!F111,0)</f>
        <v>0</v>
      </c>
      <c r="I15" s="9" t="str">
        <f t="shared" si="1"/>
        <v/>
      </c>
      <c r="J15" s="9"/>
      <c r="K15" s="10" t="str">
        <f t="shared" si="2"/>
        <v/>
      </c>
    </row>
    <row r="16" spans="1:11" x14ac:dyDescent="0.2">
      <c r="B16">
        <f>+Psychiatry!A11</f>
        <v>21</v>
      </c>
      <c r="C16" t="str">
        <f>+Psychiatry!B11</f>
        <v>NEWPORT HOSPITAL AND HEALTH SERVICES</v>
      </c>
      <c r="D16" s="4">
        <f>ROUND(SUM(Psychiatry!M11:N11),0)</f>
        <v>0</v>
      </c>
      <c r="E16" s="4">
        <f>ROUND(+Psychiatry!F11,0)</f>
        <v>0</v>
      </c>
      <c r="F16" s="9" t="str">
        <f t="shared" si="0"/>
        <v/>
      </c>
      <c r="G16" s="4">
        <f>ROUND(SUM(Psychiatry!M112:N112),0)</f>
        <v>0</v>
      </c>
      <c r="H16" s="4">
        <f>ROUND(+Psychiatry!F112,0)</f>
        <v>0</v>
      </c>
      <c r="I16" s="9" t="str">
        <f t="shared" si="1"/>
        <v/>
      </c>
      <c r="J16" s="9"/>
      <c r="K16" s="10" t="str">
        <f t="shared" si="2"/>
        <v/>
      </c>
    </row>
    <row r="17" spans="2:11" x14ac:dyDescent="0.2">
      <c r="B17">
        <f>+Psychiatry!A12</f>
        <v>22</v>
      </c>
      <c r="C17" t="str">
        <f>+Psychiatry!B12</f>
        <v>LOURDES MEDICAL CENTER</v>
      </c>
      <c r="D17" s="4">
        <f>ROUND(SUM(Psychiatry!M12:N12),0)</f>
        <v>0</v>
      </c>
      <c r="E17" s="4">
        <f>ROUND(+Psychiatry!F12,0)</f>
        <v>0</v>
      </c>
      <c r="F17" s="9" t="str">
        <f t="shared" si="0"/>
        <v/>
      </c>
      <c r="G17" s="4">
        <f>ROUND(SUM(Psychiatry!M113:N113),0)</f>
        <v>0</v>
      </c>
      <c r="H17" s="4">
        <f>ROUND(+Psychiatry!F113,0)</f>
        <v>0</v>
      </c>
      <c r="I17" s="9" t="str">
        <f t="shared" si="1"/>
        <v/>
      </c>
      <c r="J17" s="9"/>
      <c r="K17" s="10" t="str">
        <f t="shared" si="2"/>
        <v/>
      </c>
    </row>
    <row r="18" spans="2:11" x14ac:dyDescent="0.2">
      <c r="B18">
        <f>+Psychiatry!A13</f>
        <v>23</v>
      </c>
      <c r="C18" t="str">
        <f>+Psychiatry!B13</f>
        <v>THREE RIVERS HOSPITAL</v>
      </c>
      <c r="D18" s="4">
        <f>ROUND(SUM(Psychiatry!M13:N13),0)</f>
        <v>0</v>
      </c>
      <c r="E18" s="4">
        <f>ROUND(+Psychiatry!F13,0)</f>
        <v>0</v>
      </c>
      <c r="F18" s="9" t="str">
        <f t="shared" si="0"/>
        <v/>
      </c>
      <c r="G18" s="4">
        <f>ROUND(SUM(Psychiatry!M114:N114),0)</f>
        <v>0</v>
      </c>
      <c r="H18" s="4">
        <f>ROUND(+Psychiatry!F114,0)</f>
        <v>0</v>
      </c>
      <c r="I18" s="9" t="str">
        <f t="shared" si="1"/>
        <v/>
      </c>
      <c r="J18" s="9"/>
      <c r="K18" s="10" t="str">
        <f t="shared" si="2"/>
        <v/>
      </c>
    </row>
    <row r="19" spans="2:11" x14ac:dyDescent="0.2">
      <c r="B19">
        <f>+Psychiatry!A14</f>
        <v>26</v>
      </c>
      <c r="C19" t="str">
        <f>+Psychiatry!B14</f>
        <v>PEACEHEALTH ST JOHN MEDICAL CENTER</v>
      </c>
      <c r="D19" s="4">
        <f>ROUND(SUM(Psychiatry!M14:N14),0)</f>
        <v>123645</v>
      </c>
      <c r="E19" s="4">
        <f>ROUND(+Psychiatry!F14,0)</f>
        <v>5671</v>
      </c>
      <c r="F19" s="9">
        <f t="shared" si="0"/>
        <v>21.8</v>
      </c>
      <c r="G19" s="4">
        <f>ROUND(SUM(Psychiatry!M115:N115),0)</f>
        <v>111160</v>
      </c>
      <c r="H19" s="4">
        <f>ROUND(+Psychiatry!F115,0)</f>
        <v>5877</v>
      </c>
      <c r="I19" s="9">
        <f t="shared" si="1"/>
        <v>18.91</v>
      </c>
      <c r="J19" s="9"/>
      <c r="K19" s="10">
        <f t="shared" si="2"/>
        <v>-0.1326</v>
      </c>
    </row>
    <row r="20" spans="2:11" x14ac:dyDescent="0.2">
      <c r="B20">
        <f>+Psychiatry!A15</f>
        <v>29</v>
      </c>
      <c r="C20" t="str">
        <f>+Psychiatry!B15</f>
        <v>HARBORVIEW MEDICAL CENTER</v>
      </c>
      <c r="D20" s="4">
        <f>ROUND(SUM(Psychiatry!M15:N15),0)</f>
        <v>341150</v>
      </c>
      <c r="E20" s="4">
        <f>ROUND(+Psychiatry!F15,0)</f>
        <v>21894</v>
      </c>
      <c r="F20" s="9">
        <f t="shared" si="0"/>
        <v>15.58</v>
      </c>
      <c r="G20" s="4">
        <f>ROUND(SUM(Psychiatry!M116:N116),0)</f>
        <v>297183</v>
      </c>
      <c r="H20" s="4">
        <f>ROUND(+Psychiatry!F116,0)</f>
        <v>22850</v>
      </c>
      <c r="I20" s="9">
        <f t="shared" si="1"/>
        <v>13.01</v>
      </c>
      <c r="J20" s="9"/>
      <c r="K20" s="10">
        <f t="shared" si="2"/>
        <v>-0.16500000000000001</v>
      </c>
    </row>
    <row r="21" spans="2:11" x14ac:dyDescent="0.2">
      <c r="B21">
        <f>+Psychiatry!A16</f>
        <v>32</v>
      </c>
      <c r="C21" t="str">
        <f>+Psychiatry!B16</f>
        <v>ST JOSEPH MEDICAL CENTER</v>
      </c>
      <c r="D21" s="4">
        <f>ROUND(SUM(Psychiatry!M16:N16),0)</f>
        <v>314186</v>
      </c>
      <c r="E21" s="4">
        <f>ROUND(+Psychiatry!F16,0)</f>
        <v>7755</v>
      </c>
      <c r="F21" s="9">
        <f t="shared" si="0"/>
        <v>40.51</v>
      </c>
      <c r="G21" s="4">
        <f>ROUND(SUM(Psychiatry!M117:N117),0)</f>
        <v>198969</v>
      </c>
      <c r="H21" s="4">
        <f>ROUND(+Psychiatry!F117,0)</f>
        <v>7843</v>
      </c>
      <c r="I21" s="9">
        <f t="shared" si="1"/>
        <v>25.37</v>
      </c>
      <c r="J21" s="9"/>
      <c r="K21" s="10">
        <f t="shared" si="2"/>
        <v>-0.37369999999999998</v>
      </c>
    </row>
    <row r="22" spans="2:11" x14ac:dyDescent="0.2">
      <c r="B22">
        <f>+Psychiatry!A17</f>
        <v>35</v>
      </c>
      <c r="C22" t="str">
        <f>+Psychiatry!B17</f>
        <v>ST ELIZABETH HOSPITAL</v>
      </c>
      <c r="D22" s="4">
        <f>ROUND(SUM(Psychiatry!M17:N17),0)</f>
        <v>0</v>
      </c>
      <c r="E22" s="4">
        <f>ROUND(+Psychiatry!F17,0)</f>
        <v>0</v>
      </c>
      <c r="F22" s="9" t="str">
        <f t="shared" si="0"/>
        <v/>
      </c>
      <c r="G22" s="4">
        <f>ROUND(SUM(Psychiatry!M118:N118),0)</f>
        <v>0</v>
      </c>
      <c r="H22" s="4">
        <f>ROUND(+Psychiatry!F118,0)</f>
        <v>0</v>
      </c>
      <c r="I22" s="9" t="str">
        <f t="shared" si="1"/>
        <v/>
      </c>
      <c r="J22" s="9"/>
      <c r="K22" s="10" t="str">
        <f t="shared" si="2"/>
        <v/>
      </c>
    </row>
    <row r="23" spans="2:11" x14ac:dyDescent="0.2">
      <c r="B23">
        <f>+Psychiatry!A18</f>
        <v>37</v>
      </c>
      <c r="C23" t="str">
        <f>+Psychiatry!B18</f>
        <v>DEACONESS HOSPITAL</v>
      </c>
      <c r="D23" s="4">
        <f>ROUND(SUM(Psychiatry!M18:N18),0)</f>
        <v>0</v>
      </c>
      <c r="E23" s="4">
        <f>ROUND(+Psychiatry!F18,0)</f>
        <v>0</v>
      </c>
      <c r="F23" s="9" t="str">
        <f t="shared" si="0"/>
        <v/>
      </c>
      <c r="G23" s="4">
        <f>ROUND(SUM(Psychiatry!M119:N119),0)</f>
        <v>0</v>
      </c>
      <c r="H23" s="4">
        <f>ROUND(+Psychiatry!F119,0)</f>
        <v>0</v>
      </c>
      <c r="I23" s="9" t="str">
        <f t="shared" si="1"/>
        <v/>
      </c>
      <c r="J23" s="9"/>
      <c r="K23" s="10" t="str">
        <f t="shared" si="2"/>
        <v/>
      </c>
    </row>
    <row r="24" spans="2:11" x14ac:dyDescent="0.2">
      <c r="B24">
        <f>+Psychiatry!A19</f>
        <v>38</v>
      </c>
      <c r="C24" t="str">
        <f>+Psychiatry!B19</f>
        <v>OLYMPIC MEDICAL CENTER</v>
      </c>
      <c r="D24" s="4">
        <f>ROUND(SUM(Psychiatry!M19:N19),0)</f>
        <v>0</v>
      </c>
      <c r="E24" s="4">
        <f>ROUND(+Psychiatry!F19,0)</f>
        <v>0</v>
      </c>
      <c r="F24" s="9" t="str">
        <f t="shared" si="0"/>
        <v/>
      </c>
      <c r="G24" s="4">
        <f>ROUND(SUM(Psychiatry!M120:N120),0)</f>
        <v>0</v>
      </c>
      <c r="H24" s="4">
        <f>ROUND(+Psychiatry!F120,0)</f>
        <v>0</v>
      </c>
      <c r="I24" s="9" t="str">
        <f t="shared" si="1"/>
        <v/>
      </c>
      <c r="J24" s="9"/>
      <c r="K24" s="10" t="str">
        <f t="shared" si="2"/>
        <v/>
      </c>
    </row>
    <row r="25" spans="2:11" x14ac:dyDescent="0.2">
      <c r="B25">
        <f>+Psychiatry!A20</f>
        <v>39</v>
      </c>
      <c r="C25" t="str">
        <f>+Psychiatry!B20</f>
        <v>TRIOS HEALTH</v>
      </c>
      <c r="D25" s="4">
        <f>ROUND(SUM(Psychiatry!M20:N20),0)</f>
        <v>0</v>
      </c>
      <c r="E25" s="4">
        <f>ROUND(+Psychiatry!F20,0)</f>
        <v>0</v>
      </c>
      <c r="F25" s="9" t="str">
        <f t="shared" si="0"/>
        <v/>
      </c>
      <c r="G25" s="4">
        <f>ROUND(SUM(Psychiatry!M121:N121),0)</f>
        <v>0</v>
      </c>
      <c r="H25" s="4">
        <f>ROUND(+Psychiatry!F121,0)</f>
        <v>0</v>
      </c>
      <c r="I25" s="9" t="str">
        <f t="shared" si="1"/>
        <v/>
      </c>
      <c r="J25" s="9"/>
      <c r="K25" s="10" t="str">
        <f t="shared" si="2"/>
        <v/>
      </c>
    </row>
    <row r="26" spans="2:11" x14ac:dyDescent="0.2">
      <c r="B26">
        <f>+Psychiatry!A21</f>
        <v>43</v>
      </c>
      <c r="C26" t="str">
        <f>+Psychiatry!B21</f>
        <v>WALLA WALLA GENERAL HOSPITAL</v>
      </c>
      <c r="D26" s="4">
        <f>ROUND(SUM(Psychiatry!M21:N21),0)</f>
        <v>0</v>
      </c>
      <c r="E26" s="4">
        <f>ROUND(+Psychiatry!F21,0)</f>
        <v>0</v>
      </c>
      <c r="F26" s="9" t="str">
        <f t="shared" si="0"/>
        <v/>
      </c>
      <c r="G26" s="4">
        <f>ROUND(SUM(Psychiatry!M122:N122),0)</f>
        <v>0</v>
      </c>
      <c r="H26" s="4">
        <f>ROUND(+Psychiatry!F122,0)</f>
        <v>0</v>
      </c>
      <c r="I26" s="9" t="str">
        <f t="shared" si="1"/>
        <v/>
      </c>
      <c r="J26" s="9"/>
      <c r="K26" s="10" t="str">
        <f t="shared" si="2"/>
        <v/>
      </c>
    </row>
    <row r="27" spans="2:11" x14ac:dyDescent="0.2">
      <c r="B27">
        <f>+Psychiatry!A22</f>
        <v>45</v>
      </c>
      <c r="C27" t="str">
        <f>+Psychiatry!B22</f>
        <v>COLUMBIA BASIN HOSPITAL</v>
      </c>
      <c r="D27" s="4">
        <f>ROUND(SUM(Psychiatry!M22:N22),0)</f>
        <v>0</v>
      </c>
      <c r="E27" s="4">
        <f>ROUND(+Psychiatry!F22,0)</f>
        <v>0</v>
      </c>
      <c r="F27" s="9" t="str">
        <f t="shared" si="0"/>
        <v/>
      </c>
      <c r="G27" s="4">
        <f>ROUND(SUM(Psychiatry!M123:N123),0)</f>
        <v>0</v>
      </c>
      <c r="H27" s="4">
        <f>ROUND(+Psychiatry!F123,0)</f>
        <v>0</v>
      </c>
      <c r="I27" s="9" t="str">
        <f t="shared" si="1"/>
        <v/>
      </c>
      <c r="J27" s="9"/>
      <c r="K27" s="10" t="str">
        <f t="shared" si="2"/>
        <v/>
      </c>
    </row>
    <row r="28" spans="2:11" x14ac:dyDescent="0.2">
      <c r="B28">
        <f>+Psychiatry!A23</f>
        <v>46</v>
      </c>
      <c r="C28" t="str">
        <f>+Psychiatry!B23</f>
        <v>PMH MEDICAL CENTER</v>
      </c>
      <c r="D28" s="4">
        <f>ROUND(SUM(Psychiatry!M23:N23),0)</f>
        <v>0</v>
      </c>
      <c r="E28" s="4">
        <f>ROUND(+Psychiatry!F23,0)</f>
        <v>0</v>
      </c>
      <c r="F28" s="9" t="str">
        <f t="shared" si="0"/>
        <v/>
      </c>
      <c r="G28" s="4">
        <f>ROUND(SUM(Psychiatry!M124:N124),0)</f>
        <v>0</v>
      </c>
      <c r="H28" s="4">
        <f>ROUND(+Psychiatry!F124,0)</f>
        <v>0</v>
      </c>
      <c r="I28" s="9" t="str">
        <f t="shared" si="1"/>
        <v/>
      </c>
      <c r="J28" s="9"/>
      <c r="K28" s="10" t="str">
        <f t="shared" si="2"/>
        <v/>
      </c>
    </row>
    <row r="29" spans="2:11" x14ac:dyDescent="0.2">
      <c r="B29">
        <f>+Psychiatry!A24</f>
        <v>50</v>
      </c>
      <c r="C29" t="str">
        <f>+Psychiatry!B24</f>
        <v>PROVIDENCE ST MARY MEDICAL CENTER</v>
      </c>
      <c r="D29" s="4">
        <f>ROUND(SUM(Psychiatry!M24:N24),0)</f>
        <v>0</v>
      </c>
      <c r="E29" s="4">
        <f>ROUND(+Psychiatry!F24,0)</f>
        <v>0</v>
      </c>
      <c r="F29" s="9" t="str">
        <f t="shared" si="0"/>
        <v/>
      </c>
      <c r="G29" s="4">
        <f>ROUND(SUM(Psychiatry!M125:N125),0)</f>
        <v>0</v>
      </c>
      <c r="H29" s="4">
        <f>ROUND(+Psychiatry!F125,0)</f>
        <v>0</v>
      </c>
      <c r="I29" s="9" t="str">
        <f t="shared" si="1"/>
        <v/>
      </c>
      <c r="J29" s="9"/>
      <c r="K29" s="10" t="str">
        <f t="shared" si="2"/>
        <v/>
      </c>
    </row>
    <row r="30" spans="2:11" x14ac:dyDescent="0.2">
      <c r="B30">
        <f>+Psychiatry!A25</f>
        <v>54</v>
      </c>
      <c r="C30" t="str">
        <f>+Psychiatry!B25</f>
        <v>FORKS COMMUNITY HOSPITAL</v>
      </c>
      <c r="D30" s="4">
        <f>ROUND(SUM(Psychiatry!M25:N25),0)</f>
        <v>0</v>
      </c>
      <c r="E30" s="4">
        <f>ROUND(+Psychiatry!F25,0)</f>
        <v>0</v>
      </c>
      <c r="F30" s="9" t="str">
        <f t="shared" si="0"/>
        <v/>
      </c>
      <c r="G30" s="4">
        <f>ROUND(SUM(Psychiatry!M126:N126),0)</f>
        <v>0</v>
      </c>
      <c r="H30" s="4">
        <f>ROUND(+Psychiatry!F126,0)</f>
        <v>0</v>
      </c>
      <c r="I30" s="9" t="str">
        <f t="shared" si="1"/>
        <v/>
      </c>
      <c r="J30" s="9"/>
      <c r="K30" s="10" t="str">
        <f t="shared" si="2"/>
        <v/>
      </c>
    </row>
    <row r="31" spans="2:11" x14ac:dyDescent="0.2">
      <c r="B31">
        <f>+Psychiatry!A26</f>
        <v>56</v>
      </c>
      <c r="C31" t="str">
        <f>+Psychiatry!B26</f>
        <v>WILLAPA HARBOR HOSPITAL</v>
      </c>
      <c r="D31" s="4">
        <f>ROUND(SUM(Psychiatry!M26:N26),0)</f>
        <v>0</v>
      </c>
      <c r="E31" s="4">
        <f>ROUND(+Psychiatry!F26,0)</f>
        <v>0</v>
      </c>
      <c r="F31" s="9" t="str">
        <f t="shared" si="0"/>
        <v/>
      </c>
      <c r="G31" s="4">
        <f>ROUND(SUM(Psychiatry!M127:N127),0)</f>
        <v>0</v>
      </c>
      <c r="H31" s="4">
        <f>ROUND(+Psychiatry!F127,0)</f>
        <v>0</v>
      </c>
      <c r="I31" s="9" t="str">
        <f t="shared" si="1"/>
        <v/>
      </c>
      <c r="J31" s="9"/>
      <c r="K31" s="10" t="str">
        <f t="shared" si="2"/>
        <v/>
      </c>
    </row>
    <row r="32" spans="2:11" x14ac:dyDescent="0.2">
      <c r="B32">
        <f>+Psychiatry!A27</f>
        <v>58</v>
      </c>
      <c r="C32" t="str">
        <f>+Psychiatry!B27</f>
        <v>YAKIMA VALLEY MEMORIAL HOSPITAL</v>
      </c>
      <c r="D32" s="4">
        <f>ROUND(SUM(Psychiatry!M27:N27),0)</f>
        <v>268347</v>
      </c>
      <c r="E32" s="4">
        <f>ROUND(+Psychiatry!F27,0)</f>
        <v>5200</v>
      </c>
      <c r="F32" s="9">
        <f t="shared" si="0"/>
        <v>51.61</v>
      </c>
      <c r="G32" s="4">
        <f>ROUND(SUM(Psychiatry!M128:N128),0)</f>
        <v>166094</v>
      </c>
      <c r="H32" s="4">
        <f>ROUND(+Psychiatry!F128,0)</f>
        <v>1831</v>
      </c>
      <c r="I32" s="9">
        <f t="shared" si="1"/>
        <v>90.71</v>
      </c>
      <c r="J32" s="9"/>
      <c r="K32" s="10">
        <f t="shared" si="2"/>
        <v>0.75760000000000005</v>
      </c>
    </row>
    <row r="33" spans="2:11" x14ac:dyDescent="0.2">
      <c r="B33">
        <f>+Psychiatry!A28</f>
        <v>63</v>
      </c>
      <c r="C33" t="str">
        <f>+Psychiatry!B28</f>
        <v>GRAYS HARBOR COMMUNITY HOSPITAL</v>
      </c>
      <c r="D33" s="4">
        <f>ROUND(SUM(Psychiatry!M28:N28),0)</f>
        <v>0</v>
      </c>
      <c r="E33" s="4">
        <f>ROUND(+Psychiatry!F28,0)</f>
        <v>0</v>
      </c>
      <c r="F33" s="9" t="str">
        <f t="shared" si="0"/>
        <v/>
      </c>
      <c r="G33" s="4">
        <f>ROUND(SUM(Psychiatry!M129:N129),0)</f>
        <v>0</v>
      </c>
      <c r="H33" s="4">
        <f>ROUND(+Psychiatry!F129,0)</f>
        <v>0</v>
      </c>
      <c r="I33" s="9" t="str">
        <f t="shared" si="1"/>
        <v/>
      </c>
      <c r="J33" s="9"/>
      <c r="K33" s="10" t="str">
        <f t="shared" si="2"/>
        <v/>
      </c>
    </row>
    <row r="34" spans="2:11" x14ac:dyDescent="0.2">
      <c r="B34">
        <f>+Psychiatry!A29</f>
        <v>78</v>
      </c>
      <c r="C34" t="str">
        <f>+Psychiatry!B29</f>
        <v>SAMARITAN HEALTHCARE</v>
      </c>
      <c r="D34" s="4">
        <f>ROUND(SUM(Psychiatry!M29:N29),0)</f>
        <v>0</v>
      </c>
      <c r="E34" s="4">
        <f>ROUND(+Psychiatry!F29,0)</f>
        <v>0</v>
      </c>
      <c r="F34" s="9" t="str">
        <f t="shared" si="0"/>
        <v/>
      </c>
      <c r="G34" s="4">
        <f>ROUND(SUM(Psychiatry!M130:N130),0)</f>
        <v>0</v>
      </c>
      <c r="H34" s="4">
        <f>ROUND(+Psychiatry!F130,0)</f>
        <v>0</v>
      </c>
      <c r="I34" s="9" t="str">
        <f t="shared" si="1"/>
        <v/>
      </c>
      <c r="J34" s="9"/>
      <c r="K34" s="10" t="str">
        <f t="shared" si="2"/>
        <v/>
      </c>
    </row>
    <row r="35" spans="2:11" x14ac:dyDescent="0.2">
      <c r="B35">
        <f>+Psychiatry!A30</f>
        <v>79</v>
      </c>
      <c r="C35" t="str">
        <f>+Psychiatry!B30</f>
        <v>OCEAN BEACH HOSPITAL</v>
      </c>
      <c r="D35" s="4">
        <f>ROUND(SUM(Psychiatry!M30:N30),0)</f>
        <v>0</v>
      </c>
      <c r="E35" s="4">
        <f>ROUND(+Psychiatry!F30,0)</f>
        <v>0</v>
      </c>
      <c r="F35" s="9" t="str">
        <f t="shared" si="0"/>
        <v/>
      </c>
      <c r="G35" s="4">
        <f>ROUND(SUM(Psychiatry!M131:N131),0)</f>
        <v>0</v>
      </c>
      <c r="H35" s="4">
        <f>ROUND(+Psychiatry!F131,0)</f>
        <v>0</v>
      </c>
      <c r="I35" s="9" t="str">
        <f t="shared" si="1"/>
        <v/>
      </c>
      <c r="J35" s="9"/>
      <c r="K35" s="10" t="str">
        <f t="shared" si="2"/>
        <v/>
      </c>
    </row>
    <row r="36" spans="2:11" x14ac:dyDescent="0.2">
      <c r="B36">
        <f>+Psychiatry!A31</f>
        <v>80</v>
      </c>
      <c r="C36" t="str">
        <f>+Psychiatry!B31</f>
        <v>ODESSA MEMORIAL HEALTHCARE CENTER</v>
      </c>
      <c r="D36" s="4">
        <f>ROUND(SUM(Psychiatry!M31:N31),0)</f>
        <v>0</v>
      </c>
      <c r="E36" s="4">
        <f>ROUND(+Psychiatry!F31,0)</f>
        <v>0</v>
      </c>
      <c r="F36" s="9" t="str">
        <f t="shared" si="0"/>
        <v/>
      </c>
      <c r="G36" s="4">
        <f>ROUND(SUM(Psychiatry!M132:N132),0)</f>
        <v>0</v>
      </c>
      <c r="H36" s="4">
        <f>ROUND(+Psychiatry!F132,0)</f>
        <v>0</v>
      </c>
      <c r="I36" s="9" t="str">
        <f t="shared" si="1"/>
        <v/>
      </c>
      <c r="J36" s="9"/>
      <c r="K36" s="10" t="str">
        <f t="shared" si="2"/>
        <v/>
      </c>
    </row>
    <row r="37" spans="2:11" x14ac:dyDescent="0.2">
      <c r="B37">
        <f>+Psychiatry!A32</f>
        <v>81</v>
      </c>
      <c r="C37" t="str">
        <f>+Psychiatry!B32</f>
        <v>MULTICARE GOOD SAMARITAN</v>
      </c>
      <c r="D37" s="4">
        <f>ROUND(SUM(Psychiatry!M32:N32),0)</f>
        <v>0</v>
      </c>
      <c r="E37" s="4">
        <f>ROUND(+Psychiatry!F32,0)</f>
        <v>0</v>
      </c>
      <c r="F37" s="9" t="str">
        <f t="shared" si="0"/>
        <v/>
      </c>
      <c r="G37" s="4">
        <f>ROUND(SUM(Psychiatry!M133:N133),0)</f>
        <v>1386</v>
      </c>
      <c r="H37" s="4">
        <f>ROUND(+Psychiatry!F133,0)</f>
        <v>0</v>
      </c>
      <c r="I37" s="9" t="str">
        <f t="shared" si="1"/>
        <v/>
      </c>
      <c r="J37" s="9"/>
      <c r="K37" s="10" t="str">
        <f t="shared" si="2"/>
        <v/>
      </c>
    </row>
    <row r="38" spans="2:11" x14ac:dyDescent="0.2">
      <c r="B38">
        <f>+Psychiatry!A33</f>
        <v>82</v>
      </c>
      <c r="C38" t="str">
        <f>+Psychiatry!B33</f>
        <v>GARFIELD COUNTY MEMORIAL HOSPITAL</v>
      </c>
      <c r="D38" s="4">
        <f>ROUND(SUM(Psychiatry!M33:N33),0)</f>
        <v>0</v>
      </c>
      <c r="E38" s="4">
        <f>ROUND(+Psychiatry!F33,0)</f>
        <v>0</v>
      </c>
      <c r="F38" s="9" t="str">
        <f t="shared" si="0"/>
        <v/>
      </c>
      <c r="G38" s="4">
        <f>ROUND(SUM(Psychiatry!M134:N134),0)</f>
        <v>0</v>
      </c>
      <c r="H38" s="4">
        <f>ROUND(+Psychiatry!F134,0)</f>
        <v>0</v>
      </c>
      <c r="I38" s="9" t="str">
        <f t="shared" si="1"/>
        <v/>
      </c>
      <c r="J38" s="9"/>
      <c r="K38" s="10" t="str">
        <f t="shared" si="2"/>
        <v/>
      </c>
    </row>
    <row r="39" spans="2:11" x14ac:dyDescent="0.2">
      <c r="B39">
        <f>+Psychiatry!A34</f>
        <v>84</v>
      </c>
      <c r="C39" t="str">
        <f>+Psychiatry!B34</f>
        <v>PROVIDENCE REGIONAL MEDICAL CENTER EVERETT</v>
      </c>
      <c r="D39" s="4">
        <f>ROUND(SUM(Psychiatry!M34:N34),0)</f>
        <v>0</v>
      </c>
      <c r="E39" s="4">
        <f>ROUND(+Psychiatry!F34,0)</f>
        <v>0</v>
      </c>
      <c r="F39" s="9" t="str">
        <f t="shared" si="0"/>
        <v/>
      </c>
      <c r="G39" s="4">
        <f>ROUND(SUM(Psychiatry!M135:N135),0)</f>
        <v>0</v>
      </c>
      <c r="H39" s="4">
        <f>ROUND(+Psychiatry!F135,0)</f>
        <v>0</v>
      </c>
      <c r="I39" s="9" t="str">
        <f t="shared" si="1"/>
        <v/>
      </c>
      <c r="J39" s="9"/>
      <c r="K39" s="10" t="str">
        <f t="shared" si="2"/>
        <v/>
      </c>
    </row>
    <row r="40" spans="2:11" x14ac:dyDescent="0.2">
      <c r="B40">
        <f>+Psychiatry!A35</f>
        <v>85</v>
      </c>
      <c r="C40" t="str">
        <f>+Psychiatry!B35</f>
        <v>JEFFERSON HEALTHCARE</v>
      </c>
      <c r="D40" s="4">
        <f>ROUND(SUM(Psychiatry!M35:N35),0)</f>
        <v>0</v>
      </c>
      <c r="E40" s="4">
        <f>ROUND(+Psychiatry!F35,0)</f>
        <v>0</v>
      </c>
      <c r="F40" s="9" t="str">
        <f t="shared" si="0"/>
        <v/>
      </c>
      <c r="G40" s="4">
        <f>ROUND(SUM(Psychiatry!M136:N136),0)</f>
        <v>0</v>
      </c>
      <c r="H40" s="4">
        <f>ROUND(+Psychiatry!F136,0)</f>
        <v>0</v>
      </c>
      <c r="I40" s="9" t="str">
        <f t="shared" si="1"/>
        <v/>
      </c>
      <c r="J40" s="9"/>
      <c r="K40" s="10" t="str">
        <f t="shared" si="2"/>
        <v/>
      </c>
    </row>
    <row r="41" spans="2:11" x14ac:dyDescent="0.2">
      <c r="B41">
        <f>+Psychiatry!A36</f>
        <v>96</v>
      </c>
      <c r="C41" t="str">
        <f>+Psychiatry!B36</f>
        <v>SKYLINE HOSPITAL</v>
      </c>
      <c r="D41" s="4">
        <f>ROUND(SUM(Psychiatry!M36:N36),0)</f>
        <v>0</v>
      </c>
      <c r="E41" s="4">
        <f>ROUND(+Psychiatry!F36,0)</f>
        <v>0</v>
      </c>
      <c r="F41" s="9" t="str">
        <f t="shared" si="0"/>
        <v/>
      </c>
      <c r="G41" s="4">
        <f>ROUND(SUM(Psychiatry!M137:N137),0)</f>
        <v>0</v>
      </c>
      <c r="H41" s="4">
        <f>ROUND(+Psychiatry!F137,0)</f>
        <v>0</v>
      </c>
      <c r="I41" s="9" t="str">
        <f t="shared" si="1"/>
        <v/>
      </c>
      <c r="J41" s="9"/>
      <c r="K41" s="10" t="str">
        <f t="shared" si="2"/>
        <v/>
      </c>
    </row>
    <row r="42" spans="2:11" x14ac:dyDescent="0.2">
      <c r="B42">
        <f>+Psychiatry!A37</f>
        <v>102</v>
      </c>
      <c r="C42" t="str">
        <f>+Psychiatry!B37</f>
        <v>YAKIMA REGIONAL MEDICAL AND CARDIAC CENTER</v>
      </c>
      <c r="D42" s="4">
        <f>ROUND(SUM(Psychiatry!M37:N37),0)</f>
        <v>0</v>
      </c>
      <c r="E42" s="4">
        <f>ROUND(+Psychiatry!F37,0)</f>
        <v>0</v>
      </c>
      <c r="F42" s="9" t="str">
        <f t="shared" si="0"/>
        <v/>
      </c>
      <c r="G42" s="4">
        <f>ROUND(SUM(Psychiatry!M138:N138),0)</f>
        <v>0</v>
      </c>
      <c r="H42" s="4">
        <f>ROUND(+Psychiatry!F138,0)</f>
        <v>0</v>
      </c>
      <c r="I42" s="9" t="str">
        <f t="shared" si="1"/>
        <v/>
      </c>
      <c r="J42" s="9"/>
      <c r="K42" s="10" t="str">
        <f t="shared" si="2"/>
        <v/>
      </c>
    </row>
    <row r="43" spans="2:11" x14ac:dyDescent="0.2">
      <c r="B43">
        <f>+Psychiatry!A38</f>
        <v>106</v>
      </c>
      <c r="C43" t="str">
        <f>+Psychiatry!B38</f>
        <v>CASCADE VALLEY HOSPITAL</v>
      </c>
      <c r="D43" s="4">
        <f>ROUND(SUM(Psychiatry!M38:N38),0)</f>
        <v>0</v>
      </c>
      <c r="E43" s="4">
        <f>ROUND(+Psychiatry!F38,0)</f>
        <v>0</v>
      </c>
      <c r="F43" s="9" t="str">
        <f t="shared" si="0"/>
        <v/>
      </c>
      <c r="G43" s="4">
        <f>ROUND(SUM(Psychiatry!M139:N139),0)</f>
        <v>0</v>
      </c>
      <c r="H43" s="4">
        <f>ROUND(+Psychiatry!F139,0)</f>
        <v>0</v>
      </c>
      <c r="I43" s="9" t="str">
        <f t="shared" si="1"/>
        <v/>
      </c>
      <c r="J43" s="9"/>
      <c r="K43" s="10" t="str">
        <f t="shared" si="2"/>
        <v/>
      </c>
    </row>
    <row r="44" spans="2:11" x14ac:dyDescent="0.2">
      <c r="B44">
        <f>+Psychiatry!A39</f>
        <v>104</v>
      </c>
      <c r="C44" t="str">
        <f>+Psychiatry!B39</f>
        <v>VALLEY GENERAL</v>
      </c>
      <c r="D44" s="4">
        <f>ROUND(SUM(Psychiatry!M39:N39),0)</f>
        <v>0</v>
      </c>
      <c r="E44" s="4">
        <f>ROUND(+Psychiatry!F39,0)</f>
        <v>0</v>
      </c>
      <c r="F44" s="9" t="str">
        <f t="shared" si="0"/>
        <v/>
      </c>
      <c r="G44" s="4">
        <f>ROUND(SUM(Psychiatry!M140:N140),0)</f>
        <v>0</v>
      </c>
      <c r="H44" s="4">
        <f>ROUND(+Psychiatry!F140,0)</f>
        <v>0</v>
      </c>
      <c r="I44" s="9" t="str">
        <f t="shared" si="1"/>
        <v/>
      </c>
      <c r="J44" s="9"/>
      <c r="K44" s="10" t="str">
        <f t="shared" si="2"/>
        <v/>
      </c>
    </row>
    <row r="45" spans="2:11" x14ac:dyDescent="0.2">
      <c r="B45">
        <f>+Psychiatry!A40</f>
        <v>107</v>
      </c>
      <c r="C45" t="str">
        <f>+Psychiatry!B40</f>
        <v>NORTH VALLEY HOSPITAL</v>
      </c>
      <c r="D45" s="4">
        <f>ROUND(SUM(Psychiatry!M40:N40),0)</f>
        <v>0</v>
      </c>
      <c r="E45" s="4">
        <f>ROUND(+Psychiatry!F40,0)</f>
        <v>0</v>
      </c>
      <c r="F45" s="9" t="str">
        <f t="shared" si="0"/>
        <v/>
      </c>
      <c r="G45" s="4">
        <f>ROUND(SUM(Psychiatry!M141:N141),0)</f>
        <v>0</v>
      </c>
      <c r="H45" s="4">
        <f>ROUND(+Psychiatry!F141,0)</f>
        <v>0</v>
      </c>
      <c r="I45" s="9" t="str">
        <f t="shared" si="1"/>
        <v/>
      </c>
      <c r="J45" s="9"/>
      <c r="K45" s="10" t="str">
        <f t="shared" si="2"/>
        <v/>
      </c>
    </row>
    <row r="46" spans="2:11" x14ac:dyDescent="0.2">
      <c r="B46">
        <f>+Psychiatry!A41</f>
        <v>108</v>
      </c>
      <c r="C46" t="str">
        <f>+Psychiatry!B41</f>
        <v>TRI-STATE MEMORIAL HOSPITAL</v>
      </c>
      <c r="D46" s="4">
        <f>ROUND(SUM(Psychiatry!M41:N41),0)</f>
        <v>0</v>
      </c>
      <c r="E46" s="4">
        <f>ROUND(+Psychiatry!F41,0)</f>
        <v>0</v>
      </c>
      <c r="F46" s="9" t="str">
        <f t="shared" si="0"/>
        <v/>
      </c>
      <c r="G46" s="4">
        <f>ROUND(SUM(Psychiatry!M142:N142),0)</f>
        <v>0</v>
      </c>
      <c r="H46" s="4">
        <f>ROUND(+Psychiatry!F142,0)</f>
        <v>0</v>
      </c>
      <c r="I46" s="9" t="str">
        <f t="shared" si="1"/>
        <v/>
      </c>
      <c r="J46" s="9"/>
      <c r="K46" s="10" t="str">
        <f t="shared" si="2"/>
        <v/>
      </c>
    </row>
    <row r="47" spans="2:11" x14ac:dyDescent="0.2">
      <c r="B47">
        <f>+Psychiatry!A42</f>
        <v>111</v>
      </c>
      <c r="C47" t="str">
        <f>+Psychiatry!B42</f>
        <v>EAST ADAMS RURAL HEALTHCARE</v>
      </c>
      <c r="D47" s="4">
        <f>ROUND(SUM(Psychiatry!M42:N42),0)</f>
        <v>0</v>
      </c>
      <c r="E47" s="4">
        <f>ROUND(+Psychiatry!F42,0)</f>
        <v>0</v>
      </c>
      <c r="F47" s="9" t="str">
        <f t="shared" si="0"/>
        <v/>
      </c>
      <c r="G47" s="4">
        <f>ROUND(SUM(Psychiatry!M143:N143),0)</f>
        <v>0</v>
      </c>
      <c r="H47" s="4">
        <f>ROUND(+Psychiatry!F143,0)</f>
        <v>0</v>
      </c>
      <c r="I47" s="9" t="str">
        <f t="shared" si="1"/>
        <v/>
      </c>
      <c r="J47" s="9"/>
      <c r="K47" s="10" t="str">
        <f t="shared" si="2"/>
        <v/>
      </c>
    </row>
    <row r="48" spans="2:11" x14ac:dyDescent="0.2">
      <c r="B48">
        <f>+Psychiatry!A43</f>
        <v>125</v>
      </c>
      <c r="C48" t="str">
        <f>+Psychiatry!B43</f>
        <v>OTHELLO COMMUNITY HOSPITAL</v>
      </c>
      <c r="D48" s="4">
        <f>ROUND(SUM(Psychiatry!M43:N43),0)</f>
        <v>0</v>
      </c>
      <c r="E48" s="4">
        <f>ROUND(+Psychiatry!F43,0)</f>
        <v>0</v>
      </c>
      <c r="F48" s="9" t="str">
        <f t="shared" si="0"/>
        <v/>
      </c>
      <c r="G48" s="4">
        <f>ROUND(SUM(Psychiatry!M144:N144),0)</f>
        <v>0</v>
      </c>
      <c r="H48" s="4">
        <f>ROUND(+Psychiatry!F144,0)</f>
        <v>0</v>
      </c>
      <c r="I48" s="9" t="str">
        <f t="shared" si="1"/>
        <v/>
      </c>
      <c r="J48" s="9"/>
      <c r="K48" s="10" t="str">
        <f t="shared" si="2"/>
        <v/>
      </c>
    </row>
    <row r="49" spans="2:11" x14ac:dyDescent="0.2">
      <c r="B49">
        <f>+Psychiatry!A44</f>
        <v>126</v>
      </c>
      <c r="C49" t="str">
        <f>+Psychiatry!B44</f>
        <v>HIGHLINE MEDICAL CENTER</v>
      </c>
      <c r="D49" s="4">
        <f>ROUND(SUM(Psychiatry!M44:N44),0)</f>
        <v>131836</v>
      </c>
      <c r="E49" s="4">
        <f>ROUND(+Psychiatry!F44,0)</f>
        <v>3438</v>
      </c>
      <c r="F49" s="9">
        <f t="shared" si="0"/>
        <v>38.35</v>
      </c>
      <c r="G49" s="4">
        <f>ROUND(SUM(Psychiatry!M145:N145),0)</f>
        <v>197662</v>
      </c>
      <c r="H49" s="4">
        <f>ROUND(+Psychiatry!F145,0)</f>
        <v>2638</v>
      </c>
      <c r="I49" s="9">
        <f t="shared" si="1"/>
        <v>74.930000000000007</v>
      </c>
      <c r="J49" s="9"/>
      <c r="K49" s="10">
        <f t="shared" si="2"/>
        <v>0.95379999999999998</v>
      </c>
    </row>
    <row r="50" spans="2:11" x14ac:dyDescent="0.2">
      <c r="B50">
        <f>+Psychiatry!A45</f>
        <v>128</v>
      </c>
      <c r="C50" t="str">
        <f>+Psychiatry!B45</f>
        <v>UNIVERSITY OF WASHINGTON MEDICAL CENTER</v>
      </c>
      <c r="D50" s="4">
        <f>ROUND(SUM(Psychiatry!M45:N45),0)</f>
        <v>263854</v>
      </c>
      <c r="E50" s="4">
        <f>ROUND(+Psychiatry!F45,0)</f>
        <v>4401</v>
      </c>
      <c r="F50" s="9">
        <f t="shared" si="0"/>
        <v>59.95</v>
      </c>
      <c r="G50" s="4">
        <f>ROUND(SUM(Psychiatry!M146:N146),0)</f>
        <v>271276</v>
      </c>
      <c r="H50" s="4">
        <f>ROUND(+Psychiatry!F146,0)</f>
        <v>4719</v>
      </c>
      <c r="I50" s="9">
        <f t="shared" si="1"/>
        <v>57.49</v>
      </c>
      <c r="J50" s="9"/>
      <c r="K50" s="10">
        <f t="shared" si="2"/>
        <v>-4.1000000000000002E-2</v>
      </c>
    </row>
    <row r="51" spans="2:11" x14ac:dyDescent="0.2">
      <c r="B51">
        <f>+Psychiatry!A46</f>
        <v>129</v>
      </c>
      <c r="C51" t="str">
        <f>+Psychiatry!B46</f>
        <v>QUINCY VALLEY MEDICAL CENTER</v>
      </c>
      <c r="D51" s="4">
        <f>ROUND(SUM(Psychiatry!M46:N46),0)</f>
        <v>0</v>
      </c>
      <c r="E51" s="4">
        <f>ROUND(+Psychiatry!F46,0)</f>
        <v>0</v>
      </c>
      <c r="F51" s="9" t="str">
        <f t="shared" si="0"/>
        <v/>
      </c>
      <c r="G51" s="4">
        <f>ROUND(SUM(Psychiatry!M147:N147),0)</f>
        <v>0</v>
      </c>
      <c r="H51" s="4">
        <f>ROUND(+Psychiatry!F147,0)</f>
        <v>0</v>
      </c>
      <c r="I51" s="9" t="str">
        <f t="shared" si="1"/>
        <v/>
      </c>
      <c r="J51" s="9"/>
      <c r="K51" s="10" t="str">
        <f t="shared" si="2"/>
        <v/>
      </c>
    </row>
    <row r="52" spans="2:11" x14ac:dyDescent="0.2">
      <c r="B52">
        <f>+Psychiatry!A47</f>
        <v>130</v>
      </c>
      <c r="C52" t="str">
        <f>+Psychiatry!B47</f>
        <v>UW MEDICINE/NORTHWEST HOSPITAL</v>
      </c>
      <c r="D52" s="4">
        <f>ROUND(SUM(Psychiatry!M47:N47),0)</f>
        <v>19155</v>
      </c>
      <c r="E52" s="4">
        <f>ROUND(+Psychiatry!F47,0)</f>
        <v>9312</v>
      </c>
      <c r="F52" s="9">
        <f t="shared" si="0"/>
        <v>2.06</v>
      </c>
      <c r="G52" s="4">
        <f>ROUND(SUM(Psychiatry!M148:N148),0)</f>
        <v>43142</v>
      </c>
      <c r="H52" s="4">
        <f>ROUND(+Psychiatry!F148,0)</f>
        <v>9628</v>
      </c>
      <c r="I52" s="9">
        <f t="shared" si="1"/>
        <v>4.4800000000000004</v>
      </c>
      <c r="J52" s="9"/>
      <c r="K52" s="10">
        <f t="shared" si="2"/>
        <v>1.1748000000000001</v>
      </c>
    </row>
    <row r="53" spans="2:11" x14ac:dyDescent="0.2">
      <c r="B53">
        <f>+Psychiatry!A48</f>
        <v>131</v>
      </c>
      <c r="C53" t="str">
        <f>+Psychiatry!B48</f>
        <v>OVERLAKE HOSPITAL MEDICAL CENTER</v>
      </c>
      <c r="D53" s="4">
        <f>ROUND(SUM(Psychiatry!M48:N48),0)</f>
        <v>114720</v>
      </c>
      <c r="E53" s="4">
        <f>ROUND(+Psychiatry!F48,0)</f>
        <v>4243</v>
      </c>
      <c r="F53" s="9">
        <f t="shared" si="0"/>
        <v>27.04</v>
      </c>
      <c r="G53" s="4">
        <f>ROUND(SUM(Psychiatry!M149:N149),0)</f>
        <v>123614</v>
      </c>
      <c r="H53" s="4">
        <f>ROUND(+Psychiatry!F149,0)</f>
        <v>4550</v>
      </c>
      <c r="I53" s="9">
        <f t="shared" si="1"/>
        <v>27.17</v>
      </c>
      <c r="J53" s="9"/>
      <c r="K53" s="10">
        <f t="shared" si="2"/>
        <v>4.7999999999999996E-3</v>
      </c>
    </row>
    <row r="54" spans="2:11" x14ac:dyDescent="0.2">
      <c r="B54">
        <f>+Psychiatry!A49</f>
        <v>132</v>
      </c>
      <c r="C54" t="str">
        <f>+Psychiatry!B49</f>
        <v>ST CLARE HOSPITAL</v>
      </c>
      <c r="D54" s="4">
        <f>ROUND(SUM(Psychiatry!M49:N49),0)</f>
        <v>832</v>
      </c>
      <c r="E54" s="4">
        <f>ROUND(+Psychiatry!F49,0)</f>
        <v>0</v>
      </c>
      <c r="F54" s="9" t="str">
        <f t="shared" si="0"/>
        <v/>
      </c>
      <c r="G54" s="4">
        <f>ROUND(SUM(Psychiatry!M150:N150),0)</f>
        <v>0</v>
      </c>
      <c r="H54" s="4">
        <f>ROUND(+Psychiatry!F150,0)</f>
        <v>0</v>
      </c>
      <c r="I54" s="9" t="str">
        <f t="shared" si="1"/>
        <v/>
      </c>
      <c r="J54" s="9"/>
      <c r="K54" s="10" t="str">
        <f t="shared" si="2"/>
        <v/>
      </c>
    </row>
    <row r="55" spans="2:11" x14ac:dyDescent="0.2">
      <c r="B55">
        <f>+Psychiatry!A50</f>
        <v>134</v>
      </c>
      <c r="C55" t="str">
        <f>+Psychiatry!B50</f>
        <v>ISLAND HOSPITAL</v>
      </c>
      <c r="D55" s="4">
        <f>ROUND(SUM(Psychiatry!M50:N50),0)</f>
        <v>0</v>
      </c>
      <c r="E55" s="4">
        <f>ROUND(+Psychiatry!F50,0)</f>
        <v>0</v>
      </c>
      <c r="F55" s="9" t="str">
        <f t="shared" si="0"/>
        <v/>
      </c>
      <c r="G55" s="4">
        <f>ROUND(SUM(Psychiatry!M151:N151),0)</f>
        <v>0</v>
      </c>
      <c r="H55" s="4">
        <f>ROUND(+Psychiatry!F151,0)</f>
        <v>0</v>
      </c>
      <c r="I55" s="9" t="str">
        <f t="shared" si="1"/>
        <v/>
      </c>
      <c r="J55" s="9"/>
      <c r="K55" s="10" t="str">
        <f t="shared" si="2"/>
        <v/>
      </c>
    </row>
    <row r="56" spans="2:11" x14ac:dyDescent="0.2">
      <c r="B56">
        <f>+Psychiatry!A51</f>
        <v>137</v>
      </c>
      <c r="C56" t="str">
        <f>+Psychiatry!B51</f>
        <v>LINCOLN HOSPITAL</v>
      </c>
      <c r="D56" s="4">
        <f>ROUND(SUM(Psychiatry!M51:N51),0)</f>
        <v>0</v>
      </c>
      <c r="E56" s="4">
        <f>ROUND(+Psychiatry!F51,0)</f>
        <v>0</v>
      </c>
      <c r="F56" s="9" t="str">
        <f t="shared" si="0"/>
        <v/>
      </c>
      <c r="G56" s="4">
        <f>ROUND(SUM(Psychiatry!M152:N152),0)</f>
        <v>0</v>
      </c>
      <c r="H56" s="4">
        <f>ROUND(+Psychiatry!F152,0)</f>
        <v>0</v>
      </c>
      <c r="I56" s="9" t="str">
        <f t="shared" si="1"/>
        <v/>
      </c>
      <c r="J56" s="9"/>
      <c r="K56" s="10" t="str">
        <f t="shared" si="2"/>
        <v/>
      </c>
    </row>
    <row r="57" spans="2:11" x14ac:dyDescent="0.2">
      <c r="B57">
        <f>+Psychiatry!A52</f>
        <v>138</v>
      </c>
      <c r="C57" t="str">
        <f>+Psychiatry!B52</f>
        <v>SWEDISH EDMONDS</v>
      </c>
      <c r="D57" s="4">
        <f>ROUND(SUM(Psychiatry!M52:N52),0)</f>
        <v>4782</v>
      </c>
      <c r="E57" s="4">
        <f>ROUND(+Psychiatry!F52,0)</f>
        <v>9724</v>
      </c>
      <c r="F57" s="9">
        <f t="shared" si="0"/>
        <v>0.49</v>
      </c>
      <c r="G57" s="4">
        <f>ROUND(SUM(Psychiatry!M153:N153),0)</f>
        <v>4207</v>
      </c>
      <c r="H57" s="4">
        <f>ROUND(+Psychiatry!F153,0)</f>
        <v>8174</v>
      </c>
      <c r="I57" s="9">
        <f t="shared" si="1"/>
        <v>0.51</v>
      </c>
      <c r="J57" s="9"/>
      <c r="K57" s="10">
        <f t="shared" si="2"/>
        <v>4.0800000000000003E-2</v>
      </c>
    </row>
    <row r="58" spans="2:11" x14ac:dyDescent="0.2">
      <c r="B58">
        <f>+Psychiatry!A53</f>
        <v>139</v>
      </c>
      <c r="C58" t="str">
        <f>+Psychiatry!B53</f>
        <v>PROVIDENCE HOLY FAMILY HOSPITAL</v>
      </c>
      <c r="D58" s="4">
        <f>ROUND(SUM(Psychiatry!M53:N53),0)</f>
        <v>0</v>
      </c>
      <c r="E58" s="4">
        <f>ROUND(+Psychiatry!F53,0)</f>
        <v>0</v>
      </c>
      <c r="F58" s="9" t="str">
        <f t="shared" si="0"/>
        <v/>
      </c>
      <c r="G58" s="4">
        <f>ROUND(SUM(Psychiatry!M154:N154),0)</f>
        <v>0</v>
      </c>
      <c r="H58" s="4">
        <f>ROUND(+Psychiatry!F154,0)</f>
        <v>0</v>
      </c>
      <c r="I58" s="9" t="str">
        <f t="shared" si="1"/>
        <v/>
      </c>
      <c r="J58" s="9"/>
      <c r="K58" s="10" t="str">
        <f t="shared" si="2"/>
        <v/>
      </c>
    </row>
    <row r="59" spans="2:11" x14ac:dyDescent="0.2">
      <c r="B59">
        <f>+Psychiatry!A54</f>
        <v>140</v>
      </c>
      <c r="C59" t="str">
        <f>+Psychiatry!B54</f>
        <v>KITTITAS VALLEY HEALTHCARE</v>
      </c>
      <c r="D59" s="4">
        <f>ROUND(SUM(Psychiatry!M54:N54),0)</f>
        <v>0</v>
      </c>
      <c r="E59" s="4">
        <f>ROUND(+Psychiatry!F54,0)</f>
        <v>0</v>
      </c>
      <c r="F59" s="9" t="str">
        <f t="shared" si="0"/>
        <v/>
      </c>
      <c r="G59" s="4">
        <f>ROUND(SUM(Psychiatry!M155:N155),0)</f>
        <v>0</v>
      </c>
      <c r="H59" s="4">
        <f>ROUND(+Psychiatry!F155,0)</f>
        <v>0</v>
      </c>
      <c r="I59" s="9" t="str">
        <f t="shared" si="1"/>
        <v/>
      </c>
      <c r="J59" s="9"/>
      <c r="K59" s="10" t="str">
        <f t="shared" si="2"/>
        <v/>
      </c>
    </row>
    <row r="60" spans="2:11" x14ac:dyDescent="0.2">
      <c r="B60">
        <f>+Psychiatry!A55</f>
        <v>141</v>
      </c>
      <c r="C60" t="str">
        <f>+Psychiatry!B55</f>
        <v>DAYTON GENERAL HOSPITAL</v>
      </c>
      <c r="D60" s="4">
        <f>ROUND(SUM(Psychiatry!M55:N55),0)</f>
        <v>0</v>
      </c>
      <c r="E60" s="4">
        <f>ROUND(+Psychiatry!F55,0)</f>
        <v>0</v>
      </c>
      <c r="F60" s="9" t="str">
        <f t="shared" si="0"/>
        <v/>
      </c>
      <c r="G60" s="4">
        <f>ROUND(SUM(Psychiatry!M156:N156),0)</f>
        <v>0</v>
      </c>
      <c r="H60" s="4">
        <f>ROUND(+Psychiatry!F156,0)</f>
        <v>0</v>
      </c>
      <c r="I60" s="9" t="str">
        <f t="shared" si="1"/>
        <v/>
      </c>
      <c r="J60" s="9"/>
      <c r="K60" s="10" t="str">
        <f t="shared" si="2"/>
        <v/>
      </c>
    </row>
    <row r="61" spans="2:11" x14ac:dyDescent="0.2">
      <c r="B61">
        <f>+Psychiatry!A56</f>
        <v>142</v>
      </c>
      <c r="C61" t="str">
        <f>+Psychiatry!B56</f>
        <v>HARRISON MEDICAL CENTER</v>
      </c>
      <c r="D61" s="4">
        <f>ROUND(SUM(Psychiatry!M56:N56),0)</f>
        <v>6172</v>
      </c>
      <c r="E61" s="4">
        <f>ROUND(+Psychiatry!F56,0)</f>
        <v>696</v>
      </c>
      <c r="F61" s="9">
        <f t="shared" si="0"/>
        <v>8.8699999999999992</v>
      </c>
      <c r="G61" s="4">
        <f>ROUND(SUM(Psychiatry!M157:N157),0)</f>
        <v>665</v>
      </c>
      <c r="H61" s="4">
        <f>ROUND(+Psychiatry!F157,0)</f>
        <v>522</v>
      </c>
      <c r="I61" s="9">
        <f t="shared" si="1"/>
        <v>1.27</v>
      </c>
      <c r="J61" s="9"/>
      <c r="K61" s="10">
        <f t="shared" si="2"/>
        <v>-0.85680000000000001</v>
      </c>
    </row>
    <row r="62" spans="2:11" x14ac:dyDescent="0.2">
      <c r="B62">
        <f>+Psychiatry!A57</f>
        <v>145</v>
      </c>
      <c r="C62" t="str">
        <f>+Psychiatry!B57</f>
        <v>PEACEHEALTH ST JOSEPH HOSPITAL</v>
      </c>
      <c r="D62" s="4">
        <f>ROUND(SUM(Psychiatry!M57:N57),0)</f>
        <v>144349</v>
      </c>
      <c r="E62" s="4">
        <f>ROUND(+Psychiatry!F57,0)</f>
        <v>5683</v>
      </c>
      <c r="F62" s="9">
        <f t="shared" si="0"/>
        <v>25.4</v>
      </c>
      <c r="G62" s="4">
        <f>ROUND(SUM(Psychiatry!M158:N158),0)</f>
        <v>103162</v>
      </c>
      <c r="H62" s="4">
        <f>ROUND(+Psychiatry!F158,0)</f>
        <v>5887</v>
      </c>
      <c r="I62" s="9">
        <f t="shared" si="1"/>
        <v>17.52</v>
      </c>
      <c r="J62" s="9"/>
      <c r="K62" s="10">
        <f t="shared" si="2"/>
        <v>-0.31019999999999998</v>
      </c>
    </row>
    <row r="63" spans="2:11" x14ac:dyDescent="0.2">
      <c r="B63">
        <f>+Psychiatry!A58</f>
        <v>147</v>
      </c>
      <c r="C63" t="str">
        <f>+Psychiatry!B58</f>
        <v>MID VALLEY HOSPITAL</v>
      </c>
      <c r="D63" s="4">
        <f>ROUND(SUM(Psychiatry!M58:N58),0)</f>
        <v>0</v>
      </c>
      <c r="E63" s="4">
        <f>ROUND(+Psychiatry!F58,0)</f>
        <v>0</v>
      </c>
      <c r="F63" s="9" t="str">
        <f t="shared" si="0"/>
        <v/>
      </c>
      <c r="G63" s="4">
        <f>ROUND(SUM(Psychiatry!M159:N159),0)</f>
        <v>0</v>
      </c>
      <c r="H63" s="4">
        <f>ROUND(+Psychiatry!F159,0)</f>
        <v>0</v>
      </c>
      <c r="I63" s="9" t="str">
        <f t="shared" si="1"/>
        <v/>
      </c>
      <c r="J63" s="9"/>
      <c r="K63" s="10" t="str">
        <f t="shared" si="2"/>
        <v/>
      </c>
    </row>
    <row r="64" spans="2:11" x14ac:dyDescent="0.2">
      <c r="B64">
        <f>+Psychiatry!A59</f>
        <v>148</v>
      </c>
      <c r="C64" t="str">
        <f>+Psychiatry!B59</f>
        <v>KINDRED HOSPITAL SEATTLE - NORTHGATE</v>
      </c>
      <c r="D64" s="4">
        <f>ROUND(SUM(Psychiatry!M59:N59),0)</f>
        <v>0</v>
      </c>
      <c r="E64" s="4">
        <f>ROUND(+Psychiatry!F59,0)</f>
        <v>0</v>
      </c>
      <c r="F64" s="9" t="str">
        <f t="shared" si="0"/>
        <v/>
      </c>
      <c r="G64" s="4">
        <f>ROUND(SUM(Psychiatry!M160:N160),0)</f>
        <v>0</v>
      </c>
      <c r="H64" s="4">
        <f>ROUND(+Psychiatry!F160,0)</f>
        <v>0</v>
      </c>
      <c r="I64" s="9" t="str">
        <f t="shared" si="1"/>
        <v/>
      </c>
      <c r="J64" s="9"/>
      <c r="K64" s="10" t="str">
        <f t="shared" si="2"/>
        <v/>
      </c>
    </row>
    <row r="65" spans="2:11" x14ac:dyDescent="0.2">
      <c r="B65">
        <f>+Psychiatry!A60</f>
        <v>150</v>
      </c>
      <c r="C65" t="str">
        <f>+Psychiatry!B60</f>
        <v>COULEE MEDICAL CENTER</v>
      </c>
      <c r="D65" s="4">
        <f>ROUND(SUM(Psychiatry!M60:N60),0)</f>
        <v>0</v>
      </c>
      <c r="E65" s="4">
        <f>ROUND(+Psychiatry!F60,0)</f>
        <v>0</v>
      </c>
      <c r="F65" s="9" t="str">
        <f t="shared" si="0"/>
        <v/>
      </c>
      <c r="G65" s="4">
        <f>ROUND(SUM(Psychiatry!M161:N161),0)</f>
        <v>0</v>
      </c>
      <c r="H65" s="4">
        <f>ROUND(+Psychiatry!F161,0)</f>
        <v>0</v>
      </c>
      <c r="I65" s="9" t="str">
        <f t="shared" si="1"/>
        <v/>
      </c>
      <c r="J65" s="9"/>
      <c r="K65" s="10" t="str">
        <f t="shared" si="2"/>
        <v/>
      </c>
    </row>
    <row r="66" spans="2:11" x14ac:dyDescent="0.2">
      <c r="B66">
        <f>+Psychiatry!A61</f>
        <v>152</v>
      </c>
      <c r="C66" t="str">
        <f>+Psychiatry!B61</f>
        <v>MASON GENERAL HOSPITAL</v>
      </c>
      <c r="D66" s="4">
        <f>ROUND(SUM(Psychiatry!M61:N61),0)</f>
        <v>0</v>
      </c>
      <c r="E66" s="4">
        <f>ROUND(+Psychiatry!F61,0)</f>
        <v>0</v>
      </c>
      <c r="F66" s="9" t="str">
        <f t="shared" si="0"/>
        <v/>
      </c>
      <c r="G66" s="4">
        <f>ROUND(SUM(Psychiatry!M162:N162),0)</f>
        <v>0</v>
      </c>
      <c r="H66" s="4">
        <f>ROUND(+Psychiatry!F162,0)</f>
        <v>0</v>
      </c>
      <c r="I66" s="9" t="str">
        <f t="shared" si="1"/>
        <v/>
      </c>
      <c r="J66" s="9"/>
      <c r="K66" s="10" t="str">
        <f t="shared" si="2"/>
        <v/>
      </c>
    </row>
    <row r="67" spans="2:11" x14ac:dyDescent="0.2">
      <c r="B67">
        <f>+Psychiatry!A62</f>
        <v>153</v>
      </c>
      <c r="C67" t="str">
        <f>+Psychiatry!B62</f>
        <v>WHITMAN HOSPITAL AND MEDICAL CENTER</v>
      </c>
      <c r="D67" s="4">
        <f>ROUND(SUM(Psychiatry!M62:N62),0)</f>
        <v>0</v>
      </c>
      <c r="E67" s="4">
        <f>ROUND(+Psychiatry!F62,0)</f>
        <v>0</v>
      </c>
      <c r="F67" s="9" t="str">
        <f t="shared" si="0"/>
        <v/>
      </c>
      <c r="G67" s="4">
        <f>ROUND(SUM(Psychiatry!M163:N163),0)</f>
        <v>0</v>
      </c>
      <c r="H67" s="4">
        <f>ROUND(+Psychiatry!F163,0)</f>
        <v>0</v>
      </c>
      <c r="I67" s="9" t="str">
        <f t="shared" si="1"/>
        <v/>
      </c>
      <c r="J67" s="9"/>
      <c r="K67" s="10" t="str">
        <f t="shared" si="2"/>
        <v/>
      </c>
    </row>
    <row r="68" spans="2:11" x14ac:dyDescent="0.2">
      <c r="B68">
        <f>+Psychiatry!A63</f>
        <v>155</v>
      </c>
      <c r="C68" t="str">
        <f>+Psychiatry!B63</f>
        <v>UW MEDICINE/VALLEY MEDICAL CENTER</v>
      </c>
      <c r="D68" s="4">
        <f>ROUND(SUM(Psychiatry!M63:N63),0)</f>
        <v>0</v>
      </c>
      <c r="E68" s="4">
        <f>ROUND(+Psychiatry!F63,0)</f>
        <v>0</v>
      </c>
      <c r="F68" s="9" t="str">
        <f t="shared" si="0"/>
        <v/>
      </c>
      <c r="G68" s="4">
        <f>ROUND(SUM(Psychiatry!M164:N164),0)</f>
        <v>0</v>
      </c>
      <c r="H68" s="4">
        <f>ROUND(+Psychiatry!F164,0)</f>
        <v>0</v>
      </c>
      <c r="I68" s="9" t="str">
        <f t="shared" si="1"/>
        <v/>
      </c>
      <c r="J68" s="9"/>
      <c r="K68" s="10" t="str">
        <f t="shared" si="2"/>
        <v/>
      </c>
    </row>
    <row r="69" spans="2:11" x14ac:dyDescent="0.2">
      <c r="B69">
        <f>+Psychiatry!A64</f>
        <v>156</v>
      </c>
      <c r="C69" t="str">
        <f>+Psychiatry!B64</f>
        <v>WHIDBEY GENERAL HOSPITAL</v>
      </c>
      <c r="D69" s="4">
        <f>ROUND(SUM(Psychiatry!M64:N64),0)</f>
        <v>0</v>
      </c>
      <c r="E69" s="4">
        <f>ROUND(+Psychiatry!F64,0)</f>
        <v>0</v>
      </c>
      <c r="F69" s="9" t="str">
        <f t="shared" si="0"/>
        <v/>
      </c>
      <c r="G69" s="4">
        <f>ROUND(SUM(Psychiatry!M165:N165),0)</f>
        <v>0</v>
      </c>
      <c r="H69" s="4">
        <f>ROUND(+Psychiatry!F165,0)</f>
        <v>0</v>
      </c>
      <c r="I69" s="9" t="str">
        <f t="shared" si="1"/>
        <v/>
      </c>
      <c r="J69" s="9"/>
      <c r="K69" s="10" t="str">
        <f t="shared" si="2"/>
        <v/>
      </c>
    </row>
    <row r="70" spans="2:11" x14ac:dyDescent="0.2">
      <c r="B70">
        <f>+Psychiatry!A65</f>
        <v>157</v>
      </c>
      <c r="C70" t="str">
        <f>+Psychiatry!B65</f>
        <v>ST LUKES REHABILIATION INSTITUTE</v>
      </c>
      <c r="D70" s="4">
        <f>ROUND(SUM(Psychiatry!M65:N65),0)</f>
        <v>0</v>
      </c>
      <c r="E70" s="4">
        <f>ROUND(+Psychiatry!F65,0)</f>
        <v>0</v>
      </c>
      <c r="F70" s="9" t="str">
        <f t="shared" si="0"/>
        <v/>
      </c>
      <c r="G70" s="4">
        <f>ROUND(SUM(Psychiatry!M166:N166),0)</f>
        <v>0</v>
      </c>
      <c r="H70" s="4">
        <f>ROUND(+Psychiatry!F166,0)</f>
        <v>0</v>
      </c>
      <c r="I70" s="9" t="str">
        <f t="shared" si="1"/>
        <v/>
      </c>
      <c r="J70" s="9"/>
      <c r="K70" s="10" t="str">
        <f t="shared" si="2"/>
        <v/>
      </c>
    </row>
    <row r="71" spans="2:11" x14ac:dyDescent="0.2">
      <c r="B71">
        <f>+Psychiatry!A66</f>
        <v>158</v>
      </c>
      <c r="C71" t="str">
        <f>+Psychiatry!B66</f>
        <v>CASCADE MEDICAL CENTER</v>
      </c>
      <c r="D71" s="4">
        <f>ROUND(SUM(Psychiatry!M66:N66),0)</f>
        <v>0</v>
      </c>
      <c r="E71" s="4">
        <f>ROUND(+Psychiatry!F66,0)</f>
        <v>0</v>
      </c>
      <c r="F71" s="9" t="str">
        <f t="shared" si="0"/>
        <v/>
      </c>
      <c r="G71" s="4">
        <f>ROUND(SUM(Psychiatry!M167:N167),0)</f>
        <v>0</v>
      </c>
      <c r="H71" s="4">
        <f>ROUND(+Psychiatry!F167,0)</f>
        <v>0</v>
      </c>
      <c r="I71" s="9" t="str">
        <f t="shared" si="1"/>
        <v/>
      </c>
      <c r="J71" s="9"/>
      <c r="K71" s="10" t="str">
        <f t="shared" si="2"/>
        <v/>
      </c>
    </row>
    <row r="72" spans="2:11" x14ac:dyDescent="0.2">
      <c r="B72">
        <f>+Psychiatry!A67</f>
        <v>159</v>
      </c>
      <c r="C72" t="str">
        <f>+Psychiatry!B67</f>
        <v>PROVIDENCE ST PETER HOSPITAL</v>
      </c>
      <c r="D72" s="4">
        <f>ROUND(SUM(Psychiatry!M67:N67),0)</f>
        <v>387735</v>
      </c>
      <c r="E72" s="4">
        <f>ROUND(+Psychiatry!F67,0)</f>
        <v>5668</v>
      </c>
      <c r="F72" s="9">
        <f t="shared" si="0"/>
        <v>68.41</v>
      </c>
      <c r="G72" s="4">
        <f>ROUND(SUM(Psychiatry!M168:N168),0)</f>
        <v>299358</v>
      </c>
      <c r="H72" s="4">
        <f>ROUND(+Psychiatry!F168,0)</f>
        <v>5984</v>
      </c>
      <c r="I72" s="9">
        <f t="shared" si="1"/>
        <v>50.03</v>
      </c>
      <c r="J72" s="9"/>
      <c r="K72" s="10">
        <f t="shared" si="2"/>
        <v>-0.26869999999999999</v>
      </c>
    </row>
    <row r="73" spans="2:11" x14ac:dyDescent="0.2">
      <c r="B73">
        <f>+Psychiatry!A68</f>
        <v>161</v>
      </c>
      <c r="C73" t="str">
        <f>+Psychiatry!B68</f>
        <v>KADLEC REGIONAL MEDICAL CENTER</v>
      </c>
      <c r="D73" s="4">
        <f>ROUND(SUM(Psychiatry!M68:N68),0)</f>
        <v>0</v>
      </c>
      <c r="E73" s="4">
        <f>ROUND(+Psychiatry!F68,0)</f>
        <v>0</v>
      </c>
      <c r="F73" s="9" t="str">
        <f t="shared" si="0"/>
        <v/>
      </c>
      <c r="G73" s="4">
        <f>ROUND(SUM(Psychiatry!M169:N169),0)</f>
        <v>0</v>
      </c>
      <c r="H73" s="4">
        <f>ROUND(+Psychiatry!F169,0)</f>
        <v>0</v>
      </c>
      <c r="I73" s="9" t="str">
        <f t="shared" si="1"/>
        <v/>
      </c>
      <c r="J73" s="9"/>
      <c r="K73" s="10" t="str">
        <f t="shared" si="2"/>
        <v/>
      </c>
    </row>
    <row r="74" spans="2:11" x14ac:dyDescent="0.2">
      <c r="B74">
        <f>+Psychiatry!A69</f>
        <v>162</v>
      </c>
      <c r="C74" t="str">
        <f>+Psychiatry!B69</f>
        <v>PROVIDENCE SACRED HEART MEDICAL CENTER</v>
      </c>
      <c r="D74" s="4">
        <f>ROUND(SUM(Psychiatry!M69:N69),0)</f>
        <v>608369</v>
      </c>
      <c r="E74" s="4">
        <f>ROUND(+Psychiatry!F69,0)</f>
        <v>19826</v>
      </c>
      <c r="F74" s="9">
        <f t="shared" si="0"/>
        <v>30.69</v>
      </c>
      <c r="G74" s="4">
        <f>ROUND(SUM(Psychiatry!M170:N170),0)</f>
        <v>827871</v>
      </c>
      <c r="H74" s="4">
        <f>ROUND(+Psychiatry!F170,0)</f>
        <v>20065</v>
      </c>
      <c r="I74" s="9">
        <f t="shared" si="1"/>
        <v>41.26</v>
      </c>
      <c r="J74" s="9"/>
      <c r="K74" s="10">
        <f t="shared" si="2"/>
        <v>0.34439999999999998</v>
      </c>
    </row>
    <row r="75" spans="2:11" x14ac:dyDescent="0.2">
      <c r="B75">
        <f>+Psychiatry!A70</f>
        <v>164</v>
      </c>
      <c r="C75" t="str">
        <f>+Psychiatry!B70</f>
        <v>EVERGREENHEALTH MEDICAL CENTER</v>
      </c>
      <c r="D75" s="4">
        <f>ROUND(SUM(Psychiatry!M70:N70),0)</f>
        <v>0</v>
      </c>
      <c r="E75" s="4">
        <f>ROUND(+Psychiatry!F70,0)</f>
        <v>0</v>
      </c>
      <c r="F75" s="9" t="str">
        <f t="shared" ref="F75:F108" si="3">IF(D75=0,"",IF(E75=0,"",ROUND(D75/E75,2)))</f>
        <v/>
      </c>
      <c r="G75" s="4">
        <f>ROUND(SUM(Psychiatry!M171:N171),0)</f>
        <v>0</v>
      </c>
      <c r="H75" s="4">
        <f>ROUND(+Psychiatry!F171,0)</f>
        <v>0</v>
      </c>
      <c r="I75" s="9" t="str">
        <f t="shared" ref="I75:I108" si="4">IF(G75=0,"",IF(H75=0,"",ROUND(G75/H75,2)))</f>
        <v/>
      </c>
      <c r="J75" s="9"/>
      <c r="K75" s="10" t="str">
        <f t="shared" ref="K75:K108" si="5">IF(D75=0,"",IF(E75=0,"",IF(G75=0,"",IF(H75=0,"",ROUND(I75/F75-1,4)))))</f>
        <v/>
      </c>
    </row>
    <row r="76" spans="2:11" x14ac:dyDescent="0.2">
      <c r="B76">
        <f>+Psychiatry!A71</f>
        <v>165</v>
      </c>
      <c r="C76" t="str">
        <f>+Psychiatry!B71</f>
        <v>LAKE CHELAN COMMUNITY HOSPITAL</v>
      </c>
      <c r="D76" s="4">
        <f>ROUND(SUM(Psychiatry!M71:N71),0)</f>
        <v>0</v>
      </c>
      <c r="E76" s="4">
        <f>ROUND(+Psychiatry!F71,0)</f>
        <v>0</v>
      </c>
      <c r="F76" s="9" t="str">
        <f t="shared" si="3"/>
        <v/>
      </c>
      <c r="G76" s="4">
        <f>ROUND(SUM(Psychiatry!M172:N172),0)</f>
        <v>0</v>
      </c>
      <c r="H76" s="4">
        <f>ROUND(+Psychiatry!F172,0)</f>
        <v>0</v>
      </c>
      <c r="I76" s="9" t="str">
        <f t="shared" si="4"/>
        <v/>
      </c>
      <c r="J76" s="9"/>
      <c r="K76" s="10" t="str">
        <f t="shared" si="5"/>
        <v/>
      </c>
    </row>
    <row r="77" spans="2:11" x14ac:dyDescent="0.2">
      <c r="B77">
        <f>+Psychiatry!A72</f>
        <v>167</v>
      </c>
      <c r="C77" t="str">
        <f>+Psychiatry!B72</f>
        <v>FERRY COUNTY MEMORIAL HOSPITAL</v>
      </c>
      <c r="D77" s="4">
        <f>ROUND(SUM(Psychiatry!M72:N72),0)</f>
        <v>0</v>
      </c>
      <c r="E77" s="4">
        <f>ROUND(+Psychiatry!F72,0)</f>
        <v>0</v>
      </c>
      <c r="F77" s="9" t="str">
        <f t="shared" si="3"/>
        <v/>
      </c>
      <c r="G77" s="4">
        <f>ROUND(SUM(Psychiatry!M173:N173),0)</f>
        <v>0</v>
      </c>
      <c r="H77" s="4">
        <f>ROUND(+Psychiatry!F173,0)</f>
        <v>0</v>
      </c>
      <c r="I77" s="9" t="str">
        <f t="shared" si="4"/>
        <v/>
      </c>
      <c r="J77" s="9"/>
      <c r="K77" s="10" t="str">
        <f t="shared" si="5"/>
        <v/>
      </c>
    </row>
    <row r="78" spans="2:11" x14ac:dyDescent="0.2">
      <c r="B78">
        <f>+Psychiatry!A73</f>
        <v>168</v>
      </c>
      <c r="C78" t="str">
        <f>+Psychiatry!B73</f>
        <v>CENTRAL WASHINGTON HOSPITAL</v>
      </c>
      <c r="D78" s="4">
        <f>ROUND(SUM(Psychiatry!M73:N73),0)</f>
        <v>0</v>
      </c>
      <c r="E78" s="4">
        <f>ROUND(+Psychiatry!F73,0)</f>
        <v>0</v>
      </c>
      <c r="F78" s="9" t="str">
        <f t="shared" si="3"/>
        <v/>
      </c>
      <c r="G78" s="4">
        <f>ROUND(SUM(Psychiatry!M174:N174),0)</f>
        <v>0</v>
      </c>
      <c r="H78" s="4">
        <f>ROUND(+Psychiatry!F174,0)</f>
        <v>0</v>
      </c>
      <c r="I78" s="9" t="str">
        <f t="shared" si="4"/>
        <v/>
      </c>
      <c r="J78" s="9"/>
      <c r="K78" s="10" t="str">
        <f t="shared" si="5"/>
        <v/>
      </c>
    </row>
    <row r="79" spans="2:11" x14ac:dyDescent="0.2">
      <c r="B79">
        <f>+Psychiatry!A74</f>
        <v>170</v>
      </c>
      <c r="C79" t="str">
        <f>+Psychiatry!B74</f>
        <v>PEACEHEALTH SOUTHWEST MEDICAL CENTER</v>
      </c>
      <c r="D79" s="4">
        <f>ROUND(SUM(Psychiatry!M74:N74),0)</f>
        <v>411802</v>
      </c>
      <c r="E79" s="4">
        <f>ROUND(+Psychiatry!F74,0)</f>
        <v>4042</v>
      </c>
      <c r="F79" s="9">
        <f t="shared" si="3"/>
        <v>101.88</v>
      </c>
      <c r="G79" s="4">
        <f>ROUND(SUM(Psychiatry!M175:N175),0)</f>
        <v>265599</v>
      </c>
      <c r="H79" s="4">
        <f>ROUND(+Psychiatry!F175,0)</f>
        <v>3913</v>
      </c>
      <c r="I79" s="9">
        <f t="shared" si="4"/>
        <v>67.88</v>
      </c>
      <c r="J79" s="9"/>
      <c r="K79" s="10">
        <f t="shared" si="5"/>
        <v>-0.3337</v>
      </c>
    </row>
    <row r="80" spans="2:11" x14ac:dyDescent="0.2">
      <c r="B80">
        <f>+Psychiatry!A75</f>
        <v>172</v>
      </c>
      <c r="C80" t="str">
        <f>+Psychiatry!B75</f>
        <v>PULLMAN REGIONAL HOSPITAL</v>
      </c>
      <c r="D80" s="4">
        <f>ROUND(SUM(Psychiatry!M75:N75),0)</f>
        <v>0</v>
      </c>
      <c r="E80" s="4">
        <f>ROUND(+Psychiatry!F75,0)</f>
        <v>0</v>
      </c>
      <c r="F80" s="9" t="str">
        <f t="shared" si="3"/>
        <v/>
      </c>
      <c r="G80" s="4">
        <f>ROUND(SUM(Psychiatry!M176:N176),0)</f>
        <v>0</v>
      </c>
      <c r="H80" s="4">
        <f>ROUND(+Psychiatry!F176,0)</f>
        <v>0</v>
      </c>
      <c r="I80" s="9" t="str">
        <f t="shared" si="4"/>
        <v/>
      </c>
      <c r="J80" s="9"/>
      <c r="K80" s="10" t="str">
        <f t="shared" si="5"/>
        <v/>
      </c>
    </row>
    <row r="81" spans="2:11" x14ac:dyDescent="0.2">
      <c r="B81">
        <f>+Psychiatry!A76</f>
        <v>173</v>
      </c>
      <c r="C81" t="str">
        <f>+Psychiatry!B76</f>
        <v>MORTON GENERAL HOSPITAL</v>
      </c>
      <c r="D81" s="4">
        <f>ROUND(SUM(Psychiatry!M76:N76),0)</f>
        <v>0</v>
      </c>
      <c r="E81" s="4">
        <f>ROUND(+Psychiatry!F76,0)</f>
        <v>0</v>
      </c>
      <c r="F81" s="9" t="str">
        <f t="shared" si="3"/>
        <v/>
      </c>
      <c r="G81" s="4">
        <f>ROUND(SUM(Psychiatry!M177:N177),0)</f>
        <v>0</v>
      </c>
      <c r="H81" s="4">
        <f>ROUND(+Psychiatry!F177,0)</f>
        <v>0</v>
      </c>
      <c r="I81" s="9" t="str">
        <f t="shared" si="4"/>
        <v/>
      </c>
      <c r="J81" s="9"/>
      <c r="K81" s="10" t="str">
        <f t="shared" si="5"/>
        <v/>
      </c>
    </row>
    <row r="82" spans="2:11" x14ac:dyDescent="0.2">
      <c r="B82">
        <f>+Psychiatry!A77</f>
        <v>175</v>
      </c>
      <c r="C82" t="str">
        <f>+Psychiatry!B77</f>
        <v>MARY BRIDGE CHILDRENS HEALTH CENTER</v>
      </c>
      <c r="D82" s="4">
        <f>ROUND(SUM(Psychiatry!M77:N77),0)</f>
        <v>0</v>
      </c>
      <c r="E82" s="4">
        <f>ROUND(+Psychiatry!F77,0)</f>
        <v>0</v>
      </c>
      <c r="F82" s="9" t="str">
        <f t="shared" si="3"/>
        <v/>
      </c>
      <c r="G82" s="4">
        <f>ROUND(SUM(Psychiatry!M178:N178),0)</f>
        <v>0</v>
      </c>
      <c r="H82" s="4">
        <f>ROUND(+Psychiatry!F178,0)</f>
        <v>0</v>
      </c>
      <c r="I82" s="9" t="str">
        <f t="shared" si="4"/>
        <v/>
      </c>
      <c r="J82" s="9"/>
      <c r="K82" s="10" t="str">
        <f t="shared" si="5"/>
        <v/>
      </c>
    </row>
    <row r="83" spans="2:11" x14ac:dyDescent="0.2">
      <c r="B83">
        <f>+Psychiatry!A78</f>
        <v>176</v>
      </c>
      <c r="C83" t="str">
        <f>+Psychiatry!B78</f>
        <v>TACOMA GENERAL/ALLENMORE HOSPITAL</v>
      </c>
      <c r="D83" s="4">
        <f>ROUND(SUM(Psychiatry!M78:N78),0)</f>
        <v>0</v>
      </c>
      <c r="E83" s="4">
        <f>ROUND(+Psychiatry!F78,0)</f>
        <v>0</v>
      </c>
      <c r="F83" s="9" t="str">
        <f t="shared" si="3"/>
        <v/>
      </c>
      <c r="G83" s="4">
        <f>ROUND(SUM(Psychiatry!M179:N179),0)</f>
        <v>0</v>
      </c>
      <c r="H83" s="4">
        <f>ROUND(+Psychiatry!F179,0)</f>
        <v>0</v>
      </c>
      <c r="I83" s="9" t="str">
        <f t="shared" si="4"/>
        <v/>
      </c>
      <c r="J83" s="9"/>
      <c r="K83" s="10" t="str">
        <f t="shared" si="5"/>
        <v/>
      </c>
    </row>
    <row r="84" spans="2:11" x14ac:dyDescent="0.2">
      <c r="B84">
        <f>+Psychiatry!A79</f>
        <v>180</v>
      </c>
      <c r="C84" t="str">
        <f>+Psychiatry!B79</f>
        <v>VALLEY HOSPITAL</v>
      </c>
      <c r="D84" s="4">
        <f>ROUND(SUM(Psychiatry!M79:N79),0)</f>
        <v>0</v>
      </c>
      <c r="E84" s="4">
        <f>ROUND(+Psychiatry!F79,0)</f>
        <v>0</v>
      </c>
      <c r="F84" s="9" t="str">
        <f t="shared" si="3"/>
        <v/>
      </c>
      <c r="G84" s="4">
        <f>ROUND(SUM(Psychiatry!M180:N180),0)</f>
        <v>0</v>
      </c>
      <c r="H84" s="4">
        <f>ROUND(+Psychiatry!F180,0)</f>
        <v>0</v>
      </c>
      <c r="I84" s="9" t="str">
        <f t="shared" si="4"/>
        <v/>
      </c>
      <c r="J84" s="9"/>
      <c r="K84" s="10" t="str">
        <f t="shared" si="5"/>
        <v/>
      </c>
    </row>
    <row r="85" spans="2:11" x14ac:dyDescent="0.2">
      <c r="B85">
        <f>+Psychiatry!A80</f>
        <v>183</v>
      </c>
      <c r="C85" t="str">
        <f>+Psychiatry!B80</f>
        <v>MULTICARE AUBURN MEDICAL CENTER</v>
      </c>
      <c r="D85" s="4">
        <f>ROUND(SUM(Psychiatry!M80:N80),0)</f>
        <v>12618</v>
      </c>
      <c r="E85" s="4">
        <f>ROUND(+Psychiatry!F80,0)</f>
        <v>7019</v>
      </c>
      <c r="F85" s="9">
        <f t="shared" si="3"/>
        <v>1.8</v>
      </c>
      <c r="G85" s="4">
        <f>ROUND(SUM(Psychiatry!M181:N181),0)</f>
        <v>195036</v>
      </c>
      <c r="H85" s="4">
        <f>ROUND(+Psychiatry!F181,0)</f>
        <v>7079</v>
      </c>
      <c r="I85" s="9">
        <f t="shared" si="4"/>
        <v>27.55</v>
      </c>
      <c r="J85" s="9"/>
      <c r="K85" s="10">
        <f t="shared" si="5"/>
        <v>14.3056</v>
      </c>
    </row>
    <row r="86" spans="2:11" x14ac:dyDescent="0.2">
      <c r="B86">
        <f>+Psychiatry!A81</f>
        <v>186</v>
      </c>
      <c r="C86" t="str">
        <f>+Psychiatry!B81</f>
        <v>SUMMIT PACIFIC MEDICAL CENTER</v>
      </c>
      <c r="D86" s="4">
        <f>ROUND(SUM(Psychiatry!M81:N81),0)</f>
        <v>0</v>
      </c>
      <c r="E86" s="4">
        <f>ROUND(+Psychiatry!F81,0)</f>
        <v>0</v>
      </c>
      <c r="F86" s="9" t="str">
        <f t="shared" si="3"/>
        <v/>
      </c>
      <c r="G86" s="4">
        <f>ROUND(SUM(Psychiatry!M182:N182),0)</f>
        <v>0</v>
      </c>
      <c r="H86" s="4">
        <f>ROUND(+Psychiatry!F182,0)</f>
        <v>0</v>
      </c>
      <c r="I86" s="9" t="str">
        <f t="shared" si="4"/>
        <v/>
      </c>
      <c r="J86" s="9"/>
      <c r="K86" s="10" t="str">
        <f t="shared" si="5"/>
        <v/>
      </c>
    </row>
    <row r="87" spans="2:11" x14ac:dyDescent="0.2">
      <c r="B87">
        <f>+Psychiatry!A82</f>
        <v>191</v>
      </c>
      <c r="C87" t="str">
        <f>+Psychiatry!B82</f>
        <v>PROVIDENCE CENTRALIA HOSPITAL</v>
      </c>
      <c r="D87" s="4">
        <f>ROUND(SUM(Psychiatry!M82:N82),0)</f>
        <v>0</v>
      </c>
      <c r="E87" s="4">
        <f>ROUND(+Psychiatry!F82,0)</f>
        <v>0</v>
      </c>
      <c r="F87" s="9" t="str">
        <f t="shared" si="3"/>
        <v/>
      </c>
      <c r="G87" s="4">
        <f>ROUND(SUM(Psychiatry!M183:N183),0)</f>
        <v>0</v>
      </c>
      <c r="H87" s="4">
        <f>ROUND(+Psychiatry!F183,0)</f>
        <v>0</v>
      </c>
      <c r="I87" s="9" t="str">
        <f t="shared" si="4"/>
        <v/>
      </c>
      <c r="J87" s="9"/>
      <c r="K87" s="10" t="str">
        <f t="shared" si="5"/>
        <v/>
      </c>
    </row>
    <row r="88" spans="2:11" x14ac:dyDescent="0.2">
      <c r="B88">
        <f>+Psychiatry!A83</f>
        <v>193</v>
      </c>
      <c r="C88" t="str">
        <f>+Psychiatry!B83</f>
        <v>PROVIDENCE MOUNT CARMEL HOSPITAL</v>
      </c>
      <c r="D88" s="4">
        <f>ROUND(SUM(Psychiatry!M83:N83),0)</f>
        <v>0</v>
      </c>
      <c r="E88" s="4">
        <f>ROUND(+Psychiatry!F83,0)</f>
        <v>0</v>
      </c>
      <c r="F88" s="9" t="str">
        <f t="shared" si="3"/>
        <v/>
      </c>
      <c r="G88" s="4">
        <f>ROUND(SUM(Psychiatry!M184:N184),0)</f>
        <v>0</v>
      </c>
      <c r="H88" s="4">
        <f>ROUND(+Psychiatry!F184,0)</f>
        <v>0</v>
      </c>
      <c r="I88" s="9" t="str">
        <f t="shared" si="4"/>
        <v/>
      </c>
      <c r="J88" s="9"/>
      <c r="K88" s="10" t="str">
        <f t="shared" si="5"/>
        <v/>
      </c>
    </row>
    <row r="89" spans="2:11" x14ac:dyDescent="0.2">
      <c r="B89">
        <f>+Psychiatry!A84</f>
        <v>194</v>
      </c>
      <c r="C89" t="str">
        <f>+Psychiatry!B84</f>
        <v>PROVIDENCE ST JOSEPHS HOSPITAL</v>
      </c>
      <c r="D89" s="4">
        <f>ROUND(SUM(Psychiatry!M84:N84),0)</f>
        <v>0</v>
      </c>
      <c r="E89" s="4">
        <f>ROUND(+Psychiatry!F84,0)</f>
        <v>0</v>
      </c>
      <c r="F89" s="9" t="str">
        <f t="shared" si="3"/>
        <v/>
      </c>
      <c r="G89" s="4">
        <f>ROUND(SUM(Psychiatry!M185:N185),0)</f>
        <v>0</v>
      </c>
      <c r="H89" s="4">
        <f>ROUND(+Psychiatry!F185,0)</f>
        <v>0</v>
      </c>
      <c r="I89" s="9" t="str">
        <f t="shared" si="4"/>
        <v/>
      </c>
      <c r="J89" s="9"/>
      <c r="K89" s="10" t="str">
        <f t="shared" si="5"/>
        <v/>
      </c>
    </row>
    <row r="90" spans="2:11" x14ac:dyDescent="0.2">
      <c r="B90">
        <f>+Psychiatry!A85</f>
        <v>195</v>
      </c>
      <c r="C90" t="str">
        <f>+Psychiatry!B85</f>
        <v>SNOQUALMIE VALLEY HOSPITAL</v>
      </c>
      <c r="D90" s="4">
        <f>ROUND(SUM(Psychiatry!M85:N85),0)</f>
        <v>0</v>
      </c>
      <c r="E90" s="4">
        <f>ROUND(+Psychiatry!F85,0)</f>
        <v>0</v>
      </c>
      <c r="F90" s="9" t="str">
        <f t="shared" si="3"/>
        <v/>
      </c>
      <c r="G90" s="4">
        <f>ROUND(SUM(Psychiatry!M186:N186),0)</f>
        <v>0</v>
      </c>
      <c r="H90" s="4">
        <f>ROUND(+Psychiatry!F186,0)</f>
        <v>0</v>
      </c>
      <c r="I90" s="9" t="str">
        <f t="shared" si="4"/>
        <v/>
      </c>
      <c r="J90" s="9"/>
      <c r="K90" s="10" t="str">
        <f t="shared" si="5"/>
        <v/>
      </c>
    </row>
    <row r="91" spans="2:11" x14ac:dyDescent="0.2">
      <c r="B91">
        <f>+Psychiatry!A86</f>
        <v>197</v>
      </c>
      <c r="C91" t="str">
        <f>+Psychiatry!B86</f>
        <v>CAPITAL MEDICAL CENTER</v>
      </c>
      <c r="D91" s="4">
        <f>ROUND(SUM(Psychiatry!M86:N86),0)</f>
        <v>0</v>
      </c>
      <c r="E91" s="4">
        <f>ROUND(+Psychiatry!F86,0)</f>
        <v>0</v>
      </c>
      <c r="F91" s="9" t="str">
        <f t="shared" si="3"/>
        <v/>
      </c>
      <c r="G91" s="4">
        <f>ROUND(SUM(Psychiatry!M187:N187),0)</f>
        <v>0</v>
      </c>
      <c r="H91" s="4">
        <f>ROUND(+Psychiatry!F187,0)</f>
        <v>0</v>
      </c>
      <c r="I91" s="9" t="str">
        <f t="shared" si="4"/>
        <v/>
      </c>
      <c r="J91" s="9"/>
      <c r="K91" s="10" t="str">
        <f t="shared" si="5"/>
        <v/>
      </c>
    </row>
    <row r="92" spans="2:11" x14ac:dyDescent="0.2">
      <c r="B92">
        <f>+Psychiatry!A87</f>
        <v>198</v>
      </c>
      <c r="C92" t="str">
        <f>+Psychiatry!B87</f>
        <v>SUNNYSIDE COMMUNITY HOSPITAL</v>
      </c>
      <c r="D92" s="4">
        <f>ROUND(SUM(Psychiatry!M87:N87),0)</f>
        <v>53680</v>
      </c>
      <c r="E92" s="4">
        <f>ROUND(+Psychiatry!F87,0)</f>
        <v>0</v>
      </c>
      <c r="F92" s="9" t="str">
        <f t="shared" si="3"/>
        <v/>
      </c>
      <c r="G92" s="4">
        <f>ROUND(SUM(Psychiatry!M188:N188),0)</f>
        <v>0</v>
      </c>
      <c r="H92" s="4">
        <f>ROUND(+Psychiatry!F188,0)</f>
        <v>0</v>
      </c>
      <c r="I92" s="9" t="str">
        <f t="shared" si="4"/>
        <v/>
      </c>
      <c r="J92" s="9"/>
      <c r="K92" s="10" t="str">
        <f t="shared" si="5"/>
        <v/>
      </c>
    </row>
    <row r="93" spans="2:11" x14ac:dyDescent="0.2">
      <c r="B93">
        <f>+Psychiatry!A88</f>
        <v>199</v>
      </c>
      <c r="C93" t="str">
        <f>+Psychiatry!B88</f>
        <v>TOPPENISH COMMUNITY HOSPITAL</v>
      </c>
      <c r="D93" s="4">
        <f>ROUND(SUM(Psychiatry!M88:N88),0)</f>
        <v>31559</v>
      </c>
      <c r="E93" s="4">
        <f>ROUND(+Psychiatry!F88,0)</f>
        <v>0</v>
      </c>
      <c r="F93" s="9" t="str">
        <f t="shared" si="3"/>
        <v/>
      </c>
      <c r="G93" s="4">
        <f>ROUND(SUM(Psychiatry!M189:N189),0)</f>
        <v>65578</v>
      </c>
      <c r="H93" s="4">
        <f>ROUND(+Psychiatry!F189,0)</f>
        <v>0</v>
      </c>
      <c r="I93" s="9" t="str">
        <f t="shared" si="4"/>
        <v/>
      </c>
      <c r="J93" s="9"/>
      <c r="K93" s="10" t="str">
        <f t="shared" si="5"/>
        <v/>
      </c>
    </row>
    <row r="94" spans="2:11" x14ac:dyDescent="0.2">
      <c r="B94">
        <f>+Psychiatry!A89</f>
        <v>201</v>
      </c>
      <c r="C94" t="str">
        <f>+Psychiatry!B89</f>
        <v>ST FRANCIS COMMUNITY HOSPITAL</v>
      </c>
      <c r="D94" s="4">
        <f>ROUND(SUM(Psychiatry!M89:N89),0)</f>
        <v>0</v>
      </c>
      <c r="E94" s="4">
        <f>ROUND(+Psychiatry!F89,0)</f>
        <v>0</v>
      </c>
      <c r="F94" s="9" t="str">
        <f t="shared" si="3"/>
        <v/>
      </c>
      <c r="G94" s="4">
        <f>ROUND(SUM(Psychiatry!M190:N190),0)</f>
        <v>0</v>
      </c>
      <c r="H94" s="4">
        <f>ROUND(+Psychiatry!F190,0)</f>
        <v>0</v>
      </c>
      <c r="I94" s="9" t="str">
        <f t="shared" si="4"/>
        <v/>
      </c>
      <c r="J94" s="9"/>
      <c r="K94" s="10" t="str">
        <f t="shared" si="5"/>
        <v/>
      </c>
    </row>
    <row r="95" spans="2:11" x14ac:dyDescent="0.2">
      <c r="B95">
        <f>+Psychiatry!A90</f>
        <v>202</v>
      </c>
      <c r="C95" t="str">
        <f>+Psychiatry!B90</f>
        <v>REGIONAL HOSPITAL</v>
      </c>
      <c r="D95" s="4">
        <f>ROUND(SUM(Psychiatry!M90:N90),0)</f>
        <v>0</v>
      </c>
      <c r="E95" s="4">
        <f>ROUND(+Psychiatry!F90,0)</f>
        <v>0</v>
      </c>
      <c r="F95" s="9" t="str">
        <f t="shared" si="3"/>
        <v/>
      </c>
      <c r="G95" s="4">
        <f>ROUND(SUM(Psychiatry!M191:N191),0)</f>
        <v>0</v>
      </c>
      <c r="H95" s="4">
        <f>ROUND(+Psychiatry!F191,0)</f>
        <v>0</v>
      </c>
      <c r="I95" s="9" t="str">
        <f t="shared" si="4"/>
        <v/>
      </c>
      <c r="J95" s="9"/>
      <c r="K95" s="10" t="str">
        <f t="shared" si="5"/>
        <v/>
      </c>
    </row>
    <row r="96" spans="2:11" x14ac:dyDescent="0.2">
      <c r="B96">
        <f>+Psychiatry!A91</f>
        <v>204</v>
      </c>
      <c r="C96" t="str">
        <f>+Psychiatry!B91</f>
        <v>SEATTLE CANCER CARE ALLIANCE</v>
      </c>
      <c r="D96" s="4">
        <f>ROUND(SUM(Psychiatry!M91:N91),0)</f>
        <v>0</v>
      </c>
      <c r="E96" s="4">
        <f>ROUND(+Psychiatry!F91,0)</f>
        <v>0</v>
      </c>
      <c r="F96" s="9" t="str">
        <f t="shared" si="3"/>
        <v/>
      </c>
      <c r="G96" s="4">
        <f>ROUND(SUM(Psychiatry!M192:N192),0)</f>
        <v>0</v>
      </c>
      <c r="H96" s="4">
        <f>ROUND(+Psychiatry!F192,0)</f>
        <v>0</v>
      </c>
      <c r="I96" s="9" t="str">
        <f t="shared" si="4"/>
        <v/>
      </c>
      <c r="J96" s="9"/>
      <c r="K96" s="10" t="str">
        <f t="shared" si="5"/>
        <v/>
      </c>
    </row>
    <row r="97" spans="2:11" x14ac:dyDescent="0.2">
      <c r="B97">
        <f>+Psychiatry!A92</f>
        <v>205</v>
      </c>
      <c r="C97" t="str">
        <f>+Psychiatry!B92</f>
        <v>WENATCHEE VALLEY HOSPITAL</v>
      </c>
      <c r="D97" s="4">
        <f>ROUND(SUM(Psychiatry!M92:N92),0)</f>
        <v>0</v>
      </c>
      <c r="E97" s="4">
        <f>ROUND(+Psychiatry!F92,0)</f>
        <v>0</v>
      </c>
      <c r="F97" s="9" t="str">
        <f t="shared" si="3"/>
        <v/>
      </c>
      <c r="G97" s="4">
        <f>ROUND(SUM(Psychiatry!M193:N193),0)</f>
        <v>0</v>
      </c>
      <c r="H97" s="4">
        <f>ROUND(+Psychiatry!F193,0)</f>
        <v>0</v>
      </c>
      <c r="I97" s="9" t="str">
        <f t="shared" si="4"/>
        <v/>
      </c>
      <c r="J97" s="9"/>
      <c r="K97" s="10" t="str">
        <f t="shared" si="5"/>
        <v/>
      </c>
    </row>
    <row r="98" spans="2:11" x14ac:dyDescent="0.2">
      <c r="B98">
        <f>+Psychiatry!A93</f>
        <v>206</v>
      </c>
      <c r="C98" t="str">
        <f>+Psychiatry!B93</f>
        <v>PEACEHEALTH UNITED GENERAL MEDICAL CENTER</v>
      </c>
      <c r="D98" s="4">
        <f>ROUND(SUM(Psychiatry!M93:N93),0)</f>
        <v>0</v>
      </c>
      <c r="E98" s="4">
        <f>ROUND(+Psychiatry!F93,0)</f>
        <v>0</v>
      </c>
      <c r="F98" s="9" t="str">
        <f t="shared" si="3"/>
        <v/>
      </c>
      <c r="G98" s="4">
        <f>ROUND(SUM(Psychiatry!M194:N194),0)</f>
        <v>0</v>
      </c>
      <c r="H98" s="4">
        <f>ROUND(+Psychiatry!F194,0)</f>
        <v>0</v>
      </c>
      <c r="I98" s="9" t="str">
        <f t="shared" si="4"/>
        <v/>
      </c>
      <c r="J98" s="9"/>
      <c r="K98" s="10" t="str">
        <f t="shared" si="5"/>
        <v/>
      </c>
    </row>
    <row r="99" spans="2:11" x14ac:dyDescent="0.2">
      <c r="B99">
        <f>+Psychiatry!A94</f>
        <v>207</v>
      </c>
      <c r="C99" t="str">
        <f>+Psychiatry!B94</f>
        <v>SKAGIT VALLEY HOSPITAL</v>
      </c>
      <c r="D99" s="4">
        <f>ROUND(SUM(Psychiatry!M94:N94),0)</f>
        <v>182942</v>
      </c>
      <c r="E99" s="4">
        <f>ROUND(+Psychiatry!F94,0)</f>
        <v>2926</v>
      </c>
      <c r="F99" s="9">
        <f t="shared" si="3"/>
        <v>62.52</v>
      </c>
      <c r="G99" s="4">
        <f>ROUND(SUM(Psychiatry!M195:N195),0)</f>
        <v>191896</v>
      </c>
      <c r="H99" s="4">
        <f>ROUND(+Psychiatry!F195,0)</f>
        <v>2576</v>
      </c>
      <c r="I99" s="9">
        <f t="shared" si="4"/>
        <v>74.489999999999995</v>
      </c>
      <c r="J99" s="9"/>
      <c r="K99" s="10">
        <f t="shared" si="5"/>
        <v>0.1915</v>
      </c>
    </row>
    <row r="100" spans="2:11" x14ac:dyDescent="0.2">
      <c r="B100">
        <f>+Psychiatry!A95</f>
        <v>208</v>
      </c>
      <c r="C100" t="str">
        <f>+Psychiatry!B95</f>
        <v>LEGACY SALMON CREEK HOSPITAL</v>
      </c>
      <c r="D100" s="4">
        <f>ROUND(SUM(Psychiatry!M95:N95),0)</f>
        <v>0</v>
      </c>
      <c r="E100" s="4">
        <f>ROUND(+Psychiatry!F95,0)</f>
        <v>0</v>
      </c>
      <c r="F100" s="9" t="str">
        <f t="shared" si="3"/>
        <v/>
      </c>
      <c r="G100" s="4">
        <f>ROUND(SUM(Psychiatry!M196:N196),0)</f>
        <v>0</v>
      </c>
      <c r="H100" s="4">
        <f>ROUND(+Psychiatry!F196,0)</f>
        <v>0</v>
      </c>
      <c r="I100" s="9" t="str">
        <f t="shared" si="4"/>
        <v/>
      </c>
      <c r="J100" s="9"/>
      <c r="K100" s="10" t="str">
        <f t="shared" si="5"/>
        <v/>
      </c>
    </row>
    <row r="101" spans="2:11" x14ac:dyDescent="0.2">
      <c r="B101">
        <f>+Psychiatry!A96</f>
        <v>209</v>
      </c>
      <c r="C101" t="str">
        <f>+Psychiatry!B96</f>
        <v>ST ANTHONY HOSPITAL</v>
      </c>
      <c r="D101" s="4">
        <f>ROUND(SUM(Psychiatry!M96:N96),0)</f>
        <v>512</v>
      </c>
      <c r="E101" s="4">
        <f>ROUND(+Psychiatry!F96,0)</f>
        <v>0</v>
      </c>
      <c r="F101" s="9" t="str">
        <f t="shared" si="3"/>
        <v/>
      </c>
      <c r="G101" s="4">
        <f>ROUND(SUM(Psychiatry!M197:N197),0)</f>
        <v>0</v>
      </c>
      <c r="H101" s="4">
        <f>ROUND(+Psychiatry!F197,0)</f>
        <v>0</v>
      </c>
      <c r="I101" s="9" t="str">
        <f t="shared" si="4"/>
        <v/>
      </c>
      <c r="J101" s="9"/>
      <c r="K101" s="10" t="str">
        <f t="shared" si="5"/>
        <v/>
      </c>
    </row>
    <row r="102" spans="2:11" x14ac:dyDescent="0.2">
      <c r="B102">
        <f>+Psychiatry!A97</f>
        <v>210</v>
      </c>
      <c r="C102" t="str">
        <f>+Psychiatry!B97</f>
        <v>SWEDISH MEDICAL CENTER - ISSAQUAH CAMPUS</v>
      </c>
      <c r="D102" s="4">
        <f>ROUND(SUM(Psychiatry!M97:N97),0)</f>
        <v>0</v>
      </c>
      <c r="E102" s="4">
        <f>ROUND(+Psychiatry!F97,0)</f>
        <v>0</v>
      </c>
      <c r="F102" s="9" t="str">
        <f t="shared" si="3"/>
        <v/>
      </c>
      <c r="G102" s="4">
        <f>ROUND(SUM(Psychiatry!M198:N198),0)</f>
        <v>0</v>
      </c>
      <c r="H102" s="4">
        <f>ROUND(+Psychiatry!F198,0)</f>
        <v>2023</v>
      </c>
      <c r="I102" s="9" t="str">
        <f t="shared" si="4"/>
        <v/>
      </c>
      <c r="J102" s="9"/>
      <c r="K102" s="10" t="str">
        <f t="shared" si="5"/>
        <v/>
      </c>
    </row>
    <row r="103" spans="2:11" x14ac:dyDescent="0.2">
      <c r="B103">
        <f>+Psychiatry!A98</f>
        <v>211</v>
      </c>
      <c r="C103" t="str">
        <f>+Psychiatry!B98</f>
        <v>PEACEHEALTH PEACE ISLAND MEDICAL CENTER</v>
      </c>
      <c r="D103" s="4">
        <f>ROUND(SUM(Psychiatry!M98:N98),0)</f>
        <v>0</v>
      </c>
      <c r="E103" s="4">
        <f>ROUND(+Psychiatry!F98,0)</f>
        <v>0</v>
      </c>
      <c r="F103" s="9" t="str">
        <f t="shared" si="3"/>
        <v/>
      </c>
      <c r="G103" s="4">
        <f>ROUND(SUM(Psychiatry!M199:N199),0)</f>
        <v>0</v>
      </c>
      <c r="H103" s="4">
        <f>ROUND(+Psychiatry!F199,0)</f>
        <v>0</v>
      </c>
      <c r="I103" s="9" t="str">
        <f t="shared" si="4"/>
        <v/>
      </c>
      <c r="J103" s="9"/>
      <c r="K103" s="10" t="str">
        <f t="shared" si="5"/>
        <v/>
      </c>
    </row>
    <row r="104" spans="2:11" x14ac:dyDescent="0.2">
      <c r="B104">
        <f>+Psychiatry!A99</f>
        <v>904</v>
      </c>
      <c r="C104" t="str">
        <f>+Psychiatry!B99</f>
        <v>BHC FAIRFAX HOSPITAL</v>
      </c>
      <c r="D104" s="4">
        <f>ROUND(SUM(Psychiatry!M99:N99),0)</f>
        <v>201250</v>
      </c>
      <c r="E104" s="4">
        <f>ROUND(+Psychiatry!F99,0)</f>
        <v>30243</v>
      </c>
      <c r="F104" s="9">
        <f t="shared" si="3"/>
        <v>6.65</v>
      </c>
      <c r="G104" s="4">
        <f>ROUND(SUM(Psychiatry!M200:N200),0)</f>
        <v>527749</v>
      </c>
      <c r="H104" s="4">
        <f>ROUND(+Psychiatry!F200,0)</f>
        <v>39245</v>
      </c>
      <c r="I104" s="9">
        <f t="shared" si="4"/>
        <v>13.45</v>
      </c>
      <c r="J104" s="9"/>
      <c r="K104" s="10">
        <f t="shared" si="5"/>
        <v>1.0226</v>
      </c>
    </row>
    <row r="105" spans="2:11" x14ac:dyDescent="0.2">
      <c r="B105">
        <f>+Psychiatry!A100</f>
        <v>915</v>
      </c>
      <c r="C105" t="str">
        <f>+Psychiatry!B100</f>
        <v>LOURDES COUNSELING CENTER</v>
      </c>
      <c r="D105" s="4">
        <f>ROUND(SUM(Psychiatry!M100:N100),0)</f>
        <v>91746</v>
      </c>
      <c r="E105" s="4">
        <f>ROUND(+Psychiatry!F100,0)</f>
        <v>5878</v>
      </c>
      <c r="F105" s="9">
        <f t="shared" si="3"/>
        <v>15.61</v>
      </c>
      <c r="G105" s="4">
        <f>ROUND(SUM(Psychiatry!M201:N201),0)</f>
        <v>120700</v>
      </c>
      <c r="H105" s="4">
        <f>ROUND(+Psychiatry!F201,0)</f>
        <v>5563</v>
      </c>
      <c r="I105" s="9">
        <f t="shared" si="4"/>
        <v>21.7</v>
      </c>
      <c r="J105" s="9"/>
      <c r="K105" s="10">
        <f t="shared" si="5"/>
        <v>0.3901</v>
      </c>
    </row>
    <row r="106" spans="2:11" x14ac:dyDescent="0.2">
      <c r="B106">
        <f>+Psychiatry!A101</f>
        <v>919</v>
      </c>
      <c r="C106" t="str">
        <f>+Psychiatry!B101</f>
        <v>NAVOS</v>
      </c>
      <c r="D106" s="4">
        <f>ROUND(SUM(Psychiatry!M101:N101),0)</f>
        <v>95</v>
      </c>
      <c r="E106" s="4">
        <f>ROUND(+Psychiatry!F101,0)</f>
        <v>13660</v>
      </c>
      <c r="F106" s="9">
        <f t="shared" si="3"/>
        <v>0.01</v>
      </c>
      <c r="G106" s="4">
        <f>ROUND(SUM(Psychiatry!M202:N202),0)</f>
        <v>439</v>
      </c>
      <c r="H106" s="4">
        <f>ROUND(+Psychiatry!F202,0)</f>
        <v>13930</v>
      </c>
      <c r="I106" s="9">
        <f t="shared" si="4"/>
        <v>0.03</v>
      </c>
      <c r="J106" s="9"/>
      <c r="K106" s="10">
        <f t="shared" si="5"/>
        <v>2</v>
      </c>
    </row>
    <row r="107" spans="2:11" x14ac:dyDescent="0.2">
      <c r="B107">
        <f>+Psychiatry!A102</f>
        <v>921</v>
      </c>
      <c r="C107" t="str">
        <f>+Psychiatry!B102</f>
        <v>CASCADE BEHAVIORAL HEALTH</v>
      </c>
      <c r="D107" s="4">
        <f>ROUND(SUM(Psychiatry!M102:N102),0)</f>
        <v>1652</v>
      </c>
      <c r="E107" s="4">
        <f>ROUND(+Psychiatry!F102,0)</f>
        <v>142</v>
      </c>
      <c r="F107" s="9">
        <f t="shared" si="3"/>
        <v>11.63</v>
      </c>
      <c r="G107" s="4">
        <f>ROUND(SUM(Psychiatry!M203:N203),0)</f>
        <v>46215</v>
      </c>
      <c r="H107" s="4">
        <f>ROUND(+Psychiatry!F203,0)</f>
        <v>6126</v>
      </c>
      <c r="I107" s="9">
        <f t="shared" si="4"/>
        <v>7.54</v>
      </c>
      <c r="J107" s="9"/>
      <c r="K107" s="10">
        <f t="shared" si="5"/>
        <v>-0.35170000000000001</v>
      </c>
    </row>
    <row r="108" spans="2:11" x14ac:dyDescent="0.2">
      <c r="B108">
        <f>+Psychiatry!A103</f>
        <v>922</v>
      </c>
      <c r="C108" t="str">
        <f>+Psychiatry!B103</f>
        <v>FAIRFAX EVERETT</v>
      </c>
      <c r="D108" s="4">
        <f>ROUND(SUM(Psychiatry!M103:N103),0)</f>
        <v>0</v>
      </c>
      <c r="E108" s="4">
        <f>ROUND(+Psychiatry!F103,0)</f>
        <v>0</v>
      </c>
      <c r="F108" s="9" t="str">
        <f t="shared" si="3"/>
        <v/>
      </c>
      <c r="G108" s="4">
        <f>ROUND(SUM(Psychiatry!M204:N204),0)</f>
        <v>93936</v>
      </c>
      <c r="H108" s="4">
        <f>ROUND(+Psychiatry!F204,0)</f>
        <v>1603</v>
      </c>
      <c r="I108" s="9">
        <f t="shared" si="4"/>
        <v>58.6</v>
      </c>
      <c r="J108" s="9"/>
      <c r="K108" s="10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K108"/>
  <sheetViews>
    <sheetView zoomScale="75" workbookViewId="0">
      <selection activeCell="H20" sqref="H2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6.88671875" bestFit="1" customWidth="1"/>
    <col min="6" max="6" width="5.88671875" bestFit="1" customWidth="1"/>
    <col min="7" max="7" width="10.88671875" bestFit="1" customWidth="1"/>
    <col min="8" max="8" width="6.88671875" bestFit="1" customWidth="1"/>
    <col min="9" max="9" width="5.88671875" bestFit="1" customWidth="1"/>
    <col min="10" max="10" width="2.6640625" customWidth="1"/>
    <col min="11" max="11" width="9.109375" bestFit="1" customWidth="1"/>
  </cols>
  <sheetData>
    <row r="1" spans="1:11" x14ac:dyDescent="0.2">
      <c r="A1" s="6" t="s">
        <v>24</v>
      </c>
      <c r="B1" s="7"/>
      <c r="C1" s="7"/>
      <c r="D1" s="7"/>
      <c r="E1" s="7"/>
      <c r="F1" s="7"/>
      <c r="G1" s="7"/>
      <c r="H1" s="7"/>
      <c r="I1" s="7"/>
      <c r="J1" s="7"/>
    </row>
    <row r="2" spans="1:11" x14ac:dyDescent="0.2">
      <c r="A2" s="7"/>
      <c r="B2" s="7"/>
      <c r="C2" s="7"/>
      <c r="D2" s="7"/>
      <c r="E2" s="7"/>
      <c r="F2" s="6"/>
      <c r="G2" s="7"/>
      <c r="H2" s="7"/>
      <c r="I2" s="7"/>
      <c r="J2" s="7"/>
      <c r="K2" s="5" t="s">
        <v>40</v>
      </c>
    </row>
    <row r="3" spans="1:11" x14ac:dyDescent="0.2">
      <c r="A3" s="7"/>
      <c r="B3" s="7"/>
      <c r="C3" s="7"/>
      <c r="D3" s="7"/>
      <c r="E3" s="7"/>
      <c r="F3" s="6"/>
      <c r="G3" s="7"/>
      <c r="H3" s="7"/>
      <c r="I3" s="7"/>
      <c r="J3" s="7"/>
      <c r="K3">
        <v>102</v>
      </c>
    </row>
    <row r="4" spans="1:11" x14ac:dyDescent="0.2">
      <c r="A4" s="6" t="s">
        <v>41</v>
      </c>
      <c r="B4" s="7"/>
      <c r="C4" s="7"/>
      <c r="D4" s="8"/>
      <c r="E4" s="7"/>
      <c r="F4" s="7"/>
      <c r="G4" s="7"/>
      <c r="H4" s="7"/>
      <c r="I4" s="7"/>
      <c r="J4" s="7"/>
    </row>
    <row r="5" spans="1:11" x14ac:dyDescent="0.2">
      <c r="A5" s="6" t="s">
        <v>50</v>
      </c>
      <c r="B5" s="7"/>
      <c r="C5" s="7"/>
      <c r="D5" s="7"/>
      <c r="E5" s="7"/>
      <c r="F5" s="7"/>
      <c r="G5" s="7"/>
      <c r="H5" s="7"/>
      <c r="I5" s="7"/>
      <c r="J5" s="7"/>
    </row>
    <row r="7" spans="1:11" x14ac:dyDescent="0.2">
      <c r="E7" s="21">
        <f>ROUND(+Psychiatry!D5,0)</f>
        <v>2013</v>
      </c>
      <c r="F7" s="5">
        <f>+E7</f>
        <v>2013</v>
      </c>
      <c r="G7" s="5"/>
      <c r="H7" s="2">
        <f>+F7+1</f>
        <v>2014</v>
      </c>
      <c r="I7" s="5">
        <f>+H7</f>
        <v>2014</v>
      </c>
    </row>
    <row r="8" spans="1:11" x14ac:dyDescent="0.2">
      <c r="A8" s="3"/>
      <c r="B8" s="4"/>
      <c r="C8" s="4"/>
      <c r="D8" s="2" t="s">
        <v>25</v>
      </c>
      <c r="F8" s="2" t="s">
        <v>2</v>
      </c>
      <c r="G8" s="2" t="s">
        <v>25</v>
      </c>
      <c r="I8" s="2" t="s">
        <v>2</v>
      </c>
      <c r="J8" s="2"/>
      <c r="K8" s="5" t="s">
        <v>77</v>
      </c>
    </row>
    <row r="9" spans="1:11" x14ac:dyDescent="0.2">
      <c r="A9" s="3"/>
      <c r="B9" s="3" t="s">
        <v>38</v>
      </c>
      <c r="C9" s="3" t="s">
        <v>39</v>
      </c>
      <c r="D9" s="2" t="s">
        <v>7</v>
      </c>
      <c r="E9" s="2" t="s">
        <v>4</v>
      </c>
      <c r="F9" s="2" t="s">
        <v>4</v>
      </c>
      <c r="G9" s="2" t="s">
        <v>7</v>
      </c>
      <c r="H9" s="2" t="s">
        <v>4</v>
      </c>
      <c r="I9" s="2" t="s">
        <v>4</v>
      </c>
      <c r="J9" s="2"/>
      <c r="K9" s="5" t="s">
        <v>78</v>
      </c>
    </row>
    <row r="10" spans="1:11" x14ac:dyDescent="0.2">
      <c r="B10">
        <f>+Psychiatry!A5</f>
        <v>1</v>
      </c>
      <c r="C10" t="str">
        <f>+Psychiatry!B5</f>
        <v>SWEDISH MEDICAL CENTER - FIRST HILL</v>
      </c>
      <c r="D10" s="4">
        <f>ROUND(+Psychiatry!O5,0)</f>
        <v>0</v>
      </c>
      <c r="E10" s="4">
        <f>ROUND(+Psychiatry!F5,0)</f>
        <v>0</v>
      </c>
      <c r="F10" s="9" t="str">
        <f>IF(D10=0,"",IF(E10=0,"",ROUND(D10/E10,2)))</f>
        <v/>
      </c>
      <c r="G10" s="4">
        <f>ROUND(+Psychiatry!O106,0)</f>
        <v>0</v>
      </c>
      <c r="H10" s="4">
        <f>ROUND(+Psychiatry!F106,0)</f>
        <v>0</v>
      </c>
      <c r="I10" s="9" t="str">
        <f>IF(G10=0,"",IF(H10=0,"",ROUND(G10/H10,2)))</f>
        <v/>
      </c>
      <c r="J10" s="9"/>
      <c r="K10" s="10" t="str">
        <f>IF(D10=0,"",IF(E10=0,"",IF(G10=0,"",IF(H10=0,"",ROUND(I10/F10-1,4)))))</f>
        <v/>
      </c>
    </row>
    <row r="11" spans="1:11" x14ac:dyDescent="0.2">
      <c r="B11">
        <f>+Psychiatry!A6</f>
        <v>3</v>
      </c>
      <c r="C11" t="str">
        <f>+Psychiatry!B6</f>
        <v>SWEDISH MEDICAL CENTER - CHERRY HILL</v>
      </c>
      <c r="D11" s="4">
        <f>ROUND(+Psychiatry!O6,0)</f>
        <v>4484</v>
      </c>
      <c r="E11" s="4">
        <f>ROUND(+Psychiatry!F6,0)</f>
        <v>3526</v>
      </c>
      <c r="F11" s="9">
        <f t="shared" ref="F11:F74" si="0">IF(D11=0,"",IF(E11=0,"",ROUND(D11/E11,2)))</f>
        <v>1.27</v>
      </c>
      <c r="G11" s="4">
        <f>ROUND(+Psychiatry!O107,0)</f>
        <v>6257</v>
      </c>
      <c r="H11" s="4">
        <f>ROUND(+Psychiatry!F107,0)</f>
        <v>3502</v>
      </c>
      <c r="I11" s="9">
        <f t="shared" ref="I11:I74" si="1">IF(G11=0,"",IF(H11=0,"",ROUND(G11/H11,2)))</f>
        <v>1.79</v>
      </c>
      <c r="J11" s="9"/>
      <c r="K11" s="10">
        <f t="shared" ref="K11:K74" si="2">IF(D11=0,"",IF(E11=0,"",IF(G11=0,"",IF(H11=0,"",ROUND(I11/F11-1,4)))))</f>
        <v>0.40939999999999999</v>
      </c>
    </row>
    <row r="12" spans="1:11" x14ac:dyDescent="0.2">
      <c r="B12">
        <f>+Psychiatry!A7</f>
        <v>8</v>
      </c>
      <c r="C12" t="str">
        <f>+Psychiatry!B7</f>
        <v>KLICKITAT VALLEY HEALTH</v>
      </c>
      <c r="D12" s="4">
        <f>ROUND(+Psychiatry!O7,0)</f>
        <v>0</v>
      </c>
      <c r="E12" s="4">
        <f>ROUND(+Psychiatry!F7,0)</f>
        <v>0</v>
      </c>
      <c r="F12" s="9" t="str">
        <f t="shared" si="0"/>
        <v/>
      </c>
      <c r="G12" s="4">
        <f>ROUND(+Psychiatry!O108,0)</f>
        <v>0</v>
      </c>
      <c r="H12" s="4">
        <f>ROUND(+Psychiatry!F108,0)</f>
        <v>0</v>
      </c>
      <c r="I12" s="9" t="str">
        <f t="shared" si="1"/>
        <v/>
      </c>
      <c r="J12" s="9"/>
      <c r="K12" s="10" t="str">
        <f t="shared" si="2"/>
        <v/>
      </c>
    </row>
    <row r="13" spans="1:11" x14ac:dyDescent="0.2">
      <c r="B13">
        <f>+Psychiatry!A8</f>
        <v>10</v>
      </c>
      <c r="C13" t="str">
        <f>+Psychiatry!B8</f>
        <v>VIRGINIA MASON MEDICAL CENTER</v>
      </c>
      <c r="D13" s="4">
        <f>ROUND(+Psychiatry!O8,0)</f>
        <v>0</v>
      </c>
      <c r="E13" s="4">
        <f>ROUND(+Psychiatry!F8,0)</f>
        <v>0</v>
      </c>
      <c r="F13" s="9" t="str">
        <f t="shared" si="0"/>
        <v/>
      </c>
      <c r="G13" s="4">
        <f>ROUND(+Psychiatry!O109,0)</f>
        <v>0</v>
      </c>
      <c r="H13" s="4">
        <f>ROUND(+Psychiatry!F109,0)</f>
        <v>0</v>
      </c>
      <c r="I13" s="9" t="str">
        <f t="shared" si="1"/>
        <v/>
      </c>
      <c r="J13" s="9"/>
      <c r="K13" s="10" t="str">
        <f t="shared" si="2"/>
        <v/>
      </c>
    </row>
    <row r="14" spans="1:11" x14ac:dyDescent="0.2">
      <c r="B14">
        <f>+Psychiatry!A9</f>
        <v>14</v>
      </c>
      <c r="C14" t="str">
        <f>+Psychiatry!B9</f>
        <v>SEATTLE CHILDRENS HOSPITAL</v>
      </c>
      <c r="D14" s="4">
        <f>ROUND(+Psychiatry!O9,0)</f>
        <v>3050</v>
      </c>
      <c r="E14" s="4">
        <f>ROUND(+Psychiatry!F9,0)</f>
        <v>7219</v>
      </c>
      <c r="F14" s="9">
        <f t="shared" si="0"/>
        <v>0.42</v>
      </c>
      <c r="G14" s="4">
        <f>ROUND(+Psychiatry!O110,0)</f>
        <v>2599</v>
      </c>
      <c r="H14" s="4">
        <f>ROUND(+Psychiatry!F110,0)</f>
        <v>7485</v>
      </c>
      <c r="I14" s="9">
        <f t="shared" si="1"/>
        <v>0.35</v>
      </c>
      <c r="J14" s="9"/>
      <c r="K14" s="10">
        <f t="shared" si="2"/>
        <v>-0.16669999999999999</v>
      </c>
    </row>
    <row r="15" spans="1:11" x14ac:dyDescent="0.2">
      <c r="B15">
        <f>+Psychiatry!A10</f>
        <v>20</v>
      </c>
      <c r="C15" t="str">
        <f>+Psychiatry!B10</f>
        <v>GROUP HEALTH CENTRAL HOSPITAL</v>
      </c>
      <c r="D15" s="4">
        <f>ROUND(+Psychiatry!O10,0)</f>
        <v>0</v>
      </c>
      <c r="E15" s="4">
        <f>ROUND(+Psychiatry!F10,0)</f>
        <v>0</v>
      </c>
      <c r="F15" s="9" t="str">
        <f t="shared" si="0"/>
        <v/>
      </c>
      <c r="G15" s="4">
        <f>ROUND(+Psychiatry!O111,0)</f>
        <v>0</v>
      </c>
      <c r="H15" s="4">
        <f>ROUND(+Psychiatry!F111,0)</f>
        <v>0</v>
      </c>
      <c r="I15" s="9" t="str">
        <f t="shared" si="1"/>
        <v/>
      </c>
      <c r="J15" s="9"/>
      <c r="K15" s="10" t="str">
        <f t="shared" si="2"/>
        <v/>
      </c>
    </row>
    <row r="16" spans="1:11" x14ac:dyDescent="0.2">
      <c r="B16">
        <f>+Psychiatry!A11</f>
        <v>21</v>
      </c>
      <c r="C16" t="str">
        <f>+Psychiatry!B11</f>
        <v>NEWPORT HOSPITAL AND HEALTH SERVICES</v>
      </c>
      <c r="D16" s="4">
        <f>ROUND(+Psychiatry!O11,0)</f>
        <v>0</v>
      </c>
      <c r="E16" s="4">
        <f>ROUND(+Psychiatry!F11,0)</f>
        <v>0</v>
      </c>
      <c r="F16" s="9" t="str">
        <f t="shared" si="0"/>
        <v/>
      </c>
      <c r="G16" s="4">
        <f>ROUND(+Psychiatry!O112,0)</f>
        <v>0</v>
      </c>
      <c r="H16" s="4">
        <f>ROUND(+Psychiatry!F112,0)</f>
        <v>0</v>
      </c>
      <c r="I16" s="9" t="str">
        <f t="shared" si="1"/>
        <v/>
      </c>
      <c r="J16" s="9"/>
      <c r="K16" s="10" t="str">
        <f t="shared" si="2"/>
        <v/>
      </c>
    </row>
    <row r="17" spans="2:11" x14ac:dyDescent="0.2">
      <c r="B17">
        <f>+Psychiatry!A12</f>
        <v>22</v>
      </c>
      <c r="C17" t="str">
        <f>+Psychiatry!B12</f>
        <v>LOURDES MEDICAL CENTER</v>
      </c>
      <c r="D17" s="4">
        <f>ROUND(+Psychiatry!O12,0)</f>
        <v>0</v>
      </c>
      <c r="E17" s="4">
        <f>ROUND(+Psychiatry!F12,0)</f>
        <v>0</v>
      </c>
      <c r="F17" s="9" t="str">
        <f t="shared" si="0"/>
        <v/>
      </c>
      <c r="G17" s="4">
        <f>ROUND(+Psychiatry!O113,0)</f>
        <v>0</v>
      </c>
      <c r="H17" s="4">
        <f>ROUND(+Psychiatry!F113,0)</f>
        <v>0</v>
      </c>
      <c r="I17" s="9" t="str">
        <f t="shared" si="1"/>
        <v/>
      </c>
      <c r="J17" s="9"/>
      <c r="K17" s="10" t="str">
        <f t="shared" si="2"/>
        <v/>
      </c>
    </row>
    <row r="18" spans="2:11" x14ac:dyDescent="0.2">
      <c r="B18">
        <f>+Psychiatry!A13</f>
        <v>23</v>
      </c>
      <c r="C18" t="str">
        <f>+Psychiatry!B13</f>
        <v>THREE RIVERS HOSPITAL</v>
      </c>
      <c r="D18" s="4">
        <f>ROUND(+Psychiatry!O13,0)</f>
        <v>0</v>
      </c>
      <c r="E18" s="4">
        <f>ROUND(+Psychiatry!F13,0)</f>
        <v>0</v>
      </c>
      <c r="F18" s="9" t="str">
        <f t="shared" si="0"/>
        <v/>
      </c>
      <c r="G18" s="4">
        <f>ROUND(+Psychiatry!O114,0)</f>
        <v>0</v>
      </c>
      <c r="H18" s="4">
        <f>ROUND(+Psychiatry!F114,0)</f>
        <v>0</v>
      </c>
      <c r="I18" s="9" t="str">
        <f t="shared" si="1"/>
        <v/>
      </c>
      <c r="J18" s="9"/>
      <c r="K18" s="10" t="str">
        <f t="shared" si="2"/>
        <v/>
      </c>
    </row>
    <row r="19" spans="2:11" x14ac:dyDescent="0.2">
      <c r="B19">
        <f>+Psychiatry!A14</f>
        <v>26</v>
      </c>
      <c r="C19" t="str">
        <f>+Psychiatry!B14</f>
        <v>PEACEHEALTH ST JOHN MEDICAL CENTER</v>
      </c>
      <c r="D19" s="4">
        <f>ROUND(+Psychiatry!O14,0)</f>
        <v>4432</v>
      </c>
      <c r="E19" s="4">
        <f>ROUND(+Psychiatry!F14,0)</f>
        <v>5671</v>
      </c>
      <c r="F19" s="9">
        <f t="shared" si="0"/>
        <v>0.78</v>
      </c>
      <c r="G19" s="4">
        <f>ROUND(+Psychiatry!O115,0)</f>
        <v>4715</v>
      </c>
      <c r="H19" s="4">
        <f>ROUND(+Psychiatry!F115,0)</f>
        <v>5877</v>
      </c>
      <c r="I19" s="9">
        <f t="shared" si="1"/>
        <v>0.8</v>
      </c>
      <c r="J19" s="9"/>
      <c r="K19" s="10">
        <f t="shared" si="2"/>
        <v>2.5600000000000001E-2</v>
      </c>
    </row>
    <row r="20" spans="2:11" x14ac:dyDescent="0.2">
      <c r="B20">
        <f>+Psychiatry!A15</f>
        <v>29</v>
      </c>
      <c r="C20" t="str">
        <f>+Psychiatry!B15</f>
        <v>HARBORVIEW MEDICAL CENTER</v>
      </c>
      <c r="D20" s="4">
        <f>ROUND(+Psychiatry!O15,0)</f>
        <v>2652</v>
      </c>
      <c r="E20" s="4">
        <f>ROUND(+Psychiatry!F15,0)</f>
        <v>21894</v>
      </c>
      <c r="F20" s="9">
        <f t="shared" si="0"/>
        <v>0.12</v>
      </c>
      <c r="G20" s="4">
        <f>ROUND(+Psychiatry!O116,0)</f>
        <v>4710</v>
      </c>
      <c r="H20" s="4">
        <f>ROUND(+Psychiatry!F116,0)</f>
        <v>22850</v>
      </c>
      <c r="I20" s="9">
        <f t="shared" si="1"/>
        <v>0.21</v>
      </c>
      <c r="J20" s="9"/>
      <c r="K20" s="10">
        <f t="shared" si="2"/>
        <v>0.75</v>
      </c>
    </row>
    <row r="21" spans="2:11" x14ac:dyDescent="0.2">
      <c r="B21">
        <f>+Psychiatry!A16</f>
        <v>32</v>
      </c>
      <c r="C21" t="str">
        <f>+Psychiatry!B16</f>
        <v>ST JOSEPH MEDICAL CENTER</v>
      </c>
      <c r="D21" s="4">
        <f>ROUND(+Psychiatry!O16,0)</f>
        <v>17538</v>
      </c>
      <c r="E21" s="4">
        <f>ROUND(+Psychiatry!F16,0)</f>
        <v>7755</v>
      </c>
      <c r="F21" s="9">
        <f t="shared" si="0"/>
        <v>2.2599999999999998</v>
      </c>
      <c r="G21" s="4">
        <f>ROUND(+Psychiatry!O117,0)</f>
        <v>18426</v>
      </c>
      <c r="H21" s="4">
        <f>ROUND(+Psychiatry!F117,0)</f>
        <v>7843</v>
      </c>
      <c r="I21" s="9">
        <f t="shared" si="1"/>
        <v>2.35</v>
      </c>
      <c r="J21" s="9"/>
      <c r="K21" s="10">
        <f t="shared" si="2"/>
        <v>3.9800000000000002E-2</v>
      </c>
    </row>
    <row r="22" spans="2:11" x14ac:dyDescent="0.2">
      <c r="B22">
        <f>+Psychiatry!A17</f>
        <v>35</v>
      </c>
      <c r="C22" t="str">
        <f>+Psychiatry!B17</f>
        <v>ST ELIZABETH HOSPITAL</v>
      </c>
      <c r="D22" s="4">
        <f>ROUND(+Psychiatry!O17,0)</f>
        <v>0</v>
      </c>
      <c r="E22" s="4">
        <f>ROUND(+Psychiatry!F17,0)</f>
        <v>0</v>
      </c>
      <c r="F22" s="9" t="str">
        <f t="shared" si="0"/>
        <v/>
      </c>
      <c r="G22" s="4">
        <f>ROUND(+Psychiatry!O118,0)</f>
        <v>0</v>
      </c>
      <c r="H22" s="4">
        <f>ROUND(+Psychiatry!F118,0)</f>
        <v>0</v>
      </c>
      <c r="I22" s="9" t="str">
        <f t="shared" si="1"/>
        <v/>
      </c>
      <c r="J22" s="9"/>
      <c r="K22" s="10" t="str">
        <f t="shared" si="2"/>
        <v/>
      </c>
    </row>
    <row r="23" spans="2:11" x14ac:dyDescent="0.2">
      <c r="B23">
        <f>+Psychiatry!A18</f>
        <v>37</v>
      </c>
      <c r="C23" t="str">
        <f>+Psychiatry!B18</f>
        <v>DEACONESS HOSPITAL</v>
      </c>
      <c r="D23" s="4">
        <f>ROUND(+Psychiatry!O18,0)</f>
        <v>0</v>
      </c>
      <c r="E23" s="4">
        <f>ROUND(+Psychiatry!F18,0)</f>
        <v>0</v>
      </c>
      <c r="F23" s="9" t="str">
        <f t="shared" si="0"/>
        <v/>
      </c>
      <c r="G23" s="4">
        <f>ROUND(+Psychiatry!O119,0)</f>
        <v>0</v>
      </c>
      <c r="H23" s="4">
        <f>ROUND(+Psychiatry!F119,0)</f>
        <v>0</v>
      </c>
      <c r="I23" s="9" t="str">
        <f t="shared" si="1"/>
        <v/>
      </c>
      <c r="J23" s="9"/>
      <c r="K23" s="10" t="str">
        <f t="shared" si="2"/>
        <v/>
      </c>
    </row>
    <row r="24" spans="2:11" x14ac:dyDescent="0.2">
      <c r="B24">
        <f>+Psychiatry!A19</f>
        <v>38</v>
      </c>
      <c r="C24" t="str">
        <f>+Psychiatry!B19</f>
        <v>OLYMPIC MEDICAL CENTER</v>
      </c>
      <c r="D24" s="4">
        <f>ROUND(+Psychiatry!O19,0)</f>
        <v>0</v>
      </c>
      <c r="E24" s="4">
        <f>ROUND(+Psychiatry!F19,0)</f>
        <v>0</v>
      </c>
      <c r="F24" s="9" t="str">
        <f t="shared" si="0"/>
        <v/>
      </c>
      <c r="G24" s="4">
        <f>ROUND(+Psychiatry!O120,0)</f>
        <v>0</v>
      </c>
      <c r="H24" s="4">
        <f>ROUND(+Psychiatry!F120,0)</f>
        <v>0</v>
      </c>
      <c r="I24" s="9" t="str">
        <f t="shared" si="1"/>
        <v/>
      </c>
      <c r="J24" s="9"/>
      <c r="K24" s="10" t="str">
        <f t="shared" si="2"/>
        <v/>
      </c>
    </row>
    <row r="25" spans="2:11" x14ac:dyDescent="0.2">
      <c r="B25">
        <f>+Psychiatry!A20</f>
        <v>39</v>
      </c>
      <c r="C25" t="str">
        <f>+Psychiatry!B20</f>
        <v>TRIOS HEALTH</v>
      </c>
      <c r="D25" s="4">
        <f>ROUND(+Psychiatry!O20,0)</f>
        <v>0</v>
      </c>
      <c r="E25" s="4">
        <f>ROUND(+Psychiatry!F20,0)</f>
        <v>0</v>
      </c>
      <c r="F25" s="9" t="str">
        <f t="shared" si="0"/>
        <v/>
      </c>
      <c r="G25" s="4">
        <f>ROUND(+Psychiatry!O121,0)</f>
        <v>0</v>
      </c>
      <c r="H25" s="4">
        <f>ROUND(+Psychiatry!F121,0)</f>
        <v>0</v>
      </c>
      <c r="I25" s="9" t="str">
        <f t="shared" si="1"/>
        <v/>
      </c>
      <c r="J25" s="9"/>
      <c r="K25" s="10" t="str">
        <f t="shared" si="2"/>
        <v/>
      </c>
    </row>
    <row r="26" spans="2:11" x14ac:dyDescent="0.2">
      <c r="B26">
        <f>+Psychiatry!A21</f>
        <v>43</v>
      </c>
      <c r="C26" t="str">
        <f>+Psychiatry!B21</f>
        <v>WALLA WALLA GENERAL HOSPITAL</v>
      </c>
      <c r="D26" s="4">
        <f>ROUND(+Psychiatry!O21,0)</f>
        <v>0</v>
      </c>
      <c r="E26" s="4">
        <f>ROUND(+Psychiatry!F21,0)</f>
        <v>0</v>
      </c>
      <c r="F26" s="9" t="str">
        <f t="shared" si="0"/>
        <v/>
      </c>
      <c r="G26" s="4">
        <f>ROUND(+Psychiatry!O122,0)</f>
        <v>0</v>
      </c>
      <c r="H26" s="4">
        <f>ROUND(+Psychiatry!F122,0)</f>
        <v>0</v>
      </c>
      <c r="I26" s="9" t="str">
        <f t="shared" si="1"/>
        <v/>
      </c>
      <c r="J26" s="9"/>
      <c r="K26" s="10" t="str">
        <f t="shared" si="2"/>
        <v/>
      </c>
    </row>
    <row r="27" spans="2:11" x14ac:dyDescent="0.2">
      <c r="B27">
        <f>+Psychiatry!A22</f>
        <v>45</v>
      </c>
      <c r="C27" t="str">
        <f>+Psychiatry!B22</f>
        <v>COLUMBIA BASIN HOSPITAL</v>
      </c>
      <c r="D27" s="4">
        <f>ROUND(+Psychiatry!O22,0)</f>
        <v>0</v>
      </c>
      <c r="E27" s="4">
        <f>ROUND(+Psychiatry!F22,0)</f>
        <v>0</v>
      </c>
      <c r="F27" s="9" t="str">
        <f t="shared" si="0"/>
        <v/>
      </c>
      <c r="G27" s="4">
        <f>ROUND(+Psychiatry!O123,0)</f>
        <v>0</v>
      </c>
      <c r="H27" s="4">
        <f>ROUND(+Psychiatry!F123,0)</f>
        <v>0</v>
      </c>
      <c r="I27" s="9" t="str">
        <f t="shared" si="1"/>
        <v/>
      </c>
      <c r="J27" s="9"/>
      <c r="K27" s="10" t="str">
        <f t="shared" si="2"/>
        <v/>
      </c>
    </row>
    <row r="28" spans="2:11" x14ac:dyDescent="0.2">
      <c r="B28">
        <f>+Psychiatry!A23</f>
        <v>46</v>
      </c>
      <c r="C28" t="str">
        <f>+Psychiatry!B23</f>
        <v>PMH MEDICAL CENTER</v>
      </c>
      <c r="D28" s="4">
        <f>ROUND(+Psychiatry!O23,0)</f>
        <v>0</v>
      </c>
      <c r="E28" s="4">
        <f>ROUND(+Psychiatry!F23,0)</f>
        <v>0</v>
      </c>
      <c r="F28" s="9" t="str">
        <f t="shared" si="0"/>
        <v/>
      </c>
      <c r="G28" s="4">
        <f>ROUND(+Psychiatry!O124,0)</f>
        <v>0</v>
      </c>
      <c r="H28" s="4">
        <f>ROUND(+Psychiatry!F124,0)</f>
        <v>0</v>
      </c>
      <c r="I28" s="9" t="str">
        <f t="shared" si="1"/>
        <v/>
      </c>
      <c r="J28" s="9"/>
      <c r="K28" s="10" t="str">
        <f t="shared" si="2"/>
        <v/>
      </c>
    </row>
    <row r="29" spans="2:11" x14ac:dyDescent="0.2">
      <c r="B29">
        <f>+Psychiatry!A24</f>
        <v>50</v>
      </c>
      <c r="C29" t="str">
        <f>+Psychiatry!B24</f>
        <v>PROVIDENCE ST MARY MEDICAL CENTER</v>
      </c>
      <c r="D29" s="4">
        <f>ROUND(+Psychiatry!O24,0)</f>
        <v>0</v>
      </c>
      <c r="E29" s="4">
        <f>ROUND(+Psychiatry!F24,0)</f>
        <v>0</v>
      </c>
      <c r="F29" s="9" t="str">
        <f t="shared" si="0"/>
        <v/>
      </c>
      <c r="G29" s="4">
        <f>ROUND(+Psychiatry!O125,0)</f>
        <v>0</v>
      </c>
      <c r="H29" s="4">
        <f>ROUND(+Psychiatry!F125,0)</f>
        <v>0</v>
      </c>
      <c r="I29" s="9" t="str">
        <f t="shared" si="1"/>
        <v/>
      </c>
      <c r="J29" s="9"/>
      <c r="K29" s="10" t="str">
        <f t="shared" si="2"/>
        <v/>
      </c>
    </row>
    <row r="30" spans="2:11" x14ac:dyDescent="0.2">
      <c r="B30">
        <f>+Psychiatry!A25</f>
        <v>54</v>
      </c>
      <c r="C30" t="str">
        <f>+Psychiatry!B25</f>
        <v>FORKS COMMUNITY HOSPITAL</v>
      </c>
      <c r="D30" s="4">
        <f>ROUND(+Psychiatry!O25,0)</f>
        <v>0</v>
      </c>
      <c r="E30" s="4">
        <f>ROUND(+Psychiatry!F25,0)</f>
        <v>0</v>
      </c>
      <c r="F30" s="9" t="str">
        <f t="shared" si="0"/>
        <v/>
      </c>
      <c r="G30" s="4">
        <f>ROUND(+Psychiatry!O126,0)</f>
        <v>0</v>
      </c>
      <c r="H30" s="4">
        <f>ROUND(+Psychiatry!F126,0)</f>
        <v>0</v>
      </c>
      <c r="I30" s="9" t="str">
        <f t="shared" si="1"/>
        <v/>
      </c>
      <c r="J30" s="9"/>
      <c r="K30" s="10" t="str">
        <f t="shared" si="2"/>
        <v/>
      </c>
    </row>
    <row r="31" spans="2:11" x14ac:dyDescent="0.2">
      <c r="B31">
        <f>+Psychiatry!A26</f>
        <v>56</v>
      </c>
      <c r="C31" t="str">
        <f>+Psychiatry!B26</f>
        <v>WILLAPA HARBOR HOSPITAL</v>
      </c>
      <c r="D31" s="4">
        <f>ROUND(+Psychiatry!O26,0)</f>
        <v>0</v>
      </c>
      <c r="E31" s="4">
        <f>ROUND(+Psychiatry!F26,0)</f>
        <v>0</v>
      </c>
      <c r="F31" s="9" t="str">
        <f t="shared" si="0"/>
        <v/>
      </c>
      <c r="G31" s="4">
        <f>ROUND(+Psychiatry!O127,0)</f>
        <v>0</v>
      </c>
      <c r="H31" s="4">
        <f>ROUND(+Psychiatry!F127,0)</f>
        <v>0</v>
      </c>
      <c r="I31" s="9" t="str">
        <f t="shared" si="1"/>
        <v/>
      </c>
      <c r="J31" s="9"/>
      <c r="K31" s="10" t="str">
        <f t="shared" si="2"/>
        <v/>
      </c>
    </row>
    <row r="32" spans="2:11" x14ac:dyDescent="0.2">
      <c r="B32">
        <f>+Psychiatry!A27</f>
        <v>58</v>
      </c>
      <c r="C32" t="str">
        <f>+Psychiatry!B27</f>
        <v>YAKIMA VALLEY MEMORIAL HOSPITAL</v>
      </c>
      <c r="D32" s="4">
        <f>ROUND(+Psychiatry!O27,0)</f>
        <v>20714</v>
      </c>
      <c r="E32" s="4">
        <f>ROUND(+Psychiatry!F27,0)</f>
        <v>5200</v>
      </c>
      <c r="F32" s="9">
        <f t="shared" si="0"/>
        <v>3.98</v>
      </c>
      <c r="G32" s="4">
        <f>ROUND(+Psychiatry!O128,0)</f>
        <v>8135</v>
      </c>
      <c r="H32" s="4">
        <f>ROUND(+Psychiatry!F128,0)</f>
        <v>1831</v>
      </c>
      <c r="I32" s="9">
        <f t="shared" si="1"/>
        <v>4.4400000000000004</v>
      </c>
      <c r="J32" s="9"/>
      <c r="K32" s="10">
        <f t="shared" si="2"/>
        <v>0.11559999999999999</v>
      </c>
    </row>
    <row r="33" spans="2:11" x14ac:dyDescent="0.2">
      <c r="B33">
        <f>+Psychiatry!A28</f>
        <v>63</v>
      </c>
      <c r="C33" t="str">
        <f>+Psychiatry!B28</f>
        <v>GRAYS HARBOR COMMUNITY HOSPITAL</v>
      </c>
      <c r="D33" s="4">
        <f>ROUND(+Psychiatry!O28,0)</f>
        <v>0</v>
      </c>
      <c r="E33" s="4">
        <f>ROUND(+Psychiatry!F28,0)</f>
        <v>0</v>
      </c>
      <c r="F33" s="9" t="str">
        <f t="shared" si="0"/>
        <v/>
      </c>
      <c r="G33" s="4">
        <f>ROUND(+Psychiatry!O129,0)</f>
        <v>0</v>
      </c>
      <c r="H33" s="4">
        <f>ROUND(+Psychiatry!F129,0)</f>
        <v>0</v>
      </c>
      <c r="I33" s="9" t="str">
        <f t="shared" si="1"/>
        <v/>
      </c>
      <c r="J33" s="9"/>
      <c r="K33" s="10" t="str">
        <f t="shared" si="2"/>
        <v/>
      </c>
    </row>
    <row r="34" spans="2:11" x14ac:dyDescent="0.2">
      <c r="B34">
        <f>+Psychiatry!A29</f>
        <v>78</v>
      </c>
      <c r="C34" t="str">
        <f>+Psychiatry!B29</f>
        <v>SAMARITAN HEALTHCARE</v>
      </c>
      <c r="D34" s="4">
        <f>ROUND(+Psychiatry!O29,0)</f>
        <v>0</v>
      </c>
      <c r="E34" s="4">
        <f>ROUND(+Psychiatry!F29,0)</f>
        <v>0</v>
      </c>
      <c r="F34" s="9" t="str">
        <f t="shared" si="0"/>
        <v/>
      </c>
      <c r="G34" s="4">
        <f>ROUND(+Psychiatry!O130,0)</f>
        <v>0</v>
      </c>
      <c r="H34" s="4">
        <f>ROUND(+Psychiatry!F130,0)</f>
        <v>0</v>
      </c>
      <c r="I34" s="9" t="str">
        <f t="shared" si="1"/>
        <v/>
      </c>
      <c r="J34" s="9"/>
      <c r="K34" s="10" t="str">
        <f t="shared" si="2"/>
        <v/>
      </c>
    </row>
    <row r="35" spans="2:11" x14ac:dyDescent="0.2">
      <c r="B35">
        <f>+Psychiatry!A30</f>
        <v>79</v>
      </c>
      <c r="C35" t="str">
        <f>+Psychiatry!B30</f>
        <v>OCEAN BEACH HOSPITAL</v>
      </c>
      <c r="D35" s="4">
        <f>ROUND(+Psychiatry!O30,0)</f>
        <v>0</v>
      </c>
      <c r="E35" s="4">
        <f>ROUND(+Psychiatry!F30,0)</f>
        <v>0</v>
      </c>
      <c r="F35" s="9" t="str">
        <f t="shared" si="0"/>
        <v/>
      </c>
      <c r="G35" s="4">
        <f>ROUND(+Psychiatry!O131,0)</f>
        <v>0</v>
      </c>
      <c r="H35" s="4">
        <f>ROUND(+Psychiatry!F131,0)</f>
        <v>0</v>
      </c>
      <c r="I35" s="9" t="str">
        <f t="shared" si="1"/>
        <v/>
      </c>
      <c r="J35" s="9"/>
      <c r="K35" s="10" t="str">
        <f t="shared" si="2"/>
        <v/>
      </c>
    </row>
    <row r="36" spans="2:11" x14ac:dyDescent="0.2">
      <c r="B36">
        <f>+Psychiatry!A31</f>
        <v>80</v>
      </c>
      <c r="C36" t="str">
        <f>+Psychiatry!B31</f>
        <v>ODESSA MEMORIAL HEALTHCARE CENTER</v>
      </c>
      <c r="D36" s="4">
        <f>ROUND(+Psychiatry!O31,0)</f>
        <v>0</v>
      </c>
      <c r="E36" s="4">
        <f>ROUND(+Psychiatry!F31,0)</f>
        <v>0</v>
      </c>
      <c r="F36" s="9" t="str">
        <f t="shared" si="0"/>
        <v/>
      </c>
      <c r="G36" s="4">
        <f>ROUND(+Psychiatry!O132,0)</f>
        <v>0</v>
      </c>
      <c r="H36" s="4">
        <f>ROUND(+Psychiatry!F132,0)</f>
        <v>0</v>
      </c>
      <c r="I36" s="9" t="str">
        <f t="shared" si="1"/>
        <v/>
      </c>
      <c r="J36" s="9"/>
      <c r="K36" s="10" t="str">
        <f t="shared" si="2"/>
        <v/>
      </c>
    </row>
    <row r="37" spans="2:11" x14ac:dyDescent="0.2">
      <c r="B37">
        <f>+Psychiatry!A32</f>
        <v>81</v>
      </c>
      <c r="C37" t="str">
        <f>+Psychiatry!B32</f>
        <v>MULTICARE GOOD SAMARITAN</v>
      </c>
      <c r="D37" s="4">
        <f>ROUND(+Psychiatry!O32,0)</f>
        <v>0</v>
      </c>
      <c r="E37" s="4">
        <f>ROUND(+Psychiatry!F32,0)</f>
        <v>0</v>
      </c>
      <c r="F37" s="9" t="str">
        <f t="shared" si="0"/>
        <v/>
      </c>
      <c r="G37" s="4">
        <f>ROUND(+Psychiatry!O133,0)</f>
        <v>3184</v>
      </c>
      <c r="H37" s="4">
        <f>ROUND(+Psychiatry!F133,0)</f>
        <v>0</v>
      </c>
      <c r="I37" s="9" t="str">
        <f t="shared" si="1"/>
        <v/>
      </c>
      <c r="J37" s="9"/>
      <c r="K37" s="10" t="str">
        <f t="shared" si="2"/>
        <v/>
      </c>
    </row>
    <row r="38" spans="2:11" x14ac:dyDescent="0.2">
      <c r="B38">
        <f>+Psychiatry!A33</f>
        <v>82</v>
      </c>
      <c r="C38" t="str">
        <f>+Psychiatry!B33</f>
        <v>GARFIELD COUNTY MEMORIAL HOSPITAL</v>
      </c>
      <c r="D38" s="4">
        <f>ROUND(+Psychiatry!O33,0)</f>
        <v>0</v>
      </c>
      <c r="E38" s="4">
        <f>ROUND(+Psychiatry!F33,0)</f>
        <v>0</v>
      </c>
      <c r="F38" s="9" t="str">
        <f t="shared" si="0"/>
        <v/>
      </c>
      <c r="G38" s="4">
        <f>ROUND(+Psychiatry!O134,0)</f>
        <v>0</v>
      </c>
      <c r="H38" s="4">
        <f>ROUND(+Psychiatry!F134,0)</f>
        <v>0</v>
      </c>
      <c r="I38" s="9" t="str">
        <f t="shared" si="1"/>
        <v/>
      </c>
      <c r="J38" s="9"/>
      <c r="K38" s="10" t="str">
        <f t="shared" si="2"/>
        <v/>
      </c>
    </row>
    <row r="39" spans="2:11" x14ac:dyDescent="0.2">
      <c r="B39">
        <f>+Psychiatry!A34</f>
        <v>84</v>
      </c>
      <c r="C39" t="str">
        <f>+Psychiatry!B34</f>
        <v>PROVIDENCE REGIONAL MEDICAL CENTER EVERETT</v>
      </c>
      <c r="D39" s="4">
        <f>ROUND(+Psychiatry!O34,0)</f>
        <v>3362</v>
      </c>
      <c r="E39" s="4">
        <f>ROUND(+Psychiatry!F34,0)</f>
        <v>0</v>
      </c>
      <c r="F39" s="9" t="str">
        <f t="shared" si="0"/>
        <v/>
      </c>
      <c r="G39" s="4">
        <f>ROUND(+Psychiatry!O135,0)</f>
        <v>2495</v>
      </c>
      <c r="H39" s="4">
        <f>ROUND(+Psychiatry!F135,0)</f>
        <v>0</v>
      </c>
      <c r="I39" s="9" t="str">
        <f t="shared" si="1"/>
        <v/>
      </c>
      <c r="J39" s="9"/>
      <c r="K39" s="10" t="str">
        <f t="shared" si="2"/>
        <v/>
      </c>
    </row>
    <row r="40" spans="2:11" x14ac:dyDescent="0.2">
      <c r="B40">
        <f>+Psychiatry!A35</f>
        <v>85</v>
      </c>
      <c r="C40" t="str">
        <f>+Psychiatry!B35</f>
        <v>JEFFERSON HEALTHCARE</v>
      </c>
      <c r="D40" s="4">
        <f>ROUND(+Psychiatry!O35,0)</f>
        <v>0</v>
      </c>
      <c r="E40" s="4">
        <f>ROUND(+Psychiatry!F35,0)</f>
        <v>0</v>
      </c>
      <c r="F40" s="9" t="str">
        <f t="shared" si="0"/>
        <v/>
      </c>
      <c r="G40" s="4">
        <f>ROUND(+Psychiatry!O136,0)</f>
        <v>0</v>
      </c>
      <c r="H40" s="4">
        <f>ROUND(+Psychiatry!F136,0)</f>
        <v>0</v>
      </c>
      <c r="I40" s="9" t="str">
        <f t="shared" si="1"/>
        <v/>
      </c>
      <c r="J40" s="9"/>
      <c r="K40" s="10" t="str">
        <f t="shared" si="2"/>
        <v/>
      </c>
    </row>
    <row r="41" spans="2:11" x14ac:dyDescent="0.2">
      <c r="B41">
        <f>+Psychiatry!A36</f>
        <v>96</v>
      </c>
      <c r="C41" t="str">
        <f>+Psychiatry!B36</f>
        <v>SKYLINE HOSPITAL</v>
      </c>
      <c r="D41" s="4">
        <f>ROUND(+Psychiatry!O36,0)</f>
        <v>0</v>
      </c>
      <c r="E41" s="4">
        <f>ROUND(+Psychiatry!F36,0)</f>
        <v>0</v>
      </c>
      <c r="F41" s="9" t="str">
        <f t="shared" si="0"/>
        <v/>
      </c>
      <c r="G41" s="4">
        <f>ROUND(+Psychiatry!O137,0)</f>
        <v>0</v>
      </c>
      <c r="H41" s="4">
        <f>ROUND(+Psychiatry!F137,0)</f>
        <v>0</v>
      </c>
      <c r="I41" s="9" t="str">
        <f t="shared" si="1"/>
        <v/>
      </c>
      <c r="J41" s="9"/>
      <c r="K41" s="10" t="str">
        <f t="shared" si="2"/>
        <v/>
      </c>
    </row>
    <row r="42" spans="2:11" x14ac:dyDescent="0.2">
      <c r="B42">
        <f>+Psychiatry!A37</f>
        <v>102</v>
      </c>
      <c r="C42" t="str">
        <f>+Psychiatry!B37</f>
        <v>YAKIMA REGIONAL MEDICAL AND CARDIAC CENTER</v>
      </c>
      <c r="D42" s="4">
        <f>ROUND(+Psychiatry!O37,0)</f>
        <v>0</v>
      </c>
      <c r="E42" s="4">
        <f>ROUND(+Psychiatry!F37,0)</f>
        <v>0</v>
      </c>
      <c r="F42" s="9" t="str">
        <f t="shared" si="0"/>
        <v/>
      </c>
      <c r="G42" s="4">
        <f>ROUND(+Psychiatry!O138,0)</f>
        <v>0</v>
      </c>
      <c r="H42" s="4">
        <f>ROUND(+Psychiatry!F138,0)</f>
        <v>0</v>
      </c>
      <c r="I42" s="9" t="str">
        <f t="shared" si="1"/>
        <v/>
      </c>
      <c r="J42" s="9"/>
      <c r="K42" s="10" t="str">
        <f t="shared" si="2"/>
        <v/>
      </c>
    </row>
    <row r="43" spans="2:11" x14ac:dyDescent="0.2">
      <c r="B43">
        <f>+Psychiatry!A38</f>
        <v>106</v>
      </c>
      <c r="C43" t="str">
        <f>+Psychiatry!B38</f>
        <v>CASCADE VALLEY HOSPITAL</v>
      </c>
      <c r="D43" s="4">
        <f>ROUND(+Psychiatry!O38,0)</f>
        <v>0</v>
      </c>
      <c r="E43" s="4">
        <f>ROUND(+Psychiatry!F38,0)</f>
        <v>0</v>
      </c>
      <c r="F43" s="9" t="str">
        <f t="shared" si="0"/>
        <v/>
      </c>
      <c r="G43" s="4">
        <f>ROUND(+Psychiatry!O139,0)</f>
        <v>0</v>
      </c>
      <c r="H43" s="4">
        <f>ROUND(+Psychiatry!F139,0)</f>
        <v>0</v>
      </c>
      <c r="I43" s="9" t="str">
        <f t="shared" si="1"/>
        <v/>
      </c>
      <c r="J43" s="9"/>
      <c r="K43" s="10" t="str">
        <f t="shared" si="2"/>
        <v/>
      </c>
    </row>
    <row r="44" spans="2:11" x14ac:dyDescent="0.2">
      <c r="B44">
        <f>+Psychiatry!A39</f>
        <v>104</v>
      </c>
      <c r="C44" t="str">
        <f>+Psychiatry!B39</f>
        <v>VALLEY GENERAL</v>
      </c>
      <c r="D44" s="4">
        <f>ROUND(+Psychiatry!O39,0)</f>
        <v>0</v>
      </c>
      <c r="E44" s="4">
        <f>ROUND(+Psychiatry!F39,0)</f>
        <v>0</v>
      </c>
      <c r="F44" s="9" t="str">
        <f t="shared" si="0"/>
        <v/>
      </c>
      <c r="G44" s="4">
        <f>ROUND(+Psychiatry!O140,0)</f>
        <v>0</v>
      </c>
      <c r="H44" s="4">
        <f>ROUND(+Psychiatry!F140,0)</f>
        <v>0</v>
      </c>
      <c r="I44" s="9" t="str">
        <f t="shared" si="1"/>
        <v/>
      </c>
      <c r="J44" s="9"/>
      <c r="K44" s="10" t="str">
        <f t="shared" si="2"/>
        <v/>
      </c>
    </row>
    <row r="45" spans="2:11" x14ac:dyDescent="0.2">
      <c r="B45">
        <f>+Psychiatry!A40</f>
        <v>107</v>
      </c>
      <c r="C45" t="str">
        <f>+Psychiatry!B40</f>
        <v>NORTH VALLEY HOSPITAL</v>
      </c>
      <c r="D45" s="4">
        <f>ROUND(+Psychiatry!O40,0)</f>
        <v>0</v>
      </c>
      <c r="E45" s="4">
        <f>ROUND(+Psychiatry!F40,0)</f>
        <v>0</v>
      </c>
      <c r="F45" s="9" t="str">
        <f t="shared" si="0"/>
        <v/>
      </c>
      <c r="G45" s="4">
        <f>ROUND(+Psychiatry!O141,0)</f>
        <v>0</v>
      </c>
      <c r="H45" s="4">
        <f>ROUND(+Psychiatry!F141,0)</f>
        <v>0</v>
      </c>
      <c r="I45" s="9" t="str">
        <f t="shared" si="1"/>
        <v/>
      </c>
      <c r="J45" s="9"/>
      <c r="K45" s="10" t="str">
        <f t="shared" si="2"/>
        <v/>
      </c>
    </row>
    <row r="46" spans="2:11" x14ac:dyDescent="0.2">
      <c r="B46">
        <f>+Psychiatry!A41</f>
        <v>108</v>
      </c>
      <c r="C46" t="str">
        <f>+Psychiatry!B41</f>
        <v>TRI-STATE MEMORIAL HOSPITAL</v>
      </c>
      <c r="D46" s="4">
        <f>ROUND(+Psychiatry!O41,0)</f>
        <v>0</v>
      </c>
      <c r="E46" s="4">
        <f>ROUND(+Psychiatry!F41,0)</f>
        <v>0</v>
      </c>
      <c r="F46" s="9" t="str">
        <f t="shared" si="0"/>
        <v/>
      </c>
      <c r="G46" s="4">
        <f>ROUND(+Psychiatry!O142,0)</f>
        <v>0</v>
      </c>
      <c r="H46" s="4">
        <f>ROUND(+Psychiatry!F142,0)</f>
        <v>0</v>
      </c>
      <c r="I46" s="9" t="str">
        <f t="shared" si="1"/>
        <v/>
      </c>
      <c r="J46" s="9"/>
      <c r="K46" s="10" t="str">
        <f t="shared" si="2"/>
        <v/>
      </c>
    </row>
    <row r="47" spans="2:11" x14ac:dyDescent="0.2">
      <c r="B47">
        <f>+Psychiatry!A42</f>
        <v>111</v>
      </c>
      <c r="C47" t="str">
        <f>+Psychiatry!B42</f>
        <v>EAST ADAMS RURAL HEALTHCARE</v>
      </c>
      <c r="D47" s="4">
        <f>ROUND(+Psychiatry!O42,0)</f>
        <v>0</v>
      </c>
      <c r="E47" s="4">
        <f>ROUND(+Psychiatry!F42,0)</f>
        <v>0</v>
      </c>
      <c r="F47" s="9" t="str">
        <f t="shared" si="0"/>
        <v/>
      </c>
      <c r="G47" s="4">
        <f>ROUND(+Psychiatry!O143,0)</f>
        <v>0</v>
      </c>
      <c r="H47" s="4">
        <f>ROUND(+Psychiatry!F143,0)</f>
        <v>0</v>
      </c>
      <c r="I47" s="9" t="str">
        <f t="shared" si="1"/>
        <v/>
      </c>
      <c r="J47" s="9"/>
      <c r="K47" s="10" t="str">
        <f t="shared" si="2"/>
        <v/>
      </c>
    </row>
    <row r="48" spans="2:11" x14ac:dyDescent="0.2">
      <c r="B48">
        <f>+Psychiatry!A43</f>
        <v>125</v>
      </c>
      <c r="C48" t="str">
        <f>+Psychiatry!B43</f>
        <v>OTHELLO COMMUNITY HOSPITAL</v>
      </c>
      <c r="D48" s="4">
        <f>ROUND(+Psychiatry!O43,0)</f>
        <v>0</v>
      </c>
      <c r="E48" s="4">
        <f>ROUND(+Psychiatry!F43,0)</f>
        <v>0</v>
      </c>
      <c r="F48" s="9" t="str">
        <f t="shared" si="0"/>
        <v/>
      </c>
      <c r="G48" s="4">
        <f>ROUND(+Psychiatry!O144,0)</f>
        <v>0</v>
      </c>
      <c r="H48" s="4">
        <f>ROUND(+Psychiatry!F144,0)</f>
        <v>0</v>
      </c>
      <c r="I48" s="9" t="str">
        <f t="shared" si="1"/>
        <v/>
      </c>
      <c r="J48" s="9"/>
      <c r="K48" s="10" t="str">
        <f t="shared" si="2"/>
        <v/>
      </c>
    </row>
    <row r="49" spans="2:11" x14ac:dyDescent="0.2">
      <c r="B49">
        <f>+Psychiatry!A44</f>
        <v>126</v>
      </c>
      <c r="C49" t="str">
        <f>+Psychiatry!B44</f>
        <v>HIGHLINE MEDICAL CENTER</v>
      </c>
      <c r="D49" s="4">
        <f>ROUND(+Psychiatry!O44,0)</f>
        <v>0</v>
      </c>
      <c r="E49" s="4">
        <f>ROUND(+Psychiatry!F44,0)</f>
        <v>3438</v>
      </c>
      <c r="F49" s="9" t="str">
        <f t="shared" si="0"/>
        <v/>
      </c>
      <c r="G49" s="4">
        <f>ROUND(+Psychiatry!O145,0)</f>
        <v>11750</v>
      </c>
      <c r="H49" s="4">
        <f>ROUND(+Psychiatry!F145,0)</f>
        <v>2638</v>
      </c>
      <c r="I49" s="9">
        <f t="shared" si="1"/>
        <v>4.45</v>
      </c>
      <c r="J49" s="9"/>
      <c r="K49" s="10" t="str">
        <f t="shared" si="2"/>
        <v/>
      </c>
    </row>
    <row r="50" spans="2:11" x14ac:dyDescent="0.2">
      <c r="B50">
        <f>+Psychiatry!A45</f>
        <v>128</v>
      </c>
      <c r="C50" t="str">
        <f>+Psychiatry!B45</f>
        <v>UNIVERSITY OF WASHINGTON MEDICAL CENTER</v>
      </c>
      <c r="D50" s="4">
        <f>ROUND(+Psychiatry!O45,0)</f>
        <v>1121</v>
      </c>
      <c r="E50" s="4">
        <f>ROUND(+Psychiatry!F45,0)</f>
        <v>4401</v>
      </c>
      <c r="F50" s="9">
        <f t="shared" si="0"/>
        <v>0.25</v>
      </c>
      <c r="G50" s="4">
        <f>ROUND(+Psychiatry!O146,0)</f>
        <v>1203</v>
      </c>
      <c r="H50" s="4">
        <f>ROUND(+Psychiatry!F146,0)</f>
        <v>4719</v>
      </c>
      <c r="I50" s="9">
        <f t="shared" si="1"/>
        <v>0.25</v>
      </c>
      <c r="J50" s="9"/>
      <c r="K50" s="10">
        <f t="shared" si="2"/>
        <v>0</v>
      </c>
    </row>
    <row r="51" spans="2:11" x14ac:dyDescent="0.2">
      <c r="B51">
        <f>+Psychiatry!A46</f>
        <v>129</v>
      </c>
      <c r="C51" t="str">
        <f>+Psychiatry!B46</f>
        <v>QUINCY VALLEY MEDICAL CENTER</v>
      </c>
      <c r="D51" s="4">
        <f>ROUND(+Psychiatry!O46,0)</f>
        <v>0</v>
      </c>
      <c r="E51" s="4">
        <f>ROUND(+Psychiatry!F46,0)</f>
        <v>0</v>
      </c>
      <c r="F51" s="9" t="str">
        <f t="shared" si="0"/>
        <v/>
      </c>
      <c r="G51" s="4">
        <f>ROUND(+Psychiatry!O147,0)</f>
        <v>0</v>
      </c>
      <c r="H51" s="4">
        <f>ROUND(+Psychiatry!F147,0)</f>
        <v>0</v>
      </c>
      <c r="I51" s="9" t="str">
        <f t="shared" si="1"/>
        <v/>
      </c>
      <c r="J51" s="9"/>
      <c r="K51" s="10" t="str">
        <f t="shared" si="2"/>
        <v/>
      </c>
    </row>
    <row r="52" spans="2:11" x14ac:dyDescent="0.2">
      <c r="B52">
        <f>+Psychiatry!A47</f>
        <v>130</v>
      </c>
      <c r="C52" t="str">
        <f>+Psychiatry!B47</f>
        <v>UW MEDICINE/NORTHWEST HOSPITAL</v>
      </c>
      <c r="D52" s="4">
        <f>ROUND(+Psychiatry!O47,0)</f>
        <v>10163</v>
      </c>
      <c r="E52" s="4">
        <f>ROUND(+Psychiatry!F47,0)</f>
        <v>9312</v>
      </c>
      <c r="F52" s="9">
        <f t="shared" si="0"/>
        <v>1.0900000000000001</v>
      </c>
      <c r="G52" s="4">
        <f>ROUND(+Psychiatry!O148,0)</f>
        <v>6508</v>
      </c>
      <c r="H52" s="4">
        <f>ROUND(+Psychiatry!F148,0)</f>
        <v>9628</v>
      </c>
      <c r="I52" s="9">
        <f t="shared" si="1"/>
        <v>0.68</v>
      </c>
      <c r="J52" s="9"/>
      <c r="K52" s="10">
        <f t="shared" si="2"/>
        <v>-0.37609999999999999</v>
      </c>
    </row>
    <row r="53" spans="2:11" x14ac:dyDescent="0.2">
      <c r="B53">
        <f>+Psychiatry!A48</f>
        <v>131</v>
      </c>
      <c r="C53" t="str">
        <f>+Psychiatry!B48</f>
        <v>OVERLAKE HOSPITAL MEDICAL CENTER</v>
      </c>
      <c r="D53" s="4">
        <f>ROUND(+Psychiatry!O48,0)</f>
        <v>4238</v>
      </c>
      <c r="E53" s="4">
        <f>ROUND(+Psychiatry!F48,0)</f>
        <v>4243</v>
      </c>
      <c r="F53" s="9">
        <f t="shared" si="0"/>
        <v>1</v>
      </c>
      <c r="G53" s="4">
        <f>ROUND(+Psychiatry!O149,0)</f>
        <v>7645</v>
      </c>
      <c r="H53" s="4">
        <f>ROUND(+Psychiatry!F149,0)</f>
        <v>4550</v>
      </c>
      <c r="I53" s="9">
        <f t="shared" si="1"/>
        <v>1.68</v>
      </c>
      <c r="J53" s="9"/>
      <c r="K53" s="10">
        <f t="shared" si="2"/>
        <v>0.68</v>
      </c>
    </row>
    <row r="54" spans="2:11" x14ac:dyDescent="0.2">
      <c r="B54">
        <f>+Psychiatry!A49</f>
        <v>132</v>
      </c>
      <c r="C54" t="str">
        <f>+Psychiatry!B49</f>
        <v>ST CLARE HOSPITAL</v>
      </c>
      <c r="D54" s="4">
        <f>ROUND(+Psychiatry!O49,0)</f>
        <v>479</v>
      </c>
      <c r="E54" s="4">
        <f>ROUND(+Psychiatry!F49,0)</f>
        <v>0</v>
      </c>
      <c r="F54" s="9" t="str">
        <f t="shared" si="0"/>
        <v/>
      </c>
      <c r="G54" s="4">
        <f>ROUND(+Psychiatry!O150,0)</f>
        <v>0</v>
      </c>
      <c r="H54" s="4">
        <f>ROUND(+Psychiatry!F150,0)</f>
        <v>0</v>
      </c>
      <c r="I54" s="9" t="str">
        <f t="shared" si="1"/>
        <v/>
      </c>
      <c r="J54" s="9"/>
      <c r="K54" s="10" t="str">
        <f t="shared" si="2"/>
        <v/>
      </c>
    </row>
    <row r="55" spans="2:11" x14ac:dyDescent="0.2">
      <c r="B55">
        <f>+Psychiatry!A50</f>
        <v>134</v>
      </c>
      <c r="C55" t="str">
        <f>+Psychiatry!B50</f>
        <v>ISLAND HOSPITAL</v>
      </c>
      <c r="D55" s="4">
        <f>ROUND(+Psychiatry!O50,0)</f>
        <v>0</v>
      </c>
      <c r="E55" s="4">
        <f>ROUND(+Psychiatry!F50,0)</f>
        <v>0</v>
      </c>
      <c r="F55" s="9" t="str">
        <f t="shared" si="0"/>
        <v/>
      </c>
      <c r="G55" s="4">
        <f>ROUND(+Psychiatry!O151,0)</f>
        <v>0</v>
      </c>
      <c r="H55" s="4">
        <f>ROUND(+Psychiatry!F151,0)</f>
        <v>0</v>
      </c>
      <c r="I55" s="9" t="str">
        <f t="shared" si="1"/>
        <v/>
      </c>
      <c r="J55" s="9"/>
      <c r="K55" s="10" t="str">
        <f t="shared" si="2"/>
        <v/>
      </c>
    </row>
    <row r="56" spans="2:11" x14ac:dyDescent="0.2">
      <c r="B56">
        <f>+Psychiatry!A51</f>
        <v>137</v>
      </c>
      <c r="C56" t="str">
        <f>+Psychiatry!B51</f>
        <v>LINCOLN HOSPITAL</v>
      </c>
      <c r="D56" s="4">
        <f>ROUND(+Psychiatry!O51,0)</f>
        <v>0</v>
      </c>
      <c r="E56" s="4">
        <f>ROUND(+Psychiatry!F51,0)</f>
        <v>0</v>
      </c>
      <c r="F56" s="9" t="str">
        <f t="shared" si="0"/>
        <v/>
      </c>
      <c r="G56" s="4">
        <f>ROUND(+Psychiatry!O152,0)</f>
        <v>0</v>
      </c>
      <c r="H56" s="4">
        <f>ROUND(+Psychiatry!F152,0)</f>
        <v>0</v>
      </c>
      <c r="I56" s="9" t="str">
        <f t="shared" si="1"/>
        <v/>
      </c>
      <c r="J56" s="9"/>
      <c r="K56" s="10" t="str">
        <f t="shared" si="2"/>
        <v/>
      </c>
    </row>
    <row r="57" spans="2:11" x14ac:dyDescent="0.2">
      <c r="B57">
        <f>+Psychiatry!A52</f>
        <v>138</v>
      </c>
      <c r="C57" t="str">
        <f>+Psychiatry!B52</f>
        <v>SWEDISH EDMONDS</v>
      </c>
      <c r="D57" s="4">
        <f>ROUND(+Psychiatry!O52,0)</f>
        <v>62049</v>
      </c>
      <c r="E57" s="4">
        <f>ROUND(+Psychiatry!F52,0)</f>
        <v>9724</v>
      </c>
      <c r="F57" s="9">
        <f t="shared" si="0"/>
        <v>6.38</v>
      </c>
      <c r="G57" s="4">
        <f>ROUND(+Psychiatry!O153,0)</f>
        <v>114507</v>
      </c>
      <c r="H57" s="4">
        <f>ROUND(+Psychiatry!F153,0)</f>
        <v>8174</v>
      </c>
      <c r="I57" s="9">
        <f t="shared" si="1"/>
        <v>14.01</v>
      </c>
      <c r="J57" s="9"/>
      <c r="K57" s="10">
        <f t="shared" si="2"/>
        <v>1.1959</v>
      </c>
    </row>
    <row r="58" spans="2:11" x14ac:dyDescent="0.2">
      <c r="B58">
        <f>+Psychiatry!A53</f>
        <v>139</v>
      </c>
      <c r="C58" t="str">
        <f>+Psychiatry!B53</f>
        <v>PROVIDENCE HOLY FAMILY HOSPITAL</v>
      </c>
      <c r="D58" s="4">
        <f>ROUND(+Psychiatry!O53,0)</f>
        <v>0</v>
      </c>
      <c r="E58" s="4">
        <f>ROUND(+Psychiatry!F53,0)</f>
        <v>0</v>
      </c>
      <c r="F58" s="9" t="str">
        <f t="shared" si="0"/>
        <v/>
      </c>
      <c r="G58" s="4">
        <f>ROUND(+Psychiatry!O154,0)</f>
        <v>0</v>
      </c>
      <c r="H58" s="4">
        <f>ROUND(+Psychiatry!F154,0)</f>
        <v>0</v>
      </c>
      <c r="I58" s="9" t="str">
        <f t="shared" si="1"/>
        <v/>
      </c>
      <c r="J58" s="9"/>
      <c r="K58" s="10" t="str">
        <f t="shared" si="2"/>
        <v/>
      </c>
    </row>
    <row r="59" spans="2:11" x14ac:dyDescent="0.2">
      <c r="B59">
        <f>+Psychiatry!A54</f>
        <v>140</v>
      </c>
      <c r="C59" t="str">
        <f>+Psychiatry!B54</f>
        <v>KITTITAS VALLEY HEALTHCARE</v>
      </c>
      <c r="D59" s="4">
        <f>ROUND(+Psychiatry!O54,0)</f>
        <v>0</v>
      </c>
      <c r="E59" s="4">
        <f>ROUND(+Psychiatry!F54,0)</f>
        <v>0</v>
      </c>
      <c r="F59" s="9" t="str">
        <f t="shared" si="0"/>
        <v/>
      </c>
      <c r="G59" s="4">
        <f>ROUND(+Psychiatry!O155,0)</f>
        <v>0</v>
      </c>
      <c r="H59" s="4">
        <f>ROUND(+Psychiatry!F155,0)</f>
        <v>0</v>
      </c>
      <c r="I59" s="9" t="str">
        <f t="shared" si="1"/>
        <v/>
      </c>
      <c r="J59" s="9"/>
      <c r="K59" s="10" t="str">
        <f t="shared" si="2"/>
        <v/>
      </c>
    </row>
    <row r="60" spans="2:11" x14ac:dyDescent="0.2">
      <c r="B60">
        <f>+Psychiatry!A55</f>
        <v>141</v>
      </c>
      <c r="C60" t="str">
        <f>+Psychiatry!B55</f>
        <v>DAYTON GENERAL HOSPITAL</v>
      </c>
      <c r="D60" s="4">
        <f>ROUND(+Psychiatry!O55,0)</f>
        <v>0</v>
      </c>
      <c r="E60" s="4">
        <f>ROUND(+Psychiatry!F55,0)</f>
        <v>0</v>
      </c>
      <c r="F60" s="9" t="str">
        <f t="shared" si="0"/>
        <v/>
      </c>
      <c r="G60" s="4">
        <f>ROUND(+Psychiatry!O156,0)</f>
        <v>0</v>
      </c>
      <c r="H60" s="4">
        <f>ROUND(+Psychiatry!F156,0)</f>
        <v>0</v>
      </c>
      <c r="I60" s="9" t="str">
        <f t="shared" si="1"/>
        <v/>
      </c>
      <c r="J60" s="9"/>
      <c r="K60" s="10" t="str">
        <f t="shared" si="2"/>
        <v/>
      </c>
    </row>
    <row r="61" spans="2:11" x14ac:dyDescent="0.2">
      <c r="B61">
        <f>+Psychiatry!A56</f>
        <v>142</v>
      </c>
      <c r="C61" t="str">
        <f>+Psychiatry!B56</f>
        <v>HARRISON MEDICAL CENTER</v>
      </c>
      <c r="D61" s="4">
        <f>ROUND(+Psychiatry!O56,0)</f>
        <v>831</v>
      </c>
      <c r="E61" s="4">
        <f>ROUND(+Psychiatry!F56,0)</f>
        <v>696</v>
      </c>
      <c r="F61" s="9">
        <f t="shared" si="0"/>
        <v>1.19</v>
      </c>
      <c r="G61" s="4">
        <f>ROUND(+Psychiatry!O157,0)</f>
        <v>6787</v>
      </c>
      <c r="H61" s="4">
        <f>ROUND(+Psychiatry!F157,0)</f>
        <v>522</v>
      </c>
      <c r="I61" s="9">
        <f t="shared" si="1"/>
        <v>13</v>
      </c>
      <c r="J61" s="9"/>
      <c r="K61" s="10">
        <f t="shared" si="2"/>
        <v>9.9244000000000003</v>
      </c>
    </row>
    <row r="62" spans="2:11" x14ac:dyDescent="0.2">
      <c r="B62">
        <f>+Psychiatry!A57</f>
        <v>145</v>
      </c>
      <c r="C62" t="str">
        <f>+Psychiatry!B57</f>
        <v>PEACEHEALTH ST JOSEPH HOSPITAL</v>
      </c>
      <c r="D62" s="4">
        <f>ROUND(+Psychiatry!O57,0)</f>
        <v>44201</v>
      </c>
      <c r="E62" s="4">
        <f>ROUND(+Psychiatry!F57,0)</f>
        <v>5683</v>
      </c>
      <c r="F62" s="9">
        <f t="shared" si="0"/>
        <v>7.78</v>
      </c>
      <c r="G62" s="4">
        <f>ROUND(+Psychiatry!O158,0)</f>
        <v>21865</v>
      </c>
      <c r="H62" s="4">
        <f>ROUND(+Psychiatry!F158,0)</f>
        <v>5887</v>
      </c>
      <c r="I62" s="9">
        <f t="shared" si="1"/>
        <v>3.71</v>
      </c>
      <c r="J62" s="9"/>
      <c r="K62" s="10">
        <f t="shared" si="2"/>
        <v>-0.52310000000000001</v>
      </c>
    </row>
    <row r="63" spans="2:11" x14ac:dyDescent="0.2">
      <c r="B63">
        <f>+Psychiatry!A58</f>
        <v>147</v>
      </c>
      <c r="C63" t="str">
        <f>+Psychiatry!B58</f>
        <v>MID VALLEY HOSPITAL</v>
      </c>
      <c r="D63" s="4">
        <f>ROUND(+Psychiatry!O58,0)</f>
        <v>0</v>
      </c>
      <c r="E63" s="4">
        <f>ROUND(+Psychiatry!F58,0)</f>
        <v>0</v>
      </c>
      <c r="F63" s="9" t="str">
        <f t="shared" si="0"/>
        <v/>
      </c>
      <c r="G63" s="4">
        <f>ROUND(+Psychiatry!O159,0)</f>
        <v>0</v>
      </c>
      <c r="H63" s="4">
        <f>ROUND(+Psychiatry!F159,0)</f>
        <v>0</v>
      </c>
      <c r="I63" s="9" t="str">
        <f t="shared" si="1"/>
        <v/>
      </c>
      <c r="J63" s="9"/>
      <c r="K63" s="10" t="str">
        <f t="shared" si="2"/>
        <v/>
      </c>
    </row>
    <row r="64" spans="2:11" x14ac:dyDescent="0.2">
      <c r="B64">
        <f>+Psychiatry!A59</f>
        <v>148</v>
      </c>
      <c r="C64" t="str">
        <f>+Psychiatry!B59</f>
        <v>KINDRED HOSPITAL SEATTLE - NORTHGATE</v>
      </c>
      <c r="D64" s="4">
        <f>ROUND(+Psychiatry!O59,0)</f>
        <v>0</v>
      </c>
      <c r="E64" s="4">
        <f>ROUND(+Psychiatry!F59,0)</f>
        <v>0</v>
      </c>
      <c r="F64" s="9" t="str">
        <f t="shared" si="0"/>
        <v/>
      </c>
      <c r="G64" s="4">
        <f>ROUND(+Psychiatry!O160,0)</f>
        <v>0</v>
      </c>
      <c r="H64" s="4">
        <f>ROUND(+Psychiatry!F160,0)</f>
        <v>0</v>
      </c>
      <c r="I64" s="9" t="str">
        <f t="shared" si="1"/>
        <v/>
      </c>
      <c r="J64" s="9"/>
      <c r="K64" s="10" t="str">
        <f t="shared" si="2"/>
        <v/>
      </c>
    </row>
    <row r="65" spans="2:11" x14ac:dyDescent="0.2">
      <c r="B65">
        <f>+Psychiatry!A60</f>
        <v>150</v>
      </c>
      <c r="C65" t="str">
        <f>+Psychiatry!B60</f>
        <v>COULEE MEDICAL CENTER</v>
      </c>
      <c r="D65" s="4">
        <f>ROUND(+Psychiatry!O60,0)</f>
        <v>0</v>
      </c>
      <c r="E65" s="4">
        <f>ROUND(+Psychiatry!F60,0)</f>
        <v>0</v>
      </c>
      <c r="F65" s="9" t="str">
        <f t="shared" si="0"/>
        <v/>
      </c>
      <c r="G65" s="4">
        <f>ROUND(+Psychiatry!O161,0)</f>
        <v>0</v>
      </c>
      <c r="H65" s="4">
        <f>ROUND(+Psychiatry!F161,0)</f>
        <v>0</v>
      </c>
      <c r="I65" s="9" t="str">
        <f t="shared" si="1"/>
        <v/>
      </c>
      <c r="J65" s="9"/>
      <c r="K65" s="10" t="str">
        <f t="shared" si="2"/>
        <v/>
      </c>
    </row>
    <row r="66" spans="2:11" x14ac:dyDescent="0.2">
      <c r="B66">
        <f>+Psychiatry!A61</f>
        <v>152</v>
      </c>
      <c r="C66" t="str">
        <f>+Psychiatry!B61</f>
        <v>MASON GENERAL HOSPITAL</v>
      </c>
      <c r="D66" s="4">
        <f>ROUND(+Psychiatry!O61,0)</f>
        <v>0</v>
      </c>
      <c r="E66" s="4">
        <f>ROUND(+Psychiatry!F61,0)</f>
        <v>0</v>
      </c>
      <c r="F66" s="9" t="str">
        <f t="shared" si="0"/>
        <v/>
      </c>
      <c r="G66" s="4">
        <f>ROUND(+Psychiatry!O162,0)</f>
        <v>0</v>
      </c>
      <c r="H66" s="4">
        <f>ROUND(+Psychiatry!F162,0)</f>
        <v>0</v>
      </c>
      <c r="I66" s="9" t="str">
        <f t="shared" si="1"/>
        <v/>
      </c>
      <c r="J66" s="9"/>
      <c r="K66" s="10" t="str">
        <f t="shared" si="2"/>
        <v/>
      </c>
    </row>
    <row r="67" spans="2:11" x14ac:dyDescent="0.2">
      <c r="B67">
        <f>+Psychiatry!A62</f>
        <v>153</v>
      </c>
      <c r="C67" t="str">
        <f>+Psychiatry!B62</f>
        <v>WHITMAN HOSPITAL AND MEDICAL CENTER</v>
      </c>
      <c r="D67" s="4">
        <f>ROUND(+Psychiatry!O62,0)</f>
        <v>0</v>
      </c>
      <c r="E67" s="4">
        <f>ROUND(+Psychiatry!F62,0)</f>
        <v>0</v>
      </c>
      <c r="F67" s="9" t="str">
        <f t="shared" si="0"/>
        <v/>
      </c>
      <c r="G67" s="4">
        <f>ROUND(+Psychiatry!O163,0)</f>
        <v>0</v>
      </c>
      <c r="H67" s="4">
        <f>ROUND(+Psychiatry!F163,0)</f>
        <v>0</v>
      </c>
      <c r="I67" s="9" t="str">
        <f t="shared" si="1"/>
        <v/>
      </c>
      <c r="J67" s="9"/>
      <c r="K67" s="10" t="str">
        <f t="shared" si="2"/>
        <v/>
      </c>
    </row>
    <row r="68" spans="2:11" x14ac:dyDescent="0.2">
      <c r="B68">
        <f>+Psychiatry!A63</f>
        <v>155</v>
      </c>
      <c r="C68" t="str">
        <f>+Psychiatry!B63</f>
        <v>UW MEDICINE/VALLEY MEDICAL CENTER</v>
      </c>
      <c r="D68" s="4">
        <f>ROUND(+Psychiatry!O63,0)</f>
        <v>0</v>
      </c>
      <c r="E68" s="4">
        <f>ROUND(+Psychiatry!F63,0)</f>
        <v>0</v>
      </c>
      <c r="F68" s="9" t="str">
        <f t="shared" si="0"/>
        <v/>
      </c>
      <c r="G68" s="4">
        <f>ROUND(+Psychiatry!O164,0)</f>
        <v>0</v>
      </c>
      <c r="H68" s="4">
        <f>ROUND(+Psychiatry!F164,0)</f>
        <v>0</v>
      </c>
      <c r="I68" s="9" t="str">
        <f t="shared" si="1"/>
        <v/>
      </c>
      <c r="J68" s="9"/>
      <c r="K68" s="10" t="str">
        <f t="shared" si="2"/>
        <v/>
      </c>
    </row>
    <row r="69" spans="2:11" x14ac:dyDescent="0.2">
      <c r="B69">
        <f>+Psychiatry!A64</f>
        <v>156</v>
      </c>
      <c r="C69" t="str">
        <f>+Psychiatry!B64</f>
        <v>WHIDBEY GENERAL HOSPITAL</v>
      </c>
      <c r="D69" s="4">
        <f>ROUND(+Psychiatry!O64,0)</f>
        <v>0</v>
      </c>
      <c r="E69" s="4">
        <f>ROUND(+Psychiatry!F64,0)</f>
        <v>0</v>
      </c>
      <c r="F69" s="9" t="str">
        <f t="shared" si="0"/>
        <v/>
      </c>
      <c r="G69" s="4">
        <f>ROUND(+Psychiatry!O165,0)</f>
        <v>0</v>
      </c>
      <c r="H69" s="4">
        <f>ROUND(+Psychiatry!F165,0)</f>
        <v>0</v>
      </c>
      <c r="I69" s="9" t="str">
        <f t="shared" si="1"/>
        <v/>
      </c>
      <c r="J69" s="9"/>
      <c r="K69" s="10" t="str">
        <f t="shared" si="2"/>
        <v/>
      </c>
    </row>
    <row r="70" spans="2:11" x14ac:dyDescent="0.2">
      <c r="B70">
        <f>+Psychiatry!A65</f>
        <v>157</v>
      </c>
      <c r="C70" t="str">
        <f>+Psychiatry!B65</f>
        <v>ST LUKES REHABILIATION INSTITUTE</v>
      </c>
      <c r="D70" s="4">
        <f>ROUND(+Psychiatry!O65,0)</f>
        <v>0</v>
      </c>
      <c r="E70" s="4">
        <f>ROUND(+Psychiatry!F65,0)</f>
        <v>0</v>
      </c>
      <c r="F70" s="9" t="str">
        <f t="shared" si="0"/>
        <v/>
      </c>
      <c r="G70" s="4">
        <f>ROUND(+Psychiatry!O166,0)</f>
        <v>0</v>
      </c>
      <c r="H70" s="4">
        <f>ROUND(+Psychiatry!F166,0)</f>
        <v>0</v>
      </c>
      <c r="I70" s="9" t="str">
        <f t="shared" si="1"/>
        <v/>
      </c>
      <c r="J70" s="9"/>
      <c r="K70" s="10" t="str">
        <f t="shared" si="2"/>
        <v/>
      </c>
    </row>
    <row r="71" spans="2:11" x14ac:dyDescent="0.2">
      <c r="B71">
        <f>+Psychiatry!A66</f>
        <v>158</v>
      </c>
      <c r="C71" t="str">
        <f>+Psychiatry!B66</f>
        <v>CASCADE MEDICAL CENTER</v>
      </c>
      <c r="D71" s="4">
        <f>ROUND(+Psychiatry!O66,0)</f>
        <v>0</v>
      </c>
      <c r="E71" s="4">
        <f>ROUND(+Psychiatry!F66,0)</f>
        <v>0</v>
      </c>
      <c r="F71" s="9" t="str">
        <f t="shared" si="0"/>
        <v/>
      </c>
      <c r="G71" s="4">
        <f>ROUND(+Psychiatry!O167,0)</f>
        <v>0</v>
      </c>
      <c r="H71" s="4">
        <f>ROUND(+Psychiatry!F167,0)</f>
        <v>0</v>
      </c>
      <c r="I71" s="9" t="str">
        <f t="shared" si="1"/>
        <v/>
      </c>
      <c r="J71" s="9"/>
      <c r="K71" s="10" t="str">
        <f t="shared" si="2"/>
        <v/>
      </c>
    </row>
    <row r="72" spans="2:11" x14ac:dyDescent="0.2">
      <c r="B72">
        <f>+Psychiatry!A67</f>
        <v>159</v>
      </c>
      <c r="C72" t="str">
        <f>+Psychiatry!B67</f>
        <v>PROVIDENCE ST PETER HOSPITAL</v>
      </c>
      <c r="D72" s="4">
        <f>ROUND(+Psychiatry!O67,0)</f>
        <v>19412</v>
      </c>
      <c r="E72" s="4">
        <f>ROUND(+Psychiatry!F67,0)</f>
        <v>5668</v>
      </c>
      <c r="F72" s="9">
        <f t="shared" si="0"/>
        <v>3.42</v>
      </c>
      <c r="G72" s="4">
        <f>ROUND(+Psychiatry!O168,0)</f>
        <v>27361</v>
      </c>
      <c r="H72" s="4">
        <f>ROUND(+Psychiatry!F168,0)</f>
        <v>5984</v>
      </c>
      <c r="I72" s="9">
        <f t="shared" si="1"/>
        <v>4.57</v>
      </c>
      <c r="J72" s="9"/>
      <c r="K72" s="10">
        <f t="shared" si="2"/>
        <v>0.33629999999999999</v>
      </c>
    </row>
    <row r="73" spans="2:11" x14ac:dyDescent="0.2">
      <c r="B73">
        <f>+Psychiatry!A68</f>
        <v>161</v>
      </c>
      <c r="C73" t="str">
        <f>+Psychiatry!B68</f>
        <v>KADLEC REGIONAL MEDICAL CENTER</v>
      </c>
      <c r="D73" s="4">
        <f>ROUND(+Psychiatry!O68,0)</f>
        <v>0</v>
      </c>
      <c r="E73" s="4">
        <f>ROUND(+Psychiatry!F68,0)</f>
        <v>0</v>
      </c>
      <c r="F73" s="9" t="str">
        <f t="shared" si="0"/>
        <v/>
      </c>
      <c r="G73" s="4">
        <f>ROUND(+Psychiatry!O169,0)</f>
        <v>0</v>
      </c>
      <c r="H73" s="4">
        <f>ROUND(+Psychiatry!F169,0)</f>
        <v>0</v>
      </c>
      <c r="I73" s="9" t="str">
        <f t="shared" si="1"/>
        <v/>
      </c>
      <c r="J73" s="9"/>
      <c r="K73" s="10" t="str">
        <f t="shared" si="2"/>
        <v/>
      </c>
    </row>
    <row r="74" spans="2:11" x14ac:dyDescent="0.2">
      <c r="B74">
        <f>+Psychiatry!A69</f>
        <v>162</v>
      </c>
      <c r="C74" t="str">
        <f>+Psychiatry!B69</f>
        <v>PROVIDENCE SACRED HEART MEDICAL CENTER</v>
      </c>
      <c r="D74" s="4">
        <f>ROUND(+Psychiatry!O69,0)</f>
        <v>6875</v>
      </c>
      <c r="E74" s="4">
        <f>ROUND(+Psychiatry!F69,0)</f>
        <v>19826</v>
      </c>
      <c r="F74" s="9">
        <f t="shared" si="0"/>
        <v>0.35</v>
      </c>
      <c r="G74" s="4">
        <f>ROUND(+Psychiatry!O170,0)</f>
        <v>11620</v>
      </c>
      <c r="H74" s="4">
        <f>ROUND(+Psychiatry!F170,0)</f>
        <v>20065</v>
      </c>
      <c r="I74" s="9">
        <f t="shared" si="1"/>
        <v>0.57999999999999996</v>
      </c>
      <c r="J74" s="9"/>
      <c r="K74" s="10">
        <f t="shared" si="2"/>
        <v>0.65710000000000002</v>
      </c>
    </row>
    <row r="75" spans="2:11" x14ac:dyDescent="0.2">
      <c r="B75">
        <f>+Psychiatry!A70</f>
        <v>164</v>
      </c>
      <c r="C75" t="str">
        <f>+Psychiatry!B70</f>
        <v>EVERGREENHEALTH MEDICAL CENTER</v>
      </c>
      <c r="D75" s="4">
        <f>ROUND(+Psychiatry!O70,0)</f>
        <v>0</v>
      </c>
      <c r="E75" s="4">
        <f>ROUND(+Psychiatry!F70,0)</f>
        <v>0</v>
      </c>
      <c r="F75" s="9" t="str">
        <f t="shared" ref="F75:F108" si="3">IF(D75=0,"",IF(E75=0,"",ROUND(D75/E75,2)))</f>
        <v/>
      </c>
      <c r="G75" s="4">
        <f>ROUND(+Psychiatry!O171,0)</f>
        <v>0</v>
      </c>
      <c r="H75" s="4">
        <f>ROUND(+Psychiatry!F171,0)</f>
        <v>0</v>
      </c>
      <c r="I75" s="9" t="str">
        <f t="shared" ref="I75:I108" si="4">IF(G75=0,"",IF(H75=0,"",ROUND(G75/H75,2)))</f>
        <v/>
      </c>
      <c r="J75" s="9"/>
      <c r="K75" s="10" t="str">
        <f t="shared" ref="K75:K108" si="5">IF(D75=0,"",IF(E75=0,"",IF(G75=0,"",IF(H75=0,"",ROUND(I75/F75-1,4)))))</f>
        <v/>
      </c>
    </row>
    <row r="76" spans="2:11" x14ac:dyDescent="0.2">
      <c r="B76">
        <f>+Psychiatry!A71</f>
        <v>165</v>
      </c>
      <c r="C76" t="str">
        <f>+Psychiatry!B71</f>
        <v>LAKE CHELAN COMMUNITY HOSPITAL</v>
      </c>
      <c r="D76" s="4">
        <f>ROUND(+Psychiatry!O71,0)</f>
        <v>0</v>
      </c>
      <c r="E76" s="4">
        <f>ROUND(+Psychiatry!F71,0)</f>
        <v>0</v>
      </c>
      <c r="F76" s="9" t="str">
        <f t="shared" si="3"/>
        <v/>
      </c>
      <c r="G76" s="4">
        <f>ROUND(+Psychiatry!O172,0)</f>
        <v>0</v>
      </c>
      <c r="H76" s="4">
        <f>ROUND(+Psychiatry!F172,0)</f>
        <v>0</v>
      </c>
      <c r="I76" s="9" t="str">
        <f t="shared" si="4"/>
        <v/>
      </c>
      <c r="J76" s="9"/>
      <c r="K76" s="10" t="str">
        <f t="shared" si="5"/>
        <v/>
      </c>
    </row>
    <row r="77" spans="2:11" x14ac:dyDescent="0.2">
      <c r="B77">
        <f>+Psychiatry!A72</f>
        <v>167</v>
      </c>
      <c r="C77" t="str">
        <f>+Psychiatry!B72</f>
        <v>FERRY COUNTY MEMORIAL HOSPITAL</v>
      </c>
      <c r="D77" s="4">
        <f>ROUND(+Psychiatry!O72,0)</f>
        <v>0</v>
      </c>
      <c r="E77" s="4">
        <f>ROUND(+Psychiatry!F72,0)</f>
        <v>0</v>
      </c>
      <c r="F77" s="9" t="str">
        <f t="shared" si="3"/>
        <v/>
      </c>
      <c r="G77" s="4">
        <f>ROUND(+Psychiatry!O173,0)</f>
        <v>0</v>
      </c>
      <c r="H77" s="4">
        <f>ROUND(+Psychiatry!F173,0)</f>
        <v>0</v>
      </c>
      <c r="I77" s="9" t="str">
        <f t="shared" si="4"/>
        <v/>
      </c>
      <c r="J77" s="9"/>
      <c r="K77" s="10" t="str">
        <f t="shared" si="5"/>
        <v/>
      </c>
    </row>
    <row r="78" spans="2:11" x14ac:dyDescent="0.2">
      <c r="B78">
        <f>+Psychiatry!A73</f>
        <v>168</v>
      </c>
      <c r="C78" t="str">
        <f>+Psychiatry!B73</f>
        <v>CENTRAL WASHINGTON HOSPITAL</v>
      </c>
      <c r="D78" s="4">
        <f>ROUND(+Psychiatry!O73,0)</f>
        <v>0</v>
      </c>
      <c r="E78" s="4">
        <f>ROUND(+Psychiatry!F73,0)</f>
        <v>0</v>
      </c>
      <c r="F78" s="9" t="str">
        <f t="shared" si="3"/>
        <v/>
      </c>
      <c r="G78" s="4">
        <f>ROUND(+Psychiatry!O174,0)</f>
        <v>0</v>
      </c>
      <c r="H78" s="4">
        <f>ROUND(+Psychiatry!F174,0)</f>
        <v>0</v>
      </c>
      <c r="I78" s="9" t="str">
        <f t="shared" si="4"/>
        <v/>
      </c>
      <c r="J78" s="9"/>
      <c r="K78" s="10" t="str">
        <f t="shared" si="5"/>
        <v/>
      </c>
    </row>
    <row r="79" spans="2:11" x14ac:dyDescent="0.2">
      <c r="B79">
        <f>+Psychiatry!A74</f>
        <v>170</v>
      </c>
      <c r="C79" t="str">
        <f>+Psychiatry!B74</f>
        <v>PEACEHEALTH SOUTHWEST MEDICAL CENTER</v>
      </c>
      <c r="D79" s="4">
        <f>ROUND(+Psychiatry!O74,0)</f>
        <v>45266</v>
      </c>
      <c r="E79" s="4">
        <f>ROUND(+Psychiatry!F74,0)</f>
        <v>4042</v>
      </c>
      <c r="F79" s="9">
        <f t="shared" si="3"/>
        <v>11.2</v>
      </c>
      <c r="G79" s="4">
        <f>ROUND(+Psychiatry!O175,0)</f>
        <v>27815</v>
      </c>
      <c r="H79" s="4">
        <f>ROUND(+Psychiatry!F175,0)</f>
        <v>3913</v>
      </c>
      <c r="I79" s="9">
        <f t="shared" si="4"/>
        <v>7.11</v>
      </c>
      <c r="J79" s="9"/>
      <c r="K79" s="10">
        <f t="shared" si="5"/>
        <v>-0.36520000000000002</v>
      </c>
    </row>
    <row r="80" spans="2:11" x14ac:dyDescent="0.2">
      <c r="B80">
        <f>+Psychiatry!A75</f>
        <v>172</v>
      </c>
      <c r="C80" t="str">
        <f>+Psychiatry!B75</f>
        <v>PULLMAN REGIONAL HOSPITAL</v>
      </c>
      <c r="D80" s="4">
        <f>ROUND(+Psychiatry!O75,0)</f>
        <v>0</v>
      </c>
      <c r="E80" s="4">
        <f>ROUND(+Psychiatry!F75,0)</f>
        <v>0</v>
      </c>
      <c r="F80" s="9" t="str">
        <f t="shared" si="3"/>
        <v/>
      </c>
      <c r="G80" s="4">
        <f>ROUND(+Psychiatry!O176,0)</f>
        <v>0</v>
      </c>
      <c r="H80" s="4">
        <f>ROUND(+Psychiatry!F176,0)</f>
        <v>0</v>
      </c>
      <c r="I80" s="9" t="str">
        <f t="shared" si="4"/>
        <v/>
      </c>
      <c r="J80" s="9"/>
      <c r="K80" s="10" t="str">
        <f t="shared" si="5"/>
        <v/>
      </c>
    </row>
    <row r="81" spans="2:11" x14ac:dyDescent="0.2">
      <c r="B81">
        <f>+Psychiatry!A76</f>
        <v>173</v>
      </c>
      <c r="C81" t="str">
        <f>+Psychiatry!B76</f>
        <v>MORTON GENERAL HOSPITAL</v>
      </c>
      <c r="D81" s="4">
        <f>ROUND(+Psychiatry!O76,0)</f>
        <v>0</v>
      </c>
      <c r="E81" s="4">
        <f>ROUND(+Psychiatry!F76,0)</f>
        <v>0</v>
      </c>
      <c r="F81" s="9" t="str">
        <f t="shared" si="3"/>
        <v/>
      </c>
      <c r="G81" s="4">
        <f>ROUND(+Psychiatry!O177,0)</f>
        <v>0</v>
      </c>
      <c r="H81" s="4">
        <f>ROUND(+Psychiatry!F177,0)</f>
        <v>0</v>
      </c>
      <c r="I81" s="9" t="str">
        <f t="shared" si="4"/>
        <v/>
      </c>
      <c r="J81" s="9"/>
      <c r="K81" s="10" t="str">
        <f t="shared" si="5"/>
        <v/>
      </c>
    </row>
    <row r="82" spans="2:11" x14ac:dyDescent="0.2">
      <c r="B82">
        <f>+Psychiatry!A77</f>
        <v>175</v>
      </c>
      <c r="C82" t="str">
        <f>+Psychiatry!B77</f>
        <v>MARY BRIDGE CHILDRENS HEALTH CENTER</v>
      </c>
      <c r="D82" s="4">
        <f>ROUND(+Psychiatry!O77,0)</f>
        <v>0</v>
      </c>
      <c r="E82" s="4">
        <f>ROUND(+Psychiatry!F77,0)</f>
        <v>0</v>
      </c>
      <c r="F82" s="9" t="str">
        <f t="shared" si="3"/>
        <v/>
      </c>
      <c r="G82" s="4">
        <f>ROUND(+Psychiatry!O178,0)</f>
        <v>0</v>
      </c>
      <c r="H82" s="4">
        <f>ROUND(+Psychiatry!F178,0)</f>
        <v>0</v>
      </c>
      <c r="I82" s="9" t="str">
        <f t="shared" si="4"/>
        <v/>
      </c>
      <c r="J82" s="9"/>
      <c r="K82" s="10" t="str">
        <f t="shared" si="5"/>
        <v/>
      </c>
    </row>
    <row r="83" spans="2:11" x14ac:dyDescent="0.2">
      <c r="B83">
        <f>+Psychiatry!A78</f>
        <v>176</v>
      </c>
      <c r="C83" t="str">
        <f>+Psychiatry!B78</f>
        <v>TACOMA GENERAL/ALLENMORE HOSPITAL</v>
      </c>
      <c r="D83" s="4">
        <f>ROUND(+Psychiatry!O78,0)</f>
        <v>0</v>
      </c>
      <c r="E83" s="4">
        <f>ROUND(+Psychiatry!F78,0)</f>
        <v>0</v>
      </c>
      <c r="F83" s="9" t="str">
        <f t="shared" si="3"/>
        <v/>
      </c>
      <c r="G83" s="4">
        <f>ROUND(+Psychiatry!O179,0)</f>
        <v>0</v>
      </c>
      <c r="H83" s="4">
        <f>ROUND(+Psychiatry!F179,0)</f>
        <v>0</v>
      </c>
      <c r="I83" s="9" t="str">
        <f t="shared" si="4"/>
        <v/>
      </c>
      <c r="J83" s="9"/>
      <c r="K83" s="10" t="str">
        <f t="shared" si="5"/>
        <v/>
      </c>
    </row>
    <row r="84" spans="2:11" x14ac:dyDescent="0.2">
      <c r="B84">
        <f>+Psychiatry!A79</f>
        <v>180</v>
      </c>
      <c r="C84" t="str">
        <f>+Psychiatry!B79</f>
        <v>VALLEY HOSPITAL</v>
      </c>
      <c r="D84" s="4">
        <f>ROUND(+Psychiatry!O79,0)</f>
        <v>0</v>
      </c>
      <c r="E84" s="4">
        <f>ROUND(+Psychiatry!F79,0)</f>
        <v>0</v>
      </c>
      <c r="F84" s="9" t="str">
        <f t="shared" si="3"/>
        <v/>
      </c>
      <c r="G84" s="4">
        <f>ROUND(+Psychiatry!O180,0)</f>
        <v>0</v>
      </c>
      <c r="H84" s="4">
        <f>ROUND(+Psychiatry!F180,0)</f>
        <v>0</v>
      </c>
      <c r="I84" s="9" t="str">
        <f t="shared" si="4"/>
        <v/>
      </c>
      <c r="J84" s="9"/>
      <c r="K84" s="10" t="str">
        <f t="shared" si="5"/>
        <v/>
      </c>
    </row>
    <row r="85" spans="2:11" x14ac:dyDescent="0.2">
      <c r="B85">
        <f>+Psychiatry!A80</f>
        <v>183</v>
      </c>
      <c r="C85" t="str">
        <f>+Psychiatry!B80</f>
        <v>MULTICARE AUBURN MEDICAL CENTER</v>
      </c>
      <c r="D85" s="4">
        <f>ROUND(+Psychiatry!O80,0)</f>
        <v>1058</v>
      </c>
      <c r="E85" s="4">
        <f>ROUND(+Psychiatry!F80,0)</f>
        <v>7019</v>
      </c>
      <c r="F85" s="9">
        <f t="shared" si="3"/>
        <v>0.15</v>
      </c>
      <c r="G85" s="4">
        <f>ROUND(+Psychiatry!O181,0)</f>
        <v>8726</v>
      </c>
      <c r="H85" s="4">
        <f>ROUND(+Psychiatry!F181,0)</f>
        <v>7079</v>
      </c>
      <c r="I85" s="9">
        <f t="shared" si="4"/>
        <v>1.23</v>
      </c>
      <c r="J85" s="9"/>
      <c r="K85" s="10">
        <f t="shared" si="5"/>
        <v>7.2</v>
      </c>
    </row>
    <row r="86" spans="2:11" x14ac:dyDescent="0.2">
      <c r="B86">
        <f>+Psychiatry!A81</f>
        <v>186</v>
      </c>
      <c r="C86" t="str">
        <f>+Psychiatry!B81</f>
        <v>SUMMIT PACIFIC MEDICAL CENTER</v>
      </c>
      <c r="D86" s="4">
        <f>ROUND(+Psychiatry!O81,0)</f>
        <v>0</v>
      </c>
      <c r="E86" s="4">
        <f>ROUND(+Psychiatry!F81,0)</f>
        <v>0</v>
      </c>
      <c r="F86" s="9" t="str">
        <f t="shared" si="3"/>
        <v/>
      </c>
      <c r="G86" s="4">
        <f>ROUND(+Psychiatry!O182,0)</f>
        <v>0</v>
      </c>
      <c r="H86" s="4">
        <f>ROUND(+Psychiatry!F182,0)</f>
        <v>0</v>
      </c>
      <c r="I86" s="9" t="str">
        <f t="shared" si="4"/>
        <v/>
      </c>
      <c r="J86" s="9"/>
      <c r="K86" s="10" t="str">
        <f t="shared" si="5"/>
        <v/>
      </c>
    </row>
    <row r="87" spans="2:11" x14ac:dyDescent="0.2">
      <c r="B87">
        <f>+Psychiatry!A82</f>
        <v>191</v>
      </c>
      <c r="C87" t="str">
        <f>+Psychiatry!B82</f>
        <v>PROVIDENCE CENTRALIA HOSPITAL</v>
      </c>
      <c r="D87" s="4">
        <f>ROUND(+Psychiatry!O82,0)</f>
        <v>0</v>
      </c>
      <c r="E87" s="4">
        <f>ROUND(+Psychiatry!F82,0)</f>
        <v>0</v>
      </c>
      <c r="F87" s="9" t="str">
        <f t="shared" si="3"/>
        <v/>
      </c>
      <c r="G87" s="4">
        <f>ROUND(+Psychiatry!O183,0)</f>
        <v>0</v>
      </c>
      <c r="H87" s="4">
        <f>ROUND(+Psychiatry!F183,0)</f>
        <v>0</v>
      </c>
      <c r="I87" s="9" t="str">
        <f t="shared" si="4"/>
        <v/>
      </c>
      <c r="J87" s="9"/>
      <c r="K87" s="10" t="str">
        <f t="shared" si="5"/>
        <v/>
      </c>
    </row>
    <row r="88" spans="2:11" x14ac:dyDescent="0.2">
      <c r="B88">
        <f>+Psychiatry!A83</f>
        <v>193</v>
      </c>
      <c r="C88" t="str">
        <f>+Psychiatry!B83</f>
        <v>PROVIDENCE MOUNT CARMEL HOSPITAL</v>
      </c>
      <c r="D88" s="4">
        <f>ROUND(+Psychiatry!O83,0)</f>
        <v>0</v>
      </c>
      <c r="E88" s="4">
        <f>ROUND(+Psychiatry!F83,0)</f>
        <v>0</v>
      </c>
      <c r="F88" s="9" t="str">
        <f t="shared" si="3"/>
        <v/>
      </c>
      <c r="G88" s="4">
        <f>ROUND(+Psychiatry!O184,0)</f>
        <v>0</v>
      </c>
      <c r="H88" s="4">
        <f>ROUND(+Psychiatry!F184,0)</f>
        <v>0</v>
      </c>
      <c r="I88" s="9" t="str">
        <f t="shared" si="4"/>
        <v/>
      </c>
      <c r="J88" s="9"/>
      <c r="K88" s="10" t="str">
        <f t="shared" si="5"/>
        <v/>
      </c>
    </row>
    <row r="89" spans="2:11" x14ac:dyDescent="0.2">
      <c r="B89">
        <f>+Psychiatry!A84</f>
        <v>194</v>
      </c>
      <c r="C89" t="str">
        <f>+Psychiatry!B84</f>
        <v>PROVIDENCE ST JOSEPHS HOSPITAL</v>
      </c>
      <c r="D89" s="4">
        <f>ROUND(+Psychiatry!O84,0)</f>
        <v>0</v>
      </c>
      <c r="E89" s="4">
        <f>ROUND(+Psychiatry!F84,0)</f>
        <v>0</v>
      </c>
      <c r="F89" s="9" t="str">
        <f t="shared" si="3"/>
        <v/>
      </c>
      <c r="G89" s="4">
        <f>ROUND(+Psychiatry!O185,0)</f>
        <v>0</v>
      </c>
      <c r="H89" s="4">
        <f>ROUND(+Psychiatry!F185,0)</f>
        <v>0</v>
      </c>
      <c r="I89" s="9" t="str">
        <f t="shared" si="4"/>
        <v/>
      </c>
      <c r="J89" s="9"/>
      <c r="K89" s="10" t="str">
        <f t="shared" si="5"/>
        <v/>
      </c>
    </row>
    <row r="90" spans="2:11" x14ac:dyDescent="0.2">
      <c r="B90">
        <f>+Psychiatry!A85</f>
        <v>195</v>
      </c>
      <c r="C90" t="str">
        <f>+Psychiatry!B85</f>
        <v>SNOQUALMIE VALLEY HOSPITAL</v>
      </c>
      <c r="D90" s="4">
        <f>ROUND(+Psychiatry!O85,0)</f>
        <v>0</v>
      </c>
      <c r="E90" s="4">
        <f>ROUND(+Psychiatry!F85,0)</f>
        <v>0</v>
      </c>
      <c r="F90" s="9" t="str">
        <f t="shared" si="3"/>
        <v/>
      </c>
      <c r="G90" s="4">
        <f>ROUND(+Psychiatry!O186,0)</f>
        <v>0</v>
      </c>
      <c r="H90" s="4">
        <f>ROUND(+Psychiatry!F186,0)</f>
        <v>0</v>
      </c>
      <c r="I90" s="9" t="str">
        <f t="shared" si="4"/>
        <v/>
      </c>
      <c r="J90" s="9"/>
      <c r="K90" s="10" t="str">
        <f t="shared" si="5"/>
        <v/>
      </c>
    </row>
    <row r="91" spans="2:11" x14ac:dyDescent="0.2">
      <c r="B91">
        <f>+Psychiatry!A86</f>
        <v>197</v>
      </c>
      <c r="C91" t="str">
        <f>+Psychiatry!B86</f>
        <v>CAPITAL MEDICAL CENTER</v>
      </c>
      <c r="D91" s="4">
        <f>ROUND(+Psychiatry!O86,0)</f>
        <v>0</v>
      </c>
      <c r="E91" s="4">
        <f>ROUND(+Psychiatry!F86,0)</f>
        <v>0</v>
      </c>
      <c r="F91" s="9" t="str">
        <f t="shared" si="3"/>
        <v/>
      </c>
      <c r="G91" s="4">
        <f>ROUND(+Psychiatry!O187,0)</f>
        <v>0</v>
      </c>
      <c r="H91" s="4">
        <f>ROUND(+Psychiatry!F187,0)</f>
        <v>0</v>
      </c>
      <c r="I91" s="9" t="str">
        <f t="shared" si="4"/>
        <v/>
      </c>
      <c r="J91" s="9"/>
      <c r="K91" s="10" t="str">
        <f t="shared" si="5"/>
        <v/>
      </c>
    </row>
    <row r="92" spans="2:11" x14ac:dyDescent="0.2">
      <c r="B92">
        <f>+Psychiatry!A87</f>
        <v>198</v>
      </c>
      <c r="C92" t="str">
        <f>+Psychiatry!B87</f>
        <v>SUNNYSIDE COMMUNITY HOSPITAL</v>
      </c>
      <c r="D92" s="4">
        <f>ROUND(+Psychiatry!O87,0)</f>
        <v>0</v>
      </c>
      <c r="E92" s="4">
        <f>ROUND(+Psychiatry!F87,0)</f>
        <v>0</v>
      </c>
      <c r="F92" s="9" t="str">
        <f t="shared" si="3"/>
        <v/>
      </c>
      <c r="G92" s="4">
        <f>ROUND(+Psychiatry!O188,0)</f>
        <v>0</v>
      </c>
      <c r="H92" s="4">
        <f>ROUND(+Psychiatry!F188,0)</f>
        <v>0</v>
      </c>
      <c r="I92" s="9" t="str">
        <f t="shared" si="4"/>
        <v/>
      </c>
      <c r="J92" s="9"/>
      <c r="K92" s="10" t="str">
        <f t="shared" si="5"/>
        <v/>
      </c>
    </row>
    <row r="93" spans="2:11" x14ac:dyDescent="0.2">
      <c r="B93">
        <f>+Psychiatry!A88</f>
        <v>199</v>
      </c>
      <c r="C93" t="str">
        <f>+Psychiatry!B88</f>
        <v>TOPPENISH COMMUNITY HOSPITAL</v>
      </c>
      <c r="D93" s="4">
        <f>ROUND(+Psychiatry!O88,0)</f>
        <v>774</v>
      </c>
      <c r="E93" s="4">
        <f>ROUND(+Psychiatry!F88,0)</f>
        <v>0</v>
      </c>
      <c r="F93" s="9" t="str">
        <f t="shared" si="3"/>
        <v/>
      </c>
      <c r="G93" s="4">
        <f>ROUND(+Psychiatry!O189,0)</f>
        <v>0</v>
      </c>
      <c r="H93" s="4">
        <f>ROUND(+Psychiatry!F189,0)</f>
        <v>0</v>
      </c>
      <c r="I93" s="9" t="str">
        <f t="shared" si="4"/>
        <v/>
      </c>
      <c r="J93" s="9"/>
      <c r="K93" s="10" t="str">
        <f t="shared" si="5"/>
        <v/>
      </c>
    </row>
    <row r="94" spans="2:11" x14ac:dyDescent="0.2">
      <c r="B94">
        <f>+Psychiatry!A89</f>
        <v>201</v>
      </c>
      <c r="C94" t="str">
        <f>+Psychiatry!B89</f>
        <v>ST FRANCIS COMMUNITY HOSPITAL</v>
      </c>
      <c r="D94" s="4">
        <f>ROUND(+Psychiatry!O89,0)</f>
        <v>0</v>
      </c>
      <c r="E94" s="4">
        <f>ROUND(+Psychiatry!F89,0)</f>
        <v>0</v>
      </c>
      <c r="F94" s="9" t="str">
        <f t="shared" si="3"/>
        <v/>
      </c>
      <c r="G94" s="4">
        <f>ROUND(+Psychiatry!O190,0)</f>
        <v>0</v>
      </c>
      <c r="H94" s="4">
        <f>ROUND(+Psychiatry!F190,0)</f>
        <v>0</v>
      </c>
      <c r="I94" s="9" t="str">
        <f t="shared" si="4"/>
        <v/>
      </c>
      <c r="J94" s="9"/>
      <c r="K94" s="10" t="str">
        <f t="shared" si="5"/>
        <v/>
      </c>
    </row>
    <row r="95" spans="2:11" x14ac:dyDescent="0.2">
      <c r="B95">
        <f>+Psychiatry!A90</f>
        <v>202</v>
      </c>
      <c r="C95" t="str">
        <f>+Psychiatry!B90</f>
        <v>REGIONAL HOSPITAL</v>
      </c>
      <c r="D95" s="4">
        <f>ROUND(+Psychiatry!O90,0)</f>
        <v>0</v>
      </c>
      <c r="E95" s="4">
        <f>ROUND(+Psychiatry!F90,0)</f>
        <v>0</v>
      </c>
      <c r="F95" s="9" t="str">
        <f t="shared" si="3"/>
        <v/>
      </c>
      <c r="G95" s="4">
        <f>ROUND(+Psychiatry!O191,0)</f>
        <v>0</v>
      </c>
      <c r="H95" s="4">
        <f>ROUND(+Psychiatry!F191,0)</f>
        <v>0</v>
      </c>
      <c r="I95" s="9" t="str">
        <f t="shared" si="4"/>
        <v/>
      </c>
      <c r="J95" s="9"/>
      <c r="K95" s="10" t="str">
        <f t="shared" si="5"/>
        <v/>
      </c>
    </row>
    <row r="96" spans="2:11" x14ac:dyDescent="0.2">
      <c r="B96">
        <f>+Psychiatry!A91</f>
        <v>204</v>
      </c>
      <c r="C96" t="str">
        <f>+Psychiatry!B91</f>
        <v>SEATTLE CANCER CARE ALLIANCE</v>
      </c>
      <c r="D96" s="4">
        <f>ROUND(+Psychiatry!O91,0)</f>
        <v>0</v>
      </c>
      <c r="E96" s="4">
        <f>ROUND(+Psychiatry!F91,0)</f>
        <v>0</v>
      </c>
      <c r="F96" s="9" t="str">
        <f t="shared" si="3"/>
        <v/>
      </c>
      <c r="G96" s="4">
        <f>ROUND(+Psychiatry!O192,0)</f>
        <v>0</v>
      </c>
      <c r="H96" s="4">
        <f>ROUND(+Psychiatry!F192,0)</f>
        <v>0</v>
      </c>
      <c r="I96" s="9" t="str">
        <f t="shared" si="4"/>
        <v/>
      </c>
      <c r="J96" s="9"/>
      <c r="K96" s="10" t="str">
        <f t="shared" si="5"/>
        <v/>
      </c>
    </row>
    <row r="97" spans="2:11" x14ac:dyDescent="0.2">
      <c r="B97">
        <f>+Psychiatry!A92</f>
        <v>205</v>
      </c>
      <c r="C97" t="str">
        <f>+Psychiatry!B92</f>
        <v>WENATCHEE VALLEY HOSPITAL</v>
      </c>
      <c r="D97" s="4">
        <f>ROUND(+Psychiatry!O92,0)</f>
        <v>0</v>
      </c>
      <c r="E97" s="4">
        <f>ROUND(+Psychiatry!F92,0)</f>
        <v>0</v>
      </c>
      <c r="F97" s="9" t="str">
        <f t="shared" si="3"/>
        <v/>
      </c>
      <c r="G97" s="4">
        <f>ROUND(+Psychiatry!O193,0)</f>
        <v>0</v>
      </c>
      <c r="H97" s="4">
        <f>ROUND(+Psychiatry!F193,0)</f>
        <v>0</v>
      </c>
      <c r="I97" s="9" t="str">
        <f t="shared" si="4"/>
        <v/>
      </c>
      <c r="J97" s="9"/>
      <c r="K97" s="10" t="str">
        <f t="shared" si="5"/>
        <v/>
      </c>
    </row>
    <row r="98" spans="2:11" x14ac:dyDescent="0.2">
      <c r="B98">
        <f>+Psychiatry!A93</f>
        <v>206</v>
      </c>
      <c r="C98" t="str">
        <f>+Psychiatry!B93</f>
        <v>PEACEHEALTH UNITED GENERAL MEDICAL CENTER</v>
      </c>
      <c r="D98" s="4">
        <f>ROUND(+Psychiatry!O93,0)</f>
        <v>0</v>
      </c>
      <c r="E98" s="4">
        <f>ROUND(+Psychiatry!F93,0)</f>
        <v>0</v>
      </c>
      <c r="F98" s="9" t="str">
        <f t="shared" si="3"/>
        <v/>
      </c>
      <c r="G98" s="4">
        <f>ROUND(+Psychiatry!O194,0)</f>
        <v>0</v>
      </c>
      <c r="H98" s="4">
        <f>ROUND(+Psychiatry!F194,0)</f>
        <v>0</v>
      </c>
      <c r="I98" s="9" t="str">
        <f t="shared" si="4"/>
        <v/>
      </c>
      <c r="J98" s="9"/>
      <c r="K98" s="10" t="str">
        <f t="shared" si="5"/>
        <v/>
      </c>
    </row>
    <row r="99" spans="2:11" x14ac:dyDescent="0.2">
      <c r="B99">
        <f>+Psychiatry!A94</f>
        <v>207</v>
      </c>
      <c r="C99" t="str">
        <f>+Psychiatry!B94</f>
        <v>SKAGIT VALLEY HOSPITAL</v>
      </c>
      <c r="D99" s="4">
        <f>ROUND(+Psychiatry!O94,0)</f>
        <v>20188</v>
      </c>
      <c r="E99" s="4">
        <f>ROUND(+Psychiatry!F94,0)</f>
        <v>2926</v>
      </c>
      <c r="F99" s="9">
        <f t="shared" si="3"/>
        <v>6.9</v>
      </c>
      <c r="G99" s="4">
        <f>ROUND(+Psychiatry!O195,0)</f>
        <v>23844</v>
      </c>
      <c r="H99" s="4">
        <f>ROUND(+Psychiatry!F195,0)</f>
        <v>2576</v>
      </c>
      <c r="I99" s="9">
        <f t="shared" si="4"/>
        <v>9.26</v>
      </c>
      <c r="J99" s="9"/>
      <c r="K99" s="10">
        <f t="shared" si="5"/>
        <v>0.34200000000000003</v>
      </c>
    </row>
    <row r="100" spans="2:11" x14ac:dyDescent="0.2">
      <c r="B100">
        <f>+Psychiatry!A95</f>
        <v>208</v>
      </c>
      <c r="C100" t="str">
        <f>+Psychiatry!B95</f>
        <v>LEGACY SALMON CREEK HOSPITAL</v>
      </c>
      <c r="D100" s="4">
        <f>ROUND(+Psychiatry!O95,0)</f>
        <v>0</v>
      </c>
      <c r="E100" s="4">
        <f>ROUND(+Psychiatry!F95,0)</f>
        <v>0</v>
      </c>
      <c r="F100" s="9" t="str">
        <f t="shared" si="3"/>
        <v/>
      </c>
      <c r="G100" s="4">
        <f>ROUND(+Psychiatry!O196,0)</f>
        <v>0</v>
      </c>
      <c r="H100" s="4">
        <f>ROUND(+Psychiatry!F196,0)</f>
        <v>0</v>
      </c>
      <c r="I100" s="9" t="str">
        <f t="shared" si="4"/>
        <v/>
      </c>
      <c r="J100" s="9"/>
      <c r="K100" s="10" t="str">
        <f t="shared" si="5"/>
        <v/>
      </c>
    </row>
    <row r="101" spans="2:11" x14ac:dyDescent="0.2">
      <c r="B101">
        <f>+Psychiatry!A96</f>
        <v>209</v>
      </c>
      <c r="C101" t="str">
        <f>+Psychiatry!B96</f>
        <v>ST ANTHONY HOSPITAL</v>
      </c>
      <c r="D101" s="4">
        <f>ROUND(+Psychiatry!O96,0)</f>
        <v>295</v>
      </c>
      <c r="E101" s="4">
        <f>ROUND(+Psychiatry!F96,0)</f>
        <v>0</v>
      </c>
      <c r="F101" s="9" t="str">
        <f t="shared" si="3"/>
        <v/>
      </c>
      <c r="G101" s="4">
        <f>ROUND(+Psychiatry!O197,0)</f>
        <v>0</v>
      </c>
      <c r="H101" s="4">
        <f>ROUND(+Psychiatry!F197,0)</f>
        <v>0</v>
      </c>
      <c r="I101" s="9" t="str">
        <f t="shared" si="4"/>
        <v/>
      </c>
      <c r="J101" s="9"/>
      <c r="K101" s="10" t="str">
        <f t="shared" si="5"/>
        <v/>
      </c>
    </row>
    <row r="102" spans="2:11" x14ac:dyDescent="0.2">
      <c r="B102">
        <f>+Psychiatry!A97</f>
        <v>210</v>
      </c>
      <c r="C102" t="str">
        <f>+Psychiatry!B97</f>
        <v>SWEDISH MEDICAL CENTER - ISSAQUAH CAMPUS</v>
      </c>
      <c r="D102" s="4">
        <f>ROUND(+Psychiatry!O97,0)</f>
        <v>0</v>
      </c>
      <c r="E102" s="4">
        <f>ROUND(+Psychiatry!F97,0)</f>
        <v>0</v>
      </c>
      <c r="F102" s="9" t="str">
        <f t="shared" si="3"/>
        <v/>
      </c>
      <c r="G102" s="4">
        <f>ROUND(+Psychiatry!O198,0)</f>
        <v>2677</v>
      </c>
      <c r="H102" s="4">
        <f>ROUND(+Psychiatry!F198,0)</f>
        <v>2023</v>
      </c>
      <c r="I102" s="9">
        <f t="shared" si="4"/>
        <v>1.32</v>
      </c>
      <c r="J102" s="9"/>
      <c r="K102" s="10" t="str">
        <f t="shared" si="5"/>
        <v/>
      </c>
    </row>
    <row r="103" spans="2:11" x14ac:dyDescent="0.2">
      <c r="B103">
        <f>+Psychiatry!A98</f>
        <v>211</v>
      </c>
      <c r="C103" t="str">
        <f>+Psychiatry!B98</f>
        <v>PEACEHEALTH PEACE ISLAND MEDICAL CENTER</v>
      </c>
      <c r="D103" s="4">
        <f>ROUND(+Psychiatry!O98,0)</f>
        <v>0</v>
      </c>
      <c r="E103" s="4">
        <f>ROUND(+Psychiatry!F98,0)</f>
        <v>0</v>
      </c>
      <c r="F103" s="9" t="str">
        <f t="shared" si="3"/>
        <v/>
      </c>
      <c r="G103" s="4">
        <f>ROUND(+Psychiatry!O199,0)</f>
        <v>0</v>
      </c>
      <c r="H103" s="4">
        <f>ROUND(+Psychiatry!F199,0)</f>
        <v>0</v>
      </c>
      <c r="I103" s="9" t="str">
        <f t="shared" si="4"/>
        <v/>
      </c>
      <c r="J103" s="9"/>
      <c r="K103" s="10" t="str">
        <f t="shared" si="5"/>
        <v/>
      </c>
    </row>
    <row r="104" spans="2:11" x14ac:dyDescent="0.2">
      <c r="B104">
        <f>+Psychiatry!A99</f>
        <v>904</v>
      </c>
      <c r="C104" t="str">
        <f>+Psychiatry!B99</f>
        <v>BHC FAIRFAX HOSPITAL</v>
      </c>
      <c r="D104" s="4">
        <f>ROUND(+Psychiatry!O99,0)</f>
        <v>153955</v>
      </c>
      <c r="E104" s="4">
        <f>ROUND(+Psychiatry!F99,0)</f>
        <v>30243</v>
      </c>
      <c r="F104" s="9">
        <f t="shared" si="3"/>
        <v>5.09</v>
      </c>
      <c r="G104" s="4">
        <f>ROUND(+Psychiatry!O200,0)</f>
        <v>55191</v>
      </c>
      <c r="H104" s="4">
        <f>ROUND(+Psychiatry!F200,0)</f>
        <v>39245</v>
      </c>
      <c r="I104" s="9">
        <f t="shared" si="4"/>
        <v>1.41</v>
      </c>
      <c r="J104" s="9"/>
      <c r="K104" s="10">
        <f t="shared" si="5"/>
        <v>-0.72299999999999998</v>
      </c>
    </row>
    <row r="105" spans="2:11" x14ac:dyDescent="0.2">
      <c r="B105">
        <f>+Psychiatry!A100</f>
        <v>915</v>
      </c>
      <c r="C105" t="str">
        <f>+Psychiatry!B100</f>
        <v>LOURDES COUNSELING CENTER</v>
      </c>
      <c r="D105" s="4">
        <f>ROUND(+Psychiatry!O100,0)</f>
        <v>40443</v>
      </c>
      <c r="E105" s="4">
        <f>ROUND(+Psychiatry!F100,0)</f>
        <v>5878</v>
      </c>
      <c r="F105" s="9">
        <f t="shared" si="3"/>
        <v>6.88</v>
      </c>
      <c r="G105" s="4">
        <f>ROUND(+Psychiatry!O201,0)</f>
        <v>558409</v>
      </c>
      <c r="H105" s="4">
        <f>ROUND(+Psychiatry!F201,0)</f>
        <v>5563</v>
      </c>
      <c r="I105" s="9">
        <f t="shared" si="4"/>
        <v>100.38</v>
      </c>
      <c r="J105" s="9"/>
      <c r="K105" s="10">
        <f t="shared" si="5"/>
        <v>13.5901</v>
      </c>
    </row>
    <row r="106" spans="2:11" x14ac:dyDescent="0.2">
      <c r="B106">
        <f>+Psychiatry!A101</f>
        <v>919</v>
      </c>
      <c r="C106" t="str">
        <f>+Psychiatry!B101</f>
        <v>NAVOS</v>
      </c>
      <c r="D106" s="4">
        <f>ROUND(+Psychiatry!O101,0)</f>
        <v>90068</v>
      </c>
      <c r="E106" s="4">
        <f>ROUND(+Psychiatry!F101,0)</f>
        <v>13660</v>
      </c>
      <c r="F106" s="9">
        <f t="shared" si="3"/>
        <v>6.59</v>
      </c>
      <c r="G106" s="4">
        <f>ROUND(+Psychiatry!O202,0)</f>
        <v>411682</v>
      </c>
      <c r="H106" s="4">
        <f>ROUND(+Psychiatry!F202,0)</f>
        <v>13930</v>
      </c>
      <c r="I106" s="9">
        <f t="shared" si="4"/>
        <v>29.55</v>
      </c>
      <c r="J106" s="9"/>
      <c r="K106" s="10">
        <f t="shared" si="5"/>
        <v>3.4841000000000002</v>
      </c>
    </row>
    <row r="107" spans="2:11" x14ac:dyDescent="0.2">
      <c r="B107">
        <f>+Psychiatry!A102</f>
        <v>921</v>
      </c>
      <c r="C107" t="str">
        <f>+Psychiatry!B102</f>
        <v>CASCADE BEHAVIORAL HEALTH</v>
      </c>
      <c r="D107" s="4">
        <f>ROUND(+Psychiatry!O102,0)</f>
        <v>152</v>
      </c>
      <c r="E107" s="4">
        <f>ROUND(+Psychiatry!F102,0)</f>
        <v>142</v>
      </c>
      <c r="F107" s="9">
        <f t="shared" si="3"/>
        <v>1.07</v>
      </c>
      <c r="G107" s="4">
        <f>ROUND(+Psychiatry!O203,0)</f>
        <v>29459</v>
      </c>
      <c r="H107" s="4">
        <f>ROUND(+Psychiatry!F203,0)</f>
        <v>6126</v>
      </c>
      <c r="I107" s="9">
        <f t="shared" si="4"/>
        <v>4.8099999999999996</v>
      </c>
      <c r="J107" s="9"/>
      <c r="K107" s="10">
        <f t="shared" si="5"/>
        <v>3.4952999999999999</v>
      </c>
    </row>
    <row r="108" spans="2:11" x14ac:dyDescent="0.2">
      <c r="B108">
        <f>+Psychiatry!A103</f>
        <v>922</v>
      </c>
      <c r="C108" t="str">
        <f>+Psychiatry!B103</f>
        <v>FAIRFAX EVERETT</v>
      </c>
      <c r="D108" s="4">
        <f>ROUND(+Psychiatry!O103,0)</f>
        <v>0</v>
      </c>
      <c r="E108" s="4">
        <f>ROUND(+Psychiatry!F103,0)</f>
        <v>0</v>
      </c>
      <c r="F108" s="9" t="str">
        <f t="shared" si="3"/>
        <v/>
      </c>
      <c r="G108" s="4">
        <f>ROUND(+Psychiatry!O204,0)</f>
        <v>162</v>
      </c>
      <c r="H108" s="4">
        <f>ROUND(+Psychiatry!F204,0)</f>
        <v>1603</v>
      </c>
      <c r="I108" s="9">
        <f t="shared" si="4"/>
        <v>0.1</v>
      </c>
      <c r="J108" s="9"/>
      <c r="K108" s="10" t="str">
        <f t="shared" si="5"/>
        <v/>
      </c>
    </row>
  </sheetData>
  <phoneticPr fontId="0" type="noConversion"/>
  <printOptions horizontalCentered="1" verticalCentered="1" gridLines="1"/>
  <pageMargins left="0" right="0" top="0" bottom="0" header="0" footer="0"/>
  <pageSetup paperSize="5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26</vt:i4>
      </vt:variant>
    </vt:vector>
  </HeadingPairs>
  <TitlesOfParts>
    <vt:vector size="40" baseType="lpstr">
      <vt:lpstr>TR_PD</vt:lpstr>
      <vt:lpstr>OE_PD</vt:lpstr>
      <vt:lpstr>SW_PD</vt:lpstr>
      <vt:lpstr>EB_PD</vt:lpstr>
      <vt:lpstr>PF_PD</vt:lpstr>
      <vt:lpstr>SE_PD</vt:lpstr>
      <vt:lpstr>PS_PD</vt:lpstr>
      <vt:lpstr>DRL_PD</vt:lpstr>
      <vt:lpstr>ODE_PD</vt:lpstr>
      <vt:lpstr>SW_FTE</vt:lpstr>
      <vt:lpstr>EB_FTE</vt:lpstr>
      <vt:lpstr>PH_PD</vt:lpstr>
      <vt:lpstr>%Occ</vt:lpstr>
      <vt:lpstr>Psychiatry</vt:lpstr>
      <vt:lpstr>'%Occ'!Print_Area</vt:lpstr>
      <vt:lpstr>DRL_PD!Print_Area</vt:lpstr>
      <vt:lpstr>EB_FTE!Print_Area</vt:lpstr>
      <vt:lpstr>EB_PD!Print_Area</vt:lpstr>
      <vt:lpstr>ODE_PD!Print_Area</vt:lpstr>
      <vt:lpstr>OE_PD!Print_Area</vt:lpstr>
      <vt:lpstr>PF_PD!Print_Area</vt:lpstr>
      <vt:lpstr>PH_PD!Print_Area</vt:lpstr>
      <vt:lpstr>PS_PD!Print_Area</vt:lpstr>
      <vt:lpstr>SE_PD!Print_Area</vt:lpstr>
      <vt:lpstr>SW_FTE!Print_Area</vt:lpstr>
      <vt:lpstr>SW_PD!Print_Area</vt:lpstr>
      <vt:lpstr>TR_PD!Print_Area</vt:lpstr>
      <vt:lpstr>'%Occ'!Print_Titles</vt:lpstr>
      <vt:lpstr>DRL_PD!Print_Titles</vt:lpstr>
      <vt:lpstr>EB_FTE!Print_Titles</vt:lpstr>
      <vt:lpstr>EB_PD!Print_Titles</vt:lpstr>
      <vt:lpstr>ODE_PD!Print_Titles</vt:lpstr>
      <vt:lpstr>OE_PD!Print_Titles</vt:lpstr>
      <vt:lpstr>PF_PD!Print_Titles</vt:lpstr>
      <vt:lpstr>PH_PD!Print_Titles</vt:lpstr>
      <vt:lpstr>PS_PD!Print_Titles</vt:lpstr>
      <vt:lpstr>SE_PD!Print_Titles</vt:lpstr>
      <vt:lpstr>SW_FTE!Print_Titles</vt:lpstr>
      <vt:lpstr>SW_PD!Print_Titles</vt:lpstr>
      <vt:lpstr>TR_PD!Print_Titles</vt:lpstr>
    </vt:vector>
  </TitlesOfParts>
  <Manager>Randy Huyck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2014 Psychiatric Cost Center Screens</dc:title>
  <dc:subject>2009 comparative screens - Psychiatric</dc:subject>
  <dc:creator>Washington State Dept of Health - DCHS - Hospital and Patient Data Systems</dc:creator>
  <cp:lastModifiedBy>Huyck, Randall  (DOH)</cp:lastModifiedBy>
  <cp:lastPrinted>2000-11-08T20:58:26Z</cp:lastPrinted>
  <dcterms:created xsi:type="dcterms:W3CDTF">2000-10-11T21:54:33Z</dcterms:created>
  <dcterms:modified xsi:type="dcterms:W3CDTF">2018-06-04T20:48:40Z</dcterms:modified>
</cp:coreProperties>
</file>