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1976" windowHeight="6852" tabRatio="930"/>
  </bookViews>
  <sheets>
    <sheet name="TR_M" sheetId="25" r:id="rId1"/>
    <sheet name="OE_M" sheetId="23" r:id="rId2"/>
    <sheet name="SW_M" sheetId="21" r:id="rId3"/>
    <sheet name="EB_M" sheetId="19" r:id="rId4"/>
    <sheet name="PF_M" sheetId="17" r:id="rId5"/>
    <sheet name="SE_M" sheetId="15" r:id="rId6"/>
    <sheet name="PS_M" sheetId="13" r:id="rId7"/>
    <sheet name="DRL_M" sheetId="11" r:id="rId8"/>
    <sheet name="ODE_M" sheetId="9" r:id="rId9"/>
    <sheet name="SW_FTE" sheetId="7" r:id="rId10"/>
    <sheet name="EB_FTE" sheetId="5" r:id="rId11"/>
    <sheet name="PH_M" sheetId="3" r:id="rId12"/>
    <sheet name="Surgery" sheetId="26" r:id="rId13"/>
  </sheets>
  <definedNames>
    <definedName name="\a">#REF!</definedName>
    <definedName name="\q">#REF!</definedName>
    <definedName name="BK3.025">#REF!</definedName>
    <definedName name="BK3.026">#REF!</definedName>
    <definedName name="BK3.027">#REF!</definedName>
    <definedName name="BK3.028">#REF!</definedName>
    <definedName name="BK3.029">#REF!</definedName>
    <definedName name="BK3.030">#REF!</definedName>
    <definedName name="BK3.031">#REF!</definedName>
    <definedName name="BK3.032">#REF!</definedName>
    <definedName name="BK3.033">#REF!</definedName>
    <definedName name="BK3.034">#REF!</definedName>
    <definedName name="BK3.035">#REF!</definedName>
    <definedName name="BK3.036">#REF!</definedName>
    <definedName name="BK3.037">#REF!</definedName>
    <definedName name="BK3.038">#REF!</definedName>
    <definedName name="BK3.039">#REF!</definedName>
    <definedName name="BK3.040">#REF!</definedName>
    <definedName name="BK3.041">#REF!</definedName>
    <definedName name="BK3.042">#REF!</definedName>
    <definedName name="BK3.043">#REF!</definedName>
    <definedName name="BK3.044">#REF!</definedName>
    <definedName name="BK3.045">#REF!</definedName>
    <definedName name="BK3.046">#REF!</definedName>
    <definedName name="BK3.047">#REF!</definedName>
    <definedName name="BK3.048">#REF!</definedName>
    <definedName name="CCHEADING">#REF!</definedName>
    <definedName name="_xlnm.Print_Area" localSheetId="7">DRL_M!$A$10:$K$89</definedName>
    <definedName name="_xlnm.Print_Area" localSheetId="10">EB_FTE!$A$10:$K$89</definedName>
    <definedName name="_xlnm.Print_Area" localSheetId="3">EB_M!$A$10:$K$89</definedName>
    <definedName name="_xlnm.Print_Area" localSheetId="8">ODE_M!$A$10:$K$89</definedName>
    <definedName name="_xlnm.Print_Area" localSheetId="1">OE_M!$A$10:$K$89</definedName>
    <definedName name="_xlnm.Print_Area" localSheetId="4">PF_M!$A$10:$K$89</definedName>
    <definedName name="_xlnm.Print_Area" localSheetId="11">PH_M!$A$10:$K$89</definedName>
    <definedName name="_xlnm.Print_Area" localSheetId="6">PS_M!$A$10:$K$89</definedName>
    <definedName name="_xlnm.Print_Area" localSheetId="5">SE_M!$A$10:$K$89</definedName>
    <definedName name="_xlnm.Print_Area" localSheetId="9">SW_FTE!$A$10:$K$89</definedName>
    <definedName name="_xlnm.Print_Area" localSheetId="2">SW_M!$A$10:$K$89</definedName>
    <definedName name="_xlnm.Print_Area" localSheetId="0">TR_M!$A$10:$K$88</definedName>
    <definedName name="_xlnm.Print_Titles" localSheetId="7">DRL_M!$1:$9</definedName>
    <definedName name="_xlnm.Print_Titles" localSheetId="10">EB_FTE!$1:$9</definedName>
    <definedName name="_xlnm.Print_Titles" localSheetId="3">EB_M!$1:$9</definedName>
    <definedName name="_xlnm.Print_Titles" localSheetId="8">ODE_M!$1:$9</definedName>
    <definedName name="_xlnm.Print_Titles" localSheetId="1">OE_M!$1:$9</definedName>
    <definedName name="_xlnm.Print_Titles" localSheetId="4">PF_M!$1:$9</definedName>
    <definedName name="_xlnm.Print_Titles" localSheetId="11">PH_M!$1:$9</definedName>
    <definedName name="_xlnm.Print_Titles" localSheetId="6">PS_M!$1:$9</definedName>
    <definedName name="_xlnm.Print_Titles" localSheetId="5">SE_M!$1:$9</definedName>
    <definedName name="_xlnm.Print_Titles" localSheetId="9">SW_FTE!$1:$9</definedName>
    <definedName name="_xlnm.Print_Titles" localSheetId="2">SW_M!$1:$9</definedName>
    <definedName name="_xlnm.Print_Titles" localSheetId="0">TR_M!$1:$9</definedName>
  </definedNames>
  <calcPr calcId="145621"/>
</workbook>
</file>

<file path=xl/calcChain.xml><?xml version="1.0" encoding="utf-8"?>
<calcChain xmlns="http://schemas.openxmlformats.org/spreadsheetml/2006/main">
  <c r="H107" i="3" l="1"/>
  <c r="G107" i="3"/>
  <c r="I107" i="3" s="1"/>
  <c r="E107" i="3"/>
  <c r="D107" i="3"/>
  <c r="K107" i="3"/>
  <c r="C107" i="3"/>
  <c r="B107" i="3"/>
  <c r="I106" i="3"/>
  <c r="H106" i="3"/>
  <c r="G106" i="3"/>
  <c r="E106" i="3"/>
  <c r="D106" i="3"/>
  <c r="K106" i="3" s="1"/>
  <c r="C106" i="3"/>
  <c r="B106" i="3"/>
  <c r="K105" i="3"/>
  <c r="H105" i="3"/>
  <c r="G105" i="3"/>
  <c r="I105" i="3" s="1"/>
  <c r="F105" i="3"/>
  <c r="E105" i="3"/>
  <c r="D105" i="3"/>
  <c r="C105" i="3"/>
  <c r="B105" i="3"/>
  <c r="H104" i="3"/>
  <c r="G104" i="3"/>
  <c r="I104" i="3" s="1"/>
  <c r="E104" i="3"/>
  <c r="D104" i="3"/>
  <c r="K104" i="3"/>
  <c r="C104" i="3"/>
  <c r="B104" i="3"/>
  <c r="H103" i="3"/>
  <c r="G103" i="3"/>
  <c r="I103" i="3" s="1"/>
  <c r="E103" i="3"/>
  <c r="D103" i="3"/>
  <c r="K103" i="3"/>
  <c r="C103" i="3"/>
  <c r="B103" i="3"/>
  <c r="H102" i="3"/>
  <c r="G102" i="3"/>
  <c r="I102" i="3" s="1"/>
  <c r="F102" i="3"/>
  <c r="E102" i="3"/>
  <c r="D102" i="3"/>
  <c r="C102" i="3"/>
  <c r="B102" i="3"/>
  <c r="H101" i="3"/>
  <c r="G101" i="3"/>
  <c r="F101" i="3"/>
  <c r="K101" i="3" s="1"/>
  <c r="E101" i="3"/>
  <c r="D101" i="3"/>
  <c r="C101" i="3"/>
  <c r="B101" i="3"/>
  <c r="H100" i="3"/>
  <c r="G100" i="3"/>
  <c r="I100" i="3" s="1"/>
  <c r="E100" i="3"/>
  <c r="D100" i="3"/>
  <c r="C100" i="3"/>
  <c r="B100" i="3"/>
  <c r="I99" i="3"/>
  <c r="H99" i="3"/>
  <c r="G99" i="3"/>
  <c r="E99" i="3"/>
  <c r="D99" i="3"/>
  <c r="C99" i="3"/>
  <c r="B99" i="3"/>
  <c r="H98" i="3"/>
  <c r="I98" i="3" s="1"/>
  <c r="G98" i="3"/>
  <c r="E98" i="3"/>
  <c r="D98" i="3"/>
  <c r="C98" i="3"/>
  <c r="B98" i="3"/>
  <c r="K97" i="3"/>
  <c r="H97" i="3"/>
  <c r="G97" i="3"/>
  <c r="I97" i="3" s="1"/>
  <c r="F97" i="3"/>
  <c r="E97" i="3"/>
  <c r="D97" i="3"/>
  <c r="C97" i="3"/>
  <c r="B97" i="3"/>
  <c r="H96" i="3"/>
  <c r="G96" i="3"/>
  <c r="I96" i="3" s="1"/>
  <c r="E96" i="3"/>
  <c r="D96" i="3"/>
  <c r="K96" i="3"/>
  <c r="C96" i="3"/>
  <c r="B96" i="3"/>
  <c r="H95" i="3"/>
  <c r="G95" i="3"/>
  <c r="I95" i="3" s="1"/>
  <c r="E95" i="3"/>
  <c r="K95" i="3" s="1"/>
  <c r="D95" i="3"/>
  <c r="C95" i="3"/>
  <c r="B95" i="3"/>
  <c r="H94" i="3"/>
  <c r="G94" i="3"/>
  <c r="I94" i="3" s="1"/>
  <c r="F94" i="3"/>
  <c r="E94" i="3"/>
  <c r="D94" i="3"/>
  <c r="C94" i="3"/>
  <c r="B94" i="3"/>
  <c r="H93" i="3"/>
  <c r="G93" i="3"/>
  <c r="F93" i="3"/>
  <c r="E93" i="3"/>
  <c r="D93" i="3"/>
  <c r="C93" i="3"/>
  <c r="B93" i="3"/>
  <c r="H92" i="3"/>
  <c r="G92" i="3"/>
  <c r="I92" i="3" s="1"/>
  <c r="E92" i="3"/>
  <c r="K92" i="3" s="1"/>
  <c r="D92" i="3"/>
  <c r="C92" i="3"/>
  <c r="B92" i="3"/>
  <c r="H91" i="3"/>
  <c r="G91" i="3"/>
  <c r="I91" i="3" s="1"/>
  <c r="E91" i="3"/>
  <c r="D91" i="3"/>
  <c r="C91" i="3"/>
  <c r="B91" i="3"/>
  <c r="K90" i="3"/>
  <c r="H90" i="3"/>
  <c r="G90" i="3"/>
  <c r="I90" i="3" s="1"/>
  <c r="F90" i="3"/>
  <c r="E90" i="3"/>
  <c r="D90" i="3"/>
  <c r="C90" i="3"/>
  <c r="B90" i="3"/>
  <c r="H89" i="3"/>
  <c r="G89" i="3"/>
  <c r="E89" i="3"/>
  <c r="F89" i="3" s="1"/>
  <c r="D89" i="3"/>
  <c r="C89" i="3"/>
  <c r="B89" i="3"/>
  <c r="H88" i="3"/>
  <c r="I88" i="3" s="1"/>
  <c r="G88" i="3"/>
  <c r="E88" i="3"/>
  <c r="D88" i="3"/>
  <c r="F88" i="3" s="1"/>
  <c r="C88" i="3"/>
  <c r="B88" i="3"/>
  <c r="H87" i="3"/>
  <c r="I87" i="3" s="1"/>
  <c r="G87" i="3"/>
  <c r="E87" i="3"/>
  <c r="D87" i="3"/>
  <c r="K87" i="3"/>
  <c r="C87" i="3"/>
  <c r="B87" i="3"/>
  <c r="K86" i="3"/>
  <c r="I86" i="3"/>
  <c r="H86" i="3"/>
  <c r="G86" i="3"/>
  <c r="F86" i="3"/>
  <c r="E86" i="3"/>
  <c r="D86" i="3"/>
  <c r="C86" i="3"/>
  <c r="B86" i="3"/>
  <c r="H85" i="3"/>
  <c r="G85" i="3"/>
  <c r="E85" i="3"/>
  <c r="D85" i="3"/>
  <c r="F85" i="3" s="1"/>
  <c r="C85" i="3"/>
  <c r="B85" i="3"/>
  <c r="H84" i="3"/>
  <c r="G84" i="3"/>
  <c r="I84" i="3" s="1"/>
  <c r="E84" i="3"/>
  <c r="D84" i="3"/>
  <c r="C84" i="3"/>
  <c r="B84" i="3"/>
  <c r="H83" i="3"/>
  <c r="G83" i="3"/>
  <c r="E83" i="3"/>
  <c r="D83" i="3"/>
  <c r="C83" i="3"/>
  <c r="B83" i="3"/>
  <c r="H82" i="3"/>
  <c r="G82" i="3"/>
  <c r="I82" i="3" s="1"/>
  <c r="F82" i="3"/>
  <c r="E82" i="3"/>
  <c r="D82" i="3"/>
  <c r="C82" i="3"/>
  <c r="B82" i="3"/>
  <c r="H81" i="3"/>
  <c r="G81" i="3"/>
  <c r="F81" i="3"/>
  <c r="E81" i="3"/>
  <c r="D81" i="3"/>
  <c r="C81" i="3"/>
  <c r="B81" i="3"/>
  <c r="H80" i="3"/>
  <c r="G80" i="3"/>
  <c r="I80" i="3"/>
  <c r="E80" i="3"/>
  <c r="D80" i="3"/>
  <c r="C80" i="3"/>
  <c r="B80" i="3"/>
  <c r="I79" i="3"/>
  <c r="H79" i="3"/>
  <c r="G79" i="3"/>
  <c r="E79" i="3"/>
  <c r="D79" i="3"/>
  <c r="C79" i="3"/>
  <c r="B79" i="3"/>
  <c r="H78" i="3"/>
  <c r="I78" i="3" s="1"/>
  <c r="G78" i="3"/>
  <c r="E78" i="3"/>
  <c r="D78" i="3"/>
  <c r="C78" i="3"/>
  <c r="B78" i="3"/>
  <c r="K77" i="3"/>
  <c r="H77" i="3"/>
  <c r="G77" i="3"/>
  <c r="I77" i="3" s="1"/>
  <c r="F77" i="3"/>
  <c r="E77" i="3"/>
  <c r="D77" i="3"/>
  <c r="C77" i="3"/>
  <c r="B77" i="3"/>
  <c r="H76" i="3"/>
  <c r="G76" i="3"/>
  <c r="I76" i="3" s="1"/>
  <c r="K76" i="3" s="1"/>
  <c r="E76" i="3"/>
  <c r="D76" i="3"/>
  <c r="C76" i="3"/>
  <c r="B76" i="3"/>
  <c r="I75" i="3"/>
  <c r="H75" i="3"/>
  <c r="G75" i="3"/>
  <c r="E75" i="3"/>
  <c r="D75" i="3"/>
  <c r="C75" i="3"/>
  <c r="B75" i="3"/>
  <c r="H74" i="3"/>
  <c r="G74" i="3"/>
  <c r="E74" i="3"/>
  <c r="D74" i="3"/>
  <c r="C74" i="3"/>
  <c r="B74" i="3"/>
  <c r="H73" i="3"/>
  <c r="G73" i="3"/>
  <c r="E73" i="3"/>
  <c r="D73" i="3"/>
  <c r="F73" i="3" s="1"/>
  <c r="C73" i="3"/>
  <c r="B73" i="3"/>
  <c r="H72" i="3"/>
  <c r="G72" i="3"/>
  <c r="I72" i="3" s="1"/>
  <c r="E72" i="3"/>
  <c r="D72" i="3"/>
  <c r="K72" i="3"/>
  <c r="C72" i="3"/>
  <c r="B72" i="3"/>
  <c r="H71" i="3"/>
  <c r="G71" i="3"/>
  <c r="I71" i="3" s="1"/>
  <c r="E71" i="3"/>
  <c r="D71" i="3"/>
  <c r="K71" i="3"/>
  <c r="C71" i="3"/>
  <c r="B71" i="3"/>
  <c r="I70" i="3"/>
  <c r="H70" i="3"/>
  <c r="G70" i="3"/>
  <c r="E70" i="3"/>
  <c r="D70" i="3"/>
  <c r="K70" i="3" s="1"/>
  <c r="C70" i="3"/>
  <c r="B70" i="3"/>
  <c r="H69" i="3"/>
  <c r="G69" i="3"/>
  <c r="E69" i="3"/>
  <c r="D69" i="3"/>
  <c r="F69" i="3" s="1"/>
  <c r="C69" i="3"/>
  <c r="B69" i="3"/>
  <c r="H68" i="3"/>
  <c r="G68" i="3"/>
  <c r="I68" i="3" s="1"/>
  <c r="K68" i="3" s="1"/>
  <c r="E68" i="3"/>
  <c r="D68" i="3"/>
  <c r="C68" i="3"/>
  <c r="B68" i="3"/>
  <c r="H67" i="3"/>
  <c r="G67" i="3"/>
  <c r="I67" i="3" s="1"/>
  <c r="E67" i="3"/>
  <c r="D67" i="3"/>
  <c r="C67" i="3"/>
  <c r="B67" i="3"/>
  <c r="H66" i="3"/>
  <c r="G66" i="3"/>
  <c r="I66" i="3" s="1"/>
  <c r="E66" i="3"/>
  <c r="D66" i="3"/>
  <c r="C66" i="3"/>
  <c r="B66" i="3"/>
  <c r="H65" i="3"/>
  <c r="G65" i="3"/>
  <c r="F65" i="3"/>
  <c r="E65" i="3"/>
  <c r="D65" i="3"/>
  <c r="C65" i="3"/>
  <c r="B65" i="3"/>
  <c r="H64" i="3"/>
  <c r="G64" i="3"/>
  <c r="I64" i="3"/>
  <c r="E64" i="3"/>
  <c r="D64" i="3"/>
  <c r="K64" i="3"/>
  <c r="C64" i="3"/>
  <c r="B64" i="3"/>
  <c r="H63" i="3"/>
  <c r="G63" i="3"/>
  <c r="I63" i="3" s="1"/>
  <c r="E63" i="3"/>
  <c r="D63" i="3"/>
  <c r="C63" i="3"/>
  <c r="B63" i="3"/>
  <c r="I62" i="3"/>
  <c r="H62" i="3"/>
  <c r="G62" i="3"/>
  <c r="F62" i="3"/>
  <c r="K62" i="3" s="1"/>
  <c r="E62" i="3"/>
  <c r="D62" i="3"/>
  <c r="C62" i="3"/>
  <c r="B62" i="3"/>
  <c r="H61" i="3"/>
  <c r="G61" i="3"/>
  <c r="F61" i="3"/>
  <c r="E61" i="3"/>
  <c r="D61" i="3"/>
  <c r="C61" i="3"/>
  <c r="B61" i="3"/>
  <c r="H60" i="3"/>
  <c r="G60" i="3"/>
  <c r="I60" i="3" s="1"/>
  <c r="E60" i="3"/>
  <c r="D60" i="3"/>
  <c r="K60" i="3" s="1"/>
  <c r="C60" i="3"/>
  <c r="B60" i="3"/>
  <c r="I59" i="3"/>
  <c r="H59" i="3"/>
  <c r="G59" i="3"/>
  <c r="E59" i="3"/>
  <c r="D59" i="3"/>
  <c r="C59" i="3"/>
  <c r="B59" i="3"/>
  <c r="I58" i="3"/>
  <c r="K58" i="3" s="1"/>
  <c r="H58" i="3"/>
  <c r="G58" i="3"/>
  <c r="E58" i="3"/>
  <c r="D58" i="3"/>
  <c r="F58" i="3" s="1"/>
  <c r="C58" i="3"/>
  <c r="B58" i="3"/>
  <c r="K57" i="3"/>
  <c r="H57" i="3"/>
  <c r="G57" i="3"/>
  <c r="I57" i="3"/>
  <c r="F57" i="3"/>
  <c r="E57" i="3"/>
  <c r="D57" i="3"/>
  <c r="C57" i="3"/>
  <c r="B57" i="3"/>
  <c r="H56" i="3"/>
  <c r="G56" i="3"/>
  <c r="I56" i="3"/>
  <c r="E56" i="3"/>
  <c r="D56" i="3"/>
  <c r="C56" i="3"/>
  <c r="B56" i="3"/>
  <c r="I55" i="3"/>
  <c r="H55" i="3"/>
  <c r="G55" i="3"/>
  <c r="E55" i="3"/>
  <c r="D55" i="3"/>
  <c r="C55" i="3"/>
  <c r="B55" i="3"/>
  <c r="I54" i="3"/>
  <c r="H54" i="3"/>
  <c r="G54" i="3"/>
  <c r="K54" i="3"/>
  <c r="E54" i="3"/>
  <c r="D54" i="3"/>
  <c r="F54" i="3" s="1"/>
  <c r="C54" i="3"/>
  <c r="B54" i="3"/>
  <c r="H53" i="3"/>
  <c r="G53" i="3"/>
  <c r="E53" i="3"/>
  <c r="D53" i="3"/>
  <c r="F53" i="3" s="1"/>
  <c r="C53" i="3"/>
  <c r="B53" i="3"/>
  <c r="H52" i="3"/>
  <c r="G52" i="3"/>
  <c r="I52" i="3" s="1"/>
  <c r="E52" i="3"/>
  <c r="D52" i="3"/>
  <c r="C52" i="3"/>
  <c r="B52" i="3"/>
  <c r="H51" i="3"/>
  <c r="G51" i="3"/>
  <c r="I51" i="3" s="1"/>
  <c r="E51" i="3"/>
  <c r="D51" i="3"/>
  <c r="K51" i="3"/>
  <c r="C51" i="3"/>
  <c r="B51" i="3"/>
  <c r="H50" i="3"/>
  <c r="G50" i="3"/>
  <c r="E50" i="3"/>
  <c r="D50" i="3"/>
  <c r="C50" i="3"/>
  <c r="B50" i="3"/>
  <c r="H49" i="3"/>
  <c r="G49" i="3"/>
  <c r="E49" i="3"/>
  <c r="D49" i="3"/>
  <c r="F49" i="3" s="1"/>
  <c r="C49" i="3"/>
  <c r="B49" i="3"/>
  <c r="H48" i="3"/>
  <c r="G48" i="3"/>
  <c r="I48" i="3" s="1"/>
  <c r="E48" i="3"/>
  <c r="D48" i="3"/>
  <c r="K48" i="3"/>
  <c r="C48" i="3"/>
  <c r="B48" i="3"/>
  <c r="H47" i="3"/>
  <c r="G47" i="3"/>
  <c r="I47" i="3" s="1"/>
  <c r="E47" i="3"/>
  <c r="D47" i="3"/>
  <c r="K47" i="3"/>
  <c r="C47" i="3"/>
  <c r="B47" i="3"/>
  <c r="H46" i="3"/>
  <c r="G46" i="3"/>
  <c r="E46" i="3"/>
  <c r="D46" i="3"/>
  <c r="C46" i="3"/>
  <c r="B46" i="3"/>
  <c r="H45" i="3"/>
  <c r="G45" i="3"/>
  <c r="E45" i="3"/>
  <c r="D45" i="3"/>
  <c r="F45" i="3" s="1"/>
  <c r="C45" i="3"/>
  <c r="B45" i="3"/>
  <c r="H44" i="3"/>
  <c r="G44" i="3"/>
  <c r="I44" i="3" s="1"/>
  <c r="E44" i="3"/>
  <c r="D44" i="3"/>
  <c r="C44" i="3"/>
  <c r="B44" i="3"/>
  <c r="H43" i="3"/>
  <c r="G43" i="3"/>
  <c r="I43" i="3" s="1"/>
  <c r="E43" i="3"/>
  <c r="D43" i="3"/>
  <c r="K43" i="3"/>
  <c r="C43" i="3"/>
  <c r="B43" i="3"/>
  <c r="H42" i="3"/>
  <c r="G42" i="3"/>
  <c r="I42" i="3" s="1"/>
  <c r="E42" i="3"/>
  <c r="D42" i="3"/>
  <c r="C42" i="3"/>
  <c r="B42" i="3"/>
  <c r="H41" i="3"/>
  <c r="G41" i="3"/>
  <c r="E41" i="3"/>
  <c r="D41" i="3"/>
  <c r="C41" i="3"/>
  <c r="B41" i="3"/>
  <c r="H40" i="3"/>
  <c r="G40" i="3"/>
  <c r="I40" i="3" s="1"/>
  <c r="E40" i="3"/>
  <c r="D40" i="3"/>
  <c r="C40" i="3"/>
  <c r="B40" i="3"/>
  <c r="H39" i="3"/>
  <c r="G39" i="3"/>
  <c r="I39" i="3" s="1"/>
  <c r="E39" i="3"/>
  <c r="D39" i="3"/>
  <c r="C39" i="3"/>
  <c r="B39" i="3"/>
  <c r="K38" i="3"/>
  <c r="H38" i="3"/>
  <c r="G38" i="3"/>
  <c r="I38" i="3" s="1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I36" i="3" s="1"/>
  <c r="G36" i="3"/>
  <c r="E36" i="3"/>
  <c r="D36" i="3"/>
  <c r="C36" i="3"/>
  <c r="B36" i="3"/>
  <c r="I35" i="3"/>
  <c r="H35" i="3"/>
  <c r="G35" i="3"/>
  <c r="E35" i="3"/>
  <c r="D35" i="3"/>
  <c r="K35" i="3" s="1"/>
  <c r="C35" i="3"/>
  <c r="B35" i="3"/>
  <c r="I34" i="3"/>
  <c r="H34" i="3"/>
  <c r="G34" i="3"/>
  <c r="E34" i="3"/>
  <c r="D34" i="3"/>
  <c r="F34" i="3" s="1"/>
  <c r="K34" i="3" s="1"/>
  <c r="C34" i="3"/>
  <c r="B34" i="3"/>
  <c r="H33" i="3"/>
  <c r="G33" i="3"/>
  <c r="E33" i="3"/>
  <c r="D33" i="3"/>
  <c r="C33" i="3"/>
  <c r="B33" i="3"/>
  <c r="H32" i="3"/>
  <c r="G32" i="3"/>
  <c r="E32" i="3"/>
  <c r="D32" i="3"/>
  <c r="C32" i="3"/>
  <c r="B32" i="3"/>
  <c r="H31" i="3"/>
  <c r="G31" i="3"/>
  <c r="I31" i="3" s="1"/>
  <c r="E31" i="3"/>
  <c r="D31" i="3"/>
  <c r="C31" i="3"/>
  <c r="B31" i="3"/>
  <c r="H30" i="3"/>
  <c r="G30" i="3"/>
  <c r="I30" i="3" s="1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I28" i="3"/>
  <c r="E28" i="3"/>
  <c r="D28" i="3"/>
  <c r="C28" i="3"/>
  <c r="B28" i="3"/>
  <c r="I27" i="3"/>
  <c r="H27" i="3"/>
  <c r="G27" i="3"/>
  <c r="E27" i="3"/>
  <c r="D27" i="3"/>
  <c r="K27" i="3" s="1"/>
  <c r="C27" i="3"/>
  <c r="B27" i="3"/>
  <c r="K26" i="3"/>
  <c r="H26" i="3"/>
  <c r="G26" i="3"/>
  <c r="I26" i="3" s="1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I24" i="3" s="1"/>
  <c r="G24" i="3"/>
  <c r="E24" i="3"/>
  <c r="D24" i="3"/>
  <c r="C24" i="3"/>
  <c r="B24" i="3"/>
  <c r="I23" i="3"/>
  <c r="H23" i="3"/>
  <c r="G23" i="3"/>
  <c r="E23" i="3"/>
  <c r="D23" i="3"/>
  <c r="C23" i="3"/>
  <c r="B23" i="3"/>
  <c r="H22" i="3"/>
  <c r="G22" i="3"/>
  <c r="E22" i="3"/>
  <c r="D22" i="3"/>
  <c r="C22" i="3"/>
  <c r="B22" i="3"/>
  <c r="H21" i="3"/>
  <c r="G21" i="3"/>
  <c r="E21" i="3"/>
  <c r="D21" i="3"/>
  <c r="F21" i="3" s="1"/>
  <c r="C21" i="3"/>
  <c r="B21" i="3"/>
  <c r="H20" i="3"/>
  <c r="G20" i="3"/>
  <c r="I20" i="3" s="1"/>
  <c r="E20" i="3"/>
  <c r="D20" i="3"/>
  <c r="C20" i="3"/>
  <c r="B20" i="3"/>
  <c r="H19" i="3"/>
  <c r="G19" i="3"/>
  <c r="I19" i="3" s="1"/>
  <c r="E19" i="3"/>
  <c r="D19" i="3"/>
  <c r="C19" i="3"/>
  <c r="B19" i="3"/>
  <c r="I18" i="3"/>
  <c r="H18" i="3"/>
  <c r="G18" i="3"/>
  <c r="F18" i="3"/>
  <c r="K18" i="3" s="1"/>
  <c r="E18" i="3"/>
  <c r="D18" i="3"/>
  <c r="C18" i="3"/>
  <c r="B18" i="3"/>
  <c r="H17" i="3"/>
  <c r="G17" i="3"/>
  <c r="F17" i="3"/>
  <c r="E17" i="3"/>
  <c r="D17" i="3"/>
  <c r="C17" i="3"/>
  <c r="B17" i="3"/>
  <c r="H16" i="3"/>
  <c r="I16" i="3" s="1"/>
  <c r="G16" i="3"/>
  <c r="E16" i="3"/>
  <c r="D16" i="3"/>
  <c r="C16" i="3"/>
  <c r="B16" i="3"/>
  <c r="I15" i="3"/>
  <c r="H15" i="3"/>
  <c r="G15" i="3"/>
  <c r="E15" i="3"/>
  <c r="D15" i="3"/>
  <c r="C15" i="3"/>
  <c r="B15" i="3"/>
  <c r="I14" i="3"/>
  <c r="K14" i="3" s="1"/>
  <c r="H14" i="3"/>
  <c r="G14" i="3"/>
  <c r="E14" i="3"/>
  <c r="D14" i="3"/>
  <c r="F14" i="3" s="1"/>
  <c r="C14" i="3"/>
  <c r="B14" i="3"/>
  <c r="H13" i="3"/>
  <c r="G13" i="3"/>
  <c r="E13" i="3"/>
  <c r="D13" i="3"/>
  <c r="C13" i="3"/>
  <c r="B13" i="3"/>
  <c r="H12" i="3"/>
  <c r="G12" i="3"/>
  <c r="E12" i="3"/>
  <c r="D12" i="3"/>
  <c r="C12" i="3"/>
  <c r="B12" i="3"/>
  <c r="H11" i="3"/>
  <c r="G11" i="3"/>
  <c r="E11" i="3"/>
  <c r="D11" i="3"/>
  <c r="C11" i="3"/>
  <c r="B11" i="3"/>
  <c r="H107" i="5"/>
  <c r="G107" i="5"/>
  <c r="I107" i="5" s="1"/>
  <c r="E107" i="5"/>
  <c r="D107" i="5"/>
  <c r="K107" i="5" s="1"/>
  <c r="C107" i="5"/>
  <c r="B107" i="5"/>
  <c r="H106" i="5"/>
  <c r="G106" i="5"/>
  <c r="I106" i="5" s="1"/>
  <c r="E106" i="5"/>
  <c r="D106" i="5"/>
  <c r="C106" i="5"/>
  <c r="B106" i="5"/>
  <c r="H105" i="5"/>
  <c r="G105" i="5"/>
  <c r="I105" i="5" s="1"/>
  <c r="E105" i="5"/>
  <c r="D105" i="5"/>
  <c r="K105" i="5"/>
  <c r="C105" i="5"/>
  <c r="B105" i="5"/>
  <c r="H104" i="5"/>
  <c r="G104" i="5"/>
  <c r="I104" i="5" s="1"/>
  <c r="E104" i="5"/>
  <c r="D104" i="5"/>
  <c r="K104" i="5"/>
  <c r="C104" i="5"/>
  <c r="B104" i="5"/>
  <c r="I103" i="5"/>
  <c r="H103" i="5"/>
  <c r="G103" i="5"/>
  <c r="E103" i="5"/>
  <c r="D103" i="5"/>
  <c r="K103" i="5" s="1"/>
  <c r="C103" i="5"/>
  <c r="B103" i="5"/>
  <c r="H102" i="5"/>
  <c r="G102" i="5"/>
  <c r="I102" i="5" s="1"/>
  <c r="F102" i="5"/>
  <c r="E102" i="5"/>
  <c r="D102" i="5"/>
  <c r="C102" i="5"/>
  <c r="B102" i="5"/>
  <c r="H101" i="5"/>
  <c r="G101" i="5"/>
  <c r="I101" i="5" s="1"/>
  <c r="E101" i="5"/>
  <c r="D101" i="5"/>
  <c r="C101" i="5"/>
  <c r="B101" i="5"/>
  <c r="H100" i="5"/>
  <c r="I100" i="5" s="1"/>
  <c r="G100" i="5"/>
  <c r="E100" i="5"/>
  <c r="D100" i="5"/>
  <c r="C100" i="5"/>
  <c r="B100" i="5"/>
  <c r="H99" i="5"/>
  <c r="G99" i="5"/>
  <c r="E99" i="5"/>
  <c r="D99" i="5"/>
  <c r="C99" i="5"/>
  <c r="B99" i="5"/>
  <c r="H98" i="5"/>
  <c r="G98" i="5"/>
  <c r="I98" i="5"/>
  <c r="E98" i="5"/>
  <c r="D98" i="5"/>
  <c r="C98" i="5"/>
  <c r="B98" i="5"/>
  <c r="H97" i="5"/>
  <c r="G97" i="5"/>
  <c r="I97" i="5" s="1"/>
  <c r="E97" i="5"/>
  <c r="D97" i="5"/>
  <c r="K97" i="5"/>
  <c r="C97" i="5"/>
  <c r="B97" i="5"/>
  <c r="H96" i="5"/>
  <c r="G96" i="5"/>
  <c r="I96" i="5" s="1"/>
  <c r="E96" i="5"/>
  <c r="D96" i="5"/>
  <c r="K96" i="5"/>
  <c r="C96" i="5"/>
  <c r="B96" i="5"/>
  <c r="H95" i="5"/>
  <c r="G95" i="5"/>
  <c r="E95" i="5"/>
  <c r="D95" i="5"/>
  <c r="C95" i="5"/>
  <c r="B95" i="5"/>
  <c r="H94" i="5"/>
  <c r="G94" i="5"/>
  <c r="I94" i="5"/>
  <c r="E94" i="5"/>
  <c r="D94" i="5"/>
  <c r="C94" i="5"/>
  <c r="B94" i="5"/>
  <c r="H93" i="5"/>
  <c r="G93" i="5"/>
  <c r="I93" i="5" s="1"/>
  <c r="E93" i="5"/>
  <c r="D93" i="5"/>
  <c r="C93" i="5"/>
  <c r="B93" i="5"/>
  <c r="H92" i="5"/>
  <c r="G92" i="5"/>
  <c r="I92" i="5" s="1"/>
  <c r="E92" i="5"/>
  <c r="D92" i="5"/>
  <c r="C92" i="5"/>
  <c r="B92" i="5"/>
  <c r="H91" i="5"/>
  <c r="G91" i="5"/>
  <c r="I91" i="5" s="1"/>
  <c r="E91" i="5"/>
  <c r="D91" i="5"/>
  <c r="C91" i="5"/>
  <c r="B91" i="5"/>
  <c r="H90" i="5"/>
  <c r="I90" i="5" s="1"/>
  <c r="K90" i="5" s="1"/>
  <c r="G90" i="5"/>
  <c r="F90" i="5"/>
  <c r="E90" i="5"/>
  <c r="D90" i="5"/>
  <c r="C90" i="5"/>
  <c r="B90" i="5"/>
  <c r="H89" i="5"/>
  <c r="G89" i="5"/>
  <c r="I89" i="5"/>
  <c r="E89" i="5"/>
  <c r="D89" i="5"/>
  <c r="C89" i="5"/>
  <c r="B89" i="5"/>
  <c r="H88" i="5"/>
  <c r="G88" i="5"/>
  <c r="I88" i="5" s="1"/>
  <c r="K88" i="5" s="1"/>
  <c r="E88" i="5"/>
  <c r="D88" i="5"/>
  <c r="C88" i="5"/>
  <c r="B88" i="5"/>
  <c r="I87" i="5"/>
  <c r="H87" i="5"/>
  <c r="G87" i="5"/>
  <c r="E87" i="5"/>
  <c r="D87" i="5"/>
  <c r="C87" i="5"/>
  <c r="B87" i="5"/>
  <c r="H86" i="5"/>
  <c r="G86" i="5"/>
  <c r="I86" i="5" s="1"/>
  <c r="E86" i="5"/>
  <c r="D86" i="5"/>
  <c r="K86" i="5" s="1"/>
  <c r="C86" i="5"/>
  <c r="B86" i="5"/>
  <c r="H85" i="5"/>
  <c r="G85" i="5"/>
  <c r="E85" i="5"/>
  <c r="D85" i="5"/>
  <c r="C85" i="5"/>
  <c r="B85" i="5"/>
  <c r="H84" i="5"/>
  <c r="I84" i="5"/>
  <c r="G84" i="5"/>
  <c r="E84" i="5"/>
  <c r="D84" i="5"/>
  <c r="C84" i="5"/>
  <c r="B84" i="5"/>
  <c r="H83" i="5"/>
  <c r="G83" i="5"/>
  <c r="E83" i="5"/>
  <c r="D83" i="5"/>
  <c r="C83" i="5"/>
  <c r="B83" i="5"/>
  <c r="H82" i="5"/>
  <c r="I82" i="5" s="1"/>
  <c r="K82" i="5" s="1"/>
  <c r="G82" i="5"/>
  <c r="F82" i="5"/>
  <c r="E82" i="5"/>
  <c r="D82" i="5"/>
  <c r="C82" i="5"/>
  <c r="B82" i="5"/>
  <c r="H81" i="5"/>
  <c r="G81" i="5"/>
  <c r="I81" i="5"/>
  <c r="E81" i="5"/>
  <c r="D81" i="5"/>
  <c r="C81" i="5"/>
  <c r="B81" i="5"/>
  <c r="H80" i="5"/>
  <c r="G80" i="5"/>
  <c r="I80" i="5" s="1"/>
  <c r="E80" i="5"/>
  <c r="D80" i="5"/>
  <c r="C80" i="5"/>
  <c r="B80" i="5"/>
  <c r="I79" i="5"/>
  <c r="H79" i="5"/>
  <c r="G79" i="5"/>
  <c r="E79" i="5"/>
  <c r="D79" i="5"/>
  <c r="C79" i="5"/>
  <c r="B79" i="5"/>
  <c r="H78" i="5"/>
  <c r="G78" i="5"/>
  <c r="I78" i="5" s="1"/>
  <c r="E78" i="5"/>
  <c r="D78" i="5"/>
  <c r="F78" i="5" s="1"/>
  <c r="C78" i="5"/>
  <c r="B78" i="5"/>
  <c r="H77" i="5"/>
  <c r="G77" i="5"/>
  <c r="I77" i="5" s="1"/>
  <c r="E77" i="5"/>
  <c r="D77" i="5"/>
  <c r="K77" i="5" s="1"/>
  <c r="C77" i="5"/>
  <c r="B77" i="5"/>
  <c r="H76" i="5"/>
  <c r="I76" i="5" s="1"/>
  <c r="G76" i="5"/>
  <c r="E76" i="5"/>
  <c r="D76" i="5"/>
  <c r="C76" i="5"/>
  <c r="B76" i="5"/>
  <c r="H75" i="5"/>
  <c r="G75" i="5"/>
  <c r="I75" i="5" s="1"/>
  <c r="E75" i="5"/>
  <c r="D75" i="5"/>
  <c r="C75" i="5"/>
  <c r="B75" i="5"/>
  <c r="H74" i="5"/>
  <c r="G74" i="5"/>
  <c r="I74" i="5"/>
  <c r="E74" i="5"/>
  <c r="D74" i="5"/>
  <c r="C74" i="5"/>
  <c r="B74" i="5"/>
  <c r="H73" i="5"/>
  <c r="G73" i="5"/>
  <c r="I73" i="5" s="1"/>
  <c r="E73" i="5"/>
  <c r="D73" i="5"/>
  <c r="C73" i="5"/>
  <c r="B73" i="5"/>
  <c r="H72" i="5"/>
  <c r="G72" i="5"/>
  <c r="I72" i="5" s="1"/>
  <c r="E72" i="5"/>
  <c r="D72" i="5"/>
  <c r="C72" i="5"/>
  <c r="B72" i="5"/>
  <c r="K71" i="5"/>
  <c r="H71" i="5"/>
  <c r="G71" i="5"/>
  <c r="I71" i="5" s="1"/>
  <c r="F71" i="5"/>
  <c r="E71" i="5"/>
  <c r="D71" i="5"/>
  <c r="C71" i="5"/>
  <c r="B71" i="5"/>
  <c r="H70" i="5"/>
  <c r="G70" i="5"/>
  <c r="I70" i="5" s="1"/>
  <c r="E70" i="5"/>
  <c r="D70" i="5"/>
  <c r="C70" i="5"/>
  <c r="B70" i="5"/>
  <c r="H69" i="5"/>
  <c r="G69" i="5"/>
  <c r="I69" i="5" s="1"/>
  <c r="E69" i="5"/>
  <c r="D69" i="5"/>
  <c r="K69" i="5"/>
  <c r="C69" i="5"/>
  <c r="B69" i="5"/>
  <c r="H68" i="5"/>
  <c r="I68" i="5"/>
  <c r="G68" i="5"/>
  <c r="E68" i="5"/>
  <c r="D68" i="5"/>
  <c r="C68" i="5"/>
  <c r="B68" i="5"/>
  <c r="H67" i="5"/>
  <c r="G67" i="5"/>
  <c r="I67" i="5" s="1"/>
  <c r="E67" i="5"/>
  <c r="D67" i="5"/>
  <c r="C67" i="5"/>
  <c r="B67" i="5"/>
  <c r="H66" i="5"/>
  <c r="I66" i="5" s="1"/>
  <c r="G66" i="5"/>
  <c r="K66" i="5"/>
  <c r="F66" i="5"/>
  <c r="E66" i="5"/>
  <c r="D66" i="5"/>
  <c r="C66" i="5"/>
  <c r="B66" i="5"/>
  <c r="H65" i="5"/>
  <c r="G65" i="5"/>
  <c r="I65" i="5"/>
  <c r="E65" i="5"/>
  <c r="D65" i="5"/>
  <c r="C65" i="5"/>
  <c r="B65" i="5"/>
  <c r="I64" i="5"/>
  <c r="H64" i="5"/>
  <c r="G64" i="5"/>
  <c r="E64" i="5"/>
  <c r="D64" i="5"/>
  <c r="K64" i="5" s="1"/>
  <c r="C64" i="5"/>
  <c r="B64" i="5"/>
  <c r="I63" i="5"/>
  <c r="H63" i="5"/>
  <c r="G63" i="5"/>
  <c r="E63" i="5"/>
  <c r="D63" i="5"/>
  <c r="C63" i="5"/>
  <c r="B63" i="5"/>
  <c r="H62" i="5"/>
  <c r="G62" i="5"/>
  <c r="I62" i="5" s="1"/>
  <c r="F62" i="5"/>
  <c r="E62" i="5"/>
  <c r="D62" i="5"/>
  <c r="C62" i="5"/>
  <c r="B62" i="5"/>
  <c r="H61" i="5"/>
  <c r="I61" i="5" s="1"/>
  <c r="G61" i="5"/>
  <c r="E61" i="5"/>
  <c r="D61" i="5"/>
  <c r="C61" i="5"/>
  <c r="B61" i="5"/>
  <c r="I60" i="5"/>
  <c r="H60" i="5"/>
  <c r="G60" i="5"/>
  <c r="E60" i="5"/>
  <c r="D60" i="5"/>
  <c r="K60" i="5" s="1"/>
  <c r="C60" i="5"/>
  <c r="B60" i="5"/>
  <c r="I59" i="5"/>
  <c r="H59" i="5"/>
  <c r="G59" i="5"/>
  <c r="E59" i="5"/>
  <c r="D59" i="5"/>
  <c r="C59" i="5"/>
  <c r="B59" i="5"/>
  <c r="H58" i="5"/>
  <c r="G58" i="5"/>
  <c r="I58" i="5" s="1"/>
  <c r="E58" i="5"/>
  <c r="D58" i="5"/>
  <c r="C58" i="5"/>
  <c r="B58" i="5"/>
  <c r="H57" i="5"/>
  <c r="G57" i="5"/>
  <c r="E57" i="5"/>
  <c r="D57" i="5"/>
  <c r="C57" i="5"/>
  <c r="B57" i="5"/>
  <c r="H56" i="5"/>
  <c r="I56" i="5"/>
  <c r="G56" i="5"/>
  <c r="E56" i="5"/>
  <c r="D56" i="5"/>
  <c r="C56" i="5"/>
  <c r="B56" i="5"/>
  <c r="H55" i="5"/>
  <c r="G55" i="5"/>
  <c r="I55" i="5" s="1"/>
  <c r="E55" i="5"/>
  <c r="D55" i="5"/>
  <c r="C55" i="5"/>
  <c r="B55" i="5"/>
  <c r="H54" i="5"/>
  <c r="G54" i="5"/>
  <c r="I54" i="5" s="1"/>
  <c r="K54" i="5" s="1"/>
  <c r="F54" i="5"/>
  <c r="E54" i="5"/>
  <c r="D54" i="5"/>
  <c r="C54" i="5"/>
  <c r="B54" i="5"/>
  <c r="H53" i="5"/>
  <c r="G53" i="5"/>
  <c r="I53" i="5"/>
  <c r="E53" i="5"/>
  <c r="D53" i="5"/>
  <c r="C53" i="5"/>
  <c r="B53" i="5"/>
  <c r="H52" i="5"/>
  <c r="G52" i="5"/>
  <c r="I52" i="5" s="1"/>
  <c r="E52" i="5"/>
  <c r="D52" i="5"/>
  <c r="C52" i="5"/>
  <c r="B52" i="5"/>
  <c r="I51" i="5"/>
  <c r="H51" i="5"/>
  <c r="G51" i="5"/>
  <c r="E51" i="5"/>
  <c r="K51" i="5"/>
  <c r="D51" i="5"/>
  <c r="C51" i="5"/>
  <c r="B51" i="5"/>
  <c r="H50" i="5"/>
  <c r="G50" i="5"/>
  <c r="F50" i="5"/>
  <c r="E50" i="5"/>
  <c r="D50" i="5"/>
  <c r="C50" i="5"/>
  <c r="B50" i="5"/>
  <c r="H49" i="5"/>
  <c r="G49" i="5"/>
  <c r="I49" i="5" s="1"/>
  <c r="E49" i="5"/>
  <c r="D49" i="5"/>
  <c r="C49" i="5"/>
  <c r="B49" i="5"/>
  <c r="I48" i="5"/>
  <c r="H48" i="5"/>
  <c r="G48" i="5"/>
  <c r="E48" i="5"/>
  <c r="D48" i="5"/>
  <c r="K48" i="5" s="1"/>
  <c r="C48" i="5"/>
  <c r="B48" i="5"/>
  <c r="K47" i="5"/>
  <c r="I47" i="5"/>
  <c r="H47" i="5"/>
  <c r="G47" i="5"/>
  <c r="F47" i="5"/>
  <c r="E47" i="5"/>
  <c r="D47" i="5"/>
  <c r="C47" i="5"/>
  <c r="B47" i="5"/>
  <c r="H46" i="5"/>
  <c r="G46" i="5"/>
  <c r="I46" i="5" s="1"/>
  <c r="K46" i="5" s="1"/>
  <c r="F46" i="5"/>
  <c r="E46" i="5"/>
  <c r="D46" i="5"/>
  <c r="C46" i="5"/>
  <c r="B46" i="5"/>
  <c r="H45" i="5"/>
  <c r="G45" i="5"/>
  <c r="I45" i="5"/>
  <c r="E45" i="5"/>
  <c r="D45" i="5"/>
  <c r="C45" i="5"/>
  <c r="B45" i="5"/>
  <c r="H44" i="5"/>
  <c r="I44" i="5" s="1"/>
  <c r="G44" i="5"/>
  <c r="E44" i="5"/>
  <c r="D44" i="5"/>
  <c r="C44" i="5"/>
  <c r="B44" i="5"/>
  <c r="K43" i="5"/>
  <c r="I43" i="5"/>
  <c r="H43" i="5"/>
  <c r="G43" i="5"/>
  <c r="F43" i="5"/>
  <c r="E43" i="5"/>
  <c r="D43" i="5"/>
  <c r="C43" i="5"/>
  <c r="B43" i="5"/>
  <c r="H42" i="5"/>
  <c r="G42" i="5"/>
  <c r="I42" i="5" s="1"/>
  <c r="K42" i="5" s="1"/>
  <c r="F42" i="5"/>
  <c r="E42" i="5"/>
  <c r="D42" i="5"/>
  <c r="C42" i="5"/>
  <c r="B42" i="5"/>
  <c r="H41" i="5"/>
  <c r="G41" i="5"/>
  <c r="I41" i="5"/>
  <c r="E41" i="5"/>
  <c r="D41" i="5"/>
  <c r="K41" i="5" s="1"/>
  <c r="C41" i="5"/>
  <c r="B41" i="5"/>
  <c r="H40" i="5"/>
  <c r="G40" i="5"/>
  <c r="I40" i="5" s="1"/>
  <c r="E40" i="5"/>
  <c r="D40" i="5"/>
  <c r="C40" i="5"/>
  <c r="B40" i="5"/>
  <c r="I39" i="5"/>
  <c r="H39" i="5"/>
  <c r="G39" i="5"/>
  <c r="E39" i="5"/>
  <c r="D39" i="5"/>
  <c r="C39" i="5"/>
  <c r="B39" i="5"/>
  <c r="K38" i="5"/>
  <c r="H38" i="5"/>
  <c r="G38" i="5"/>
  <c r="I38" i="5" s="1"/>
  <c r="F38" i="5"/>
  <c r="E38" i="5"/>
  <c r="D38" i="5"/>
  <c r="C38" i="5"/>
  <c r="B38" i="5"/>
  <c r="H37" i="5"/>
  <c r="G37" i="5"/>
  <c r="I37" i="5" s="1"/>
  <c r="K37" i="5" s="1"/>
  <c r="E37" i="5"/>
  <c r="D37" i="5"/>
  <c r="C37" i="5"/>
  <c r="B37" i="5"/>
  <c r="H36" i="5"/>
  <c r="I36" i="5" s="1"/>
  <c r="G36" i="5"/>
  <c r="E36" i="5"/>
  <c r="D36" i="5"/>
  <c r="C36" i="5"/>
  <c r="B36" i="5"/>
  <c r="I35" i="5"/>
  <c r="H35" i="5"/>
  <c r="G35" i="5"/>
  <c r="E35" i="5"/>
  <c r="D35" i="5"/>
  <c r="K35" i="5" s="1"/>
  <c r="C35" i="5"/>
  <c r="B35" i="5"/>
  <c r="H34" i="5"/>
  <c r="G34" i="5"/>
  <c r="F34" i="5"/>
  <c r="E34" i="5"/>
  <c r="D34" i="5"/>
  <c r="C34" i="5"/>
  <c r="B34" i="5"/>
  <c r="H33" i="5"/>
  <c r="G33" i="5"/>
  <c r="E33" i="5"/>
  <c r="D33" i="5"/>
  <c r="C33" i="5"/>
  <c r="B33" i="5"/>
  <c r="H32" i="5"/>
  <c r="I32" i="5"/>
  <c r="K32" i="5" s="1"/>
  <c r="G32" i="5"/>
  <c r="E32" i="5"/>
  <c r="D32" i="5"/>
  <c r="C32" i="5"/>
  <c r="B32" i="5"/>
  <c r="H31" i="5"/>
  <c r="G31" i="5"/>
  <c r="E31" i="5"/>
  <c r="D31" i="5"/>
  <c r="C31" i="5"/>
  <c r="B31" i="5"/>
  <c r="H30" i="5"/>
  <c r="G30" i="5"/>
  <c r="I30" i="5" s="1"/>
  <c r="E30" i="5"/>
  <c r="D30" i="5"/>
  <c r="C30" i="5"/>
  <c r="B30" i="5"/>
  <c r="H29" i="5"/>
  <c r="G29" i="5"/>
  <c r="I29" i="5" s="1"/>
  <c r="E29" i="5"/>
  <c r="D29" i="5"/>
  <c r="C29" i="5"/>
  <c r="B29" i="5"/>
  <c r="H28" i="5"/>
  <c r="G28" i="5"/>
  <c r="I28" i="5" s="1"/>
  <c r="E28" i="5"/>
  <c r="D28" i="5"/>
  <c r="C28" i="5"/>
  <c r="B28" i="5"/>
  <c r="K27" i="5"/>
  <c r="H27" i="5"/>
  <c r="G27" i="5"/>
  <c r="I27" i="5" s="1"/>
  <c r="F27" i="5"/>
  <c r="E27" i="5"/>
  <c r="D27" i="5"/>
  <c r="C27" i="5"/>
  <c r="B27" i="5"/>
  <c r="H26" i="5"/>
  <c r="G26" i="5"/>
  <c r="I26" i="5" s="1"/>
  <c r="E26" i="5"/>
  <c r="D26" i="5"/>
  <c r="K26" i="5" s="1"/>
  <c r="C26" i="5"/>
  <c r="B26" i="5"/>
  <c r="H25" i="5"/>
  <c r="G25" i="5"/>
  <c r="I25" i="5" s="1"/>
  <c r="E25" i="5"/>
  <c r="D25" i="5"/>
  <c r="C25" i="5"/>
  <c r="B25" i="5"/>
  <c r="H24" i="5"/>
  <c r="G24" i="5"/>
  <c r="I24" i="5" s="1"/>
  <c r="E24" i="5"/>
  <c r="D24" i="5"/>
  <c r="C24" i="5"/>
  <c r="B24" i="5"/>
  <c r="I23" i="5"/>
  <c r="H23" i="5"/>
  <c r="G23" i="5"/>
  <c r="E23" i="5"/>
  <c r="D23" i="5"/>
  <c r="C23" i="5"/>
  <c r="B23" i="5"/>
  <c r="H22" i="5"/>
  <c r="G22" i="5"/>
  <c r="I22" i="5" s="1"/>
  <c r="E22" i="5"/>
  <c r="D22" i="5"/>
  <c r="C22" i="5"/>
  <c r="B22" i="5"/>
  <c r="H21" i="5"/>
  <c r="G21" i="5"/>
  <c r="E21" i="5"/>
  <c r="D21" i="5"/>
  <c r="C21" i="5"/>
  <c r="B21" i="5"/>
  <c r="H20" i="5"/>
  <c r="G20" i="5"/>
  <c r="I20" i="5" s="1"/>
  <c r="E20" i="5"/>
  <c r="D20" i="5"/>
  <c r="C20" i="5"/>
  <c r="B20" i="5"/>
  <c r="I19" i="5"/>
  <c r="H19" i="5"/>
  <c r="G19" i="5"/>
  <c r="E19" i="5"/>
  <c r="F19" i="5" s="1"/>
  <c r="D19" i="5"/>
  <c r="C19" i="5"/>
  <c r="B19" i="5"/>
  <c r="H18" i="5"/>
  <c r="G18" i="5"/>
  <c r="F18" i="5"/>
  <c r="E18" i="5"/>
  <c r="D18" i="5"/>
  <c r="C18" i="5"/>
  <c r="B18" i="5"/>
  <c r="H17" i="5"/>
  <c r="G17" i="5"/>
  <c r="I17" i="5" s="1"/>
  <c r="K17" i="5" s="1"/>
  <c r="E17" i="5"/>
  <c r="D17" i="5"/>
  <c r="C17" i="5"/>
  <c r="B17" i="5"/>
  <c r="H16" i="5"/>
  <c r="I16" i="5" s="1"/>
  <c r="G16" i="5"/>
  <c r="E16" i="5"/>
  <c r="D16" i="5"/>
  <c r="F16" i="5" s="1"/>
  <c r="C16" i="5"/>
  <c r="B16" i="5"/>
  <c r="H15" i="5"/>
  <c r="G15" i="5"/>
  <c r="I15" i="5" s="1"/>
  <c r="E15" i="5"/>
  <c r="D15" i="5"/>
  <c r="C15" i="5"/>
  <c r="B15" i="5"/>
  <c r="H14" i="5"/>
  <c r="G14" i="5"/>
  <c r="I14" i="5"/>
  <c r="E14" i="5"/>
  <c r="D14" i="5"/>
  <c r="C14" i="5"/>
  <c r="B14" i="5"/>
  <c r="H13" i="5"/>
  <c r="G13" i="5"/>
  <c r="I13" i="5" s="1"/>
  <c r="E13" i="5"/>
  <c r="D13" i="5"/>
  <c r="C13" i="5"/>
  <c r="B13" i="5"/>
  <c r="H12" i="5"/>
  <c r="G12" i="5"/>
  <c r="I12" i="5" s="1"/>
  <c r="E12" i="5"/>
  <c r="D12" i="5"/>
  <c r="C12" i="5"/>
  <c r="B12" i="5"/>
  <c r="I11" i="5"/>
  <c r="H11" i="5"/>
  <c r="G11" i="5"/>
  <c r="E11" i="5"/>
  <c r="D11" i="5"/>
  <c r="C11" i="5"/>
  <c r="B11" i="5"/>
  <c r="K107" i="7"/>
  <c r="I107" i="7"/>
  <c r="H107" i="7"/>
  <c r="G107" i="7"/>
  <c r="F107" i="7"/>
  <c r="E107" i="7"/>
  <c r="D107" i="7"/>
  <c r="C107" i="7"/>
  <c r="B107" i="7"/>
  <c r="K106" i="7"/>
  <c r="H106" i="7"/>
  <c r="G106" i="7"/>
  <c r="I106" i="7"/>
  <c r="F106" i="7"/>
  <c r="E106" i="7"/>
  <c r="D106" i="7"/>
  <c r="C106" i="7"/>
  <c r="B106" i="7"/>
  <c r="H105" i="7"/>
  <c r="G105" i="7"/>
  <c r="I105" i="7"/>
  <c r="E105" i="7"/>
  <c r="D105" i="7"/>
  <c r="K105" i="7" s="1"/>
  <c r="C105" i="7"/>
  <c r="B105" i="7"/>
  <c r="H104" i="7"/>
  <c r="G104" i="7"/>
  <c r="I104" i="7" s="1"/>
  <c r="E104" i="7"/>
  <c r="D104" i="7"/>
  <c r="K104" i="7" s="1"/>
  <c r="C104" i="7"/>
  <c r="B104" i="7"/>
  <c r="H103" i="7"/>
  <c r="G103" i="7"/>
  <c r="I103" i="7" s="1"/>
  <c r="E103" i="7"/>
  <c r="D103" i="7"/>
  <c r="C103" i="7"/>
  <c r="B103" i="7"/>
  <c r="H102" i="7"/>
  <c r="G102" i="7"/>
  <c r="F102" i="7"/>
  <c r="E102" i="7"/>
  <c r="D102" i="7"/>
  <c r="C102" i="7"/>
  <c r="B102" i="7"/>
  <c r="H101" i="7"/>
  <c r="G101" i="7"/>
  <c r="I101" i="7"/>
  <c r="E101" i="7"/>
  <c r="D101" i="7"/>
  <c r="C101" i="7"/>
  <c r="B101" i="7"/>
  <c r="H100" i="7"/>
  <c r="I100" i="7" s="1"/>
  <c r="G100" i="7"/>
  <c r="E100" i="7"/>
  <c r="D100" i="7"/>
  <c r="C100" i="7"/>
  <c r="B100" i="7"/>
  <c r="I99" i="7"/>
  <c r="H99" i="7"/>
  <c r="G99" i="7"/>
  <c r="E99" i="7"/>
  <c r="D99" i="7"/>
  <c r="C99" i="7"/>
  <c r="B99" i="7"/>
  <c r="H98" i="7"/>
  <c r="G98" i="7"/>
  <c r="I98" i="7" s="1"/>
  <c r="E98" i="7"/>
  <c r="D98" i="7"/>
  <c r="C98" i="7"/>
  <c r="B98" i="7"/>
  <c r="H97" i="7"/>
  <c r="G97" i="7"/>
  <c r="E97" i="7"/>
  <c r="D97" i="7"/>
  <c r="K97" i="7" s="1"/>
  <c r="C97" i="7"/>
  <c r="B97" i="7"/>
  <c r="I96" i="7"/>
  <c r="H96" i="7"/>
  <c r="G96" i="7"/>
  <c r="E96" i="7"/>
  <c r="D96" i="7"/>
  <c r="K96" i="7" s="1"/>
  <c r="C96" i="7"/>
  <c r="B96" i="7"/>
  <c r="I95" i="7"/>
  <c r="H95" i="7"/>
  <c r="G95" i="7"/>
  <c r="E95" i="7"/>
  <c r="D95" i="7"/>
  <c r="C95" i="7"/>
  <c r="B95" i="7"/>
  <c r="H94" i="7"/>
  <c r="G94" i="7"/>
  <c r="I94" i="7" s="1"/>
  <c r="E94" i="7"/>
  <c r="D94" i="7"/>
  <c r="F94" i="7" s="1"/>
  <c r="C94" i="7"/>
  <c r="B94" i="7"/>
  <c r="H93" i="7"/>
  <c r="G93" i="7"/>
  <c r="I93" i="7" s="1"/>
  <c r="K93" i="7" s="1"/>
  <c r="E93" i="7"/>
  <c r="D93" i="7"/>
  <c r="C93" i="7"/>
  <c r="B93" i="7"/>
  <c r="H92" i="7"/>
  <c r="G92" i="7"/>
  <c r="I92" i="7" s="1"/>
  <c r="E92" i="7"/>
  <c r="D92" i="7"/>
  <c r="K92" i="7"/>
  <c r="C92" i="7"/>
  <c r="B92" i="7"/>
  <c r="H91" i="7"/>
  <c r="G91" i="7"/>
  <c r="E91" i="7"/>
  <c r="D91" i="7"/>
  <c r="C91" i="7"/>
  <c r="B91" i="7"/>
  <c r="H90" i="7"/>
  <c r="G90" i="7"/>
  <c r="I90" i="7"/>
  <c r="E90" i="7"/>
  <c r="D90" i="7"/>
  <c r="C90" i="7"/>
  <c r="B90" i="7"/>
  <c r="H89" i="7"/>
  <c r="G89" i="7"/>
  <c r="I89" i="7" s="1"/>
  <c r="E89" i="7"/>
  <c r="D89" i="7"/>
  <c r="C89" i="7"/>
  <c r="B89" i="7"/>
  <c r="H88" i="7"/>
  <c r="G88" i="7"/>
  <c r="E88" i="7"/>
  <c r="D88" i="7"/>
  <c r="C88" i="7"/>
  <c r="B88" i="7"/>
  <c r="I87" i="7"/>
  <c r="H87" i="7"/>
  <c r="G87" i="7"/>
  <c r="E87" i="7"/>
  <c r="F87" i="7" s="1"/>
  <c r="D87" i="7"/>
  <c r="C87" i="7"/>
  <c r="B87" i="7"/>
  <c r="K86" i="7"/>
  <c r="H86" i="7"/>
  <c r="G86" i="7"/>
  <c r="I86" i="7" s="1"/>
  <c r="F86" i="7"/>
  <c r="E86" i="7"/>
  <c r="D86" i="7"/>
  <c r="C86" i="7"/>
  <c r="B86" i="7"/>
  <c r="H85" i="7"/>
  <c r="G85" i="7"/>
  <c r="I85" i="7" s="1"/>
  <c r="E85" i="7"/>
  <c r="D85" i="7"/>
  <c r="C85" i="7"/>
  <c r="B85" i="7"/>
  <c r="H84" i="7"/>
  <c r="I84" i="7" s="1"/>
  <c r="G84" i="7"/>
  <c r="E84" i="7"/>
  <c r="D84" i="7"/>
  <c r="C84" i="7"/>
  <c r="B84" i="7"/>
  <c r="H83" i="7"/>
  <c r="G83" i="7"/>
  <c r="E83" i="7"/>
  <c r="D83" i="7"/>
  <c r="C83" i="7"/>
  <c r="B83" i="7"/>
  <c r="H82" i="7"/>
  <c r="G82" i="7"/>
  <c r="I82" i="7"/>
  <c r="E82" i="7"/>
  <c r="D82" i="7"/>
  <c r="C82" i="7"/>
  <c r="B82" i="7"/>
  <c r="H81" i="7"/>
  <c r="G81" i="7"/>
  <c r="I81" i="7" s="1"/>
  <c r="E81" i="7"/>
  <c r="D81" i="7"/>
  <c r="C81" i="7"/>
  <c r="B81" i="7"/>
  <c r="H80" i="7"/>
  <c r="G80" i="7"/>
  <c r="E80" i="7"/>
  <c r="D80" i="7"/>
  <c r="C80" i="7"/>
  <c r="B80" i="7"/>
  <c r="I79" i="7"/>
  <c r="H79" i="7"/>
  <c r="G79" i="7"/>
  <c r="E79" i="7"/>
  <c r="F79" i="7" s="1"/>
  <c r="D79" i="7"/>
  <c r="C79" i="7"/>
  <c r="B79" i="7"/>
  <c r="H78" i="7"/>
  <c r="G78" i="7"/>
  <c r="F78" i="7"/>
  <c r="E78" i="7"/>
  <c r="D78" i="7"/>
  <c r="C78" i="7"/>
  <c r="B78" i="7"/>
  <c r="H77" i="7"/>
  <c r="G77" i="7"/>
  <c r="I77" i="7" s="1"/>
  <c r="E77" i="7"/>
  <c r="D77" i="7"/>
  <c r="K77" i="7" s="1"/>
  <c r="C77" i="7"/>
  <c r="B77" i="7"/>
  <c r="H76" i="7"/>
  <c r="I76" i="7" s="1"/>
  <c r="G76" i="7"/>
  <c r="E76" i="7"/>
  <c r="D76" i="7"/>
  <c r="C76" i="7"/>
  <c r="B76" i="7"/>
  <c r="I75" i="7"/>
  <c r="H75" i="7"/>
  <c r="G75" i="7"/>
  <c r="E75" i="7"/>
  <c r="D75" i="7"/>
  <c r="C75" i="7"/>
  <c r="B75" i="7"/>
  <c r="H74" i="7"/>
  <c r="G74" i="7"/>
  <c r="I74" i="7" s="1"/>
  <c r="E74" i="7"/>
  <c r="D74" i="7"/>
  <c r="C74" i="7"/>
  <c r="B74" i="7"/>
  <c r="H73" i="7"/>
  <c r="G73" i="7"/>
  <c r="E73" i="7"/>
  <c r="D73" i="7"/>
  <c r="C73" i="7"/>
  <c r="B73" i="7"/>
  <c r="H72" i="7"/>
  <c r="I72" i="7"/>
  <c r="G72" i="7"/>
  <c r="E72" i="7"/>
  <c r="D72" i="7"/>
  <c r="C72" i="7"/>
  <c r="B72" i="7"/>
  <c r="H71" i="7"/>
  <c r="G71" i="7"/>
  <c r="I71" i="7" s="1"/>
  <c r="E71" i="7"/>
  <c r="D71" i="7"/>
  <c r="C71" i="7"/>
  <c r="B71" i="7"/>
  <c r="H70" i="7"/>
  <c r="G70" i="7"/>
  <c r="I70" i="7" s="1"/>
  <c r="E70" i="7"/>
  <c r="D70" i="7"/>
  <c r="K70" i="7" s="1"/>
  <c r="C70" i="7"/>
  <c r="B70" i="7"/>
  <c r="H69" i="7"/>
  <c r="G69" i="7"/>
  <c r="I69" i="7" s="1"/>
  <c r="E69" i="7"/>
  <c r="D69" i="7"/>
  <c r="C69" i="7"/>
  <c r="B69" i="7"/>
  <c r="H68" i="7"/>
  <c r="I68" i="7" s="1"/>
  <c r="G68" i="7"/>
  <c r="E68" i="7"/>
  <c r="D68" i="7"/>
  <c r="C68" i="7"/>
  <c r="B68" i="7"/>
  <c r="H67" i="7"/>
  <c r="G67" i="7"/>
  <c r="I67" i="7" s="1"/>
  <c r="E67" i="7"/>
  <c r="D67" i="7"/>
  <c r="C67" i="7"/>
  <c r="B67" i="7"/>
  <c r="H66" i="7"/>
  <c r="G66" i="7"/>
  <c r="I66" i="7"/>
  <c r="E66" i="7"/>
  <c r="D66" i="7"/>
  <c r="C66" i="7"/>
  <c r="B66" i="7"/>
  <c r="H65" i="7"/>
  <c r="G65" i="7"/>
  <c r="I65" i="7" s="1"/>
  <c r="E65" i="7"/>
  <c r="D65" i="7"/>
  <c r="C65" i="7"/>
  <c r="B65" i="7"/>
  <c r="H64" i="7"/>
  <c r="G64" i="7"/>
  <c r="I64" i="7" s="1"/>
  <c r="E64" i="7"/>
  <c r="D64" i="7"/>
  <c r="K64" i="7" s="1"/>
  <c r="C64" i="7"/>
  <c r="B64" i="7"/>
  <c r="H63" i="7"/>
  <c r="G63" i="7"/>
  <c r="I63" i="7" s="1"/>
  <c r="E63" i="7"/>
  <c r="D63" i="7"/>
  <c r="C63" i="7"/>
  <c r="B63" i="7"/>
  <c r="H62" i="7"/>
  <c r="G62" i="7"/>
  <c r="I62" i="7" s="1"/>
  <c r="K62" i="7" s="1"/>
  <c r="F62" i="7"/>
  <c r="E62" i="7"/>
  <c r="D62" i="7"/>
  <c r="C62" i="7"/>
  <c r="B62" i="7"/>
  <c r="H61" i="7"/>
  <c r="G61" i="7"/>
  <c r="I61" i="7"/>
  <c r="E61" i="7"/>
  <c r="D61" i="7"/>
  <c r="C61" i="7"/>
  <c r="B61" i="7"/>
  <c r="I60" i="7"/>
  <c r="H60" i="7"/>
  <c r="G60" i="7"/>
  <c r="E60" i="7"/>
  <c r="D60" i="7"/>
  <c r="K60" i="7" s="1"/>
  <c r="C60" i="7"/>
  <c r="B60" i="7"/>
  <c r="I59" i="7"/>
  <c r="H59" i="7"/>
  <c r="G59" i="7"/>
  <c r="E59" i="7"/>
  <c r="D59" i="7"/>
  <c r="C59" i="7"/>
  <c r="B59" i="7"/>
  <c r="H58" i="7"/>
  <c r="G58" i="7"/>
  <c r="I58" i="7" s="1"/>
  <c r="F58" i="7"/>
  <c r="E58" i="7"/>
  <c r="D58" i="7"/>
  <c r="C58" i="7"/>
  <c r="B58" i="7"/>
  <c r="H57" i="7"/>
  <c r="G57" i="7"/>
  <c r="I57" i="7" s="1"/>
  <c r="E57" i="7"/>
  <c r="D57" i="7"/>
  <c r="C57" i="7"/>
  <c r="B57" i="7"/>
  <c r="H56" i="7"/>
  <c r="I56" i="7" s="1"/>
  <c r="G56" i="7"/>
  <c r="E56" i="7"/>
  <c r="D56" i="7"/>
  <c r="C56" i="7"/>
  <c r="B56" i="7"/>
  <c r="H55" i="7"/>
  <c r="G55" i="7"/>
  <c r="E55" i="7"/>
  <c r="D55" i="7"/>
  <c r="C55" i="7"/>
  <c r="B55" i="7"/>
  <c r="H54" i="7"/>
  <c r="G54" i="7"/>
  <c r="I54" i="7"/>
  <c r="E54" i="7"/>
  <c r="D54" i="7"/>
  <c r="C54" i="7"/>
  <c r="B54" i="7"/>
  <c r="H53" i="7"/>
  <c r="G53" i="7"/>
  <c r="I53" i="7" s="1"/>
  <c r="E53" i="7"/>
  <c r="D53" i="7"/>
  <c r="C53" i="7"/>
  <c r="B53" i="7"/>
  <c r="H52" i="7"/>
  <c r="G52" i="7"/>
  <c r="I52" i="7" s="1"/>
  <c r="E52" i="7"/>
  <c r="D52" i="7"/>
  <c r="C52" i="7"/>
  <c r="B52" i="7"/>
  <c r="I51" i="7"/>
  <c r="H51" i="7"/>
  <c r="G51" i="7"/>
  <c r="E51" i="7"/>
  <c r="K51" i="7" s="1"/>
  <c r="D51" i="7"/>
  <c r="C51" i="7"/>
  <c r="B51" i="7"/>
  <c r="H50" i="7"/>
  <c r="G50" i="7"/>
  <c r="I50" i="7" s="1"/>
  <c r="K50" i="7"/>
  <c r="F50" i="7"/>
  <c r="E50" i="7"/>
  <c r="D50" i="7"/>
  <c r="C50" i="7"/>
  <c r="B50" i="7"/>
  <c r="H49" i="7"/>
  <c r="G49" i="7"/>
  <c r="I49" i="7"/>
  <c r="E49" i="7"/>
  <c r="D49" i="7"/>
  <c r="C49" i="7"/>
  <c r="B49" i="7"/>
  <c r="I48" i="7"/>
  <c r="H48" i="7"/>
  <c r="G48" i="7"/>
  <c r="E48" i="7"/>
  <c r="D48" i="7"/>
  <c r="K48" i="7" s="1"/>
  <c r="C48" i="7"/>
  <c r="B48" i="7"/>
  <c r="K47" i="7"/>
  <c r="H47" i="7"/>
  <c r="G47" i="7"/>
  <c r="I47" i="7" s="1"/>
  <c r="F47" i="7"/>
  <c r="E47" i="7"/>
  <c r="D47" i="7"/>
  <c r="C47" i="7"/>
  <c r="B47" i="7"/>
  <c r="H46" i="7"/>
  <c r="G46" i="7"/>
  <c r="I46" i="7"/>
  <c r="E46" i="7"/>
  <c r="D46" i="7"/>
  <c r="C46" i="7"/>
  <c r="B46" i="7"/>
  <c r="H45" i="7"/>
  <c r="G45" i="7"/>
  <c r="I45" i="7" s="1"/>
  <c r="E45" i="7"/>
  <c r="D45" i="7"/>
  <c r="C45" i="7"/>
  <c r="B45" i="7"/>
  <c r="H44" i="7"/>
  <c r="G44" i="7"/>
  <c r="I44" i="7" s="1"/>
  <c r="E44" i="7"/>
  <c r="D44" i="7"/>
  <c r="C44" i="7"/>
  <c r="B44" i="7"/>
  <c r="K43" i="7"/>
  <c r="H43" i="7"/>
  <c r="G43" i="7"/>
  <c r="I43" i="7" s="1"/>
  <c r="F43" i="7"/>
  <c r="E43" i="7"/>
  <c r="D43" i="7"/>
  <c r="C43" i="7"/>
  <c r="B43" i="7"/>
  <c r="H42" i="7"/>
  <c r="G42" i="7"/>
  <c r="I42" i="7"/>
  <c r="E42" i="7"/>
  <c r="D42" i="7"/>
  <c r="C42" i="7"/>
  <c r="B42" i="7"/>
  <c r="H41" i="7"/>
  <c r="G41" i="7"/>
  <c r="I41" i="7" s="1"/>
  <c r="E41" i="7"/>
  <c r="D41" i="7"/>
  <c r="K41" i="7"/>
  <c r="C41" i="7"/>
  <c r="B41" i="7"/>
  <c r="H40" i="7"/>
  <c r="I40" i="7"/>
  <c r="G40" i="7"/>
  <c r="E40" i="7"/>
  <c r="D40" i="7"/>
  <c r="C40" i="7"/>
  <c r="B40" i="7"/>
  <c r="H39" i="7"/>
  <c r="G39" i="7"/>
  <c r="I39" i="7" s="1"/>
  <c r="E39" i="7"/>
  <c r="D39" i="7"/>
  <c r="C39" i="7"/>
  <c r="B39" i="7"/>
  <c r="K38" i="7"/>
  <c r="H38" i="7"/>
  <c r="G38" i="7"/>
  <c r="I38" i="7"/>
  <c r="F38" i="7"/>
  <c r="E38" i="7"/>
  <c r="D38" i="7"/>
  <c r="C38" i="7"/>
  <c r="B38" i="7"/>
  <c r="H37" i="7"/>
  <c r="G37" i="7"/>
  <c r="I37" i="7"/>
  <c r="E37" i="7"/>
  <c r="D37" i="7"/>
  <c r="C37" i="7"/>
  <c r="B37" i="7"/>
  <c r="H36" i="7"/>
  <c r="I36" i="7" s="1"/>
  <c r="G36" i="7"/>
  <c r="E36" i="7"/>
  <c r="D36" i="7"/>
  <c r="C36" i="7"/>
  <c r="B36" i="7"/>
  <c r="K35" i="7"/>
  <c r="I35" i="7"/>
  <c r="H35" i="7"/>
  <c r="G35" i="7"/>
  <c r="F35" i="7"/>
  <c r="E35" i="7"/>
  <c r="D35" i="7"/>
  <c r="C35" i="7"/>
  <c r="B35" i="7"/>
  <c r="H34" i="7"/>
  <c r="G34" i="7"/>
  <c r="I34" i="7" s="1"/>
  <c r="K34" i="7" s="1"/>
  <c r="F34" i="7"/>
  <c r="E34" i="7"/>
  <c r="D34" i="7"/>
  <c r="C34" i="7"/>
  <c r="B34" i="7"/>
  <c r="H33" i="7"/>
  <c r="G33" i="7"/>
  <c r="I33" i="7"/>
  <c r="E33" i="7"/>
  <c r="D33" i="7"/>
  <c r="C33" i="7"/>
  <c r="B33" i="7"/>
  <c r="H32" i="7"/>
  <c r="I32" i="7" s="1"/>
  <c r="G32" i="7"/>
  <c r="E32" i="7"/>
  <c r="D32" i="7"/>
  <c r="C32" i="7"/>
  <c r="B32" i="7"/>
  <c r="I31" i="7"/>
  <c r="H31" i="7"/>
  <c r="G31" i="7"/>
  <c r="E31" i="7"/>
  <c r="D31" i="7"/>
  <c r="C31" i="7"/>
  <c r="B31" i="7"/>
  <c r="H30" i="7"/>
  <c r="G30" i="7"/>
  <c r="I30" i="7" s="1"/>
  <c r="E30" i="7"/>
  <c r="D30" i="7"/>
  <c r="K30" i="7" s="1"/>
  <c r="C30" i="7"/>
  <c r="B30" i="7"/>
  <c r="H29" i="7"/>
  <c r="G29" i="7"/>
  <c r="I29" i="7" s="1"/>
  <c r="E29" i="7"/>
  <c r="D29" i="7"/>
  <c r="C29" i="7"/>
  <c r="B29" i="7"/>
  <c r="H28" i="7"/>
  <c r="I28" i="7"/>
  <c r="G28" i="7"/>
  <c r="E28" i="7"/>
  <c r="D28" i="7"/>
  <c r="C28" i="7"/>
  <c r="B28" i="7"/>
  <c r="H27" i="7"/>
  <c r="G27" i="7"/>
  <c r="I27" i="7" s="1"/>
  <c r="E27" i="7"/>
  <c r="D27" i="7"/>
  <c r="C27" i="7"/>
  <c r="B27" i="7"/>
  <c r="H26" i="7"/>
  <c r="G26" i="7"/>
  <c r="I26" i="7" s="1"/>
  <c r="E26" i="7"/>
  <c r="D26" i="7"/>
  <c r="K26" i="7" s="1"/>
  <c r="C26" i="7"/>
  <c r="B26" i="7"/>
  <c r="H25" i="7"/>
  <c r="G25" i="7"/>
  <c r="I25" i="7" s="1"/>
  <c r="E25" i="7"/>
  <c r="D25" i="7"/>
  <c r="C25" i="7"/>
  <c r="B25" i="7"/>
  <c r="H24" i="7"/>
  <c r="I24" i="7"/>
  <c r="G24" i="7"/>
  <c r="E24" i="7"/>
  <c r="D24" i="7"/>
  <c r="C24" i="7"/>
  <c r="B24" i="7"/>
  <c r="H23" i="7"/>
  <c r="G23" i="7"/>
  <c r="I23" i="7" s="1"/>
  <c r="E23" i="7"/>
  <c r="D23" i="7"/>
  <c r="C23" i="7"/>
  <c r="B23" i="7"/>
  <c r="H22" i="7"/>
  <c r="G22" i="7"/>
  <c r="I22" i="7" s="1"/>
  <c r="K22" i="7"/>
  <c r="F22" i="7"/>
  <c r="E22" i="7"/>
  <c r="D22" i="7"/>
  <c r="C22" i="7"/>
  <c r="B22" i="7"/>
  <c r="H21" i="7"/>
  <c r="G21" i="7"/>
  <c r="I21" i="7"/>
  <c r="E21" i="7"/>
  <c r="D21" i="7"/>
  <c r="C21" i="7"/>
  <c r="B21" i="7"/>
  <c r="H20" i="7"/>
  <c r="I20" i="7" s="1"/>
  <c r="G20" i="7"/>
  <c r="E20" i="7"/>
  <c r="D20" i="7"/>
  <c r="C20" i="7"/>
  <c r="B20" i="7"/>
  <c r="I19" i="7"/>
  <c r="H19" i="7"/>
  <c r="G19" i="7"/>
  <c r="E19" i="7"/>
  <c r="D19" i="7"/>
  <c r="C19" i="7"/>
  <c r="B19" i="7"/>
  <c r="H18" i="7"/>
  <c r="G18" i="7"/>
  <c r="I18" i="7" s="1"/>
  <c r="E18" i="7"/>
  <c r="D18" i="7"/>
  <c r="F18" i="7" s="1"/>
  <c r="C18" i="7"/>
  <c r="B18" i="7"/>
  <c r="H17" i="7"/>
  <c r="G17" i="7"/>
  <c r="I17" i="7" s="1"/>
  <c r="E17" i="7"/>
  <c r="D17" i="7"/>
  <c r="C17" i="7"/>
  <c r="B17" i="7"/>
  <c r="H16" i="7"/>
  <c r="I16" i="7"/>
  <c r="G16" i="7"/>
  <c r="E16" i="7"/>
  <c r="D16" i="7"/>
  <c r="C16" i="7"/>
  <c r="B16" i="7"/>
  <c r="H15" i="7"/>
  <c r="G15" i="7"/>
  <c r="I15" i="7" s="1"/>
  <c r="E15" i="7"/>
  <c r="D15" i="7"/>
  <c r="C15" i="7"/>
  <c r="B15" i="7"/>
  <c r="H14" i="7"/>
  <c r="G14" i="7"/>
  <c r="I14" i="7" s="1"/>
  <c r="K14" i="7"/>
  <c r="F14" i="7"/>
  <c r="E14" i="7"/>
  <c r="D14" i="7"/>
  <c r="C14" i="7"/>
  <c r="B14" i="7"/>
  <c r="H13" i="7"/>
  <c r="G13" i="7"/>
  <c r="I13" i="7"/>
  <c r="E13" i="7"/>
  <c r="D13" i="7"/>
  <c r="C13" i="7"/>
  <c r="B13" i="7"/>
  <c r="H12" i="7"/>
  <c r="I12" i="7" s="1"/>
  <c r="G12" i="7"/>
  <c r="E12" i="7"/>
  <c r="D12" i="7"/>
  <c r="C12" i="7"/>
  <c r="B12" i="7"/>
  <c r="I11" i="7"/>
  <c r="H11" i="7"/>
  <c r="G11" i="7"/>
  <c r="E11" i="7"/>
  <c r="D11" i="7"/>
  <c r="C11" i="7"/>
  <c r="B11" i="7"/>
  <c r="I107" i="9"/>
  <c r="H107" i="9"/>
  <c r="G107" i="9"/>
  <c r="E107" i="9"/>
  <c r="D107" i="9"/>
  <c r="K107" i="9" s="1"/>
  <c r="C107" i="9"/>
  <c r="B107" i="9"/>
  <c r="K106" i="9"/>
  <c r="H106" i="9"/>
  <c r="G106" i="9"/>
  <c r="I106" i="9" s="1"/>
  <c r="F106" i="9"/>
  <c r="E106" i="9"/>
  <c r="D106" i="9"/>
  <c r="C106" i="9"/>
  <c r="B106" i="9"/>
  <c r="H105" i="9"/>
  <c r="G105" i="9"/>
  <c r="I105" i="9" s="1"/>
  <c r="E105" i="9"/>
  <c r="D105" i="9"/>
  <c r="K105" i="9" s="1"/>
  <c r="C105" i="9"/>
  <c r="B105" i="9"/>
  <c r="I104" i="9"/>
  <c r="H104" i="9"/>
  <c r="G104" i="9"/>
  <c r="E104" i="9"/>
  <c r="D104" i="9"/>
  <c r="K104" i="9" s="1"/>
  <c r="C104" i="9"/>
  <c r="B104" i="9"/>
  <c r="K103" i="9"/>
  <c r="H103" i="9"/>
  <c r="G103" i="9"/>
  <c r="I103" i="9" s="1"/>
  <c r="F103" i="9"/>
  <c r="E103" i="9"/>
  <c r="D103" i="9"/>
  <c r="C103" i="9"/>
  <c r="B103" i="9"/>
  <c r="H102" i="9"/>
  <c r="G102" i="9"/>
  <c r="F102" i="9"/>
  <c r="E102" i="9"/>
  <c r="D102" i="9"/>
  <c r="C102" i="9"/>
  <c r="B102" i="9"/>
  <c r="H101" i="9"/>
  <c r="G101" i="9"/>
  <c r="I101" i="9" s="1"/>
  <c r="E101" i="9"/>
  <c r="D101" i="9"/>
  <c r="C101" i="9"/>
  <c r="B101" i="9"/>
  <c r="H100" i="9"/>
  <c r="I100" i="9" s="1"/>
  <c r="G100" i="9"/>
  <c r="E100" i="9"/>
  <c r="D100" i="9"/>
  <c r="C100" i="9"/>
  <c r="B100" i="9"/>
  <c r="H99" i="9"/>
  <c r="G99" i="9"/>
  <c r="I99" i="9" s="1"/>
  <c r="E99" i="9"/>
  <c r="D99" i="9"/>
  <c r="C99" i="9"/>
  <c r="B99" i="9"/>
  <c r="H98" i="9"/>
  <c r="G98" i="9"/>
  <c r="I98" i="9"/>
  <c r="E98" i="9"/>
  <c r="D98" i="9"/>
  <c r="C98" i="9"/>
  <c r="B98" i="9"/>
  <c r="H97" i="9"/>
  <c r="G97" i="9"/>
  <c r="I97" i="9" s="1"/>
  <c r="E97" i="9"/>
  <c r="D97" i="9"/>
  <c r="K97" i="9"/>
  <c r="C97" i="9"/>
  <c r="B97" i="9"/>
  <c r="H96" i="9"/>
  <c r="G96" i="9"/>
  <c r="I96" i="9" s="1"/>
  <c r="E96" i="9"/>
  <c r="D96" i="9"/>
  <c r="K96" i="9"/>
  <c r="C96" i="9"/>
  <c r="B96" i="9"/>
  <c r="I95" i="9"/>
  <c r="H95" i="9"/>
  <c r="G95" i="9"/>
  <c r="E95" i="9"/>
  <c r="D95" i="9"/>
  <c r="K95" i="9" s="1"/>
  <c r="C95" i="9"/>
  <c r="B95" i="9"/>
  <c r="H94" i="9"/>
  <c r="G94" i="9"/>
  <c r="I94" i="9" s="1"/>
  <c r="F94" i="9"/>
  <c r="E94" i="9"/>
  <c r="D94" i="9"/>
  <c r="C94" i="9"/>
  <c r="B94" i="9"/>
  <c r="H93" i="9"/>
  <c r="G93" i="9"/>
  <c r="I93" i="9" s="1"/>
  <c r="E93" i="9"/>
  <c r="D93" i="9"/>
  <c r="C93" i="9"/>
  <c r="B93" i="9"/>
  <c r="I92" i="9"/>
  <c r="H92" i="9"/>
  <c r="G92" i="9"/>
  <c r="E92" i="9"/>
  <c r="D92" i="9"/>
  <c r="K92" i="9" s="1"/>
  <c r="C92" i="9"/>
  <c r="B92" i="9"/>
  <c r="I91" i="9"/>
  <c r="H91" i="9"/>
  <c r="G91" i="9"/>
  <c r="E91" i="9"/>
  <c r="D91" i="9"/>
  <c r="C91" i="9"/>
  <c r="B91" i="9"/>
  <c r="H90" i="9"/>
  <c r="G90" i="9"/>
  <c r="I90" i="9" s="1"/>
  <c r="E90" i="9"/>
  <c r="D90" i="9"/>
  <c r="C90" i="9"/>
  <c r="B90" i="9"/>
  <c r="H89" i="9"/>
  <c r="G89" i="9"/>
  <c r="E89" i="9"/>
  <c r="D89" i="9"/>
  <c r="C89" i="9"/>
  <c r="B89" i="9"/>
  <c r="H88" i="9"/>
  <c r="I88" i="9"/>
  <c r="G88" i="9"/>
  <c r="E88" i="9"/>
  <c r="D88" i="9"/>
  <c r="C88" i="9"/>
  <c r="B88" i="9"/>
  <c r="H87" i="9"/>
  <c r="G87" i="9"/>
  <c r="I87" i="9" s="1"/>
  <c r="E87" i="9"/>
  <c r="K87" i="9" s="1"/>
  <c r="D87" i="9"/>
  <c r="C87" i="9"/>
  <c r="B87" i="9"/>
  <c r="H86" i="9"/>
  <c r="G86" i="9"/>
  <c r="I86" i="9" s="1"/>
  <c r="E86" i="9"/>
  <c r="D86" i="9"/>
  <c r="C86" i="9"/>
  <c r="B86" i="9"/>
  <c r="H85" i="9"/>
  <c r="G85" i="9"/>
  <c r="I85" i="9" s="1"/>
  <c r="E85" i="9"/>
  <c r="D85" i="9"/>
  <c r="C85" i="9"/>
  <c r="B85" i="9"/>
  <c r="H84" i="9"/>
  <c r="G84" i="9"/>
  <c r="I84" i="9" s="1"/>
  <c r="E84" i="9"/>
  <c r="D84" i="9"/>
  <c r="C84" i="9"/>
  <c r="B84" i="9"/>
  <c r="I83" i="9"/>
  <c r="H83" i="9"/>
  <c r="G83" i="9"/>
  <c r="E83" i="9"/>
  <c r="D83" i="9"/>
  <c r="C83" i="9"/>
  <c r="B83" i="9"/>
  <c r="H82" i="9"/>
  <c r="G82" i="9"/>
  <c r="E82" i="9"/>
  <c r="F82" i="9" s="1"/>
  <c r="D82" i="9"/>
  <c r="C82" i="9"/>
  <c r="B82" i="9"/>
  <c r="H81" i="9"/>
  <c r="G81" i="9"/>
  <c r="I81" i="9" s="1"/>
  <c r="E81" i="9"/>
  <c r="D81" i="9"/>
  <c r="C81" i="9"/>
  <c r="B81" i="9"/>
  <c r="H80" i="9"/>
  <c r="I80" i="9"/>
  <c r="G80" i="9"/>
  <c r="E80" i="9"/>
  <c r="D80" i="9"/>
  <c r="C80" i="9"/>
  <c r="B80" i="9"/>
  <c r="H79" i="9"/>
  <c r="G79" i="9"/>
  <c r="E79" i="9"/>
  <c r="D79" i="9"/>
  <c r="C79" i="9"/>
  <c r="B79" i="9"/>
  <c r="H78" i="9"/>
  <c r="G78" i="9"/>
  <c r="I78" i="9"/>
  <c r="E78" i="9"/>
  <c r="D78" i="9"/>
  <c r="F78" i="9" s="1"/>
  <c r="C78" i="9"/>
  <c r="B78" i="9"/>
  <c r="H77" i="9"/>
  <c r="G77" i="9"/>
  <c r="I77" i="9"/>
  <c r="E77" i="9"/>
  <c r="D77" i="9"/>
  <c r="K77" i="9"/>
  <c r="C77" i="9"/>
  <c r="B77" i="9"/>
  <c r="H76" i="9"/>
  <c r="G76" i="9"/>
  <c r="I76" i="9" s="1"/>
  <c r="E76" i="9"/>
  <c r="D76" i="9"/>
  <c r="C76" i="9"/>
  <c r="B76" i="9"/>
  <c r="H75" i="9"/>
  <c r="G75" i="9"/>
  <c r="I75" i="9" s="1"/>
  <c r="E75" i="9"/>
  <c r="D75" i="9"/>
  <c r="C75" i="9"/>
  <c r="B75" i="9"/>
  <c r="H74" i="9"/>
  <c r="K74" i="9" s="1"/>
  <c r="G74" i="9"/>
  <c r="I74" i="9" s="1"/>
  <c r="F74" i="9"/>
  <c r="E74" i="9"/>
  <c r="D74" i="9"/>
  <c r="C74" i="9"/>
  <c r="B74" i="9"/>
  <c r="H73" i="9"/>
  <c r="G73" i="9"/>
  <c r="I73" i="9"/>
  <c r="E73" i="9"/>
  <c r="D73" i="9"/>
  <c r="C73" i="9"/>
  <c r="B73" i="9"/>
  <c r="H72" i="9"/>
  <c r="I72" i="9" s="1"/>
  <c r="G72" i="9"/>
  <c r="E72" i="9"/>
  <c r="D72" i="9"/>
  <c r="C72" i="9"/>
  <c r="B72" i="9"/>
  <c r="K71" i="9"/>
  <c r="H71" i="9"/>
  <c r="G71" i="9"/>
  <c r="I71" i="9" s="1"/>
  <c r="F71" i="9"/>
  <c r="E71" i="9"/>
  <c r="D71" i="9"/>
  <c r="C71" i="9"/>
  <c r="B71" i="9"/>
  <c r="H70" i="9"/>
  <c r="G70" i="9"/>
  <c r="I70" i="9"/>
  <c r="E70" i="9"/>
  <c r="D70" i="9"/>
  <c r="C70" i="9"/>
  <c r="B70" i="9"/>
  <c r="H69" i="9"/>
  <c r="G69" i="9"/>
  <c r="I69" i="9" s="1"/>
  <c r="E69" i="9"/>
  <c r="D69" i="9"/>
  <c r="C69" i="9"/>
  <c r="B69" i="9"/>
  <c r="H68" i="9"/>
  <c r="I68" i="9"/>
  <c r="G68" i="9"/>
  <c r="E68" i="9"/>
  <c r="D68" i="9"/>
  <c r="C68" i="9"/>
  <c r="B68" i="9"/>
  <c r="H67" i="9"/>
  <c r="G67" i="9"/>
  <c r="I67" i="9" s="1"/>
  <c r="E67" i="9"/>
  <c r="D67" i="9"/>
  <c r="C67" i="9"/>
  <c r="B67" i="9"/>
  <c r="H66" i="9"/>
  <c r="G66" i="9"/>
  <c r="F66" i="9"/>
  <c r="E66" i="9"/>
  <c r="D66" i="9"/>
  <c r="C66" i="9"/>
  <c r="B66" i="9"/>
  <c r="H65" i="9"/>
  <c r="G65" i="9"/>
  <c r="I65" i="9"/>
  <c r="E65" i="9"/>
  <c r="D65" i="9"/>
  <c r="C65" i="9"/>
  <c r="B65" i="9"/>
  <c r="I64" i="9"/>
  <c r="H64" i="9"/>
  <c r="G64" i="9"/>
  <c r="E64" i="9"/>
  <c r="D64" i="9"/>
  <c r="K64" i="9" s="1"/>
  <c r="C64" i="9"/>
  <c r="B64" i="9"/>
  <c r="I63" i="9"/>
  <c r="H63" i="9"/>
  <c r="G63" i="9"/>
  <c r="E63" i="9"/>
  <c r="D63" i="9"/>
  <c r="C63" i="9"/>
  <c r="B63" i="9"/>
  <c r="H62" i="9"/>
  <c r="G62" i="9"/>
  <c r="I62" i="9" s="1"/>
  <c r="E62" i="9"/>
  <c r="F62" i="9" s="1"/>
  <c r="D62" i="9"/>
  <c r="C62" i="9"/>
  <c r="B62" i="9"/>
  <c r="H61" i="9"/>
  <c r="G61" i="9"/>
  <c r="E61" i="9"/>
  <c r="D61" i="9"/>
  <c r="C61" i="9"/>
  <c r="B61" i="9"/>
  <c r="I60" i="9"/>
  <c r="H60" i="9"/>
  <c r="G60" i="9"/>
  <c r="E60" i="9"/>
  <c r="D60" i="9"/>
  <c r="K60" i="9"/>
  <c r="C60" i="9"/>
  <c r="B60" i="9"/>
  <c r="H59" i="9"/>
  <c r="I59" i="9" s="1"/>
  <c r="G59" i="9"/>
  <c r="E59" i="9"/>
  <c r="D59" i="9"/>
  <c r="C59" i="9"/>
  <c r="B59" i="9"/>
  <c r="H58" i="9"/>
  <c r="G58" i="9"/>
  <c r="I58" i="9"/>
  <c r="E58" i="9"/>
  <c r="D58" i="9"/>
  <c r="C58" i="9"/>
  <c r="B58" i="9"/>
  <c r="H57" i="9"/>
  <c r="G57" i="9"/>
  <c r="E57" i="9"/>
  <c r="D57" i="9"/>
  <c r="K57" i="9"/>
  <c r="C57" i="9"/>
  <c r="B57" i="9"/>
  <c r="H56" i="9"/>
  <c r="I56" i="9"/>
  <c r="G56" i="9"/>
  <c r="E56" i="9"/>
  <c r="D56" i="9"/>
  <c r="C56" i="9"/>
  <c r="B56" i="9"/>
  <c r="H55" i="9"/>
  <c r="G55" i="9"/>
  <c r="I55" i="9" s="1"/>
  <c r="E55" i="9"/>
  <c r="D55" i="9"/>
  <c r="C55" i="9"/>
  <c r="B55" i="9"/>
  <c r="H54" i="9"/>
  <c r="G54" i="9"/>
  <c r="F54" i="9"/>
  <c r="E54" i="9"/>
  <c r="D54" i="9"/>
  <c r="C54" i="9"/>
  <c r="B54" i="9"/>
  <c r="H53" i="9"/>
  <c r="G53" i="9"/>
  <c r="I53" i="9"/>
  <c r="E53" i="9"/>
  <c r="D53" i="9"/>
  <c r="C53" i="9"/>
  <c r="B53" i="9"/>
  <c r="H52" i="9"/>
  <c r="G52" i="9"/>
  <c r="E52" i="9"/>
  <c r="D52" i="9"/>
  <c r="C52" i="9"/>
  <c r="B52" i="9"/>
  <c r="H51" i="9"/>
  <c r="G51" i="9"/>
  <c r="I51" i="9" s="1"/>
  <c r="E51" i="9"/>
  <c r="D51" i="9"/>
  <c r="C51" i="9"/>
  <c r="B51" i="9"/>
  <c r="H50" i="9"/>
  <c r="G50" i="9"/>
  <c r="I50" i="9"/>
  <c r="E50" i="9"/>
  <c r="D50" i="9"/>
  <c r="C50" i="9"/>
  <c r="B50" i="9"/>
  <c r="H49" i="9"/>
  <c r="G49" i="9"/>
  <c r="I49" i="9" s="1"/>
  <c r="E49" i="9"/>
  <c r="D49" i="9"/>
  <c r="C49" i="9"/>
  <c r="B49" i="9"/>
  <c r="H48" i="9"/>
  <c r="G48" i="9"/>
  <c r="I48" i="9" s="1"/>
  <c r="E48" i="9"/>
  <c r="D48" i="9"/>
  <c r="K48" i="9"/>
  <c r="C48" i="9"/>
  <c r="B48" i="9"/>
  <c r="I47" i="9"/>
  <c r="H47" i="9"/>
  <c r="G47" i="9"/>
  <c r="E47" i="9"/>
  <c r="D47" i="9"/>
  <c r="C47" i="9"/>
  <c r="B47" i="9"/>
  <c r="H46" i="9"/>
  <c r="G46" i="9"/>
  <c r="I46" i="9" s="1"/>
  <c r="E46" i="9"/>
  <c r="D46" i="9"/>
  <c r="C46" i="9"/>
  <c r="B46" i="9"/>
  <c r="H45" i="9"/>
  <c r="I45" i="9" s="1"/>
  <c r="G45" i="9"/>
  <c r="E45" i="9"/>
  <c r="D45" i="9"/>
  <c r="K45" i="9" s="1"/>
  <c r="C45" i="9"/>
  <c r="B45" i="9"/>
  <c r="H44" i="9"/>
  <c r="G44" i="9"/>
  <c r="I44" i="9" s="1"/>
  <c r="E44" i="9"/>
  <c r="D44" i="9"/>
  <c r="C44" i="9"/>
  <c r="B44" i="9"/>
  <c r="K43" i="9"/>
  <c r="I43" i="9"/>
  <c r="H43" i="9"/>
  <c r="G43" i="9"/>
  <c r="F43" i="9"/>
  <c r="E43" i="9"/>
  <c r="D43" i="9"/>
  <c r="C43" i="9"/>
  <c r="B43" i="9"/>
  <c r="H42" i="9"/>
  <c r="G42" i="9"/>
  <c r="F42" i="9"/>
  <c r="E42" i="9"/>
  <c r="D42" i="9"/>
  <c r="C42" i="9"/>
  <c r="B42" i="9"/>
  <c r="H41" i="9"/>
  <c r="G41" i="9"/>
  <c r="I41" i="9"/>
  <c r="E41" i="9"/>
  <c r="D41" i="9"/>
  <c r="C41" i="9"/>
  <c r="B41" i="9"/>
  <c r="H40" i="9"/>
  <c r="G40" i="9"/>
  <c r="E40" i="9"/>
  <c r="D40" i="9"/>
  <c r="C40" i="9"/>
  <c r="B40" i="9"/>
  <c r="H39" i="9"/>
  <c r="I39" i="9" s="1"/>
  <c r="G39" i="9"/>
  <c r="E39" i="9"/>
  <c r="D39" i="9"/>
  <c r="C39" i="9"/>
  <c r="B39" i="9"/>
  <c r="H38" i="9"/>
  <c r="G38" i="9"/>
  <c r="I38" i="9" s="1"/>
  <c r="E38" i="9"/>
  <c r="D38" i="9"/>
  <c r="C38" i="9"/>
  <c r="B38" i="9"/>
  <c r="H37" i="9"/>
  <c r="G37" i="9"/>
  <c r="I37" i="9" s="1"/>
  <c r="E37" i="9"/>
  <c r="D37" i="9"/>
  <c r="C37" i="9"/>
  <c r="B37" i="9"/>
  <c r="H36" i="9"/>
  <c r="G36" i="9"/>
  <c r="I36" i="9" s="1"/>
  <c r="E36" i="9"/>
  <c r="D36" i="9"/>
  <c r="K36" i="9"/>
  <c r="C36" i="9"/>
  <c r="B36" i="9"/>
  <c r="H35" i="9"/>
  <c r="I35" i="9" s="1"/>
  <c r="G35" i="9"/>
  <c r="E35" i="9"/>
  <c r="D35" i="9"/>
  <c r="C35" i="9"/>
  <c r="B35" i="9"/>
  <c r="H34" i="9"/>
  <c r="G34" i="9"/>
  <c r="I34" i="9" s="1"/>
  <c r="E34" i="9"/>
  <c r="D34" i="9"/>
  <c r="C34" i="9"/>
  <c r="B34" i="9"/>
  <c r="H33" i="9"/>
  <c r="I33" i="9" s="1"/>
  <c r="G33" i="9"/>
  <c r="E33" i="9"/>
  <c r="D33" i="9"/>
  <c r="C33" i="9"/>
  <c r="B33" i="9"/>
  <c r="H32" i="9"/>
  <c r="I32" i="9"/>
  <c r="G32" i="9"/>
  <c r="E32" i="9"/>
  <c r="D32" i="9"/>
  <c r="C32" i="9"/>
  <c r="B32" i="9"/>
  <c r="H31" i="9"/>
  <c r="I31" i="9" s="1"/>
  <c r="G31" i="9"/>
  <c r="E31" i="9"/>
  <c r="D31" i="9"/>
  <c r="C31" i="9"/>
  <c r="B31" i="9"/>
  <c r="K30" i="9"/>
  <c r="H30" i="9"/>
  <c r="G30" i="9"/>
  <c r="I30" i="9"/>
  <c r="F30" i="9"/>
  <c r="E30" i="9"/>
  <c r="D30" i="9"/>
  <c r="C30" i="9"/>
  <c r="B30" i="9"/>
  <c r="H29" i="9"/>
  <c r="I29" i="9" s="1"/>
  <c r="G29" i="9"/>
  <c r="E29" i="9"/>
  <c r="D29" i="9"/>
  <c r="C29" i="9"/>
  <c r="B29" i="9"/>
  <c r="H28" i="9"/>
  <c r="I28" i="9"/>
  <c r="G28" i="9"/>
  <c r="E28" i="9"/>
  <c r="D28" i="9"/>
  <c r="C28" i="9"/>
  <c r="B28" i="9"/>
  <c r="I27" i="9"/>
  <c r="H27" i="9"/>
  <c r="G27" i="9"/>
  <c r="E27" i="9"/>
  <c r="D27" i="9"/>
  <c r="C27" i="9"/>
  <c r="B27" i="9"/>
  <c r="K26" i="9"/>
  <c r="H26" i="9"/>
  <c r="G26" i="9"/>
  <c r="I26" i="9"/>
  <c r="F26" i="9"/>
  <c r="E26" i="9"/>
  <c r="D26" i="9"/>
  <c r="C26" i="9"/>
  <c r="B26" i="9"/>
  <c r="H25" i="9"/>
  <c r="I25" i="9" s="1"/>
  <c r="G25" i="9"/>
  <c r="E25" i="9"/>
  <c r="D25" i="9"/>
  <c r="C25" i="9"/>
  <c r="B25" i="9"/>
  <c r="H24" i="9"/>
  <c r="I24" i="9"/>
  <c r="G24" i="9"/>
  <c r="E24" i="9"/>
  <c r="D24" i="9"/>
  <c r="C24" i="9"/>
  <c r="B24" i="9"/>
  <c r="H23" i="9"/>
  <c r="G23" i="9"/>
  <c r="I23" i="9" s="1"/>
  <c r="E23" i="9"/>
  <c r="D23" i="9"/>
  <c r="C23" i="9"/>
  <c r="B23" i="9"/>
  <c r="H22" i="9"/>
  <c r="G22" i="9"/>
  <c r="I22" i="9"/>
  <c r="E22" i="9"/>
  <c r="D22" i="9"/>
  <c r="F22" i="9" s="1"/>
  <c r="K22" i="9" s="1"/>
  <c r="C22" i="9"/>
  <c r="B22" i="9"/>
  <c r="H21" i="9"/>
  <c r="G21" i="9"/>
  <c r="I21" i="9"/>
  <c r="E21" i="9"/>
  <c r="D21" i="9"/>
  <c r="C21" i="9"/>
  <c r="B21" i="9"/>
  <c r="H20" i="9"/>
  <c r="G20" i="9"/>
  <c r="I20" i="9" s="1"/>
  <c r="E20" i="9"/>
  <c r="D20" i="9"/>
  <c r="C20" i="9"/>
  <c r="B20" i="9"/>
  <c r="I19" i="9"/>
  <c r="H19" i="9"/>
  <c r="G19" i="9"/>
  <c r="E19" i="9"/>
  <c r="D19" i="9"/>
  <c r="C19" i="9"/>
  <c r="B19" i="9"/>
  <c r="H18" i="9"/>
  <c r="G18" i="9"/>
  <c r="I18" i="9" s="1"/>
  <c r="E18" i="9"/>
  <c r="D18" i="9"/>
  <c r="C18" i="9"/>
  <c r="B18" i="9"/>
  <c r="H17" i="9"/>
  <c r="I17" i="9" s="1"/>
  <c r="G17" i="9"/>
  <c r="E17" i="9"/>
  <c r="D17" i="9"/>
  <c r="C17" i="9"/>
  <c r="B17" i="9"/>
  <c r="H16" i="9"/>
  <c r="I16" i="9"/>
  <c r="G16" i="9"/>
  <c r="E16" i="9"/>
  <c r="D16" i="9"/>
  <c r="K16" i="9"/>
  <c r="C16" i="9"/>
  <c r="B16" i="9"/>
  <c r="H15" i="9"/>
  <c r="I15" i="9" s="1"/>
  <c r="G15" i="9"/>
  <c r="E15" i="9"/>
  <c r="D15" i="9"/>
  <c r="C15" i="9"/>
  <c r="B15" i="9"/>
  <c r="H14" i="9"/>
  <c r="G14" i="9"/>
  <c r="I14" i="9"/>
  <c r="E14" i="9"/>
  <c r="D14" i="9"/>
  <c r="C14" i="9"/>
  <c r="B14" i="9"/>
  <c r="H13" i="9"/>
  <c r="G13" i="9"/>
  <c r="I13" i="9" s="1"/>
  <c r="E13" i="9"/>
  <c r="D13" i="9"/>
  <c r="C13" i="9"/>
  <c r="B13" i="9"/>
  <c r="H12" i="9"/>
  <c r="G12" i="9"/>
  <c r="I12" i="9" s="1"/>
  <c r="E12" i="9"/>
  <c r="D12" i="9"/>
  <c r="C12" i="9"/>
  <c r="B12" i="9"/>
  <c r="H11" i="9"/>
  <c r="G11" i="9"/>
  <c r="I11" i="9" s="1"/>
  <c r="E11" i="9"/>
  <c r="D11" i="9"/>
  <c r="C11" i="9"/>
  <c r="B11" i="9"/>
  <c r="I107" i="11"/>
  <c r="H107" i="11"/>
  <c r="G107" i="11"/>
  <c r="E107" i="11"/>
  <c r="D107" i="11"/>
  <c r="K107" i="11" s="1"/>
  <c r="C107" i="11"/>
  <c r="B107" i="11"/>
  <c r="K106" i="11"/>
  <c r="H106" i="11"/>
  <c r="G106" i="11"/>
  <c r="I106" i="11" s="1"/>
  <c r="F106" i="11"/>
  <c r="E106" i="11"/>
  <c r="D106" i="11"/>
  <c r="C106" i="11"/>
  <c r="B106" i="11"/>
  <c r="H105" i="11"/>
  <c r="G105" i="11"/>
  <c r="I105" i="11"/>
  <c r="E105" i="11"/>
  <c r="D105" i="11"/>
  <c r="K105" i="11" s="1"/>
  <c r="C105" i="11"/>
  <c r="B105" i="11"/>
  <c r="H104" i="11"/>
  <c r="G104" i="11"/>
  <c r="I104" i="11"/>
  <c r="E104" i="11"/>
  <c r="D104" i="11"/>
  <c r="K104" i="11"/>
  <c r="C104" i="11"/>
  <c r="B104" i="11"/>
  <c r="H103" i="11"/>
  <c r="G103" i="11"/>
  <c r="I103" i="11" s="1"/>
  <c r="E103" i="11"/>
  <c r="D103" i="11"/>
  <c r="K103" i="11"/>
  <c r="C103" i="11"/>
  <c r="B103" i="11"/>
  <c r="H102" i="11"/>
  <c r="G102" i="11"/>
  <c r="I102" i="11" s="1"/>
  <c r="E102" i="11"/>
  <c r="D102" i="11"/>
  <c r="C102" i="11"/>
  <c r="B102" i="11"/>
  <c r="H101" i="11"/>
  <c r="G101" i="11"/>
  <c r="I101" i="11"/>
  <c r="K101" i="11"/>
  <c r="E101" i="11"/>
  <c r="D101" i="11"/>
  <c r="F101" i="11" s="1"/>
  <c r="C101" i="11"/>
  <c r="B101" i="11"/>
  <c r="H100" i="11"/>
  <c r="G100" i="11"/>
  <c r="I100" i="11"/>
  <c r="E100" i="11"/>
  <c r="D100" i="11"/>
  <c r="C100" i="11"/>
  <c r="B100" i="11"/>
  <c r="H99" i="11"/>
  <c r="G99" i="11"/>
  <c r="I99" i="11" s="1"/>
  <c r="E99" i="11"/>
  <c r="D99" i="11"/>
  <c r="C99" i="11"/>
  <c r="B99" i="11"/>
  <c r="I98" i="11"/>
  <c r="H98" i="11"/>
  <c r="G98" i="11"/>
  <c r="E98" i="11"/>
  <c r="D98" i="11"/>
  <c r="C98" i="11"/>
  <c r="B98" i="11"/>
  <c r="K97" i="11"/>
  <c r="H97" i="11"/>
  <c r="I97" i="11" s="1"/>
  <c r="G97" i="11"/>
  <c r="F97" i="11"/>
  <c r="E97" i="11"/>
  <c r="D97" i="11"/>
  <c r="C97" i="11"/>
  <c r="B97" i="11"/>
  <c r="H96" i="11"/>
  <c r="G96" i="11"/>
  <c r="I96" i="11"/>
  <c r="E96" i="11"/>
  <c r="D96" i="11"/>
  <c r="K96" i="11" s="1"/>
  <c r="C96" i="11"/>
  <c r="B96" i="11"/>
  <c r="I95" i="11"/>
  <c r="H95" i="11"/>
  <c r="G95" i="11"/>
  <c r="E95" i="11"/>
  <c r="D95" i="11"/>
  <c r="K95" i="11" s="1"/>
  <c r="C95" i="11"/>
  <c r="B95" i="11"/>
  <c r="I94" i="11"/>
  <c r="H94" i="11"/>
  <c r="G94" i="11"/>
  <c r="E94" i="11"/>
  <c r="D94" i="11"/>
  <c r="C94" i="11"/>
  <c r="B94" i="11"/>
  <c r="H93" i="11"/>
  <c r="G93" i="11"/>
  <c r="I93" i="11" s="1"/>
  <c r="E93" i="11"/>
  <c r="D93" i="11"/>
  <c r="C93" i="11"/>
  <c r="B93" i="11"/>
  <c r="H92" i="11"/>
  <c r="G92" i="11"/>
  <c r="I92" i="11"/>
  <c r="E92" i="11"/>
  <c r="D92" i="11"/>
  <c r="K92" i="11" s="1"/>
  <c r="C92" i="11"/>
  <c r="B92" i="11"/>
  <c r="H91" i="11"/>
  <c r="G91" i="11"/>
  <c r="I91" i="11" s="1"/>
  <c r="E91" i="11"/>
  <c r="D91" i="11"/>
  <c r="C91" i="11"/>
  <c r="B91" i="11"/>
  <c r="H90" i="11"/>
  <c r="I90" i="11" s="1"/>
  <c r="G90" i="11"/>
  <c r="E90" i="11"/>
  <c r="D90" i="11"/>
  <c r="K90" i="11" s="1"/>
  <c r="C90" i="11"/>
  <c r="B90" i="11"/>
  <c r="H89" i="11"/>
  <c r="G89" i="11"/>
  <c r="I89" i="11" s="1"/>
  <c r="E89" i="11"/>
  <c r="D89" i="11"/>
  <c r="C89" i="11"/>
  <c r="B89" i="11"/>
  <c r="H88" i="11"/>
  <c r="I88" i="11" s="1"/>
  <c r="G88" i="11"/>
  <c r="E88" i="11"/>
  <c r="D88" i="11"/>
  <c r="C88" i="11"/>
  <c r="B88" i="11"/>
  <c r="H87" i="11"/>
  <c r="I87" i="11"/>
  <c r="G87" i="11"/>
  <c r="E87" i="11"/>
  <c r="D87" i="11"/>
  <c r="K87" i="11"/>
  <c r="C87" i="11"/>
  <c r="B87" i="11"/>
  <c r="K86" i="11"/>
  <c r="I86" i="11"/>
  <c r="H86" i="11"/>
  <c r="G86" i="11"/>
  <c r="F86" i="11"/>
  <c r="E86" i="11"/>
  <c r="D86" i="11"/>
  <c r="C86" i="11"/>
  <c r="B86" i="11"/>
  <c r="H85" i="11"/>
  <c r="G85" i="11"/>
  <c r="F85" i="11"/>
  <c r="E85" i="11"/>
  <c r="D85" i="11"/>
  <c r="C85" i="11"/>
  <c r="B85" i="11"/>
  <c r="H84" i="11"/>
  <c r="G84" i="11"/>
  <c r="I84" i="11"/>
  <c r="E84" i="11"/>
  <c r="D84" i="11"/>
  <c r="C84" i="11"/>
  <c r="B84" i="11"/>
  <c r="H83" i="11"/>
  <c r="G83" i="11"/>
  <c r="E83" i="11"/>
  <c r="D83" i="11"/>
  <c r="C83" i="11"/>
  <c r="B83" i="11"/>
  <c r="H82" i="11"/>
  <c r="I82" i="11" s="1"/>
  <c r="G82" i="11"/>
  <c r="E82" i="11"/>
  <c r="D82" i="11"/>
  <c r="C82" i="11"/>
  <c r="B82" i="11"/>
  <c r="H81" i="11"/>
  <c r="G81" i="11"/>
  <c r="I81" i="11"/>
  <c r="E81" i="11"/>
  <c r="D81" i="11"/>
  <c r="C81" i="11"/>
  <c r="B81" i="11"/>
  <c r="H80" i="11"/>
  <c r="G80" i="11"/>
  <c r="I80" i="11" s="1"/>
  <c r="E80" i="11"/>
  <c r="D80" i="11"/>
  <c r="C80" i="11"/>
  <c r="B80" i="11"/>
  <c r="H79" i="11"/>
  <c r="G79" i="11"/>
  <c r="I79" i="11" s="1"/>
  <c r="E79" i="11"/>
  <c r="D79" i="11"/>
  <c r="C79" i="11"/>
  <c r="B79" i="11"/>
  <c r="H78" i="11"/>
  <c r="G78" i="11"/>
  <c r="I78" i="11" s="1"/>
  <c r="E78" i="11"/>
  <c r="D78" i="11"/>
  <c r="C78" i="11"/>
  <c r="B78" i="11"/>
  <c r="K77" i="11"/>
  <c r="H77" i="11"/>
  <c r="G77" i="11"/>
  <c r="I77" i="11"/>
  <c r="F77" i="11"/>
  <c r="E77" i="11"/>
  <c r="D77" i="11"/>
  <c r="C77" i="11"/>
  <c r="B77" i="11"/>
  <c r="H76" i="11"/>
  <c r="G76" i="11"/>
  <c r="I76" i="11"/>
  <c r="E76" i="11"/>
  <c r="D76" i="11"/>
  <c r="C76" i="11"/>
  <c r="B76" i="11"/>
  <c r="H75" i="11"/>
  <c r="G75" i="11"/>
  <c r="I75" i="11" s="1"/>
  <c r="E75" i="11"/>
  <c r="D75" i="11"/>
  <c r="C75" i="11"/>
  <c r="B75" i="11"/>
  <c r="H74" i="11"/>
  <c r="I74" i="11" s="1"/>
  <c r="G74" i="11"/>
  <c r="E74" i="11"/>
  <c r="D74" i="11"/>
  <c r="C74" i="11"/>
  <c r="B74" i="11"/>
  <c r="H73" i="11"/>
  <c r="G73" i="11"/>
  <c r="I73" i="11"/>
  <c r="E73" i="11"/>
  <c r="D73" i="11"/>
  <c r="C73" i="11"/>
  <c r="B73" i="11"/>
  <c r="H72" i="11"/>
  <c r="G72" i="11"/>
  <c r="I72" i="11" s="1"/>
  <c r="E72" i="11"/>
  <c r="D72" i="11"/>
  <c r="K72" i="11"/>
  <c r="C72" i="11"/>
  <c r="B72" i="11"/>
  <c r="I71" i="11"/>
  <c r="H71" i="11"/>
  <c r="G71" i="11"/>
  <c r="E71" i="11"/>
  <c r="D71" i="11"/>
  <c r="K71" i="11"/>
  <c r="C71" i="11"/>
  <c r="B71" i="11"/>
  <c r="K70" i="11"/>
  <c r="I70" i="11"/>
  <c r="H70" i="11"/>
  <c r="G70" i="11"/>
  <c r="F70" i="11"/>
  <c r="E70" i="11"/>
  <c r="D70" i="11"/>
  <c r="C70" i="11"/>
  <c r="B70" i="11"/>
  <c r="K69" i="11"/>
  <c r="H69" i="11"/>
  <c r="G69" i="11"/>
  <c r="I69" i="11"/>
  <c r="F69" i="11"/>
  <c r="E69" i="11"/>
  <c r="D69" i="11"/>
  <c r="C69" i="11"/>
  <c r="B69" i="11"/>
  <c r="H68" i="11"/>
  <c r="G68" i="11"/>
  <c r="I68" i="11"/>
  <c r="E68" i="11"/>
  <c r="D68" i="11"/>
  <c r="C68" i="11"/>
  <c r="B68" i="11"/>
  <c r="H67" i="11"/>
  <c r="G67" i="11"/>
  <c r="E67" i="11"/>
  <c r="D67" i="11"/>
  <c r="C67" i="11"/>
  <c r="B67" i="11"/>
  <c r="H66" i="11"/>
  <c r="I66" i="11" s="1"/>
  <c r="G66" i="11"/>
  <c r="E66" i="11"/>
  <c r="D66" i="11"/>
  <c r="C66" i="11"/>
  <c r="B66" i="11"/>
  <c r="H65" i="11"/>
  <c r="G65" i="11"/>
  <c r="I65" i="11"/>
  <c r="E65" i="11"/>
  <c r="D65" i="11"/>
  <c r="C65" i="11"/>
  <c r="B65" i="11"/>
  <c r="H64" i="11"/>
  <c r="G64" i="11"/>
  <c r="I64" i="11" s="1"/>
  <c r="E64" i="11"/>
  <c r="D64" i="11"/>
  <c r="K64" i="11"/>
  <c r="C64" i="11"/>
  <c r="B64" i="11"/>
  <c r="H63" i="11"/>
  <c r="I63" i="11"/>
  <c r="G63" i="11"/>
  <c r="E63" i="11"/>
  <c r="D63" i="11"/>
  <c r="C63" i="11"/>
  <c r="B63" i="11"/>
  <c r="H62" i="11"/>
  <c r="G62" i="11"/>
  <c r="I62" i="11" s="1"/>
  <c r="E62" i="11"/>
  <c r="D62" i="11"/>
  <c r="C62" i="11"/>
  <c r="B62" i="11"/>
  <c r="H61" i="11"/>
  <c r="G61" i="11"/>
  <c r="I61" i="11"/>
  <c r="K61" i="11"/>
  <c r="E61" i="11"/>
  <c r="D61" i="11"/>
  <c r="F61" i="11" s="1"/>
  <c r="C61" i="11"/>
  <c r="B61" i="11"/>
  <c r="H60" i="11"/>
  <c r="G60" i="11"/>
  <c r="I60" i="11"/>
  <c r="E60" i="11"/>
  <c r="D60" i="11"/>
  <c r="K60" i="11"/>
  <c r="C60" i="11"/>
  <c r="B60" i="11"/>
  <c r="H59" i="11"/>
  <c r="G59" i="11"/>
  <c r="I59" i="11" s="1"/>
  <c r="E59" i="11"/>
  <c r="D59" i="11"/>
  <c r="C59" i="11"/>
  <c r="B59" i="11"/>
  <c r="H58" i="11"/>
  <c r="G58" i="11"/>
  <c r="I58" i="11" s="1"/>
  <c r="E58" i="11"/>
  <c r="D58" i="11"/>
  <c r="C58" i="11"/>
  <c r="B58" i="11"/>
  <c r="K57" i="11"/>
  <c r="H57" i="11"/>
  <c r="G57" i="11"/>
  <c r="I57" i="11"/>
  <c r="F57" i="11"/>
  <c r="E57" i="11"/>
  <c r="D57" i="11"/>
  <c r="C57" i="11"/>
  <c r="B57" i="11"/>
  <c r="H56" i="11"/>
  <c r="G56" i="11"/>
  <c r="I56" i="11"/>
  <c r="E56" i="11"/>
  <c r="D56" i="11"/>
  <c r="C56" i="11"/>
  <c r="B56" i="11"/>
  <c r="H55" i="11"/>
  <c r="G55" i="11"/>
  <c r="I55" i="11" s="1"/>
  <c r="E55" i="11"/>
  <c r="D55" i="11"/>
  <c r="C55" i="11"/>
  <c r="B55" i="11"/>
  <c r="H54" i="11"/>
  <c r="I54" i="11" s="1"/>
  <c r="G54" i="11"/>
  <c r="E54" i="11"/>
  <c r="D54" i="11"/>
  <c r="C54" i="11"/>
  <c r="B54" i="11"/>
  <c r="H53" i="11"/>
  <c r="G53" i="11"/>
  <c r="I53" i="11"/>
  <c r="E53" i="11"/>
  <c r="D53" i="11"/>
  <c r="C53" i="11"/>
  <c r="B53" i="11"/>
  <c r="H52" i="11"/>
  <c r="G52" i="11"/>
  <c r="I52" i="11" s="1"/>
  <c r="E52" i="11"/>
  <c r="D52" i="11"/>
  <c r="C52" i="11"/>
  <c r="B52" i="11"/>
  <c r="H51" i="11"/>
  <c r="G51" i="11"/>
  <c r="E51" i="11"/>
  <c r="D51" i="11"/>
  <c r="C51" i="11"/>
  <c r="B51" i="11"/>
  <c r="H50" i="11"/>
  <c r="G50" i="11"/>
  <c r="I50" i="11" s="1"/>
  <c r="E50" i="11"/>
  <c r="D50" i="11"/>
  <c r="C50" i="11"/>
  <c r="B50" i="11"/>
  <c r="H49" i="11"/>
  <c r="G49" i="11"/>
  <c r="I49" i="11"/>
  <c r="E49" i="11"/>
  <c r="D49" i="11"/>
  <c r="F49" i="11" s="1"/>
  <c r="K49" i="11" s="1"/>
  <c r="C49" i="11"/>
  <c r="B49" i="11"/>
  <c r="H48" i="11"/>
  <c r="G48" i="11"/>
  <c r="I48" i="11"/>
  <c r="E48" i="11"/>
  <c r="D48" i="11"/>
  <c r="K48" i="11"/>
  <c r="C48" i="11"/>
  <c r="B48" i="11"/>
  <c r="H47" i="11"/>
  <c r="G47" i="11"/>
  <c r="I47" i="11" s="1"/>
  <c r="E47" i="11"/>
  <c r="D47" i="11"/>
  <c r="K47" i="11"/>
  <c r="C47" i="11"/>
  <c r="B47" i="11"/>
  <c r="H46" i="11"/>
  <c r="G46" i="11"/>
  <c r="I46" i="11" s="1"/>
  <c r="E46" i="11"/>
  <c r="D46" i="11"/>
  <c r="C46" i="11"/>
  <c r="B46" i="11"/>
  <c r="H45" i="11"/>
  <c r="G45" i="11"/>
  <c r="I45" i="11"/>
  <c r="E45" i="11"/>
  <c r="D45" i="11"/>
  <c r="F45" i="11" s="1"/>
  <c r="K45" i="11" s="1"/>
  <c r="C45" i="11"/>
  <c r="B45" i="11"/>
  <c r="H44" i="11"/>
  <c r="G44" i="11"/>
  <c r="I44" i="11"/>
  <c r="E44" i="11"/>
  <c r="D44" i="11"/>
  <c r="C44" i="11"/>
  <c r="B44" i="11"/>
  <c r="H43" i="11"/>
  <c r="G43" i="11"/>
  <c r="I43" i="11" s="1"/>
  <c r="E43" i="11"/>
  <c r="D43" i="11"/>
  <c r="K43" i="11"/>
  <c r="C43" i="11"/>
  <c r="B43" i="11"/>
  <c r="H42" i="11"/>
  <c r="G42" i="11"/>
  <c r="I42" i="11" s="1"/>
  <c r="E42" i="11"/>
  <c r="D42" i="11"/>
  <c r="C42" i="11"/>
  <c r="B42" i="11"/>
  <c r="H41" i="11"/>
  <c r="G41" i="11"/>
  <c r="F41" i="11"/>
  <c r="E41" i="11"/>
  <c r="D41" i="11"/>
  <c r="C41" i="11"/>
  <c r="B41" i="11"/>
  <c r="H40" i="11"/>
  <c r="G40" i="11"/>
  <c r="I40" i="11"/>
  <c r="E40" i="11"/>
  <c r="D40" i="11"/>
  <c r="C40" i="11"/>
  <c r="B40" i="11"/>
  <c r="H39" i="11"/>
  <c r="G39" i="11"/>
  <c r="I39" i="11" s="1"/>
  <c r="E39" i="11"/>
  <c r="D39" i="11"/>
  <c r="C39" i="11"/>
  <c r="B39" i="11"/>
  <c r="K38" i="11"/>
  <c r="I38" i="11"/>
  <c r="H38" i="11"/>
  <c r="G38" i="11"/>
  <c r="F38" i="11"/>
  <c r="E38" i="11"/>
  <c r="D38" i="11"/>
  <c r="C38" i="11"/>
  <c r="B38" i="11"/>
  <c r="H37" i="11"/>
  <c r="G37" i="11"/>
  <c r="F37" i="11"/>
  <c r="E37" i="11"/>
  <c r="D37" i="11"/>
  <c r="C37" i="11"/>
  <c r="B37" i="11"/>
  <c r="H36" i="11"/>
  <c r="G36" i="11"/>
  <c r="I36" i="11"/>
  <c r="E36" i="11"/>
  <c r="D36" i="11"/>
  <c r="C36" i="11"/>
  <c r="B36" i="11"/>
  <c r="H35" i="11"/>
  <c r="G35" i="11"/>
  <c r="E35" i="11"/>
  <c r="D35" i="11"/>
  <c r="K35" i="11" s="1"/>
  <c r="C35" i="11"/>
  <c r="B35" i="11"/>
  <c r="I34" i="11"/>
  <c r="H34" i="11"/>
  <c r="G34" i="11"/>
  <c r="E34" i="11"/>
  <c r="D34" i="11"/>
  <c r="C34" i="11"/>
  <c r="B34" i="11"/>
  <c r="H33" i="11"/>
  <c r="G33" i="11"/>
  <c r="I33" i="11" s="1"/>
  <c r="E33" i="11"/>
  <c r="D33" i="11"/>
  <c r="C33" i="11"/>
  <c r="B33" i="11"/>
  <c r="H32" i="11"/>
  <c r="I32" i="11" s="1"/>
  <c r="G32" i="11"/>
  <c r="E32" i="11"/>
  <c r="D32" i="11"/>
  <c r="C32" i="11"/>
  <c r="B32" i="11"/>
  <c r="H31" i="11"/>
  <c r="I31" i="11"/>
  <c r="K31" i="11" s="1"/>
  <c r="G31" i="11"/>
  <c r="E31" i="11"/>
  <c r="D31" i="11"/>
  <c r="C31" i="11"/>
  <c r="B31" i="11"/>
  <c r="I30" i="11"/>
  <c r="H30" i="11"/>
  <c r="G30" i="11"/>
  <c r="E30" i="11"/>
  <c r="D30" i="11"/>
  <c r="C30" i="11"/>
  <c r="B30" i="11"/>
  <c r="H29" i="11"/>
  <c r="G29" i="11"/>
  <c r="I29" i="11" s="1"/>
  <c r="E29" i="11"/>
  <c r="D29" i="11"/>
  <c r="C29" i="11"/>
  <c r="B29" i="11"/>
  <c r="H28" i="11"/>
  <c r="I28" i="11" s="1"/>
  <c r="G28" i="11"/>
  <c r="E28" i="11"/>
  <c r="D28" i="11"/>
  <c r="C28" i="11"/>
  <c r="B28" i="11"/>
  <c r="I27" i="11"/>
  <c r="H27" i="11"/>
  <c r="G27" i="11"/>
  <c r="E27" i="11"/>
  <c r="D27" i="11"/>
  <c r="K27" i="11"/>
  <c r="C27" i="11"/>
  <c r="B27" i="11"/>
  <c r="K26" i="11"/>
  <c r="I26" i="11"/>
  <c r="H26" i="11"/>
  <c r="G26" i="11"/>
  <c r="F26" i="11"/>
  <c r="E26" i="11"/>
  <c r="D26" i="11"/>
  <c r="C26" i="11"/>
  <c r="B26" i="11"/>
  <c r="H25" i="11"/>
  <c r="G25" i="11"/>
  <c r="F25" i="11"/>
  <c r="E25" i="11"/>
  <c r="D25" i="11"/>
  <c r="C25" i="11"/>
  <c r="B25" i="11"/>
  <c r="H24" i="11"/>
  <c r="G24" i="11"/>
  <c r="I24" i="11"/>
  <c r="E24" i="11"/>
  <c r="F24" i="11" s="1"/>
  <c r="D24" i="11"/>
  <c r="C24" i="11"/>
  <c r="B24" i="11"/>
  <c r="H23" i="11"/>
  <c r="G23" i="11"/>
  <c r="E23" i="11"/>
  <c r="D23" i="11"/>
  <c r="C23" i="11"/>
  <c r="B23" i="11"/>
  <c r="H22" i="11"/>
  <c r="I22" i="11" s="1"/>
  <c r="G22" i="11"/>
  <c r="E22" i="11"/>
  <c r="D22" i="11"/>
  <c r="C22" i="11"/>
  <c r="B22" i="11"/>
  <c r="H21" i="11"/>
  <c r="G21" i="11"/>
  <c r="I21" i="11"/>
  <c r="E21" i="11"/>
  <c r="D21" i="11"/>
  <c r="C21" i="11"/>
  <c r="B21" i="11"/>
  <c r="H20" i="11"/>
  <c r="G20" i="11"/>
  <c r="E20" i="11"/>
  <c r="D20" i="11"/>
  <c r="C20" i="11"/>
  <c r="B20" i="11"/>
  <c r="H19" i="11"/>
  <c r="G19" i="11"/>
  <c r="I19" i="11" s="1"/>
  <c r="E19" i="11"/>
  <c r="D19" i="11"/>
  <c r="C19" i="11"/>
  <c r="B19" i="11"/>
  <c r="H18" i="11"/>
  <c r="G18" i="11"/>
  <c r="I18" i="11" s="1"/>
  <c r="E18" i="11"/>
  <c r="D18" i="11"/>
  <c r="C18" i="11"/>
  <c r="B18" i="11"/>
  <c r="H17" i="11"/>
  <c r="G17" i="11"/>
  <c r="F17" i="11"/>
  <c r="E17" i="11"/>
  <c r="D17" i="11"/>
  <c r="C17" i="11"/>
  <c r="B17" i="11"/>
  <c r="H16" i="11"/>
  <c r="G16" i="11"/>
  <c r="I16" i="11"/>
  <c r="E16" i="11"/>
  <c r="K16" i="11" s="1"/>
  <c r="D16" i="11"/>
  <c r="C16" i="11"/>
  <c r="B16" i="11"/>
  <c r="H15" i="11"/>
  <c r="G15" i="11"/>
  <c r="E15" i="11"/>
  <c r="D15" i="11"/>
  <c r="C15" i="11"/>
  <c r="B15" i="11"/>
  <c r="I14" i="11"/>
  <c r="H14" i="11"/>
  <c r="G14" i="11"/>
  <c r="E14" i="11"/>
  <c r="D14" i="11"/>
  <c r="C14" i="11"/>
  <c r="B14" i="11"/>
  <c r="H13" i="11"/>
  <c r="G13" i="11"/>
  <c r="F13" i="11"/>
  <c r="E13" i="11"/>
  <c r="D13" i="11"/>
  <c r="C13" i="11"/>
  <c r="B13" i="11"/>
  <c r="H12" i="11"/>
  <c r="I12" i="11" s="1"/>
  <c r="G12" i="11"/>
  <c r="E12" i="11"/>
  <c r="D12" i="11"/>
  <c r="C12" i="11"/>
  <c r="B12" i="11"/>
  <c r="H11" i="11"/>
  <c r="I11" i="11"/>
  <c r="G11" i="11"/>
  <c r="E11" i="11"/>
  <c r="D11" i="11"/>
  <c r="C11" i="11"/>
  <c r="B11" i="11"/>
  <c r="H107" i="13"/>
  <c r="G107" i="13"/>
  <c r="I107" i="13"/>
  <c r="E107" i="13"/>
  <c r="D107" i="13"/>
  <c r="K107" i="13"/>
  <c r="C107" i="13"/>
  <c r="B107" i="13"/>
  <c r="H106" i="13"/>
  <c r="G106" i="13"/>
  <c r="I106" i="13" s="1"/>
  <c r="E106" i="13"/>
  <c r="D106" i="13"/>
  <c r="K106" i="13"/>
  <c r="C106" i="13"/>
  <c r="B106" i="13"/>
  <c r="H105" i="13"/>
  <c r="G105" i="13"/>
  <c r="I105" i="13" s="1"/>
  <c r="E105" i="13"/>
  <c r="D105" i="13"/>
  <c r="F105" i="13" s="1"/>
  <c r="C105" i="13"/>
  <c r="B105" i="13"/>
  <c r="K104" i="13"/>
  <c r="H104" i="13"/>
  <c r="G104" i="13"/>
  <c r="I104" i="13"/>
  <c r="F104" i="13"/>
  <c r="E104" i="13"/>
  <c r="D104" i="13"/>
  <c r="C104" i="13"/>
  <c r="B104" i="13"/>
  <c r="H103" i="13"/>
  <c r="G103" i="13"/>
  <c r="I103" i="13"/>
  <c r="E103" i="13"/>
  <c r="D103" i="13"/>
  <c r="K103" i="13" s="1"/>
  <c r="C103" i="13"/>
  <c r="B103" i="13"/>
  <c r="H102" i="13"/>
  <c r="G102" i="13"/>
  <c r="E102" i="13"/>
  <c r="D102" i="13"/>
  <c r="C102" i="13"/>
  <c r="B102" i="13"/>
  <c r="I101" i="13"/>
  <c r="H101" i="13"/>
  <c r="G101" i="13"/>
  <c r="E101" i="13"/>
  <c r="D101" i="13"/>
  <c r="C101" i="13"/>
  <c r="B101" i="13"/>
  <c r="H100" i="13"/>
  <c r="G100" i="13"/>
  <c r="I100" i="13" s="1"/>
  <c r="E100" i="13"/>
  <c r="D100" i="13"/>
  <c r="C100" i="13"/>
  <c r="B100" i="13"/>
  <c r="H99" i="13"/>
  <c r="G99" i="13"/>
  <c r="I99" i="13" s="1"/>
  <c r="E99" i="13"/>
  <c r="D99" i="13"/>
  <c r="C99" i="13"/>
  <c r="B99" i="13"/>
  <c r="H98" i="13"/>
  <c r="I98" i="13"/>
  <c r="G98" i="13"/>
  <c r="E98" i="13"/>
  <c r="D98" i="13"/>
  <c r="C98" i="13"/>
  <c r="B98" i="13"/>
  <c r="I97" i="13"/>
  <c r="H97" i="13"/>
  <c r="G97" i="13"/>
  <c r="E97" i="13"/>
  <c r="D97" i="13"/>
  <c r="C97" i="13"/>
  <c r="B97" i="13"/>
  <c r="K96" i="13"/>
  <c r="H96" i="13"/>
  <c r="G96" i="13"/>
  <c r="I96" i="13"/>
  <c r="F96" i="13"/>
  <c r="E96" i="13"/>
  <c r="D96" i="13"/>
  <c r="C96" i="13"/>
  <c r="B96" i="13"/>
  <c r="H95" i="13"/>
  <c r="G95" i="13"/>
  <c r="I95" i="13"/>
  <c r="E95" i="13"/>
  <c r="D95" i="13"/>
  <c r="K95" i="13" s="1"/>
  <c r="C95" i="13"/>
  <c r="B95" i="13"/>
  <c r="H94" i="13"/>
  <c r="G94" i="13"/>
  <c r="E94" i="13"/>
  <c r="D94" i="13"/>
  <c r="C94" i="13"/>
  <c r="B94" i="13"/>
  <c r="H93" i="13"/>
  <c r="I93" i="13" s="1"/>
  <c r="G93" i="13"/>
  <c r="E93" i="13"/>
  <c r="D93" i="13"/>
  <c r="C93" i="13"/>
  <c r="B93" i="13"/>
  <c r="H92" i="13"/>
  <c r="G92" i="13"/>
  <c r="I92" i="13" s="1"/>
  <c r="E92" i="13"/>
  <c r="D92" i="13"/>
  <c r="C92" i="13"/>
  <c r="B92" i="13"/>
  <c r="H91" i="13"/>
  <c r="G91" i="13"/>
  <c r="I91" i="13" s="1"/>
  <c r="E91" i="13"/>
  <c r="D91" i="13"/>
  <c r="C91" i="13"/>
  <c r="B91" i="13"/>
  <c r="H90" i="13"/>
  <c r="G90" i="13"/>
  <c r="I90" i="13" s="1"/>
  <c r="E90" i="13"/>
  <c r="D90" i="13"/>
  <c r="K90" i="13" s="1"/>
  <c r="C90" i="13"/>
  <c r="B90" i="13"/>
  <c r="H89" i="13"/>
  <c r="G89" i="13"/>
  <c r="I89" i="13" s="1"/>
  <c r="E89" i="13"/>
  <c r="D89" i="13"/>
  <c r="C89" i="13"/>
  <c r="B89" i="13"/>
  <c r="H88" i="13"/>
  <c r="G88" i="13"/>
  <c r="I88" i="13" s="1"/>
  <c r="E88" i="13"/>
  <c r="D88" i="13"/>
  <c r="F88" i="13" s="1"/>
  <c r="K88" i="13" s="1"/>
  <c r="C88" i="13"/>
  <c r="B88" i="13"/>
  <c r="H87" i="13"/>
  <c r="G87" i="13"/>
  <c r="I87" i="13"/>
  <c r="E87" i="13"/>
  <c r="D87" i="13"/>
  <c r="K87" i="13" s="1"/>
  <c r="C87" i="13"/>
  <c r="B87" i="13"/>
  <c r="H86" i="13"/>
  <c r="G86" i="13"/>
  <c r="I86" i="13" s="1"/>
  <c r="E86" i="13"/>
  <c r="D86" i="13"/>
  <c r="K86" i="13" s="1"/>
  <c r="C86" i="13"/>
  <c r="B86" i="13"/>
  <c r="H85" i="13"/>
  <c r="G85" i="13"/>
  <c r="I85" i="13" s="1"/>
  <c r="E85" i="13"/>
  <c r="D85" i="13"/>
  <c r="C85" i="13"/>
  <c r="B85" i="13"/>
  <c r="H84" i="13"/>
  <c r="G84" i="13"/>
  <c r="I84" i="13" s="1"/>
  <c r="K84" i="13"/>
  <c r="E84" i="13"/>
  <c r="D84" i="13"/>
  <c r="F84" i="13" s="1"/>
  <c r="C84" i="13"/>
  <c r="B84" i="13"/>
  <c r="H83" i="13"/>
  <c r="G83" i="13"/>
  <c r="I83" i="13"/>
  <c r="E83" i="13"/>
  <c r="D83" i="13"/>
  <c r="C83" i="13"/>
  <c r="B83" i="13"/>
  <c r="H82" i="13"/>
  <c r="I82" i="13"/>
  <c r="G82" i="13"/>
  <c r="E82" i="13"/>
  <c r="D82" i="13"/>
  <c r="C82" i="13"/>
  <c r="B82" i="13"/>
  <c r="I81" i="13"/>
  <c r="H81" i="13"/>
  <c r="G81" i="13"/>
  <c r="E81" i="13"/>
  <c r="D81" i="13"/>
  <c r="C81" i="13"/>
  <c r="B81" i="13"/>
  <c r="H80" i="13"/>
  <c r="G80" i="13"/>
  <c r="I80" i="13" s="1"/>
  <c r="E80" i="13"/>
  <c r="D80" i="13"/>
  <c r="C80" i="13"/>
  <c r="B80" i="13"/>
  <c r="H79" i="13"/>
  <c r="I79" i="13" s="1"/>
  <c r="G79" i="13"/>
  <c r="E79" i="13"/>
  <c r="D79" i="13"/>
  <c r="C79" i="13"/>
  <c r="B79" i="13"/>
  <c r="H78" i="13"/>
  <c r="I78" i="13"/>
  <c r="G78" i="13"/>
  <c r="E78" i="13"/>
  <c r="D78" i="13"/>
  <c r="C78" i="13"/>
  <c r="B78" i="13"/>
  <c r="I77" i="13"/>
  <c r="H77" i="13"/>
  <c r="G77" i="13"/>
  <c r="E77" i="13"/>
  <c r="D77" i="13"/>
  <c r="C77" i="13"/>
  <c r="B77" i="13"/>
  <c r="H76" i="13"/>
  <c r="G76" i="13"/>
  <c r="I76" i="13" s="1"/>
  <c r="E76" i="13"/>
  <c r="D76" i="13"/>
  <c r="C76" i="13"/>
  <c r="B76" i="13"/>
  <c r="H75" i="13"/>
  <c r="I75" i="13" s="1"/>
  <c r="G75" i="13"/>
  <c r="E75" i="13"/>
  <c r="D75" i="13"/>
  <c r="C75" i="13"/>
  <c r="B75" i="13"/>
  <c r="H74" i="13"/>
  <c r="I74" i="13"/>
  <c r="G74" i="13"/>
  <c r="E74" i="13"/>
  <c r="D74" i="13"/>
  <c r="C74" i="13"/>
  <c r="B74" i="13"/>
  <c r="H73" i="13"/>
  <c r="G73" i="13"/>
  <c r="I73" i="13" s="1"/>
  <c r="E73" i="13"/>
  <c r="D73" i="13"/>
  <c r="C73" i="13"/>
  <c r="B73" i="13"/>
  <c r="H72" i="13"/>
  <c r="G72" i="13"/>
  <c r="I72" i="13"/>
  <c r="E72" i="13"/>
  <c r="D72" i="13"/>
  <c r="K72" i="13" s="1"/>
  <c r="C72" i="13"/>
  <c r="B72" i="13"/>
  <c r="H71" i="13"/>
  <c r="G71" i="13"/>
  <c r="I71" i="13"/>
  <c r="E71" i="13"/>
  <c r="D71" i="13"/>
  <c r="K71" i="13" s="1"/>
  <c r="C71" i="13"/>
  <c r="B71" i="13"/>
  <c r="H70" i="13"/>
  <c r="G70" i="13"/>
  <c r="I70" i="13" s="1"/>
  <c r="E70" i="13"/>
  <c r="D70" i="13"/>
  <c r="K70" i="13" s="1"/>
  <c r="C70" i="13"/>
  <c r="B70" i="13"/>
  <c r="H69" i="13"/>
  <c r="G69" i="13"/>
  <c r="E69" i="13"/>
  <c r="D69" i="13"/>
  <c r="C69" i="13"/>
  <c r="B69" i="13"/>
  <c r="H68" i="13"/>
  <c r="G68" i="13"/>
  <c r="I68" i="13"/>
  <c r="E68" i="13"/>
  <c r="D68" i="13"/>
  <c r="C68" i="13"/>
  <c r="B68" i="13"/>
  <c r="H67" i="13"/>
  <c r="G67" i="13"/>
  <c r="I67" i="13" s="1"/>
  <c r="E67" i="13"/>
  <c r="D67" i="13"/>
  <c r="C67" i="13"/>
  <c r="B67" i="13"/>
  <c r="H66" i="13"/>
  <c r="G66" i="13"/>
  <c r="I66" i="13" s="1"/>
  <c r="E66" i="13"/>
  <c r="D66" i="13"/>
  <c r="C66" i="13"/>
  <c r="B66" i="13"/>
  <c r="H65" i="13"/>
  <c r="G65" i="13"/>
  <c r="I65" i="13" s="1"/>
  <c r="E65" i="13"/>
  <c r="D65" i="13"/>
  <c r="C65" i="13"/>
  <c r="B65" i="13"/>
  <c r="K64" i="13"/>
  <c r="H64" i="13"/>
  <c r="G64" i="13"/>
  <c r="I64" i="13" s="1"/>
  <c r="F64" i="13"/>
  <c r="E64" i="13"/>
  <c r="D64" i="13"/>
  <c r="C64" i="13"/>
  <c r="B64" i="13"/>
  <c r="H63" i="13"/>
  <c r="G63" i="13"/>
  <c r="I63" i="13" s="1"/>
  <c r="E63" i="13"/>
  <c r="D63" i="13"/>
  <c r="C63" i="13"/>
  <c r="B63" i="13"/>
  <c r="H62" i="13"/>
  <c r="G62" i="13"/>
  <c r="E62" i="13"/>
  <c r="D62" i="13"/>
  <c r="C62" i="13"/>
  <c r="B62" i="13"/>
  <c r="H61" i="13"/>
  <c r="I61" i="13" s="1"/>
  <c r="G61" i="13"/>
  <c r="E61" i="13"/>
  <c r="D61" i="13"/>
  <c r="C61" i="13"/>
  <c r="B61" i="13"/>
  <c r="H60" i="13"/>
  <c r="G60" i="13"/>
  <c r="I60" i="13" s="1"/>
  <c r="E60" i="13"/>
  <c r="D60" i="13"/>
  <c r="C60" i="13"/>
  <c r="B60" i="13"/>
  <c r="H59" i="13"/>
  <c r="G59" i="13"/>
  <c r="I59" i="13" s="1"/>
  <c r="E59" i="13"/>
  <c r="D59" i="13"/>
  <c r="C59" i="13"/>
  <c r="B59" i="13"/>
  <c r="H58" i="13"/>
  <c r="G58" i="13"/>
  <c r="I58" i="13" s="1"/>
  <c r="E58" i="13"/>
  <c r="D58" i="13"/>
  <c r="C58" i="13"/>
  <c r="B58" i="13"/>
  <c r="H57" i="13"/>
  <c r="G57" i="13"/>
  <c r="I57" i="13" s="1"/>
  <c r="E57" i="13"/>
  <c r="D57" i="13"/>
  <c r="C57" i="13"/>
  <c r="B57" i="13"/>
  <c r="H56" i="13"/>
  <c r="G56" i="13"/>
  <c r="I56" i="13" s="1"/>
  <c r="K56" i="13"/>
  <c r="E56" i="13"/>
  <c r="D56" i="13"/>
  <c r="F56" i="13" s="1"/>
  <c r="C56" i="13"/>
  <c r="B56" i="13"/>
  <c r="H55" i="13"/>
  <c r="G55" i="13"/>
  <c r="I55" i="13"/>
  <c r="E55" i="13"/>
  <c r="D55" i="13"/>
  <c r="C55" i="13"/>
  <c r="B55" i="13"/>
  <c r="H54" i="13"/>
  <c r="I54" i="13"/>
  <c r="G54" i="13"/>
  <c r="E54" i="13"/>
  <c r="D54" i="13"/>
  <c r="C54" i="13"/>
  <c r="B54" i="13"/>
  <c r="I53" i="13"/>
  <c r="H53" i="13"/>
  <c r="G53" i="13"/>
  <c r="E53" i="13"/>
  <c r="D53" i="13"/>
  <c r="C53" i="13"/>
  <c r="B53" i="13"/>
  <c r="H52" i="13"/>
  <c r="G52" i="13"/>
  <c r="I52" i="13" s="1"/>
  <c r="E52" i="13"/>
  <c r="D52" i="13"/>
  <c r="C52" i="13"/>
  <c r="B52" i="13"/>
  <c r="H51" i="13"/>
  <c r="G51" i="13"/>
  <c r="I51" i="13"/>
  <c r="E51" i="13"/>
  <c r="D51" i="13"/>
  <c r="K51" i="13" s="1"/>
  <c r="C51" i="13"/>
  <c r="B51" i="13"/>
  <c r="H50" i="13"/>
  <c r="G50" i="13"/>
  <c r="I50" i="13" s="1"/>
  <c r="E50" i="13"/>
  <c r="D50" i="13"/>
  <c r="C50" i="13"/>
  <c r="B50" i="13"/>
  <c r="H49" i="13"/>
  <c r="I49" i="13" s="1"/>
  <c r="G49" i="13"/>
  <c r="E49" i="13"/>
  <c r="D49" i="13"/>
  <c r="F49" i="13" s="1"/>
  <c r="C49" i="13"/>
  <c r="B49" i="13"/>
  <c r="K48" i="13"/>
  <c r="H48" i="13"/>
  <c r="G48" i="13"/>
  <c r="I48" i="13"/>
  <c r="F48" i="13"/>
  <c r="E48" i="13"/>
  <c r="D48" i="13"/>
  <c r="C48" i="13"/>
  <c r="B48" i="13"/>
  <c r="H47" i="13"/>
  <c r="G47" i="13"/>
  <c r="I47" i="13"/>
  <c r="E47" i="13"/>
  <c r="D47" i="13"/>
  <c r="K47" i="13" s="1"/>
  <c r="C47" i="13"/>
  <c r="B47" i="13"/>
  <c r="H46" i="13"/>
  <c r="G46" i="13"/>
  <c r="I46" i="13" s="1"/>
  <c r="E46" i="13"/>
  <c r="D46" i="13"/>
  <c r="C46" i="13"/>
  <c r="B46" i="13"/>
  <c r="H45" i="13"/>
  <c r="I45" i="13" s="1"/>
  <c r="G45" i="13"/>
  <c r="E45" i="13"/>
  <c r="D45" i="13"/>
  <c r="C45" i="13"/>
  <c r="B45" i="13"/>
  <c r="H44" i="13"/>
  <c r="G44" i="13"/>
  <c r="I44" i="13"/>
  <c r="E44" i="13"/>
  <c r="D44" i="13"/>
  <c r="C44" i="13"/>
  <c r="B44" i="13"/>
  <c r="H43" i="13"/>
  <c r="G43" i="13"/>
  <c r="I43" i="13" s="1"/>
  <c r="E43" i="13"/>
  <c r="D43" i="13"/>
  <c r="K43" i="13"/>
  <c r="C43" i="13"/>
  <c r="B43" i="13"/>
  <c r="H42" i="13"/>
  <c r="I42" i="13"/>
  <c r="G42" i="13"/>
  <c r="E42" i="13"/>
  <c r="D42" i="13"/>
  <c r="C42" i="13"/>
  <c r="B42" i="13"/>
  <c r="H41" i="13"/>
  <c r="G41" i="13"/>
  <c r="I41" i="13" s="1"/>
  <c r="E41" i="13"/>
  <c r="D41" i="13"/>
  <c r="C41" i="13"/>
  <c r="B41" i="13"/>
  <c r="H40" i="13"/>
  <c r="G40" i="13"/>
  <c r="I40" i="13" s="1"/>
  <c r="K40" i="13"/>
  <c r="E40" i="13"/>
  <c r="D40" i="13"/>
  <c r="F40" i="13" s="1"/>
  <c r="C40" i="13"/>
  <c r="B40" i="13"/>
  <c r="H39" i="13"/>
  <c r="G39" i="13"/>
  <c r="I39" i="13"/>
  <c r="E39" i="13"/>
  <c r="D39" i="13"/>
  <c r="C39" i="13"/>
  <c r="B39" i="13"/>
  <c r="H38" i="13"/>
  <c r="G38" i="13"/>
  <c r="I38" i="13" s="1"/>
  <c r="E38" i="13"/>
  <c r="D38" i="13"/>
  <c r="K38" i="13"/>
  <c r="C38" i="13"/>
  <c r="B38" i="13"/>
  <c r="H37" i="13"/>
  <c r="G37" i="13"/>
  <c r="I37" i="13" s="1"/>
  <c r="E37" i="13"/>
  <c r="D37" i="13"/>
  <c r="C37" i="13"/>
  <c r="B37" i="13"/>
  <c r="H36" i="13"/>
  <c r="I36" i="13" s="1"/>
  <c r="G36" i="13"/>
  <c r="F36" i="13"/>
  <c r="E36" i="13"/>
  <c r="D36" i="13"/>
  <c r="C36" i="13"/>
  <c r="B36" i="13"/>
  <c r="H35" i="13"/>
  <c r="G35" i="13"/>
  <c r="I35" i="13" s="1"/>
  <c r="E35" i="13"/>
  <c r="D35" i="13"/>
  <c r="K35" i="13"/>
  <c r="C35" i="13"/>
  <c r="B35" i="13"/>
  <c r="H34" i="13"/>
  <c r="I34" i="13"/>
  <c r="G34" i="13"/>
  <c r="E34" i="13"/>
  <c r="D34" i="13"/>
  <c r="C34" i="13"/>
  <c r="B34" i="13"/>
  <c r="I33" i="13"/>
  <c r="H33" i="13"/>
  <c r="G33" i="13"/>
  <c r="E33" i="13"/>
  <c r="D33" i="13"/>
  <c r="C33" i="13"/>
  <c r="B33" i="13"/>
  <c r="H32" i="13"/>
  <c r="G32" i="13"/>
  <c r="I32" i="13" s="1"/>
  <c r="E32" i="13"/>
  <c r="D32" i="13"/>
  <c r="C32" i="13"/>
  <c r="B32" i="13"/>
  <c r="H31" i="13"/>
  <c r="I31" i="13" s="1"/>
  <c r="G31" i="13"/>
  <c r="E31" i="13"/>
  <c r="D31" i="13"/>
  <c r="C31" i="13"/>
  <c r="B31" i="13"/>
  <c r="I30" i="13"/>
  <c r="H30" i="13"/>
  <c r="G30" i="13"/>
  <c r="E30" i="13"/>
  <c r="D30" i="13"/>
  <c r="K30" i="13"/>
  <c r="C30" i="13"/>
  <c r="B30" i="13"/>
  <c r="H29" i="13"/>
  <c r="I29" i="13" s="1"/>
  <c r="G29" i="13"/>
  <c r="E29" i="13"/>
  <c r="D29" i="13"/>
  <c r="C29" i="13"/>
  <c r="B29" i="13"/>
  <c r="H28" i="13"/>
  <c r="G28" i="13"/>
  <c r="I28" i="13"/>
  <c r="E28" i="13"/>
  <c r="D28" i="13"/>
  <c r="C28" i="13"/>
  <c r="B28" i="13"/>
  <c r="H27" i="13"/>
  <c r="G27" i="13"/>
  <c r="I27" i="13" s="1"/>
  <c r="E27" i="13"/>
  <c r="D27" i="13"/>
  <c r="K27" i="13"/>
  <c r="C27" i="13"/>
  <c r="B27" i="13"/>
  <c r="I26" i="13"/>
  <c r="H26" i="13"/>
  <c r="G26" i="13"/>
  <c r="E26" i="13"/>
  <c r="D26" i="13"/>
  <c r="K26" i="13"/>
  <c r="C26" i="13"/>
  <c r="B26" i="13"/>
  <c r="H25" i="13"/>
  <c r="I25" i="13" s="1"/>
  <c r="G25" i="13"/>
  <c r="E25" i="13"/>
  <c r="D25" i="13"/>
  <c r="C25" i="13"/>
  <c r="B25" i="13"/>
  <c r="H24" i="13"/>
  <c r="G24" i="13"/>
  <c r="I24" i="13"/>
  <c r="E24" i="13"/>
  <c r="D24" i="13"/>
  <c r="C24" i="13"/>
  <c r="B24" i="13"/>
  <c r="H23" i="13"/>
  <c r="G23" i="13"/>
  <c r="I23" i="13" s="1"/>
  <c r="E23" i="13"/>
  <c r="D23" i="13"/>
  <c r="C23" i="13"/>
  <c r="B23" i="13"/>
  <c r="H22" i="13"/>
  <c r="G22" i="13"/>
  <c r="I22" i="13" s="1"/>
  <c r="E22" i="13"/>
  <c r="D22" i="13"/>
  <c r="C22" i="13"/>
  <c r="B22" i="13"/>
  <c r="H21" i="13"/>
  <c r="G21" i="13"/>
  <c r="I21" i="13" s="1"/>
  <c r="E21" i="13"/>
  <c r="D21" i="13"/>
  <c r="C21" i="13"/>
  <c r="B21" i="13"/>
  <c r="H20" i="13"/>
  <c r="I20" i="13" s="1"/>
  <c r="G20" i="13"/>
  <c r="F20" i="13"/>
  <c r="E20" i="13"/>
  <c r="D20" i="13"/>
  <c r="K20" i="13" s="1"/>
  <c r="C20" i="13"/>
  <c r="B20" i="13"/>
  <c r="H19" i="13"/>
  <c r="G19" i="13"/>
  <c r="I19" i="13" s="1"/>
  <c r="E19" i="13"/>
  <c r="D19" i="13"/>
  <c r="C19" i="13"/>
  <c r="B19" i="13"/>
  <c r="I18" i="13"/>
  <c r="H18" i="13"/>
  <c r="G18" i="13"/>
  <c r="E18" i="13"/>
  <c r="D18" i="13"/>
  <c r="K18" i="13" s="1"/>
  <c r="C18" i="13"/>
  <c r="B18" i="13"/>
  <c r="I17" i="13"/>
  <c r="H17" i="13"/>
  <c r="G17" i="13"/>
  <c r="E17" i="13"/>
  <c r="D17" i="13"/>
  <c r="C17" i="13"/>
  <c r="B17" i="13"/>
  <c r="H16" i="13"/>
  <c r="I16" i="13" s="1"/>
  <c r="G16" i="13"/>
  <c r="E16" i="13"/>
  <c r="D16" i="13"/>
  <c r="C16" i="13"/>
  <c r="B16" i="13"/>
  <c r="H15" i="13"/>
  <c r="I15" i="13" s="1"/>
  <c r="G15" i="13"/>
  <c r="E15" i="13"/>
  <c r="D15" i="13"/>
  <c r="C15" i="13"/>
  <c r="B15" i="13"/>
  <c r="H14" i="13"/>
  <c r="I14" i="13"/>
  <c r="G14" i="13"/>
  <c r="E14" i="13"/>
  <c r="D14" i="13"/>
  <c r="C14" i="13"/>
  <c r="B14" i="13"/>
  <c r="H13" i="13"/>
  <c r="G13" i="13"/>
  <c r="I13" i="13" s="1"/>
  <c r="E13" i="13"/>
  <c r="D13" i="13"/>
  <c r="C13" i="13"/>
  <c r="B13" i="13"/>
  <c r="H12" i="13"/>
  <c r="G12" i="13"/>
  <c r="I12" i="13" s="1"/>
  <c r="E12" i="13"/>
  <c r="D12" i="13"/>
  <c r="F12" i="13" s="1"/>
  <c r="K12" i="13" s="1"/>
  <c r="C12" i="13"/>
  <c r="B12" i="13"/>
  <c r="H11" i="13"/>
  <c r="G11" i="13"/>
  <c r="I11" i="13"/>
  <c r="E11" i="13"/>
  <c r="D11" i="13"/>
  <c r="C11" i="13"/>
  <c r="B11" i="13"/>
  <c r="H107" i="15"/>
  <c r="G107" i="15"/>
  <c r="I107" i="15" s="1"/>
  <c r="E107" i="15"/>
  <c r="D107" i="15"/>
  <c r="K107" i="15"/>
  <c r="C107" i="15"/>
  <c r="B107" i="15"/>
  <c r="H106" i="15"/>
  <c r="G106" i="15"/>
  <c r="I106" i="15"/>
  <c r="E106" i="15"/>
  <c r="D106" i="15"/>
  <c r="K106" i="15" s="1"/>
  <c r="C106" i="15"/>
  <c r="B106" i="15"/>
  <c r="H105" i="15"/>
  <c r="G105" i="15"/>
  <c r="I105" i="15"/>
  <c r="E105" i="15"/>
  <c r="D105" i="15"/>
  <c r="K105" i="15" s="1"/>
  <c r="C105" i="15"/>
  <c r="B105" i="15"/>
  <c r="H104" i="15"/>
  <c r="G104" i="15"/>
  <c r="I104" i="15" s="1"/>
  <c r="E104" i="15"/>
  <c r="D104" i="15"/>
  <c r="K104" i="15" s="1"/>
  <c r="C104" i="15"/>
  <c r="B104" i="15"/>
  <c r="H103" i="15"/>
  <c r="G103" i="15"/>
  <c r="I103" i="15" s="1"/>
  <c r="E103" i="15"/>
  <c r="D103" i="15"/>
  <c r="K103" i="15" s="1"/>
  <c r="C103" i="15"/>
  <c r="B103" i="15"/>
  <c r="H102" i="15"/>
  <c r="G102" i="15"/>
  <c r="I102" i="15"/>
  <c r="E102" i="15"/>
  <c r="D102" i="15"/>
  <c r="C102" i="15"/>
  <c r="B102" i="15"/>
  <c r="H101" i="15"/>
  <c r="G101" i="15"/>
  <c r="I101" i="15" s="1"/>
  <c r="E101" i="15"/>
  <c r="D101" i="15"/>
  <c r="C101" i="15"/>
  <c r="B101" i="15"/>
  <c r="H100" i="15"/>
  <c r="G100" i="15"/>
  <c r="I100" i="15" s="1"/>
  <c r="E100" i="15"/>
  <c r="D100" i="15"/>
  <c r="C100" i="15"/>
  <c r="B100" i="15"/>
  <c r="H99" i="15"/>
  <c r="G99" i="15"/>
  <c r="I99" i="15" s="1"/>
  <c r="E99" i="15"/>
  <c r="D99" i="15"/>
  <c r="C99" i="15"/>
  <c r="B99" i="15"/>
  <c r="H98" i="15"/>
  <c r="I98" i="15" s="1"/>
  <c r="G98" i="15"/>
  <c r="F98" i="15"/>
  <c r="E98" i="15"/>
  <c r="D98" i="15"/>
  <c r="K98" i="15" s="1"/>
  <c r="C98" i="15"/>
  <c r="B98" i="15"/>
  <c r="H97" i="15"/>
  <c r="G97" i="15"/>
  <c r="I97" i="15" s="1"/>
  <c r="E97" i="15"/>
  <c r="D97" i="15"/>
  <c r="K97" i="15"/>
  <c r="C97" i="15"/>
  <c r="B97" i="15"/>
  <c r="H96" i="15"/>
  <c r="G96" i="15"/>
  <c r="I96" i="15" s="1"/>
  <c r="E96" i="15"/>
  <c r="D96" i="15"/>
  <c r="K96" i="15"/>
  <c r="C96" i="15"/>
  <c r="B96" i="15"/>
  <c r="H95" i="15"/>
  <c r="G95" i="15"/>
  <c r="I95" i="15" s="1"/>
  <c r="E95" i="15"/>
  <c r="D95" i="15"/>
  <c r="K95" i="15" s="1"/>
  <c r="C95" i="15"/>
  <c r="B95" i="15"/>
  <c r="H94" i="15"/>
  <c r="G94" i="15"/>
  <c r="I94" i="15"/>
  <c r="E94" i="15"/>
  <c r="D94" i="15"/>
  <c r="C94" i="15"/>
  <c r="B94" i="15"/>
  <c r="H93" i="15"/>
  <c r="G93" i="15"/>
  <c r="I93" i="15" s="1"/>
  <c r="E93" i="15"/>
  <c r="D93" i="15"/>
  <c r="C93" i="15"/>
  <c r="B93" i="15"/>
  <c r="H92" i="15"/>
  <c r="G92" i="15"/>
  <c r="I92" i="15" s="1"/>
  <c r="E92" i="15"/>
  <c r="D92" i="15"/>
  <c r="K92" i="15" s="1"/>
  <c r="C92" i="15"/>
  <c r="B92" i="15"/>
  <c r="H91" i="15"/>
  <c r="G91" i="15"/>
  <c r="I91" i="15" s="1"/>
  <c r="E91" i="15"/>
  <c r="D91" i="15"/>
  <c r="C91" i="15"/>
  <c r="B91" i="15"/>
  <c r="H90" i="15"/>
  <c r="G90" i="15"/>
  <c r="I90" i="15"/>
  <c r="E90" i="15"/>
  <c r="D90" i="15"/>
  <c r="K90" i="15" s="1"/>
  <c r="C90" i="15"/>
  <c r="B90" i="15"/>
  <c r="H89" i="15"/>
  <c r="G89" i="15"/>
  <c r="I89" i="15"/>
  <c r="E89" i="15"/>
  <c r="D89" i="15"/>
  <c r="C89" i="15"/>
  <c r="B89" i="15"/>
  <c r="H88" i="15"/>
  <c r="I88" i="15"/>
  <c r="G88" i="15"/>
  <c r="E88" i="15"/>
  <c r="D88" i="15"/>
  <c r="C88" i="15"/>
  <c r="B88" i="15"/>
  <c r="I87" i="15"/>
  <c r="H87" i="15"/>
  <c r="G87" i="15"/>
  <c r="E87" i="15"/>
  <c r="K87" i="15"/>
  <c r="D87" i="15"/>
  <c r="C87" i="15"/>
  <c r="B87" i="15"/>
  <c r="K86" i="15"/>
  <c r="H86" i="15"/>
  <c r="G86" i="15"/>
  <c r="I86" i="15" s="1"/>
  <c r="F86" i="15"/>
  <c r="E86" i="15"/>
  <c r="D86" i="15"/>
  <c r="C86" i="15"/>
  <c r="B86" i="15"/>
  <c r="H85" i="15"/>
  <c r="G85" i="15"/>
  <c r="I85" i="15" s="1"/>
  <c r="E85" i="15"/>
  <c r="D85" i="15"/>
  <c r="C85" i="15"/>
  <c r="B85" i="15"/>
  <c r="H84" i="15"/>
  <c r="G84" i="15"/>
  <c r="I84" i="15" s="1"/>
  <c r="E84" i="15"/>
  <c r="D84" i="15"/>
  <c r="C84" i="15"/>
  <c r="B84" i="15"/>
  <c r="H83" i="15"/>
  <c r="I83" i="15" s="1"/>
  <c r="G83" i="15"/>
  <c r="E83" i="15"/>
  <c r="D83" i="15"/>
  <c r="C83" i="15"/>
  <c r="B83" i="15"/>
  <c r="H82" i="15"/>
  <c r="G82" i="15"/>
  <c r="I82" i="15"/>
  <c r="E82" i="15"/>
  <c r="D82" i="15"/>
  <c r="C82" i="15"/>
  <c r="B82" i="15"/>
  <c r="H81" i="15"/>
  <c r="G81" i="15"/>
  <c r="I81" i="15" s="1"/>
  <c r="E81" i="15"/>
  <c r="D81" i="15"/>
  <c r="C81" i="15"/>
  <c r="B81" i="15"/>
  <c r="H80" i="15"/>
  <c r="G80" i="15"/>
  <c r="I80" i="15" s="1"/>
  <c r="E80" i="15"/>
  <c r="D80" i="15"/>
  <c r="C80" i="15"/>
  <c r="B80" i="15"/>
  <c r="H79" i="15"/>
  <c r="G79" i="15"/>
  <c r="I79" i="15" s="1"/>
  <c r="E79" i="15"/>
  <c r="D79" i="15"/>
  <c r="C79" i="15"/>
  <c r="B79" i="15"/>
  <c r="H78" i="15"/>
  <c r="I78" i="15" s="1"/>
  <c r="G78" i="15"/>
  <c r="F78" i="15"/>
  <c r="E78" i="15"/>
  <c r="D78" i="15"/>
  <c r="K78" i="15" s="1"/>
  <c r="C78" i="15"/>
  <c r="B78" i="15"/>
  <c r="H77" i="15"/>
  <c r="G77" i="15"/>
  <c r="I77" i="15" s="1"/>
  <c r="E77" i="15"/>
  <c r="D77" i="15"/>
  <c r="K77" i="15"/>
  <c r="C77" i="15"/>
  <c r="B77" i="15"/>
  <c r="H76" i="15"/>
  <c r="I76" i="15"/>
  <c r="G76" i="15"/>
  <c r="E76" i="15"/>
  <c r="D76" i="15"/>
  <c r="C76" i="15"/>
  <c r="B76" i="15"/>
  <c r="I75" i="15"/>
  <c r="H75" i="15"/>
  <c r="G75" i="15"/>
  <c r="E75" i="15"/>
  <c r="D75" i="15"/>
  <c r="C75" i="15"/>
  <c r="B75" i="15"/>
  <c r="H74" i="15"/>
  <c r="G74" i="15"/>
  <c r="I74" i="15" s="1"/>
  <c r="E74" i="15"/>
  <c r="D74" i="15"/>
  <c r="C74" i="15"/>
  <c r="B74" i="15"/>
  <c r="H73" i="15"/>
  <c r="I73" i="15" s="1"/>
  <c r="G73" i="15"/>
  <c r="E73" i="15"/>
  <c r="D73" i="15"/>
  <c r="C73" i="15"/>
  <c r="B73" i="15"/>
  <c r="H72" i="15"/>
  <c r="I72" i="15"/>
  <c r="G72" i="15"/>
  <c r="E72" i="15"/>
  <c r="D72" i="15"/>
  <c r="K72" i="15"/>
  <c r="C72" i="15"/>
  <c r="B72" i="15"/>
  <c r="K71" i="15"/>
  <c r="I71" i="15"/>
  <c r="H71" i="15"/>
  <c r="G71" i="15"/>
  <c r="F71" i="15"/>
  <c r="E71" i="15"/>
  <c r="D71" i="15"/>
  <c r="C71" i="15"/>
  <c r="B71" i="15"/>
  <c r="K70" i="15"/>
  <c r="H70" i="15"/>
  <c r="G70" i="15"/>
  <c r="I70" i="15" s="1"/>
  <c r="F70" i="15"/>
  <c r="E70" i="15"/>
  <c r="D70" i="15"/>
  <c r="C70" i="15"/>
  <c r="B70" i="15"/>
  <c r="H69" i="15"/>
  <c r="G69" i="15"/>
  <c r="I69" i="15" s="1"/>
  <c r="E69" i="15"/>
  <c r="K69" i="15" s="1"/>
  <c r="D69" i="15"/>
  <c r="C69" i="15"/>
  <c r="B69" i="15"/>
  <c r="H68" i="15"/>
  <c r="I68" i="15"/>
  <c r="G68" i="15"/>
  <c r="E68" i="15"/>
  <c r="D68" i="15"/>
  <c r="C68" i="15"/>
  <c r="B68" i="15"/>
  <c r="I67" i="15"/>
  <c r="H67" i="15"/>
  <c r="G67" i="15"/>
  <c r="E67" i="15"/>
  <c r="D67" i="15"/>
  <c r="C67" i="15"/>
  <c r="B67" i="15"/>
  <c r="H66" i="15"/>
  <c r="G66" i="15"/>
  <c r="I66" i="15" s="1"/>
  <c r="E66" i="15"/>
  <c r="D66" i="15"/>
  <c r="C66" i="15"/>
  <c r="B66" i="15"/>
  <c r="H65" i="15"/>
  <c r="I65" i="15" s="1"/>
  <c r="G65" i="15"/>
  <c r="E65" i="15"/>
  <c r="D65" i="15"/>
  <c r="C65" i="15"/>
  <c r="B65" i="15"/>
  <c r="I64" i="15"/>
  <c r="H64" i="15"/>
  <c r="G64" i="15"/>
  <c r="E64" i="15"/>
  <c r="D64" i="15"/>
  <c r="K64" i="15"/>
  <c r="C64" i="15"/>
  <c r="B64" i="15"/>
  <c r="H63" i="15"/>
  <c r="I63" i="15" s="1"/>
  <c r="G63" i="15"/>
  <c r="E63" i="15"/>
  <c r="D63" i="15"/>
  <c r="C63" i="15"/>
  <c r="B63" i="15"/>
  <c r="H62" i="15"/>
  <c r="G62" i="15"/>
  <c r="I62" i="15"/>
  <c r="E62" i="15"/>
  <c r="D62" i="15"/>
  <c r="C62" i="15"/>
  <c r="B62" i="15"/>
  <c r="H61" i="15"/>
  <c r="G61" i="15"/>
  <c r="I61" i="15" s="1"/>
  <c r="E61" i="15"/>
  <c r="D61" i="15"/>
  <c r="C61" i="15"/>
  <c r="B61" i="15"/>
  <c r="H60" i="15"/>
  <c r="G60" i="15"/>
  <c r="I60" i="15" s="1"/>
  <c r="E60" i="15"/>
  <c r="D60" i="15"/>
  <c r="K60" i="15" s="1"/>
  <c r="C60" i="15"/>
  <c r="B60" i="15"/>
  <c r="H59" i="15"/>
  <c r="G59" i="15"/>
  <c r="I59" i="15" s="1"/>
  <c r="E59" i="15"/>
  <c r="D59" i="15"/>
  <c r="C59" i="15"/>
  <c r="B59" i="15"/>
  <c r="H58" i="15"/>
  <c r="G58" i="15"/>
  <c r="I58" i="15" s="1"/>
  <c r="E58" i="15"/>
  <c r="D58" i="15"/>
  <c r="F58" i="15" s="1"/>
  <c r="K58" i="15" s="1"/>
  <c r="C58" i="15"/>
  <c r="B58" i="15"/>
  <c r="H57" i="15"/>
  <c r="G57" i="15"/>
  <c r="I57" i="15"/>
  <c r="E57" i="15"/>
  <c r="D57" i="15"/>
  <c r="K57" i="15" s="1"/>
  <c r="C57" i="15"/>
  <c r="B57" i="15"/>
  <c r="H56" i="15"/>
  <c r="G56" i="15"/>
  <c r="I56" i="15" s="1"/>
  <c r="E56" i="15"/>
  <c r="D56" i="15"/>
  <c r="C56" i="15"/>
  <c r="B56" i="15"/>
  <c r="H55" i="15"/>
  <c r="G55" i="15"/>
  <c r="I55" i="15" s="1"/>
  <c r="E55" i="15"/>
  <c r="D55" i="15"/>
  <c r="C55" i="15"/>
  <c r="B55" i="15"/>
  <c r="H54" i="15"/>
  <c r="I54" i="15" s="1"/>
  <c r="G54" i="15"/>
  <c r="F54" i="15"/>
  <c r="E54" i="15"/>
  <c r="D54" i="15"/>
  <c r="C54" i="15"/>
  <c r="B54" i="15"/>
  <c r="H53" i="15"/>
  <c r="G53" i="15"/>
  <c r="I53" i="15" s="1"/>
  <c r="E53" i="15"/>
  <c r="D53" i="15"/>
  <c r="C53" i="15"/>
  <c r="B53" i="15"/>
  <c r="H52" i="15"/>
  <c r="G52" i="15"/>
  <c r="I52" i="15" s="1"/>
  <c r="E52" i="15"/>
  <c r="D52" i="15"/>
  <c r="C52" i="15"/>
  <c r="B52" i="15"/>
  <c r="I51" i="15"/>
  <c r="H51" i="15"/>
  <c r="G51" i="15"/>
  <c r="E51" i="15"/>
  <c r="D51" i="15"/>
  <c r="K51" i="15" s="1"/>
  <c r="C51" i="15"/>
  <c r="B51" i="15"/>
  <c r="H50" i="15"/>
  <c r="G50" i="15"/>
  <c r="I50" i="15" s="1"/>
  <c r="E50" i="15"/>
  <c r="D50" i="15"/>
  <c r="C50" i="15"/>
  <c r="B50" i="15"/>
  <c r="H49" i="15"/>
  <c r="I49" i="15" s="1"/>
  <c r="G49" i="15"/>
  <c r="E49" i="15"/>
  <c r="D49" i="15"/>
  <c r="C49" i="15"/>
  <c r="B49" i="15"/>
  <c r="I48" i="15"/>
  <c r="H48" i="15"/>
  <c r="G48" i="15"/>
  <c r="E48" i="15"/>
  <c r="D48" i="15"/>
  <c r="K48" i="15"/>
  <c r="C48" i="15"/>
  <c r="B48" i="15"/>
  <c r="K47" i="15"/>
  <c r="I47" i="15"/>
  <c r="H47" i="15"/>
  <c r="G47" i="15"/>
  <c r="F47" i="15"/>
  <c r="E47" i="15"/>
  <c r="D47" i="15"/>
  <c r="C47" i="15"/>
  <c r="B47" i="15"/>
  <c r="H46" i="15"/>
  <c r="I46" i="15" s="1"/>
  <c r="G46" i="15"/>
  <c r="F46" i="15"/>
  <c r="E46" i="15"/>
  <c r="D46" i="15"/>
  <c r="K46" i="15" s="1"/>
  <c r="C46" i="15"/>
  <c r="B46" i="15"/>
  <c r="H45" i="15"/>
  <c r="G45" i="15"/>
  <c r="I45" i="15" s="1"/>
  <c r="E45" i="15"/>
  <c r="D45" i="15"/>
  <c r="C45" i="15"/>
  <c r="B45" i="15"/>
  <c r="H44" i="15"/>
  <c r="G44" i="15"/>
  <c r="E44" i="15"/>
  <c r="D44" i="15"/>
  <c r="C44" i="15"/>
  <c r="B44" i="15"/>
  <c r="K43" i="15"/>
  <c r="I43" i="15"/>
  <c r="H43" i="15"/>
  <c r="G43" i="15"/>
  <c r="F43" i="15"/>
  <c r="E43" i="15"/>
  <c r="D43" i="15"/>
  <c r="C43" i="15"/>
  <c r="B43" i="15"/>
  <c r="H42" i="15"/>
  <c r="I42" i="15" s="1"/>
  <c r="G42" i="15"/>
  <c r="F42" i="15"/>
  <c r="E42" i="15"/>
  <c r="D42" i="15"/>
  <c r="K42" i="15" s="1"/>
  <c r="C42" i="15"/>
  <c r="B42" i="15"/>
  <c r="H41" i="15"/>
  <c r="G41" i="15"/>
  <c r="I41" i="15" s="1"/>
  <c r="E41" i="15"/>
  <c r="D41" i="15"/>
  <c r="C41" i="15"/>
  <c r="B41" i="15"/>
  <c r="H40" i="15"/>
  <c r="G40" i="15"/>
  <c r="E40" i="15"/>
  <c r="D40" i="15"/>
  <c r="C40" i="15"/>
  <c r="B40" i="15"/>
  <c r="H39" i="15"/>
  <c r="G39" i="15"/>
  <c r="E39" i="15"/>
  <c r="D39" i="15"/>
  <c r="C39" i="15"/>
  <c r="B39" i="15"/>
  <c r="H38" i="15"/>
  <c r="G38" i="15"/>
  <c r="I38" i="15" s="1"/>
  <c r="E38" i="15"/>
  <c r="D38" i="15"/>
  <c r="C38" i="15"/>
  <c r="B38" i="15"/>
  <c r="H37" i="15"/>
  <c r="G37" i="15"/>
  <c r="I37" i="15" s="1"/>
  <c r="E37" i="15"/>
  <c r="D37" i="15"/>
  <c r="C37" i="15"/>
  <c r="B37" i="15"/>
  <c r="H36" i="15"/>
  <c r="G36" i="15"/>
  <c r="I36" i="15" s="1"/>
  <c r="E36" i="15"/>
  <c r="D36" i="15"/>
  <c r="C36" i="15"/>
  <c r="B36" i="15"/>
  <c r="H35" i="15"/>
  <c r="G35" i="15"/>
  <c r="I35" i="15" s="1"/>
  <c r="E35" i="15"/>
  <c r="D35" i="15"/>
  <c r="K35" i="15" s="1"/>
  <c r="C35" i="15"/>
  <c r="B35" i="15"/>
  <c r="H34" i="15"/>
  <c r="G34" i="15"/>
  <c r="I34" i="15"/>
  <c r="E34" i="15"/>
  <c r="D34" i="15"/>
  <c r="C34" i="15"/>
  <c r="B34" i="15"/>
  <c r="H33" i="15"/>
  <c r="G33" i="15"/>
  <c r="I33" i="15" s="1"/>
  <c r="E33" i="15"/>
  <c r="D33" i="15"/>
  <c r="C33" i="15"/>
  <c r="B33" i="15"/>
  <c r="H32" i="15"/>
  <c r="G32" i="15"/>
  <c r="I32" i="15" s="1"/>
  <c r="E32" i="15"/>
  <c r="D32" i="15"/>
  <c r="C32" i="15"/>
  <c r="B32" i="15"/>
  <c r="H31" i="15"/>
  <c r="G31" i="15"/>
  <c r="I31" i="15" s="1"/>
  <c r="E31" i="15"/>
  <c r="D31" i="15"/>
  <c r="C31" i="15"/>
  <c r="B31" i="15"/>
  <c r="K30" i="15"/>
  <c r="H30" i="15"/>
  <c r="G30" i="15"/>
  <c r="I30" i="15" s="1"/>
  <c r="F30" i="15"/>
  <c r="E30" i="15"/>
  <c r="D30" i="15"/>
  <c r="C30" i="15"/>
  <c r="B30" i="15"/>
  <c r="H29" i="15"/>
  <c r="G29" i="15"/>
  <c r="I29" i="15" s="1"/>
  <c r="E29" i="15"/>
  <c r="D29" i="15"/>
  <c r="C29" i="15"/>
  <c r="B29" i="15"/>
  <c r="H28" i="15"/>
  <c r="G28" i="15"/>
  <c r="E28" i="15"/>
  <c r="D28" i="15"/>
  <c r="C28" i="15"/>
  <c r="B28" i="15"/>
  <c r="K27" i="15"/>
  <c r="I27" i="15"/>
  <c r="H27" i="15"/>
  <c r="G27" i="15"/>
  <c r="F27" i="15"/>
  <c r="E27" i="15"/>
  <c r="D27" i="15"/>
  <c r="C27" i="15"/>
  <c r="B27" i="15"/>
  <c r="K26" i="15"/>
  <c r="H26" i="15"/>
  <c r="G26" i="15"/>
  <c r="I26" i="15" s="1"/>
  <c r="F26" i="15"/>
  <c r="E26" i="15"/>
  <c r="D26" i="15"/>
  <c r="C26" i="15"/>
  <c r="B26" i="15"/>
  <c r="H25" i="15"/>
  <c r="G25" i="15"/>
  <c r="I25" i="15" s="1"/>
  <c r="E25" i="15"/>
  <c r="D25" i="15"/>
  <c r="C25" i="15"/>
  <c r="B25" i="15"/>
  <c r="H24" i="15"/>
  <c r="G24" i="15"/>
  <c r="E24" i="15"/>
  <c r="D24" i="15"/>
  <c r="C24" i="15"/>
  <c r="B24" i="15"/>
  <c r="H23" i="15"/>
  <c r="I23" i="15" s="1"/>
  <c r="G23" i="15"/>
  <c r="E23" i="15"/>
  <c r="D23" i="15"/>
  <c r="C23" i="15"/>
  <c r="B23" i="15"/>
  <c r="H22" i="15"/>
  <c r="G22" i="15"/>
  <c r="I22" i="15"/>
  <c r="E22" i="15"/>
  <c r="D22" i="15"/>
  <c r="C22" i="15"/>
  <c r="B22" i="15"/>
  <c r="H21" i="15"/>
  <c r="G21" i="15"/>
  <c r="I21" i="15" s="1"/>
  <c r="E21" i="15"/>
  <c r="D21" i="15"/>
  <c r="C21" i="15"/>
  <c r="B21" i="15"/>
  <c r="H20" i="15"/>
  <c r="G20" i="15"/>
  <c r="I20" i="15" s="1"/>
  <c r="E20" i="15"/>
  <c r="D20" i="15"/>
  <c r="C20" i="15"/>
  <c r="B20" i="15"/>
  <c r="H19" i="15"/>
  <c r="G19" i="15"/>
  <c r="I19" i="15" s="1"/>
  <c r="E19" i="15"/>
  <c r="D19" i="15"/>
  <c r="C19" i="15"/>
  <c r="B19" i="15"/>
  <c r="H18" i="15"/>
  <c r="I18" i="15" s="1"/>
  <c r="G18" i="15"/>
  <c r="F18" i="15"/>
  <c r="E18" i="15"/>
  <c r="D18" i="15"/>
  <c r="C18" i="15"/>
  <c r="B18" i="15"/>
  <c r="H17" i="15"/>
  <c r="G17" i="15"/>
  <c r="I17" i="15" s="1"/>
  <c r="E17" i="15"/>
  <c r="D17" i="15"/>
  <c r="C17" i="15"/>
  <c r="B17" i="15"/>
  <c r="H16" i="15"/>
  <c r="G16" i="15"/>
  <c r="E16" i="15"/>
  <c r="D16" i="15"/>
  <c r="C16" i="15"/>
  <c r="B16" i="15"/>
  <c r="I15" i="15"/>
  <c r="H15" i="15"/>
  <c r="G15" i="15"/>
  <c r="E15" i="15"/>
  <c r="D15" i="15"/>
  <c r="C15" i="15"/>
  <c r="B15" i="15"/>
  <c r="H14" i="15"/>
  <c r="G14" i="15"/>
  <c r="I14" i="15" s="1"/>
  <c r="E14" i="15"/>
  <c r="D14" i="15"/>
  <c r="C14" i="15"/>
  <c r="B14" i="15"/>
  <c r="H13" i="15"/>
  <c r="I13" i="15" s="1"/>
  <c r="G13" i="15"/>
  <c r="E13" i="15"/>
  <c r="D13" i="15"/>
  <c r="C13" i="15"/>
  <c r="B13" i="15"/>
  <c r="H12" i="15"/>
  <c r="I12" i="15"/>
  <c r="G12" i="15"/>
  <c r="E12" i="15"/>
  <c r="D12" i="15"/>
  <c r="C12" i="15"/>
  <c r="B12" i="15"/>
  <c r="H11" i="15"/>
  <c r="G11" i="15"/>
  <c r="I11" i="15" s="1"/>
  <c r="E11" i="15"/>
  <c r="D11" i="15"/>
  <c r="C11" i="15"/>
  <c r="B11" i="15"/>
  <c r="H107" i="17"/>
  <c r="G107" i="17"/>
  <c r="I107" i="17" s="1"/>
  <c r="E107" i="17"/>
  <c r="D107" i="17"/>
  <c r="K107" i="17"/>
  <c r="C107" i="17"/>
  <c r="B107" i="17"/>
  <c r="H106" i="17"/>
  <c r="G106" i="17"/>
  <c r="I106" i="17" s="1"/>
  <c r="E106" i="17"/>
  <c r="D106" i="17"/>
  <c r="K106" i="17" s="1"/>
  <c r="C106" i="17"/>
  <c r="B106" i="17"/>
  <c r="H105" i="17"/>
  <c r="G105" i="17"/>
  <c r="I105" i="17"/>
  <c r="E105" i="17"/>
  <c r="D105" i="17"/>
  <c r="F105" i="17" s="1"/>
  <c r="K105" i="17"/>
  <c r="C105" i="17"/>
  <c r="B105" i="17"/>
  <c r="H104" i="17"/>
  <c r="G104" i="17"/>
  <c r="I104" i="17" s="1"/>
  <c r="E104" i="17"/>
  <c r="D104" i="17"/>
  <c r="K104" i="17"/>
  <c r="C104" i="17"/>
  <c r="B104" i="17"/>
  <c r="I103" i="17"/>
  <c r="H103" i="17"/>
  <c r="G103" i="17"/>
  <c r="E103" i="17"/>
  <c r="D103" i="17"/>
  <c r="K103" i="17"/>
  <c r="C103" i="17"/>
  <c r="B103" i="17"/>
  <c r="H102" i="17"/>
  <c r="I102" i="17" s="1"/>
  <c r="G102" i="17"/>
  <c r="E102" i="17"/>
  <c r="D102" i="17"/>
  <c r="C102" i="17"/>
  <c r="B102" i="17"/>
  <c r="H101" i="17"/>
  <c r="G101" i="17"/>
  <c r="E101" i="17"/>
  <c r="D101" i="17"/>
  <c r="F101" i="17" s="1"/>
  <c r="C101" i="17"/>
  <c r="B101" i="17"/>
  <c r="H100" i="17"/>
  <c r="G100" i="17"/>
  <c r="I100" i="17" s="1"/>
  <c r="E100" i="17"/>
  <c r="D100" i="17"/>
  <c r="K100" i="17"/>
  <c r="C100" i="17"/>
  <c r="B100" i="17"/>
  <c r="H99" i="17"/>
  <c r="I99" i="17" s="1"/>
  <c r="G99" i="17"/>
  <c r="E99" i="17"/>
  <c r="D99" i="17"/>
  <c r="C99" i="17"/>
  <c r="B99" i="17"/>
  <c r="H98" i="17"/>
  <c r="G98" i="17"/>
  <c r="I98" i="17" s="1"/>
  <c r="E98" i="17"/>
  <c r="D98" i="17"/>
  <c r="C98" i="17"/>
  <c r="B98" i="17"/>
  <c r="K97" i="17"/>
  <c r="H97" i="17"/>
  <c r="G97" i="17"/>
  <c r="I97" i="17"/>
  <c r="F97" i="17"/>
  <c r="E97" i="17"/>
  <c r="D97" i="17"/>
  <c r="C97" i="17"/>
  <c r="B97" i="17"/>
  <c r="H96" i="17"/>
  <c r="G96" i="17"/>
  <c r="I96" i="17"/>
  <c r="E96" i="17"/>
  <c r="D96" i="17"/>
  <c r="K96" i="17" s="1"/>
  <c r="C96" i="17"/>
  <c r="B96" i="17"/>
  <c r="I95" i="17"/>
  <c r="H95" i="17"/>
  <c r="G95" i="17"/>
  <c r="E95" i="17"/>
  <c r="D95" i="17"/>
  <c r="K95" i="17" s="1"/>
  <c r="C95" i="17"/>
  <c r="B95" i="17"/>
  <c r="I94" i="17"/>
  <c r="K94" i="17" s="1"/>
  <c r="H94" i="17"/>
  <c r="G94" i="17"/>
  <c r="E94" i="17"/>
  <c r="D94" i="17"/>
  <c r="F94" i="17" s="1"/>
  <c r="C94" i="17"/>
  <c r="B94" i="17"/>
  <c r="H93" i="17"/>
  <c r="G93" i="17"/>
  <c r="I93" i="17"/>
  <c r="E93" i="17"/>
  <c r="D93" i="17"/>
  <c r="K93" i="17" s="1"/>
  <c r="C93" i="17"/>
  <c r="B93" i="17"/>
  <c r="H92" i="17"/>
  <c r="G92" i="17"/>
  <c r="I92" i="17"/>
  <c r="E92" i="17"/>
  <c r="D92" i="17"/>
  <c r="K92" i="17" s="1"/>
  <c r="C92" i="17"/>
  <c r="B92" i="17"/>
  <c r="H91" i="17"/>
  <c r="G91" i="17"/>
  <c r="I91" i="17" s="1"/>
  <c r="E91" i="17"/>
  <c r="D91" i="17"/>
  <c r="C91" i="17"/>
  <c r="B91" i="17"/>
  <c r="H90" i="17"/>
  <c r="G90" i="17"/>
  <c r="I90" i="17" s="1"/>
  <c r="E90" i="17"/>
  <c r="D90" i="17"/>
  <c r="K90" i="17" s="1"/>
  <c r="C90" i="17"/>
  <c r="B90" i="17"/>
  <c r="H89" i="17"/>
  <c r="G89" i="17"/>
  <c r="I89" i="17" s="1"/>
  <c r="E89" i="17"/>
  <c r="D89" i="17"/>
  <c r="C89" i="17"/>
  <c r="B89" i="17"/>
  <c r="H88" i="17"/>
  <c r="G88" i="17"/>
  <c r="I88" i="17" s="1"/>
  <c r="E88" i="17"/>
  <c r="D88" i="17"/>
  <c r="K88" i="17"/>
  <c r="C88" i="17"/>
  <c r="B88" i="17"/>
  <c r="I87" i="17"/>
  <c r="H87" i="17"/>
  <c r="G87" i="17"/>
  <c r="E87" i="17"/>
  <c r="D87" i="17"/>
  <c r="K87" i="17"/>
  <c r="C87" i="17"/>
  <c r="B87" i="17"/>
  <c r="K86" i="17"/>
  <c r="I86" i="17"/>
  <c r="H86" i="17"/>
  <c r="G86" i="17"/>
  <c r="F86" i="17"/>
  <c r="E86" i="17"/>
  <c r="D86" i="17"/>
  <c r="C86" i="17"/>
  <c r="B86" i="17"/>
  <c r="K85" i="17"/>
  <c r="H85" i="17"/>
  <c r="G85" i="17"/>
  <c r="I85" i="17" s="1"/>
  <c r="F85" i="17"/>
  <c r="E85" i="17"/>
  <c r="D85" i="17"/>
  <c r="C85" i="17"/>
  <c r="B85" i="17"/>
  <c r="H84" i="17"/>
  <c r="G84" i="17"/>
  <c r="I84" i="17" s="1"/>
  <c r="E84" i="17"/>
  <c r="D84" i="17"/>
  <c r="K84" i="17"/>
  <c r="C84" i="17"/>
  <c r="B84" i="17"/>
  <c r="H83" i="17"/>
  <c r="G83" i="17"/>
  <c r="I83" i="17" s="1"/>
  <c r="E83" i="17"/>
  <c r="D83" i="17"/>
  <c r="C83" i="17"/>
  <c r="B83" i="17"/>
  <c r="I82" i="17"/>
  <c r="H82" i="17"/>
  <c r="G82" i="17"/>
  <c r="K82" i="17"/>
  <c r="E82" i="17"/>
  <c r="D82" i="17"/>
  <c r="F82" i="17" s="1"/>
  <c r="C82" i="17"/>
  <c r="B82" i="17"/>
  <c r="H81" i="17"/>
  <c r="G81" i="17"/>
  <c r="I81" i="17"/>
  <c r="E81" i="17"/>
  <c r="D81" i="17"/>
  <c r="K81" i="17" s="1"/>
  <c r="C81" i="17"/>
  <c r="B81" i="17"/>
  <c r="H80" i="17"/>
  <c r="G80" i="17"/>
  <c r="I80" i="17"/>
  <c r="E80" i="17"/>
  <c r="D80" i="17"/>
  <c r="C80" i="17"/>
  <c r="B80" i="17"/>
  <c r="H79" i="17"/>
  <c r="G79" i="17"/>
  <c r="I79" i="17" s="1"/>
  <c r="E79" i="17"/>
  <c r="K79" i="17" s="1"/>
  <c r="D79" i="17"/>
  <c r="C79" i="17"/>
  <c r="B79" i="17"/>
  <c r="H78" i="17"/>
  <c r="G78" i="17"/>
  <c r="I78" i="17" s="1"/>
  <c r="F78" i="17"/>
  <c r="E78" i="17"/>
  <c r="D78" i="17"/>
  <c r="K78" i="17" s="1"/>
  <c r="C78" i="17"/>
  <c r="B78" i="17"/>
  <c r="H77" i="17"/>
  <c r="G77" i="17"/>
  <c r="I77" i="17" s="1"/>
  <c r="E77" i="17"/>
  <c r="D77" i="17"/>
  <c r="C77" i="17"/>
  <c r="B77" i="17"/>
  <c r="H76" i="17"/>
  <c r="G76" i="17"/>
  <c r="I76" i="17" s="1"/>
  <c r="E76" i="17"/>
  <c r="D76" i="17"/>
  <c r="C76" i="17"/>
  <c r="B76" i="17"/>
  <c r="H75" i="17"/>
  <c r="G75" i="17"/>
  <c r="I75" i="17" s="1"/>
  <c r="E75" i="17"/>
  <c r="D75" i="17"/>
  <c r="C75" i="17"/>
  <c r="B75" i="17"/>
  <c r="H74" i="17"/>
  <c r="G74" i="17"/>
  <c r="I74" i="17" s="1"/>
  <c r="F74" i="17"/>
  <c r="E74" i="17"/>
  <c r="D74" i="17"/>
  <c r="C74" i="17"/>
  <c r="B74" i="17"/>
  <c r="H73" i="17"/>
  <c r="G73" i="17"/>
  <c r="K73" i="17"/>
  <c r="E73" i="17"/>
  <c r="D73" i="17"/>
  <c r="F73" i="17" s="1"/>
  <c r="C73" i="17"/>
  <c r="B73" i="17"/>
  <c r="H72" i="17"/>
  <c r="G72" i="17"/>
  <c r="I72" i="17"/>
  <c r="E72" i="17"/>
  <c r="D72" i="17"/>
  <c r="K72" i="17" s="1"/>
  <c r="C72" i="17"/>
  <c r="B72" i="17"/>
  <c r="H71" i="17"/>
  <c r="G71" i="17"/>
  <c r="I71" i="17" s="1"/>
  <c r="E71" i="17"/>
  <c r="D71" i="17"/>
  <c r="K71" i="17" s="1"/>
  <c r="C71" i="17"/>
  <c r="B71" i="17"/>
  <c r="I70" i="17"/>
  <c r="H70" i="17"/>
  <c r="G70" i="17"/>
  <c r="E70" i="17"/>
  <c r="D70" i="17"/>
  <c r="C70" i="17"/>
  <c r="B70" i="17"/>
  <c r="H69" i="17"/>
  <c r="G69" i="17"/>
  <c r="E69" i="17"/>
  <c r="D69" i="17"/>
  <c r="C69" i="17"/>
  <c r="B69" i="17"/>
  <c r="H68" i="17"/>
  <c r="G68" i="17"/>
  <c r="I68" i="17" s="1"/>
  <c r="E68" i="17"/>
  <c r="D68" i="17"/>
  <c r="K68" i="17"/>
  <c r="C68" i="17"/>
  <c r="B68" i="17"/>
  <c r="I67" i="17"/>
  <c r="H67" i="17"/>
  <c r="G67" i="17"/>
  <c r="E67" i="17"/>
  <c r="D67" i="17"/>
  <c r="K67" i="17"/>
  <c r="C67" i="17"/>
  <c r="B67" i="17"/>
  <c r="K66" i="17"/>
  <c r="I66" i="17"/>
  <c r="H66" i="17"/>
  <c r="G66" i="17"/>
  <c r="F66" i="17"/>
  <c r="E66" i="17"/>
  <c r="D66" i="17"/>
  <c r="C66" i="17"/>
  <c r="B66" i="17"/>
  <c r="H65" i="17"/>
  <c r="G65" i="17"/>
  <c r="E65" i="17"/>
  <c r="D65" i="17"/>
  <c r="F65" i="17" s="1"/>
  <c r="C65" i="17"/>
  <c r="B65" i="17"/>
  <c r="H64" i="17"/>
  <c r="G64" i="17"/>
  <c r="I64" i="17" s="1"/>
  <c r="E64" i="17"/>
  <c r="D64" i="17"/>
  <c r="K64" i="17"/>
  <c r="C64" i="17"/>
  <c r="B64" i="17"/>
  <c r="H63" i="17"/>
  <c r="I63" i="17" s="1"/>
  <c r="G63" i="17"/>
  <c r="E63" i="17"/>
  <c r="D63" i="17"/>
  <c r="C63" i="17"/>
  <c r="B63" i="17"/>
  <c r="H62" i="17"/>
  <c r="G62" i="17"/>
  <c r="I62" i="17" s="1"/>
  <c r="E62" i="17"/>
  <c r="D62" i="17"/>
  <c r="C62" i="17"/>
  <c r="B62" i="17"/>
  <c r="H61" i="17"/>
  <c r="G61" i="17"/>
  <c r="E61" i="17"/>
  <c r="D61" i="17"/>
  <c r="F61" i="17" s="1"/>
  <c r="C61" i="17"/>
  <c r="B61" i="17"/>
  <c r="H60" i="17"/>
  <c r="G60" i="17"/>
  <c r="I60" i="17"/>
  <c r="E60" i="17"/>
  <c r="D60" i="17"/>
  <c r="K60" i="17" s="1"/>
  <c r="C60" i="17"/>
  <c r="B60" i="17"/>
  <c r="H59" i="17"/>
  <c r="G59" i="17"/>
  <c r="I59" i="17" s="1"/>
  <c r="E59" i="17"/>
  <c r="D59" i="17"/>
  <c r="C59" i="17"/>
  <c r="B59" i="17"/>
  <c r="H58" i="17"/>
  <c r="G58" i="17"/>
  <c r="I58" i="17" s="1"/>
  <c r="E58" i="17"/>
  <c r="D58" i="17"/>
  <c r="K58" i="17" s="1"/>
  <c r="C58" i="17"/>
  <c r="B58" i="17"/>
  <c r="H57" i="17"/>
  <c r="G57" i="17"/>
  <c r="I57" i="17" s="1"/>
  <c r="E57" i="17"/>
  <c r="D57" i="17"/>
  <c r="C57" i="17"/>
  <c r="B57" i="17"/>
  <c r="H56" i="17"/>
  <c r="G56" i="17"/>
  <c r="I56" i="17" s="1"/>
  <c r="E56" i="17"/>
  <c r="D56" i="17"/>
  <c r="C56" i="17"/>
  <c r="B56" i="17"/>
  <c r="H55" i="17"/>
  <c r="G55" i="17"/>
  <c r="I55" i="17" s="1"/>
  <c r="E55" i="17"/>
  <c r="D55" i="17"/>
  <c r="C55" i="17"/>
  <c r="B55" i="17"/>
  <c r="H54" i="17"/>
  <c r="G54" i="17"/>
  <c r="I54" i="17" s="1"/>
  <c r="F54" i="17"/>
  <c r="E54" i="17"/>
  <c r="D54" i="17"/>
  <c r="C54" i="17"/>
  <c r="B54" i="17"/>
  <c r="H53" i="17"/>
  <c r="G53" i="17"/>
  <c r="F53" i="17"/>
  <c r="E53" i="17"/>
  <c r="D53" i="17"/>
  <c r="C53" i="17"/>
  <c r="B53" i="17"/>
  <c r="H52" i="17"/>
  <c r="G52" i="17"/>
  <c r="I52" i="17" s="1"/>
  <c r="E52" i="17"/>
  <c r="D52" i="17"/>
  <c r="C52" i="17"/>
  <c r="B52" i="17"/>
  <c r="I51" i="17"/>
  <c r="H51" i="17"/>
  <c r="G51" i="17"/>
  <c r="E51" i="17"/>
  <c r="D51" i="17"/>
  <c r="K51" i="17" s="1"/>
  <c r="C51" i="17"/>
  <c r="B51" i="17"/>
  <c r="K50" i="17"/>
  <c r="H50" i="17"/>
  <c r="G50" i="17"/>
  <c r="I50" i="17" s="1"/>
  <c r="F50" i="17"/>
  <c r="E50" i="17"/>
  <c r="D50" i="17"/>
  <c r="C50" i="17"/>
  <c r="B50" i="17"/>
  <c r="H49" i="17"/>
  <c r="G49" i="17"/>
  <c r="E49" i="17"/>
  <c r="F49" i="17" s="1"/>
  <c r="D49" i="17"/>
  <c r="C49" i="17"/>
  <c r="B49" i="17"/>
  <c r="H48" i="17"/>
  <c r="G48" i="17"/>
  <c r="I48" i="17"/>
  <c r="E48" i="17"/>
  <c r="D48" i="17"/>
  <c r="K48" i="17" s="1"/>
  <c r="C48" i="17"/>
  <c r="B48" i="17"/>
  <c r="I47" i="17"/>
  <c r="H47" i="17"/>
  <c r="G47" i="17"/>
  <c r="E47" i="17"/>
  <c r="D47" i="17"/>
  <c r="K47" i="17" s="1"/>
  <c r="C47" i="17"/>
  <c r="B47" i="17"/>
  <c r="I46" i="17"/>
  <c r="H46" i="17"/>
  <c r="G46" i="17"/>
  <c r="K46" i="17"/>
  <c r="E46" i="17"/>
  <c r="D46" i="17"/>
  <c r="F46" i="17" s="1"/>
  <c r="C46" i="17"/>
  <c r="B46" i="17"/>
  <c r="H45" i="17"/>
  <c r="G45" i="17"/>
  <c r="E45" i="17"/>
  <c r="F45" i="17" s="1"/>
  <c r="D45" i="17"/>
  <c r="C45" i="17"/>
  <c r="B45" i="17"/>
  <c r="H44" i="17"/>
  <c r="G44" i="17"/>
  <c r="I44" i="17"/>
  <c r="E44" i="17"/>
  <c r="D44" i="17"/>
  <c r="K44" i="17" s="1"/>
  <c r="C44" i="17"/>
  <c r="B44" i="17"/>
  <c r="I43" i="17"/>
  <c r="H43" i="17"/>
  <c r="G43" i="17"/>
  <c r="E43" i="17"/>
  <c r="D43" i="17"/>
  <c r="K43" i="17" s="1"/>
  <c r="C43" i="17"/>
  <c r="B43" i="17"/>
  <c r="K42" i="17"/>
  <c r="H42" i="17"/>
  <c r="G42" i="17"/>
  <c r="I42" i="17" s="1"/>
  <c r="F42" i="17"/>
  <c r="E42" i="17"/>
  <c r="D42" i="17"/>
  <c r="C42" i="17"/>
  <c r="B42" i="17"/>
  <c r="H41" i="17"/>
  <c r="G41" i="17"/>
  <c r="I41" i="17"/>
  <c r="E41" i="17"/>
  <c r="D41" i="17"/>
  <c r="K41" i="17" s="1"/>
  <c r="C41" i="17"/>
  <c r="B41" i="17"/>
  <c r="H40" i="17"/>
  <c r="G40" i="17"/>
  <c r="I40" i="17"/>
  <c r="E40" i="17"/>
  <c r="D40" i="17"/>
  <c r="C40" i="17"/>
  <c r="B40" i="17"/>
  <c r="H39" i="17"/>
  <c r="G39" i="17"/>
  <c r="I39" i="17" s="1"/>
  <c r="E39" i="17"/>
  <c r="D39" i="17"/>
  <c r="C39" i="17"/>
  <c r="B39" i="17"/>
  <c r="K38" i="17"/>
  <c r="H38" i="17"/>
  <c r="G38" i="17"/>
  <c r="I38" i="17" s="1"/>
  <c r="F38" i="17"/>
  <c r="E38" i="17"/>
  <c r="D38" i="17"/>
  <c r="C38" i="17"/>
  <c r="B38" i="17"/>
  <c r="H37" i="17"/>
  <c r="G37" i="17"/>
  <c r="E37" i="17"/>
  <c r="F37" i="17" s="1"/>
  <c r="D37" i="17"/>
  <c r="C37" i="17"/>
  <c r="B37" i="17"/>
  <c r="H36" i="17"/>
  <c r="I36" i="17" s="1"/>
  <c r="G36" i="17"/>
  <c r="E36" i="17"/>
  <c r="D36" i="17"/>
  <c r="C36" i="17"/>
  <c r="B36" i="17"/>
  <c r="H35" i="17"/>
  <c r="I35" i="17" s="1"/>
  <c r="G35" i="17"/>
  <c r="E35" i="17"/>
  <c r="D35" i="17"/>
  <c r="K35" i="17"/>
  <c r="C35" i="17"/>
  <c r="B35" i="17"/>
  <c r="K34" i="17"/>
  <c r="I34" i="17"/>
  <c r="H34" i="17"/>
  <c r="G34" i="17"/>
  <c r="F34" i="17"/>
  <c r="E34" i="17"/>
  <c r="D34" i="17"/>
  <c r="C34" i="17"/>
  <c r="B34" i="17"/>
  <c r="H33" i="17"/>
  <c r="G33" i="17"/>
  <c r="E33" i="17"/>
  <c r="D33" i="17"/>
  <c r="F33" i="17" s="1"/>
  <c r="C33" i="17"/>
  <c r="B33" i="17"/>
  <c r="H32" i="17"/>
  <c r="G32" i="17"/>
  <c r="I32" i="17" s="1"/>
  <c r="E32" i="17"/>
  <c r="D32" i="17"/>
  <c r="K32" i="17"/>
  <c r="C32" i="17"/>
  <c r="B32" i="17"/>
  <c r="I31" i="17"/>
  <c r="H31" i="17"/>
  <c r="G31" i="17"/>
  <c r="E31" i="17"/>
  <c r="D31" i="17"/>
  <c r="K31" i="17"/>
  <c r="C31" i="17"/>
  <c r="B31" i="17"/>
  <c r="K30" i="17"/>
  <c r="I30" i="17"/>
  <c r="H30" i="17"/>
  <c r="G30" i="17"/>
  <c r="F30" i="17"/>
  <c r="E30" i="17"/>
  <c r="D30" i="17"/>
  <c r="C30" i="17"/>
  <c r="B30" i="17"/>
  <c r="H29" i="17"/>
  <c r="G29" i="17"/>
  <c r="E29" i="17"/>
  <c r="D29" i="17"/>
  <c r="C29" i="17"/>
  <c r="B29" i="17"/>
  <c r="H28" i="17"/>
  <c r="G28" i="17"/>
  <c r="I28" i="17"/>
  <c r="E28" i="17"/>
  <c r="D28" i="17"/>
  <c r="K28" i="17" s="1"/>
  <c r="C28" i="17"/>
  <c r="B28" i="17"/>
  <c r="I27" i="17"/>
  <c r="H27" i="17"/>
  <c r="G27" i="17"/>
  <c r="E27" i="17"/>
  <c r="D27" i="17"/>
  <c r="K27" i="17" s="1"/>
  <c r="C27" i="17"/>
  <c r="B27" i="17"/>
  <c r="K26" i="17"/>
  <c r="H26" i="17"/>
  <c r="G26" i="17"/>
  <c r="I26" i="17" s="1"/>
  <c r="F26" i="17"/>
  <c r="E26" i="17"/>
  <c r="D26" i="17"/>
  <c r="C26" i="17"/>
  <c r="B26" i="17"/>
  <c r="H25" i="17"/>
  <c r="G25" i="17"/>
  <c r="E25" i="17"/>
  <c r="F25" i="17" s="1"/>
  <c r="D25" i="17"/>
  <c r="C25" i="17"/>
  <c r="B25" i="17"/>
  <c r="H24" i="17"/>
  <c r="G24" i="17"/>
  <c r="I24" i="17"/>
  <c r="E24" i="17"/>
  <c r="D24" i="17"/>
  <c r="K24" i="17" s="1"/>
  <c r="C24" i="17"/>
  <c r="B24" i="17"/>
  <c r="I23" i="17"/>
  <c r="H23" i="17"/>
  <c r="G23" i="17"/>
  <c r="E23" i="17"/>
  <c r="D23" i="17"/>
  <c r="K23" i="17" s="1"/>
  <c r="C23" i="17"/>
  <c r="B23" i="17"/>
  <c r="I22" i="17"/>
  <c r="H22" i="17"/>
  <c r="G22" i="17"/>
  <c r="E22" i="17"/>
  <c r="D22" i="17"/>
  <c r="F22" i="17" s="1"/>
  <c r="C22" i="17"/>
  <c r="B22" i="17"/>
  <c r="H21" i="17"/>
  <c r="G21" i="17"/>
  <c r="E21" i="17"/>
  <c r="F21" i="17" s="1"/>
  <c r="D21" i="17"/>
  <c r="C21" i="17"/>
  <c r="B21" i="17"/>
  <c r="H20" i="17"/>
  <c r="G20" i="17"/>
  <c r="I20" i="17"/>
  <c r="E20" i="17"/>
  <c r="D20" i="17"/>
  <c r="K20" i="17" s="1"/>
  <c r="C20" i="17"/>
  <c r="B20" i="17"/>
  <c r="I19" i="17"/>
  <c r="H19" i="17"/>
  <c r="G19" i="17"/>
  <c r="E19" i="17"/>
  <c r="D19" i="17"/>
  <c r="K19" i="17" s="1"/>
  <c r="C19" i="17"/>
  <c r="B19" i="17"/>
  <c r="I18" i="17"/>
  <c r="H18" i="17"/>
  <c r="G18" i="17"/>
  <c r="E18" i="17"/>
  <c r="D18" i="17"/>
  <c r="F18" i="17" s="1"/>
  <c r="C18" i="17"/>
  <c r="B18" i="17"/>
  <c r="H17" i="17"/>
  <c r="G17" i="17"/>
  <c r="I17" i="17"/>
  <c r="E17" i="17"/>
  <c r="D17" i="17"/>
  <c r="K17" i="17" s="1"/>
  <c r="C17" i="17"/>
  <c r="B17" i="17"/>
  <c r="H16" i="17"/>
  <c r="G16" i="17"/>
  <c r="I16" i="17"/>
  <c r="E16" i="17"/>
  <c r="D16" i="17"/>
  <c r="K16" i="17" s="1"/>
  <c r="C16" i="17"/>
  <c r="B16" i="17"/>
  <c r="H15" i="17"/>
  <c r="G15" i="17"/>
  <c r="I15" i="17" s="1"/>
  <c r="E15" i="17"/>
  <c r="D15" i="17"/>
  <c r="K15" i="17" s="1"/>
  <c r="C15" i="17"/>
  <c r="B15" i="17"/>
  <c r="I14" i="17"/>
  <c r="H14" i="17"/>
  <c r="G14" i="17"/>
  <c r="E14" i="17"/>
  <c r="D14" i="17"/>
  <c r="C14" i="17"/>
  <c r="B14" i="17"/>
  <c r="H13" i="17"/>
  <c r="G13" i="17"/>
  <c r="E13" i="17"/>
  <c r="D13" i="17"/>
  <c r="F13" i="17" s="1"/>
  <c r="C13" i="17"/>
  <c r="B13" i="17"/>
  <c r="H12" i="17"/>
  <c r="G12" i="17"/>
  <c r="I12" i="17"/>
  <c r="E12" i="17"/>
  <c r="D12" i="17"/>
  <c r="C12" i="17"/>
  <c r="B12" i="17"/>
  <c r="H11" i="17"/>
  <c r="G11" i="17"/>
  <c r="I11" i="17" s="1"/>
  <c r="E11" i="17"/>
  <c r="D11" i="17"/>
  <c r="K11" i="17"/>
  <c r="C11" i="17"/>
  <c r="B11" i="17"/>
  <c r="H107" i="19"/>
  <c r="G107" i="19"/>
  <c r="I107" i="19" s="1"/>
  <c r="E107" i="19"/>
  <c r="D107" i="19"/>
  <c r="K107" i="19"/>
  <c r="C107" i="19"/>
  <c r="B107" i="19"/>
  <c r="H106" i="19"/>
  <c r="G106" i="19"/>
  <c r="I106" i="19"/>
  <c r="E106" i="19"/>
  <c r="D106" i="19"/>
  <c r="K106" i="19" s="1"/>
  <c r="C106" i="19"/>
  <c r="B106" i="19"/>
  <c r="H105" i="19"/>
  <c r="G105" i="19"/>
  <c r="I105" i="19"/>
  <c r="E105" i="19"/>
  <c r="D105" i="19"/>
  <c r="K105" i="19" s="1"/>
  <c r="C105" i="19"/>
  <c r="B105" i="19"/>
  <c r="H104" i="19"/>
  <c r="G104" i="19"/>
  <c r="I104" i="19" s="1"/>
  <c r="E104" i="19"/>
  <c r="D104" i="19"/>
  <c r="K104" i="19" s="1"/>
  <c r="C104" i="19"/>
  <c r="B104" i="19"/>
  <c r="H103" i="19"/>
  <c r="I103" i="19" s="1"/>
  <c r="G103" i="19"/>
  <c r="E103" i="19"/>
  <c r="D103" i="19"/>
  <c r="C103" i="19"/>
  <c r="B103" i="19"/>
  <c r="H102" i="19"/>
  <c r="G102" i="19"/>
  <c r="I102" i="19" s="1"/>
  <c r="E102" i="19"/>
  <c r="D102" i="19"/>
  <c r="C102" i="19"/>
  <c r="B102" i="19"/>
  <c r="H101" i="19"/>
  <c r="I101" i="19" s="1"/>
  <c r="G101" i="19"/>
  <c r="E101" i="19"/>
  <c r="D101" i="19"/>
  <c r="C101" i="19"/>
  <c r="B101" i="19"/>
  <c r="H100" i="19"/>
  <c r="I100" i="19"/>
  <c r="G100" i="19"/>
  <c r="E100" i="19"/>
  <c r="D100" i="19"/>
  <c r="C100" i="19"/>
  <c r="B100" i="19"/>
  <c r="H99" i="19"/>
  <c r="G99" i="19"/>
  <c r="I99" i="19" s="1"/>
  <c r="E99" i="19"/>
  <c r="D99" i="19"/>
  <c r="C99" i="19"/>
  <c r="B99" i="19"/>
  <c r="H98" i="19"/>
  <c r="G98" i="19"/>
  <c r="I98" i="19" s="1"/>
  <c r="E98" i="19"/>
  <c r="K98" i="19" s="1"/>
  <c r="D98" i="19"/>
  <c r="F98" i="19" s="1"/>
  <c r="C98" i="19"/>
  <c r="B98" i="19"/>
  <c r="H97" i="19"/>
  <c r="G97" i="19"/>
  <c r="I97" i="19"/>
  <c r="E97" i="19"/>
  <c r="D97" i="19"/>
  <c r="K97" i="19" s="1"/>
  <c r="C97" i="19"/>
  <c r="B97" i="19"/>
  <c r="H96" i="19"/>
  <c r="G96" i="19"/>
  <c r="I96" i="19" s="1"/>
  <c r="E96" i="19"/>
  <c r="D96" i="19"/>
  <c r="K96" i="19" s="1"/>
  <c r="C96" i="19"/>
  <c r="B96" i="19"/>
  <c r="I95" i="19"/>
  <c r="H95" i="19"/>
  <c r="G95" i="19"/>
  <c r="E95" i="19"/>
  <c r="K95" i="19"/>
  <c r="D95" i="19"/>
  <c r="C95" i="19"/>
  <c r="B95" i="19"/>
  <c r="H94" i="19"/>
  <c r="I94" i="19" s="1"/>
  <c r="G94" i="19"/>
  <c r="F94" i="19"/>
  <c r="E94" i="19"/>
  <c r="D94" i="19"/>
  <c r="C94" i="19"/>
  <c r="B94" i="19"/>
  <c r="H93" i="19"/>
  <c r="G93" i="19"/>
  <c r="I93" i="19" s="1"/>
  <c r="E93" i="19"/>
  <c r="D93" i="19"/>
  <c r="C93" i="19"/>
  <c r="B93" i="19"/>
  <c r="H92" i="19"/>
  <c r="G92" i="19"/>
  <c r="I92" i="19" s="1"/>
  <c r="E92" i="19"/>
  <c r="D92" i="19"/>
  <c r="C92" i="19"/>
  <c r="B92" i="19"/>
  <c r="H91" i="19"/>
  <c r="G91" i="19"/>
  <c r="I91" i="19" s="1"/>
  <c r="E91" i="19"/>
  <c r="D91" i="19"/>
  <c r="C91" i="19"/>
  <c r="B91" i="19"/>
  <c r="H90" i="19"/>
  <c r="I90" i="19" s="1"/>
  <c r="G90" i="19"/>
  <c r="E90" i="19"/>
  <c r="D90" i="19"/>
  <c r="C90" i="19"/>
  <c r="B90" i="19"/>
  <c r="H89" i="19"/>
  <c r="I89" i="19" s="1"/>
  <c r="G89" i="19"/>
  <c r="E89" i="19"/>
  <c r="D89" i="19"/>
  <c r="C89" i="19"/>
  <c r="B89" i="19"/>
  <c r="H88" i="19"/>
  <c r="I88" i="19"/>
  <c r="G88" i="19"/>
  <c r="E88" i="19"/>
  <c r="D88" i="19"/>
  <c r="C88" i="19"/>
  <c r="B88" i="19"/>
  <c r="H87" i="19"/>
  <c r="G87" i="19"/>
  <c r="I87" i="19" s="1"/>
  <c r="E87" i="19"/>
  <c r="K87" i="19"/>
  <c r="D87" i="19"/>
  <c r="C87" i="19"/>
  <c r="B87" i="19"/>
  <c r="K86" i="19"/>
  <c r="H86" i="19"/>
  <c r="G86" i="19"/>
  <c r="I86" i="19" s="1"/>
  <c r="F86" i="19"/>
  <c r="E86" i="19"/>
  <c r="D86" i="19"/>
  <c r="C86" i="19"/>
  <c r="B86" i="19"/>
  <c r="H85" i="19"/>
  <c r="G85" i="19"/>
  <c r="I85" i="19" s="1"/>
  <c r="E85" i="19"/>
  <c r="D85" i="19"/>
  <c r="C85" i="19"/>
  <c r="B85" i="19"/>
  <c r="H84" i="19"/>
  <c r="G84" i="19"/>
  <c r="E84" i="19"/>
  <c r="D84" i="19"/>
  <c r="C84" i="19"/>
  <c r="B84" i="19"/>
  <c r="H83" i="19"/>
  <c r="I83" i="19" s="1"/>
  <c r="G83" i="19"/>
  <c r="E83" i="19"/>
  <c r="D83" i="19"/>
  <c r="C83" i="19"/>
  <c r="B83" i="19"/>
  <c r="H82" i="19"/>
  <c r="I82" i="19" s="1"/>
  <c r="G82" i="19"/>
  <c r="E82" i="19"/>
  <c r="D82" i="19"/>
  <c r="C82" i="19"/>
  <c r="B82" i="19"/>
  <c r="H81" i="19"/>
  <c r="G81" i="19"/>
  <c r="I81" i="19" s="1"/>
  <c r="E81" i="19"/>
  <c r="D81" i="19"/>
  <c r="C81" i="19"/>
  <c r="B81" i="19"/>
  <c r="H80" i="19"/>
  <c r="G80" i="19"/>
  <c r="E80" i="19"/>
  <c r="D80" i="19"/>
  <c r="C80" i="19"/>
  <c r="B80" i="19"/>
  <c r="H79" i="19"/>
  <c r="G79" i="19"/>
  <c r="E79" i="19"/>
  <c r="D79" i="19"/>
  <c r="C79" i="19"/>
  <c r="B79" i="19"/>
  <c r="H78" i="19"/>
  <c r="G78" i="19"/>
  <c r="I78" i="19"/>
  <c r="F78" i="19"/>
  <c r="E78" i="19"/>
  <c r="D78" i="19"/>
  <c r="C78" i="19"/>
  <c r="B78" i="19"/>
  <c r="H77" i="19"/>
  <c r="G77" i="19"/>
  <c r="I77" i="19" s="1"/>
  <c r="E77" i="19"/>
  <c r="D77" i="19"/>
  <c r="K77" i="19"/>
  <c r="C77" i="19"/>
  <c r="B77" i="19"/>
  <c r="H76" i="19"/>
  <c r="I76" i="19"/>
  <c r="G76" i="19"/>
  <c r="E76" i="19"/>
  <c r="D76" i="19"/>
  <c r="C76" i="19"/>
  <c r="B76" i="19"/>
  <c r="I75" i="19"/>
  <c r="H75" i="19"/>
  <c r="G75" i="19"/>
  <c r="E75" i="19"/>
  <c r="D75" i="19"/>
  <c r="C75" i="19"/>
  <c r="B75" i="19"/>
  <c r="H74" i="19"/>
  <c r="G74" i="19"/>
  <c r="E74" i="19"/>
  <c r="F74" i="19" s="1"/>
  <c r="D74" i="19"/>
  <c r="C74" i="19"/>
  <c r="B74" i="19"/>
  <c r="H73" i="19"/>
  <c r="G73" i="19"/>
  <c r="I73" i="19"/>
  <c r="E73" i="19"/>
  <c r="D73" i="19"/>
  <c r="C73" i="19"/>
  <c r="B73" i="19"/>
  <c r="H72" i="19"/>
  <c r="I72" i="19"/>
  <c r="G72" i="19"/>
  <c r="E72" i="19"/>
  <c r="K72" i="19" s="1"/>
  <c r="D72" i="19"/>
  <c r="C72" i="19"/>
  <c r="B72" i="19"/>
  <c r="K71" i="19"/>
  <c r="H71" i="19"/>
  <c r="G71" i="19"/>
  <c r="I71" i="19" s="1"/>
  <c r="F71" i="19"/>
  <c r="E71" i="19"/>
  <c r="D71" i="19"/>
  <c r="C71" i="19"/>
  <c r="B71" i="19"/>
  <c r="K70" i="19"/>
  <c r="H70" i="19"/>
  <c r="G70" i="19"/>
  <c r="I70" i="19" s="1"/>
  <c r="F70" i="19"/>
  <c r="E70" i="19"/>
  <c r="D70" i="19"/>
  <c r="C70" i="19"/>
  <c r="B70" i="19"/>
  <c r="H69" i="19"/>
  <c r="G69" i="19"/>
  <c r="I69" i="19" s="1"/>
  <c r="E69" i="19"/>
  <c r="K69" i="19" s="1"/>
  <c r="D69" i="19"/>
  <c r="C69" i="19"/>
  <c r="B69" i="19"/>
  <c r="H68" i="19"/>
  <c r="I68" i="19"/>
  <c r="G68" i="19"/>
  <c r="E68" i="19"/>
  <c r="D68" i="19"/>
  <c r="C68" i="19"/>
  <c r="B68" i="19"/>
  <c r="I67" i="19"/>
  <c r="H67" i="19"/>
  <c r="G67" i="19"/>
  <c r="E67" i="19"/>
  <c r="D67" i="19"/>
  <c r="C67" i="19"/>
  <c r="B67" i="19"/>
  <c r="H66" i="19"/>
  <c r="G66" i="19"/>
  <c r="E66" i="19"/>
  <c r="F66" i="19" s="1"/>
  <c r="D66" i="19"/>
  <c r="C66" i="19"/>
  <c r="B66" i="19"/>
  <c r="H65" i="19"/>
  <c r="G65" i="19"/>
  <c r="I65" i="19"/>
  <c r="E65" i="19"/>
  <c r="D65" i="19"/>
  <c r="C65" i="19"/>
  <c r="B65" i="19"/>
  <c r="I64" i="19"/>
  <c r="H64" i="19"/>
  <c r="G64" i="19"/>
  <c r="E64" i="19"/>
  <c r="D64" i="19"/>
  <c r="K64" i="19"/>
  <c r="C64" i="19"/>
  <c r="B64" i="19"/>
  <c r="H63" i="19"/>
  <c r="I63" i="19" s="1"/>
  <c r="G63" i="19"/>
  <c r="E63" i="19"/>
  <c r="D63" i="19"/>
  <c r="C63" i="19"/>
  <c r="B63" i="19"/>
  <c r="H62" i="19"/>
  <c r="G62" i="19"/>
  <c r="I62" i="19"/>
  <c r="E62" i="19"/>
  <c r="D62" i="19"/>
  <c r="C62" i="19"/>
  <c r="B62" i="19"/>
  <c r="H61" i="19"/>
  <c r="G61" i="19"/>
  <c r="I61" i="19" s="1"/>
  <c r="E61" i="19"/>
  <c r="D61" i="19"/>
  <c r="C61" i="19"/>
  <c r="B61" i="19"/>
  <c r="I60" i="19"/>
  <c r="H60" i="19"/>
  <c r="G60" i="19"/>
  <c r="E60" i="19"/>
  <c r="D60" i="19"/>
  <c r="K60" i="19" s="1"/>
  <c r="C60" i="19"/>
  <c r="B60" i="19"/>
  <c r="I59" i="19"/>
  <c r="H59" i="19"/>
  <c r="G59" i="19"/>
  <c r="E59" i="19"/>
  <c r="D59" i="19"/>
  <c r="C59" i="19"/>
  <c r="B59" i="19"/>
  <c r="H58" i="19"/>
  <c r="G58" i="19"/>
  <c r="I58" i="19" s="1"/>
  <c r="E58" i="19"/>
  <c r="D58" i="19"/>
  <c r="C58" i="19"/>
  <c r="B58" i="19"/>
  <c r="H57" i="19"/>
  <c r="G57" i="19"/>
  <c r="I57" i="19" s="1"/>
  <c r="E57" i="19"/>
  <c r="D57" i="19"/>
  <c r="K57" i="19" s="1"/>
  <c r="C57" i="19"/>
  <c r="B57" i="19"/>
  <c r="H56" i="19"/>
  <c r="I56" i="19" s="1"/>
  <c r="G56" i="19"/>
  <c r="E56" i="19"/>
  <c r="D56" i="19"/>
  <c r="C56" i="19"/>
  <c r="B56" i="19"/>
  <c r="H55" i="19"/>
  <c r="G55" i="19"/>
  <c r="I55" i="19" s="1"/>
  <c r="E55" i="19"/>
  <c r="D55" i="19"/>
  <c r="C55" i="19"/>
  <c r="B55" i="19"/>
  <c r="H54" i="19"/>
  <c r="I54" i="19" s="1"/>
  <c r="G54" i="19"/>
  <c r="K54" i="19"/>
  <c r="F54" i="19"/>
  <c r="E54" i="19"/>
  <c r="D54" i="19"/>
  <c r="C54" i="19"/>
  <c r="B54" i="19"/>
  <c r="H53" i="19"/>
  <c r="G53" i="19"/>
  <c r="I53" i="19"/>
  <c r="E53" i="19"/>
  <c r="D53" i="19"/>
  <c r="C53" i="19"/>
  <c r="B53" i="19"/>
  <c r="H52" i="19"/>
  <c r="G52" i="19"/>
  <c r="E52" i="19"/>
  <c r="D52" i="19"/>
  <c r="C52" i="19"/>
  <c r="B52" i="19"/>
  <c r="H51" i="19"/>
  <c r="G51" i="19"/>
  <c r="I51" i="19" s="1"/>
  <c r="E51" i="19"/>
  <c r="D51" i="19"/>
  <c r="K51" i="19" s="1"/>
  <c r="C51" i="19"/>
  <c r="B51" i="19"/>
  <c r="H50" i="19"/>
  <c r="G50" i="19"/>
  <c r="I50" i="19" s="1"/>
  <c r="E50" i="19"/>
  <c r="D50" i="19"/>
  <c r="F50" i="19" s="1"/>
  <c r="C50" i="19"/>
  <c r="B50" i="19"/>
  <c r="H49" i="19"/>
  <c r="G49" i="19"/>
  <c r="I49" i="19" s="1"/>
  <c r="E49" i="19"/>
  <c r="D49" i="19"/>
  <c r="C49" i="19"/>
  <c r="B49" i="19"/>
  <c r="H48" i="19"/>
  <c r="G48" i="19"/>
  <c r="I48" i="19" s="1"/>
  <c r="E48" i="19"/>
  <c r="D48" i="19"/>
  <c r="K48" i="19"/>
  <c r="C48" i="19"/>
  <c r="B48" i="19"/>
  <c r="I47" i="19"/>
  <c r="H47" i="19"/>
  <c r="G47" i="19"/>
  <c r="E47" i="19"/>
  <c r="D47" i="19"/>
  <c r="K47" i="19" s="1"/>
  <c r="C47" i="19"/>
  <c r="B47" i="19"/>
  <c r="H46" i="19"/>
  <c r="G46" i="19"/>
  <c r="I46" i="19" s="1"/>
  <c r="F46" i="19"/>
  <c r="E46" i="19"/>
  <c r="D46" i="19"/>
  <c r="C46" i="19"/>
  <c r="B46" i="19"/>
  <c r="H45" i="19"/>
  <c r="G45" i="19"/>
  <c r="I45" i="19" s="1"/>
  <c r="E45" i="19"/>
  <c r="D45" i="19"/>
  <c r="C45" i="19"/>
  <c r="B45" i="19"/>
  <c r="H44" i="19"/>
  <c r="I44" i="19" s="1"/>
  <c r="G44" i="19"/>
  <c r="E44" i="19"/>
  <c r="D44" i="19"/>
  <c r="C44" i="19"/>
  <c r="B44" i="19"/>
  <c r="I43" i="19"/>
  <c r="H43" i="19"/>
  <c r="G43" i="19"/>
  <c r="E43" i="19"/>
  <c r="D43" i="19"/>
  <c r="K43" i="19" s="1"/>
  <c r="C43" i="19"/>
  <c r="B43" i="19"/>
  <c r="H42" i="19"/>
  <c r="G42" i="19"/>
  <c r="F42" i="19"/>
  <c r="E42" i="19"/>
  <c r="D42" i="19"/>
  <c r="C42" i="19"/>
  <c r="B42" i="19"/>
  <c r="H41" i="19"/>
  <c r="G41" i="19"/>
  <c r="I41" i="19" s="1"/>
  <c r="E41" i="19"/>
  <c r="D41" i="19"/>
  <c r="C41" i="19"/>
  <c r="B41" i="19"/>
  <c r="H40" i="19"/>
  <c r="I40" i="19" s="1"/>
  <c r="G40" i="19"/>
  <c r="E40" i="19"/>
  <c r="D40" i="19"/>
  <c r="C40" i="19"/>
  <c r="B40" i="19"/>
  <c r="H39" i="19"/>
  <c r="G39" i="19"/>
  <c r="I39" i="19" s="1"/>
  <c r="E39" i="19"/>
  <c r="D39" i="19"/>
  <c r="C39" i="19"/>
  <c r="B39" i="19"/>
  <c r="H38" i="19"/>
  <c r="G38" i="19"/>
  <c r="I38" i="19" s="1"/>
  <c r="E38" i="19"/>
  <c r="D38" i="19"/>
  <c r="C38" i="19"/>
  <c r="B38" i="19"/>
  <c r="H37" i="19"/>
  <c r="G37" i="19"/>
  <c r="I37" i="19" s="1"/>
  <c r="E37" i="19"/>
  <c r="D37" i="19"/>
  <c r="C37" i="19"/>
  <c r="B37" i="19"/>
  <c r="H36" i="19"/>
  <c r="G36" i="19"/>
  <c r="I36" i="19" s="1"/>
  <c r="E36" i="19"/>
  <c r="D36" i="19"/>
  <c r="C36" i="19"/>
  <c r="B36" i="19"/>
  <c r="K35" i="19"/>
  <c r="H35" i="19"/>
  <c r="G35" i="19"/>
  <c r="I35" i="19" s="1"/>
  <c r="F35" i="19"/>
  <c r="E35" i="19"/>
  <c r="D35" i="19"/>
  <c r="C35" i="19"/>
  <c r="B35" i="19"/>
  <c r="H34" i="19"/>
  <c r="G34" i="19"/>
  <c r="I34" i="19"/>
  <c r="E34" i="19"/>
  <c r="D34" i="19"/>
  <c r="C34" i="19"/>
  <c r="B34" i="19"/>
  <c r="H33" i="19"/>
  <c r="G33" i="19"/>
  <c r="I33" i="19" s="1"/>
  <c r="E33" i="19"/>
  <c r="D33" i="19"/>
  <c r="C33" i="19"/>
  <c r="B33" i="19"/>
  <c r="H32" i="19"/>
  <c r="G32" i="19"/>
  <c r="I32" i="19" s="1"/>
  <c r="E32" i="19"/>
  <c r="D32" i="19"/>
  <c r="C32" i="19"/>
  <c r="B32" i="19"/>
  <c r="I31" i="19"/>
  <c r="H31" i="19"/>
  <c r="G31" i="19"/>
  <c r="E31" i="19"/>
  <c r="D31" i="19"/>
  <c r="C31" i="19"/>
  <c r="B31" i="19"/>
  <c r="K30" i="19"/>
  <c r="H30" i="19"/>
  <c r="G30" i="19"/>
  <c r="I30" i="19" s="1"/>
  <c r="F30" i="19"/>
  <c r="E30" i="19"/>
  <c r="D30" i="19"/>
  <c r="C30" i="19"/>
  <c r="B30" i="19"/>
  <c r="H29" i="19"/>
  <c r="G29" i="19"/>
  <c r="I29" i="19" s="1"/>
  <c r="E29" i="19"/>
  <c r="D29" i="19"/>
  <c r="C29" i="19"/>
  <c r="B29" i="19"/>
  <c r="H28" i="19"/>
  <c r="I28" i="19" s="1"/>
  <c r="G28" i="19"/>
  <c r="E28" i="19"/>
  <c r="D28" i="19"/>
  <c r="C28" i="19"/>
  <c r="B28" i="19"/>
  <c r="I27" i="19"/>
  <c r="H27" i="19"/>
  <c r="G27" i="19"/>
  <c r="E27" i="19"/>
  <c r="D27" i="19"/>
  <c r="K27" i="19" s="1"/>
  <c r="C27" i="19"/>
  <c r="B27" i="19"/>
  <c r="K26" i="19"/>
  <c r="H26" i="19"/>
  <c r="G26" i="19"/>
  <c r="I26" i="19" s="1"/>
  <c r="F26" i="19"/>
  <c r="E26" i="19"/>
  <c r="D26" i="19"/>
  <c r="C26" i="19"/>
  <c r="B26" i="19"/>
  <c r="H25" i="19"/>
  <c r="G25" i="19"/>
  <c r="I25" i="19" s="1"/>
  <c r="E25" i="19"/>
  <c r="D25" i="19"/>
  <c r="C25" i="19"/>
  <c r="B25" i="19"/>
  <c r="H24" i="19"/>
  <c r="I24" i="19" s="1"/>
  <c r="G24" i="19"/>
  <c r="E24" i="19"/>
  <c r="D24" i="19"/>
  <c r="C24" i="19"/>
  <c r="B24" i="19"/>
  <c r="H23" i="19"/>
  <c r="G23" i="19"/>
  <c r="E23" i="19"/>
  <c r="D23" i="19"/>
  <c r="C23" i="19"/>
  <c r="B23" i="19"/>
  <c r="H22" i="19"/>
  <c r="G22" i="19"/>
  <c r="I22" i="19"/>
  <c r="E22" i="19"/>
  <c r="D22" i="19"/>
  <c r="C22" i="19"/>
  <c r="B22" i="19"/>
  <c r="H21" i="19"/>
  <c r="G21" i="19"/>
  <c r="I21" i="19" s="1"/>
  <c r="E21" i="19"/>
  <c r="D21" i="19"/>
  <c r="C21" i="19"/>
  <c r="B21" i="19"/>
  <c r="H20" i="19"/>
  <c r="G20" i="19"/>
  <c r="I20" i="19" s="1"/>
  <c r="E20" i="19"/>
  <c r="D20" i="19"/>
  <c r="C20" i="19"/>
  <c r="B20" i="19"/>
  <c r="I19" i="19"/>
  <c r="H19" i="19"/>
  <c r="G19" i="19"/>
  <c r="E19" i="19"/>
  <c r="D19" i="19"/>
  <c r="C19" i="19"/>
  <c r="B19" i="19"/>
  <c r="H18" i="19"/>
  <c r="G18" i="19"/>
  <c r="F18" i="19"/>
  <c r="E18" i="19"/>
  <c r="D18" i="19"/>
  <c r="C18" i="19"/>
  <c r="B18" i="19"/>
  <c r="H17" i="19"/>
  <c r="G17" i="19"/>
  <c r="I17" i="19" s="1"/>
  <c r="E17" i="19"/>
  <c r="D17" i="19"/>
  <c r="C17" i="19"/>
  <c r="B17" i="19"/>
  <c r="H16" i="19"/>
  <c r="I16" i="19" s="1"/>
  <c r="G16" i="19"/>
  <c r="E16" i="19"/>
  <c r="D16" i="19"/>
  <c r="K16" i="19" s="1"/>
  <c r="C16" i="19"/>
  <c r="B16" i="19"/>
  <c r="I15" i="19"/>
  <c r="H15" i="19"/>
  <c r="G15" i="19"/>
  <c r="E15" i="19"/>
  <c r="D15" i="19"/>
  <c r="C15" i="19"/>
  <c r="B15" i="19"/>
  <c r="H14" i="19"/>
  <c r="G14" i="19"/>
  <c r="I14" i="19" s="1"/>
  <c r="E14" i="19"/>
  <c r="D14" i="19"/>
  <c r="C14" i="19"/>
  <c r="B14" i="19"/>
  <c r="H13" i="19"/>
  <c r="G13" i="19"/>
  <c r="E13" i="19"/>
  <c r="D13" i="19"/>
  <c r="C13" i="19"/>
  <c r="B13" i="19"/>
  <c r="H12" i="19"/>
  <c r="I12" i="19"/>
  <c r="G12" i="19"/>
  <c r="E12" i="19"/>
  <c r="D12" i="19"/>
  <c r="C12" i="19"/>
  <c r="B12" i="19"/>
  <c r="H11" i="19"/>
  <c r="G11" i="19"/>
  <c r="I11" i="19" s="1"/>
  <c r="E11" i="19"/>
  <c r="D11" i="19"/>
  <c r="C11" i="19"/>
  <c r="B11" i="19"/>
  <c r="I107" i="21"/>
  <c r="H107" i="21"/>
  <c r="G107" i="21"/>
  <c r="E107" i="21"/>
  <c r="D107" i="21"/>
  <c r="K107" i="21" s="1"/>
  <c r="C107" i="21"/>
  <c r="B107" i="21"/>
  <c r="K106" i="21"/>
  <c r="H106" i="21"/>
  <c r="G106" i="21"/>
  <c r="I106" i="21" s="1"/>
  <c r="F106" i="21"/>
  <c r="E106" i="21"/>
  <c r="D106" i="21"/>
  <c r="C106" i="21"/>
  <c r="B106" i="21"/>
  <c r="H105" i="21"/>
  <c r="G105" i="21"/>
  <c r="I105" i="21" s="1"/>
  <c r="E105" i="21"/>
  <c r="D105" i="21"/>
  <c r="C105" i="21"/>
  <c r="B105" i="21"/>
  <c r="H104" i="21"/>
  <c r="G104" i="21"/>
  <c r="I104" i="21" s="1"/>
  <c r="E104" i="21"/>
  <c r="D104" i="21"/>
  <c r="K104" i="21"/>
  <c r="C104" i="21"/>
  <c r="B104" i="21"/>
  <c r="H103" i="21"/>
  <c r="I103" i="21"/>
  <c r="G103" i="21"/>
  <c r="E103" i="21"/>
  <c r="D103" i="21"/>
  <c r="K103" i="21"/>
  <c r="C103" i="21"/>
  <c r="B103" i="21"/>
  <c r="H102" i="21"/>
  <c r="G102" i="21"/>
  <c r="I102" i="21" s="1"/>
  <c r="E102" i="21"/>
  <c r="D102" i="21"/>
  <c r="C102" i="21"/>
  <c r="B102" i="21"/>
  <c r="H101" i="21"/>
  <c r="G101" i="21"/>
  <c r="I101" i="21"/>
  <c r="E101" i="21"/>
  <c r="D101" i="21"/>
  <c r="C101" i="21"/>
  <c r="B101" i="21"/>
  <c r="H100" i="21"/>
  <c r="G100" i="21"/>
  <c r="I100" i="21" s="1"/>
  <c r="E100" i="21"/>
  <c r="D100" i="21"/>
  <c r="C100" i="21"/>
  <c r="B100" i="21"/>
  <c r="H99" i="21"/>
  <c r="G99" i="21"/>
  <c r="I99" i="21" s="1"/>
  <c r="E99" i="21"/>
  <c r="D99" i="21"/>
  <c r="C99" i="21"/>
  <c r="B99" i="21"/>
  <c r="I98" i="21"/>
  <c r="H98" i="21"/>
  <c r="G98" i="21"/>
  <c r="E98" i="21"/>
  <c r="D98" i="21"/>
  <c r="C98" i="21"/>
  <c r="B98" i="21"/>
  <c r="K97" i="21"/>
  <c r="H97" i="21"/>
  <c r="G97" i="21"/>
  <c r="I97" i="21" s="1"/>
  <c r="F97" i="21"/>
  <c r="E97" i="21"/>
  <c r="D97" i="21"/>
  <c r="C97" i="21"/>
  <c r="B97" i="21"/>
  <c r="H96" i="21"/>
  <c r="G96" i="21"/>
  <c r="I96" i="21" s="1"/>
  <c r="E96" i="21"/>
  <c r="D96" i="21"/>
  <c r="K96" i="21" s="1"/>
  <c r="C96" i="21"/>
  <c r="B96" i="21"/>
  <c r="H95" i="21"/>
  <c r="I95" i="21" s="1"/>
  <c r="G95" i="21"/>
  <c r="E95" i="21"/>
  <c r="D95" i="21"/>
  <c r="K95" i="21" s="1"/>
  <c r="C95" i="21"/>
  <c r="B95" i="21"/>
  <c r="I94" i="21"/>
  <c r="H94" i="21"/>
  <c r="G94" i="21"/>
  <c r="E94" i="21"/>
  <c r="D94" i="21"/>
  <c r="C94" i="21"/>
  <c r="B94" i="21"/>
  <c r="H93" i="21"/>
  <c r="G93" i="21"/>
  <c r="I93" i="21" s="1"/>
  <c r="F93" i="21"/>
  <c r="E93" i="21"/>
  <c r="D93" i="21"/>
  <c r="C93" i="21"/>
  <c r="B93" i="21"/>
  <c r="H92" i="21"/>
  <c r="G92" i="21"/>
  <c r="I92" i="21" s="1"/>
  <c r="E92" i="21"/>
  <c r="D92" i="21"/>
  <c r="K92" i="21" s="1"/>
  <c r="C92" i="21"/>
  <c r="B92" i="21"/>
  <c r="H91" i="21"/>
  <c r="I91" i="21" s="1"/>
  <c r="G91" i="21"/>
  <c r="E91" i="21"/>
  <c r="D91" i="21"/>
  <c r="C91" i="21"/>
  <c r="B91" i="21"/>
  <c r="I90" i="21"/>
  <c r="H90" i="21"/>
  <c r="G90" i="21"/>
  <c r="E90" i="21"/>
  <c r="K90" i="21"/>
  <c r="D90" i="21"/>
  <c r="C90" i="21"/>
  <c r="B90" i="21"/>
  <c r="H89" i="21"/>
  <c r="G89" i="21"/>
  <c r="F89" i="21"/>
  <c r="E89" i="21"/>
  <c r="D89" i="21"/>
  <c r="C89" i="21"/>
  <c r="B89" i="21"/>
  <c r="H88" i="21"/>
  <c r="G88" i="21"/>
  <c r="I88" i="21" s="1"/>
  <c r="E88" i="21"/>
  <c r="D88" i="21"/>
  <c r="C88" i="21"/>
  <c r="B88" i="21"/>
  <c r="H87" i="21"/>
  <c r="I87" i="21" s="1"/>
  <c r="G87" i="21"/>
  <c r="E87" i="21"/>
  <c r="D87" i="21"/>
  <c r="K87" i="21" s="1"/>
  <c r="C87" i="21"/>
  <c r="B87" i="21"/>
  <c r="K86" i="21"/>
  <c r="I86" i="21"/>
  <c r="H86" i="21"/>
  <c r="G86" i="21"/>
  <c r="F86" i="21"/>
  <c r="E86" i="21"/>
  <c r="D86" i="21"/>
  <c r="C86" i="21"/>
  <c r="B86" i="21"/>
  <c r="H85" i="21"/>
  <c r="G85" i="21"/>
  <c r="I85" i="21" s="1"/>
  <c r="K85" i="21"/>
  <c r="F85" i="21"/>
  <c r="E85" i="21"/>
  <c r="D85" i="21"/>
  <c r="C85" i="21"/>
  <c r="B85" i="21"/>
  <c r="H84" i="21"/>
  <c r="G84" i="21"/>
  <c r="I84" i="21"/>
  <c r="E84" i="21"/>
  <c r="D84" i="21"/>
  <c r="C84" i="21"/>
  <c r="B84" i="21"/>
  <c r="H83" i="21"/>
  <c r="I83" i="21" s="1"/>
  <c r="G83" i="21"/>
  <c r="E83" i="21"/>
  <c r="D83" i="21"/>
  <c r="C83" i="21"/>
  <c r="B83" i="21"/>
  <c r="I82" i="21"/>
  <c r="H82" i="21"/>
  <c r="G82" i="21"/>
  <c r="E82" i="21"/>
  <c r="D82" i="21"/>
  <c r="C82" i="21"/>
  <c r="B82" i="21"/>
  <c r="H81" i="21"/>
  <c r="G81" i="21"/>
  <c r="I81" i="21" s="1"/>
  <c r="E81" i="21"/>
  <c r="D81" i="21"/>
  <c r="F81" i="21" s="1"/>
  <c r="C81" i="21"/>
  <c r="B81" i="21"/>
  <c r="H80" i="21"/>
  <c r="G80" i="21"/>
  <c r="I80" i="21" s="1"/>
  <c r="E80" i="21"/>
  <c r="D80" i="21"/>
  <c r="C80" i="21"/>
  <c r="B80" i="21"/>
  <c r="H79" i="21"/>
  <c r="I79" i="21"/>
  <c r="G79" i="21"/>
  <c r="E79" i="21"/>
  <c r="D79" i="21"/>
  <c r="C79" i="21"/>
  <c r="B79" i="21"/>
  <c r="H78" i="21"/>
  <c r="G78" i="21"/>
  <c r="I78" i="21" s="1"/>
  <c r="E78" i="21"/>
  <c r="D78" i="21"/>
  <c r="C78" i="21"/>
  <c r="B78" i="21"/>
  <c r="K77" i="21"/>
  <c r="H77" i="21"/>
  <c r="G77" i="21"/>
  <c r="I77" i="21"/>
  <c r="F77" i="21"/>
  <c r="E77" i="21"/>
  <c r="D77" i="21"/>
  <c r="C77" i="21"/>
  <c r="B77" i="21"/>
  <c r="H76" i="21"/>
  <c r="G76" i="21"/>
  <c r="I76" i="21"/>
  <c r="E76" i="21"/>
  <c r="D76" i="21"/>
  <c r="C76" i="21"/>
  <c r="B76" i="21"/>
  <c r="H75" i="21"/>
  <c r="I75" i="21" s="1"/>
  <c r="G75" i="21"/>
  <c r="E75" i="21"/>
  <c r="D75" i="21"/>
  <c r="C75" i="21"/>
  <c r="B75" i="21"/>
  <c r="I74" i="21"/>
  <c r="H74" i="21"/>
  <c r="G74" i="21"/>
  <c r="E74" i="21"/>
  <c r="D74" i="21"/>
  <c r="C74" i="21"/>
  <c r="B74" i="21"/>
  <c r="H73" i="21"/>
  <c r="G73" i="21"/>
  <c r="I73" i="21" s="1"/>
  <c r="E73" i="21"/>
  <c r="D73" i="21"/>
  <c r="F73" i="21" s="1"/>
  <c r="C73" i="21"/>
  <c r="B73" i="21"/>
  <c r="H72" i="21"/>
  <c r="G72" i="21"/>
  <c r="I72" i="21" s="1"/>
  <c r="E72" i="21"/>
  <c r="D72" i="21"/>
  <c r="K72" i="21" s="1"/>
  <c r="C72" i="21"/>
  <c r="B72" i="21"/>
  <c r="I71" i="21"/>
  <c r="H71" i="21"/>
  <c r="G71" i="21"/>
  <c r="E71" i="21"/>
  <c r="D71" i="21"/>
  <c r="K71" i="21" s="1"/>
  <c r="C71" i="21"/>
  <c r="B71" i="21"/>
  <c r="K70" i="21"/>
  <c r="I70" i="21"/>
  <c r="H70" i="21"/>
  <c r="G70" i="21"/>
  <c r="F70" i="21"/>
  <c r="E70" i="21"/>
  <c r="D70" i="21"/>
  <c r="C70" i="21"/>
  <c r="B70" i="21"/>
  <c r="K69" i="21"/>
  <c r="H69" i="21"/>
  <c r="G69" i="21"/>
  <c r="I69" i="21"/>
  <c r="F69" i="21"/>
  <c r="E69" i="21"/>
  <c r="D69" i="21"/>
  <c r="C69" i="21"/>
  <c r="B69" i="21"/>
  <c r="H68" i="21"/>
  <c r="G68" i="21"/>
  <c r="I68" i="21"/>
  <c r="E68" i="21"/>
  <c r="D68" i="21"/>
  <c r="C68" i="21"/>
  <c r="B68" i="21"/>
  <c r="H67" i="21"/>
  <c r="I67" i="21" s="1"/>
  <c r="G67" i="21"/>
  <c r="E67" i="21"/>
  <c r="D67" i="21"/>
  <c r="C67" i="21"/>
  <c r="B67" i="21"/>
  <c r="I66" i="21"/>
  <c r="H66" i="21"/>
  <c r="G66" i="21"/>
  <c r="E66" i="21"/>
  <c r="D66" i="21"/>
  <c r="C66" i="21"/>
  <c r="B66" i="21"/>
  <c r="H65" i="21"/>
  <c r="G65" i="21"/>
  <c r="I65" i="21" s="1"/>
  <c r="E65" i="21"/>
  <c r="D65" i="21"/>
  <c r="F65" i="21" s="1"/>
  <c r="C65" i="21"/>
  <c r="B65" i="21"/>
  <c r="H64" i="21"/>
  <c r="G64" i="21"/>
  <c r="I64" i="21" s="1"/>
  <c r="E64" i="21"/>
  <c r="D64" i="21"/>
  <c r="K64" i="21" s="1"/>
  <c r="C64" i="21"/>
  <c r="B64" i="21"/>
  <c r="H63" i="21"/>
  <c r="I63" i="21" s="1"/>
  <c r="G63" i="21"/>
  <c r="E63" i="21"/>
  <c r="D63" i="21"/>
  <c r="C63" i="21"/>
  <c r="B63" i="21"/>
  <c r="H62" i="21"/>
  <c r="G62" i="21"/>
  <c r="I62" i="21" s="1"/>
  <c r="E62" i="21"/>
  <c r="D62" i="21"/>
  <c r="C62" i="21"/>
  <c r="B62" i="21"/>
  <c r="H61" i="21"/>
  <c r="G61" i="21"/>
  <c r="I61" i="21"/>
  <c r="E61" i="21"/>
  <c r="D61" i="21"/>
  <c r="C61" i="21"/>
  <c r="B61" i="21"/>
  <c r="H60" i="21"/>
  <c r="G60" i="21"/>
  <c r="I60" i="21" s="1"/>
  <c r="E60" i="21"/>
  <c r="D60" i="21"/>
  <c r="K60" i="21"/>
  <c r="C60" i="21"/>
  <c r="B60" i="21"/>
  <c r="H59" i="21"/>
  <c r="I59" i="21"/>
  <c r="G59" i="21"/>
  <c r="E59" i="21"/>
  <c r="D59" i="21"/>
  <c r="C59" i="21"/>
  <c r="B59" i="21"/>
  <c r="H58" i="21"/>
  <c r="G58" i="21"/>
  <c r="I58" i="21" s="1"/>
  <c r="E58" i="21"/>
  <c r="D58" i="21"/>
  <c r="C58" i="21"/>
  <c r="B58" i="21"/>
  <c r="K57" i="21"/>
  <c r="H57" i="21"/>
  <c r="G57" i="21"/>
  <c r="I57" i="21"/>
  <c r="F57" i="21"/>
  <c r="E57" i="21"/>
  <c r="D57" i="21"/>
  <c r="C57" i="21"/>
  <c r="B57" i="21"/>
  <c r="H56" i="21"/>
  <c r="G56" i="21"/>
  <c r="I56" i="21"/>
  <c r="E56" i="21"/>
  <c r="D56" i="21"/>
  <c r="C56" i="21"/>
  <c r="B56" i="21"/>
  <c r="H55" i="21"/>
  <c r="I55" i="21" s="1"/>
  <c r="G55" i="21"/>
  <c r="E55" i="21"/>
  <c r="D55" i="21"/>
  <c r="C55" i="21"/>
  <c r="B55" i="21"/>
  <c r="I54" i="21"/>
  <c r="H54" i="21"/>
  <c r="G54" i="21"/>
  <c r="E54" i="21"/>
  <c r="D54" i="21"/>
  <c r="C54" i="21"/>
  <c r="B54" i="21"/>
  <c r="H53" i="21"/>
  <c r="G53" i="21"/>
  <c r="I53" i="21" s="1"/>
  <c r="E53" i="21"/>
  <c r="D53" i="21"/>
  <c r="C53" i="21"/>
  <c r="B53" i="21"/>
  <c r="H52" i="21"/>
  <c r="G52" i="21"/>
  <c r="E52" i="21"/>
  <c r="D52" i="21"/>
  <c r="C52" i="21"/>
  <c r="B52" i="21"/>
  <c r="H51" i="21"/>
  <c r="G51" i="21"/>
  <c r="I51" i="21" s="1"/>
  <c r="E51" i="21"/>
  <c r="D51" i="21"/>
  <c r="K51" i="21"/>
  <c r="C51" i="21"/>
  <c r="B51" i="21"/>
  <c r="H50" i="21"/>
  <c r="G50" i="21"/>
  <c r="I50" i="21" s="1"/>
  <c r="E50" i="21"/>
  <c r="D50" i="21"/>
  <c r="C50" i="21"/>
  <c r="B50" i="21"/>
  <c r="H49" i="21"/>
  <c r="G49" i="21"/>
  <c r="I49" i="21"/>
  <c r="E49" i="21"/>
  <c r="D49" i="21"/>
  <c r="C49" i="21"/>
  <c r="B49" i="21"/>
  <c r="H48" i="21"/>
  <c r="G48" i="21"/>
  <c r="I48" i="21" s="1"/>
  <c r="E48" i="21"/>
  <c r="D48" i="21"/>
  <c r="K48" i="21"/>
  <c r="C48" i="21"/>
  <c r="B48" i="21"/>
  <c r="H47" i="21"/>
  <c r="G47" i="21"/>
  <c r="I47" i="21" s="1"/>
  <c r="E47" i="21"/>
  <c r="D47" i="21"/>
  <c r="K47" i="21"/>
  <c r="C47" i="21"/>
  <c r="B47" i="21"/>
  <c r="H46" i="21"/>
  <c r="G46" i="21"/>
  <c r="I46" i="21" s="1"/>
  <c r="E46" i="21"/>
  <c r="D46" i="21"/>
  <c r="C46" i="21"/>
  <c r="B46" i="21"/>
  <c r="H45" i="21"/>
  <c r="G45" i="21"/>
  <c r="I45" i="21"/>
  <c r="E45" i="21"/>
  <c r="D45" i="21"/>
  <c r="C45" i="21"/>
  <c r="B45" i="21"/>
  <c r="H44" i="21"/>
  <c r="G44" i="21"/>
  <c r="I44" i="21" s="1"/>
  <c r="E44" i="21"/>
  <c r="D44" i="21"/>
  <c r="C44" i="21"/>
  <c r="B44" i="21"/>
  <c r="H43" i="21"/>
  <c r="G43" i="21"/>
  <c r="I43" i="21" s="1"/>
  <c r="E43" i="21"/>
  <c r="D43" i="21"/>
  <c r="K43" i="21" s="1"/>
  <c r="C43" i="21"/>
  <c r="B43" i="21"/>
  <c r="H42" i="21"/>
  <c r="G42" i="21"/>
  <c r="I42" i="21" s="1"/>
  <c r="E42" i="21"/>
  <c r="D42" i="21"/>
  <c r="C42" i="21"/>
  <c r="B42" i="21"/>
  <c r="H41" i="21"/>
  <c r="G41" i="21"/>
  <c r="I41" i="21" s="1"/>
  <c r="K41" i="21" s="1"/>
  <c r="F41" i="21"/>
  <c r="E41" i="21"/>
  <c r="D41" i="21"/>
  <c r="C41" i="21"/>
  <c r="B41" i="21"/>
  <c r="H40" i="21"/>
  <c r="G40" i="21"/>
  <c r="I40" i="21"/>
  <c r="E40" i="21"/>
  <c r="D40" i="21"/>
  <c r="C40" i="21"/>
  <c r="B40" i="21"/>
  <c r="H39" i="21"/>
  <c r="I39" i="21" s="1"/>
  <c r="G39" i="21"/>
  <c r="E39" i="21"/>
  <c r="D39" i="21"/>
  <c r="C39" i="21"/>
  <c r="B39" i="21"/>
  <c r="K38" i="21"/>
  <c r="I38" i="21"/>
  <c r="H38" i="21"/>
  <c r="G38" i="21"/>
  <c r="F38" i="21"/>
  <c r="E38" i="21"/>
  <c r="D38" i="21"/>
  <c r="C38" i="21"/>
  <c r="B38" i="21"/>
  <c r="H37" i="21"/>
  <c r="G37" i="21"/>
  <c r="I37" i="21" s="1"/>
  <c r="K37" i="21" s="1"/>
  <c r="F37" i="21"/>
  <c r="E37" i="21"/>
  <c r="D37" i="21"/>
  <c r="C37" i="21"/>
  <c r="B37" i="21"/>
  <c r="H36" i="21"/>
  <c r="G36" i="21"/>
  <c r="I36" i="21"/>
  <c r="E36" i="21"/>
  <c r="D36" i="21"/>
  <c r="C36" i="21"/>
  <c r="B36" i="21"/>
  <c r="H35" i="21"/>
  <c r="I35" i="21" s="1"/>
  <c r="G35" i="21"/>
  <c r="E35" i="21"/>
  <c r="D35" i="21"/>
  <c r="K35" i="21" s="1"/>
  <c r="C35" i="21"/>
  <c r="B35" i="21"/>
  <c r="I34" i="21"/>
  <c r="H34" i="21"/>
  <c r="G34" i="21"/>
  <c r="E34" i="21"/>
  <c r="D34" i="21"/>
  <c r="C34" i="21"/>
  <c r="B34" i="21"/>
  <c r="H33" i="21"/>
  <c r="G33" i="21"/>
  <c r="I33" i="21" s="1"/>
  <c r="F33" i="21"/>
  <c r="E33" i="21"/>
  <c r="D33" i="21"/>
  <c r="C33" i="21"/>
  <c r="B33" i="21"/>
  <c r="H32" i="21"/>
  <c r="G32" i="21"/>
  <c r="I32" i="21" s="1"/>
  <c r="E32" i="21"/>
  <c r="D32" i="21"/>
  <c r="C32" i="21"/>
  <c r="B32" i="21"/>
  <c r="H31" i="21"/>
  <c r="I31" i="21" s="1"/>
  <c r="G31" i="21"/>
  <c r="E31" i="21"/>
  <c r="D31" i="21"/>
  <c r="C31" i="21"/>
  <c r="B31" i="21"/>
  <c r="I30" i="21"/>
  <c r="H30" i="21"/>
  <c r="G30" i="21"/>
  <c r="E30" i="21"/>
  <c r="D30" i="21"/>
  <c r="K30" i="21" s="1"/>
  <c r="C30" i="21"/>
  <c r="B30" i="21"/>
  <c r="H29" i="21"/>
  <c r="G29" i="21"/>
  <c r="I29" i="21" s="1"/>
  <c r="F29" i="21"/>
  <c r="E29" i="21"/>
  <c r="D29" i="21"/>
  <c r="C29" i="21"/>
  <c r="B29" i="21"/>
  <c r="H28" i="21"/>
  <c r="G28" i="21"/>
  <c r="I28" i="21" s="1"/>
  <c r="E28" i="21"/>
  <c r="D28" i="21"/>
  <c r="C28" i="21"/>
  <c r="B28" i="21"/>
  <c r="I27" i="21"/>
  <c r="H27" i="21"/>
  <c r="G27" i="21"/>
  <c r="E27" i="21"/>
  <c r="D27" i="21"/>
  <c r="K27" i="21" s="1"/>
  <c r="C27" i="21"/>
  <c r="B27" i="21"/>
  <c r="K26" i="21"/>
  <c r="I26" i="21"/>
  <c r="H26" i="21"/>
  <c r="G26" i="21"/>
  <c r="F26" i="21"/>
  <c r="E26" i="21"/>
  <c r="D26" i="21"/>
  <c r="C26" i="21"/>
  <c r="B26" i="21"/>
  <c r="H25" i="21"/>
  <c r="G25" i="21"/>
  <c r="I25" i="21" s="1"/>
  <c r="K25" i="21"/>
  <c r="F25" i="21"/>
  <c r="E25" i="21"/>
  <c r="D25" i="21"/>
  <c r="C25" i="21"/>
  <c r="B25" i="21"/>
  <c r="H24" i="21"/>
  <c r="G24" i="21"/>
  <c r="I24" i="21"/>
  <c r="E24" i="21"/>
  <c r="D24" i="21"/>
  <c r="C24" i="21"/>
  <c r="B24" i="21"/>
  <c r="H23" i="21"/>
  <c r="I23" i="21" s="1"/>
  <c r="G23" i="21"/>
  <c r="E23" i="21"/>
  <c r="D23" i="21"/>
  <c r="C23" i="21"/>
  <c r="B23" i="21"/>
  <c r="I22" i="21"/>
  <c r="H22" i="21"/>
  <c r="G22" i="21"/>
  <c r="E22" i="21"/>
  <c r="D22" i="21"/>
  <c r="C22" i="21"/>
  <c r="B22" i="21"/>
  <c r="H21" i="21"/>
  <c r="G21" i="21"/>
  <c r="I21" i="21" s="1"/>
  <c r="E21" i="21"/>
  <c r="D21" i="21"/>
  <c r="C21" i="21"/>
  <c r="B21" i="21"/>
  <c r="H20" i="21"/>
  <c r="G20" i="21"/>
  <c r="E20" i="21"/>
  <c r="D20" i="21"/>
  <c r="C20" i="21"/>
  <c r="B20" i="21"/>
  <c r="H19" i="21"/>
  <c r="I19" i="21"/>
  <c r="G19" i="21"/>
  <c r="E19" i="21"/>
  <c r="D19" i="21"/>
  <c r="C19" i="21"/>
  <c r="B19" i="21"/>
  <c r="H18" i="21"/>
  <c r="G18" i="21"/>
  <c r="I18" i="21" s="1"/>
  <c r="E18" i="21"/>
  <c r="D18" i="21"/>
  <c r="C18" i="21"/>
  <c r="B18" i="21"/>
  <c r="H17" i="21"/>
  <c r="G17" i="21"/>
  <c r="I17" i="21" s="1"/>
  <c r="K17" i="21" s="1"/>
  <c r="F17" i="21"/>
  <c r="E17" i="21"/>
  <c r="D17" i="21"/>
  <c r="C17" i="21"/>
  <c r="B17" i="21"/>
  <c r="H16" i="21"/>
  <c r="G16" i="21"/>
  <c r="I16" i="21"/>
  <c r="E16" i="21"/>
  <c r="D16" i="21"/>
  <c r="K16" i="21" s="1"/>
  <c r="C16" i="21"/>
  <c r="B16" i="21"/>
  <c r="H15" i="21"/>
  <c r="G15" i="21"/>
  <c r="I15" i="21" s="1"/>
  <c r="E15" i="21"/>
  <c r="D15" i="21"/>
  <c r="C15" i="21"/>
  <c r="B15" i="21"/>
  <c r="I14" i="21"/>
  <c r="H14" i="21"/>
  <c r="G14" i="21"/>
  <c r="E14" i="21"/>
  <c r="D14" i="21"/>
  <c r="C14" i="21"/>
  <c r="B14" i="21"/>
  <c r="H13" i="21"/>
  <c r="G13" i="21"/>
  <c r="I13" i="21" s="1"/>
  <c r="F13" i="21"/>
  <c r="E13" i="21"/>
  <c r="D13" i="21"/>
  <c r="C13" i="21"/>
  <c r="B13" i="21"/>
  <c r="H12" i="21"/>
  <c r="G12" i="21"/>
  <c r="I12" i="21" s="1"/>
  <c r="E12" i="21"/>
  <c r="D12" i="21"/>
  <c r="C12" i="21"/>
  <c r="B12" i="21"/>
  <c r="H11" i="21"/>
  <c r="I11" i="21" s="1"/>
  <c r="G11" i="21"/>
  <c r="E11" i="21"/>
  <c r="D11" i="21"/>
  <c r="C11" i="21"/>
  <c r="B11" i="21"/>
  <c r="H107" i="23"/>
  <c r="G107" i="23"/>
  <c r="I107" i="23" s="1"/>
  <c r="E107" i="23"/>
  <c r="D107" i="23"/>
  <c r="K107" i="23" s="1"/>
  <c r="C107" i="23"/>
  <c r="B107" i="23"/>
  <c r="H106" i="23"/>
  <c r="G106" i="23"/>
  <c r="I106" i="23" s="1"/>
  <c r="E106" i="23"/>
  <c r="D106" i="23"/>
  <c r="K106" i="23" s="1"/>
  <c r="C106" i="23"/>
  <c r="B106" i="23"/>
  <c r="I105" i="23"/>
  <c r="H105" i="23"/>
  <c r="G105" i="23"/>
  <c r="E105" i="23"/>
  <c r="D105" i="23"/>
  <c r="K105" i="23" s="1"/>
  <c r="C105" i="23"/>
  <c r="B105" i="23"/>
  <c r="K104" i="23"/>
  <c r="I104" i="23"/>
  <c r="H104" i="23"/>
  <c r="G104" i="23"/>
  <c r="F104" i="23"/>
  <c r="E104" i="23"/>
  <c r="D104" i="23"/>
  <c r="C104" i="23"/>
  <c r="B104" i="23"/>
  <c r="K103" i="23"/>
  <c r="H103" i="23"/>
  <c r="G103" i="23"/>
  <c r="I103" i="23"/>
  <c r="F103" i="23"/>
  <c r="E103" i="23"/>
  <c r="D103" i="23"/>
  <c r="C103" i="23"/>
  <c r="B103" i="23"/>
  <c r="H102" i="23"/>
  <c r="G102" i="23"/>
  <c r="I102" i="23"/>
  <c r="E102" i="23"/>
  <c r="D102" i="23"/>
  <c r="C102" i="23"/>
  <c r="B102" i="23"/>
  <c r="I101" i="23"/>
  <c r="H101" i="23"/>
  <c r="G101" i="23"/>
  <c r="E101" i="23"/>
  <c r="D101" i="23"/>
  <c r="C101" i="23"/>
  <c r="B101" i="23"/>
  <c r="H100" i="23"/>
  <c r="I100" i="23" s="1"/>
  <c r="G100" i="23"/>
  <c r="F100" i="23"/>
  <c r="E100" i="23"/>
  <c r="D100" i="23"/>
  <c r="C100" i="23"/>
  <c r="B100" i="23"/>
  <c r="H99" i="23"/>
  <c r="G99" i="23"/>
  <c r="I99" i="23" s="1"/>
  <c r="E99" i="23"/>
  <c r="D99" i="23"/>
  <c r="C99" i="23"/>
  <c r="B99" i="23"/>
  <c r="H98" i="23"/>
  <c r="G98" i="23"/>
  <c r="I98" i="23" s="1"/>
  <c r="E98" i="23"/>
  <c r="D98" i="23"/>
  <c r="C98" i="23"/>
  <c r="B98" i="23"/>
  <c r="H97" i="23"/>
  <c r="G97" i="23"/>
  <c r="E97" i="23"/>
  <c r="D97" i="23"/>
  <c r="K97" i="23"/>
  <c r="C97" i="23"/>
  <c r="B97" i="23"/>
  <c r="I96" i="23"/>
  <c r="H96" i="23"/>
  <c r="G96" i="23"/>
  <c r="E96" i="23"/>
  <c r="D96" i="23"/>
  <c r="K96" i="23" s="1"/>
  <c r="C96" i="23"/>
  <c r="B96" i="23"/>
  <c r="H95" i="23"/>
  <c r="G95" i="23"/>
  <c r="I95" i="23" s="1"/>
  <c r="E95" i="23"/>
  <c r="K95" i="23"/>
  <c r="D95" i="23"/>
  <c r="C95" i="23"/>
  <c r="B95" i="23"/>
  <c r="H94" i="23"/>
  <c r="G94" i="23"/>
  <c r="E94" i="23"/>
  <c r="D94" i="23"/>
  <c r="C94" i="23"/>
  <c r="B94" i="23"/>
  <c r="H93" i="23"/>
  <c r="G93" i="23"/>
  <c r="I93" i="23" s="1"/>
  <c r="E93" i="23"/>
  <c r="D93" i="23"/>
  <c r="C93" i="23"/>
  <c r="B93" i="23"/>
  <c r="H92" i="23"/>
  <c r="G92" i="23"/>
  <c r="I92" i="23" s="1"/>
  <c r="E92" i="23"/>
  <c r="D92" i="23"/>
  <c r="C92" i="23"/>
  <c r="B92" i="23"/>
  <c r="H91" i="23"/>
  <c r="G91" i="23"/>
  <c r="I91" i="23" s="1"/>
  <c r="E91" i="23"/>
  <c r="D91" i="23"/>
  <c r="C91" i="23"/>
  <c r="B91" i="23"/>
  <c r="H90" i="23"/>
  <c r="G90" i="23"/>
  <c r="I90" i="23"/>
  <c r="E90" i="23"/>
  <c r="D90" i="23"/>
  <c r="K90" i="23" s="1"/>
  <c r="C90" i="23"/>
  <c r="B90" i="23"/>
  <c r="H89" i="23"/>
  <c r="G89" i="23"/>
  <c r="I89" i="23" s="1"/>
  <c r="E89" i="23"/>
  <c r="D89" i="23"/>
  <c r="C89" i="23"/>
  <c r="B89" i="23"/>
  <c r="I88" i="23"/>
  <c r="H88" i="23"/>
  <c r="G88" i="23"/>
  <c r="F88" i="23"/>
  <c r="K88" i="23" s="1"/>
  <c r="E88" i="23"/>
  <c r="D88" i="23"/>
  <c r="C88" i="23"/>
  <c r="B88" i="23"/>
  <c r="H87" i="23"/>
  <c r="G87" i="23"/>
  <c r="I87" i="23" s="1"/>
  <c r="E87" i="23"/>
  <c r="D87" i="23"/>
  <c r="C87" i="23"/>
  <c r="B87" i="23"/>
  <c r="H86" i="23"/>
  <c r="G86" i="23"/>
  <c r="I86" i="23" s="1"/>
  <c r="E86" i="23"/>
  <c r="D86" i="23"/>
  <c r="K86" i="23"/>
  <c r="C86" i="23"/>
  <c r="B86" i="23"/>
  <c r="H85" i="23"/>
  <c r="G85" i="23"/>
  <c r="I85" i="23" s="1"/>
  <c r="E85" i="23"/>
  <c r="D85" i="23"/>
  <c r="C85" i="23"/>
  <c r="B85" i="23"/>
  <c r="H84" i="23"/>
  <c r="G84" i="23"/>
  <c r="I84" i="23" s="1"/>
  <c r="E84" i="23"/>
  <c r="D84" i="23"/>
  <c r="C84" i="23"/>
  <c r="B84" i="23"/>
  <c r="H83" i="23"/>
  <c r="G83" i="23"/>
  <c r="F83" i="23"/>
  <c r="E83" i="23"/>
  <c r="D83" i="23"/>
  <c r="C83" i="23"/>
  <c r="B83" i="23"/>
  <c r="H82" i="23"/>
  <c r="G82" i="23"/>
  <c r="I82" i="23"/>
  <c r="E82" i="23"/>
  <c r="D82" i="23"/>
  <c r="C82" i="23"/>
  <c r="B82" i="23"/>
  <c r="I81" i="23"/>
  <c r="H81" i="23"/>
  <c r="G81" i="23"/>
  <c r="E81" i="23"/>
  <c r="D81" i="23"/>
  <c r="C81" i="23"/>
  <c r="B81" i="23"/>
  <c r="I80" i="23"/>
  <c r="K80" i="23" s="1"/>
  <c r="H80" i="23"/>
  <c r="G80" i="23"/>
  <c r="E80" i="23"/>
  <c r="D80" i="23"/>
  <c r="F80" i="23" s="1"/>
  <c r="C80" i="23"/>
  <c r="B80" i="23"/>
  <c r="H79" i="23"/>
  <c r="G79" i="23"/>
  <c r="E79" i="23"/>
  <c r="D79" i="23"/>
  <c r="F79" i="23" s="1"/>
  <c r="C79" i="23"/>
  <c r="B79" i="23"/>
  <c r="H78" i="23"/>
  <c r="G78" i="23"/>
  <c r="I78" i="23" s="1"/>
  <c r="E78" i="23"/>
  <c r="D78" i="23"/>
  <c r="C78" i="23"/>
  <c r="B78" i="23"/>
  <c r="H77" i="23"/>
  <c r="G77" i="23"/>
  <c r="I77" i="23" s="1"/>
  <c r="E77" i="23"/>
  <c r="D77" i="23"/>
  <c r="K77" i="23"/>
  <c r="C77" i="23"/>
  <c r="B77" i="23"/>
  <c r="H76" i="23"/>
  <c r="G76" i="23"/>
  <c r="I76" i="23" s="1"/>
  <c r="E76" i="23"/>
  <c r="D76" i="23"/>
  <c r="C76" i="23"/>
  <c r="B76" i="23"/>
  <c r="H75" i="23"/>
  <c r="G75" i="23"/>
  <c r="E75" i="23"/>
  <c r="D75" i="23"/>
  <c r="F75" i="23" s="1"/>
  <c r="C75" i="23"/>
  <c r="B75" i="23"/>
  <c r="H74" i="23"/>
  <c r="G74" i="23"/>
  <c r="I74" i="23" s="1"/>
  <c r="E74" i="23"/>
  <c r="D74" i="23"/>
  <c r="C74" i="23"/>
  <c r="B74" i="23"/>
  <c r="H73" i="23"/>
  <c r="G73" i="23"/>
  <c r="I73" i="23" s="1"/>
  <c r="E73" i="23"/>
  <c r="D73" i="23"/>
  <c r="C73" i="23"/>
  <c r="B73" i="23"/>
  <c r="K72" i="23"/>
  <c r="H72" i="23"/>
  <c r="G72" i="23"/>
  <c r="I72" i="23" s="1"/>
  <c r="F72" i="23"/>
  <c r="E72" i="23"/>
  <c r="D72" i="23"/>
  <c r="C72" i="23"/>
  <c r="B72" i="23"/>
  <c r="H71" i="23"/>
  <c r="G71" i="23"/>
  <c r="I71" i="23" s="1"/>
  <c r="E71" i="23"/>
  <c r="D71" i="23"/>
  <c r="C71" i="23"/>
  <c r="B71" i="23"/>
  <c r="H70" i="23"/>
  <c r="G70" i="23"/>
  <c r="I70" i="23" s="1"/>
  <c r="E70" i="23"/>
  <c r="D70" i="23"/>
  <c r="K70" i="23"/>
  <c r="C70" i="23"/>
  <c r="B70" i="23"/>
  <c r="H69" i="23"/>
  <c r="G69" i="23"/>
  <c r="I69" i="23" s="1"/>
  <c r="E69" i="23"/>
  <c r="D69" i="23"/>
  <c r="K69" i="23"/>
  <c r="C69" i="23"/>
  <c r="B69" i="23"/>
  <c r="H68" i="23"/>
  <c r="G68" i="23"/>
  <c r="I68" i="23" s="1"/>
  <c r="E68" i="23"/>
  <c r="D68" i="23"/>
  <c r="C68" i="23"/>
  <c r="B68" i="23"/>
  <c r="H67" i="23"/>
  <c r="G67" i="23"/>
  <c r="E67" i="23"/>
  <c r="D67" i="23"/>
  <c r="F67" i="23" s="1"/>
  <c r="C67" i="23"/>
  <c r="B67" i="23"/>
  <c r="H66" i="23"/>
  <c r="G66" i="23"/>
  <c r="I66" i="23" s="1"/>
  <c r="E66" i="23"/>
  <c r="D66" i="23"/>
  <c r="C66" i="23"/>
  <c r="B66" i="23"/>
  <c r="H65" i="23"/>
  <c r="G65" i="23"/>
  <c r="I65" i="23" s="1"/>
  <c r="E65" i="23"/>
  <c r="D65" i="23"/>
  <c r="C65" i="23"/>
  <c r="B65" i="23"/>
  <c r="K64" i="23"/>
  <c r="H64" i="23"/>
  <c r="G64" i="23"/>
  <c r="I64" i="23" s="1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I62" i="23" s="1"/>
  <c r="E62" i="23"/>
  <c r="D62" i="23"/>
  <c r="C62" i="23"/>
  <c r="B62" i="23"/>
  <c r="I61" i="23"/>
  <c r="H61" i="23"/>
  <c r="G61" i="23"/>
  <c r="E61" i="23"/>
  <c r="D61" i="23"/>
  <c r="F61" i="23" s="1"/>
  <c r="K61" i="23" s="1"/>
  <c r="C61" i="23"/>
  <c r="B61" i="23"/>
  <c r="I60" i="23"/>
  <c r="H60" i="23"/>
  <c r="G60" i="23"/>
  <c r="E60" i="23"/>
  <c r="D60" i="23"/>
  <c r="K60" i="23" s="1"/>
  <c r="C60" i="23"/>
  <c r="B60" i="23"/>
  <c r="H59" i="23"/>
  <c r="G59" i="23"/>
  <c r="E59" i="23"/>
  <c r="D59" i="23"/>
  <c r="F59" i="23" s="1"/>
  <c r="C59" i="23"/>
  <c r="B59" i="23"/>
  <c r="H58" i="23"/>
  <c r="G58" i="23"/>
  <c r="I58" i="23" s="1"/>
  <c r="E58" i="23"/>
  <c r="D58" i="23"/>
  <c r="C58" i="23"/>
  <c r="B58" i="23"/>
  <c r="H57" i="23"/>
  <c r="G57" i="23"/>
  <c r="I57" i="23" s="1"/>
  <c r="E57" i="23"/>
  <c r="D57" i="23"/>
  <c r="K57" i="23" s="1"/>
  <c r="C57" i="23"/>
  <c r="B57" i="23"/>
  <c r="H56" i="23"/>
  <c r="G56" i="23"/>
  <c r="I56" i="23" s="1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I54" i="23"/>
  <c r="E54" i="23"/>
  <c r="D54" i="23"/>
  <c r="C54" i="23"/>
  <c r="B54" i="23"/>
  <c r="I53" i="23"/>
  <c r="H53" i="23"/>
  <c r="G53" i="23"/>
  <c r="E53" i="23"/>
  <c r="D53" i="23"/>
  <c r="C53" i="23"/>
  <c r="B53" i="23"/>
  <c r="I52" i="23"/>
  <c r="H52" i="23"/>
  <c r="G52" i="23"/>
  <c r="E52" i="23"/>
  <c r="D52" i="23"/>
  <c r="F52" i="23" s="1"/>
  <c r="C52" i="23"/>
  <c r="B52" i="23"/>
  <c r="H51" i="23"/>
  <c r="G51" i="23"/>
  <c r="F51" i="23"/>
  <c r="E51" i="23"/>
  <c r="D51" i="23"/>
  <c r="K51" i="23" s="1"/>
  <c r="C51" i="23"/>
  <c r="B51" i="23"/>
  <c r="H50" i="23"/>
  <c r="G50" i="23"/>
  <c r="I50" i="23" s="1"/>
  <c r="E50" i="23"/>
  <c r="D50" i="23"/>
  <c r="C50" i="23"/>
  <c r="B50" i="23"/>
  <c r="I49" i="23"/>
  <c r="H49" i="23"/>
  <c r="G49" i="23"/>
  <c r="E49" i="23"/>
  <c r="D49" i="23"/>
  <c r="C49" i="23"/>
  <c r="B49" i="23"/>
  <c r="I48" i="23"/>
  <c r="H48" i="23"/>
  <c r="G48" i="23"/>
  <c r="E48" i="23"/>
  <c r="D48" i="23"/>
  <c r="C48" i="23"/>
  <c r="B48" i="23"/>
  <c r="K47" i="23"/>
  <c r="H47" i="23"/>
  <c r="G47" i="23"/>
  <c r="I47" i="23" s="1"/>
  <c r="F47" i="23"/>
  <c r="E47" i="23"/>
  <c r="D47" i="23"/>
  <c r="C47" i="23"/>
  <c r="B47" i="23"/>
  <c r="H46" i="23"/>
  <c r="G46" i="23"/>
  <c r="I46" i="23" s="1"/>
  <c r="E46" i="23"/>
  <c r="D46" i="23"/>
  <c r="C46" i="23"/>
  <c r="B46" i="23"/>
  <c r="I45" i="23"/>
  <c r="H45" i="23"/>
  <c r="G45" i="23"/>
  <c r="E45" i="23"/>
  <c r="D45" i="23"/>
  <c r="C45" i="23"/>
  <c r="B45" i="23"/>
  <c r="H44" i="23"/>
  <c r="G44" i="23"/>
  <c r="I44" i="23" s="1"/>
  <c r="E44" i="23"/>
  <c r="D44" i="23"/>
  <c r="C44" i="23"/>
  <c r="B44" i="23"/>
  <c r="K43" i="23"/>
  <c r="H43" i="23"/>
  <c r="G43" i="23"/>
  <c r="I43" i="23" s="1"/>
  <c r="F43" i="23"/>
  <c r="E43" i="23"/>
  <c r="D43" i="23"/>
  <c r="C43" i="23"/>
  <c r="B43" i="23"/>
  <c r="H42" i="23"/>
  <c r="G42" i="23"/>
  <c r="E42" i="23"/>
  <c r="D42" i="23"/>
  <c r="C42" i="23"/>
  <c r="B42" i="23"/>
  <c r="H41" i="23"/>
  <c r="I41" i="23" s="1"/>
  <c r="G41" i="23"/>
  <c r="E41" i="23"/>
  <c r="D41" i="23"/>
  <c r="C41" i="23"/>
  <c r="B41" i="23"/>
  <c r="H40" i="23"/>
  <c r="G40" i="23"/>
  <c r="I40" i="23" s="1"/>
  <c r="E40" i="23"/>
  <c r="D40" i="23"/>
  <c r="C40" i="23"/>
  <c r="B40" i="23"/>
  <c r="H39" i="23"/>
  <c r="G39" i="23"/>
  <c r="E39" i="23"/>
  <c r="D39" i="23"/>
  <c r="F39" i="23" s="1"/>
  <c r="C39" i="23"/>
  <c r="B39" i="23"/>
  <c r="H38" i="23"/>
  <c r="G38" i="23"/>
  <c r="I38" i="23"/>
  <c r="E38" i="23"/>
  <c r="D38" i="23"/>
  <c r="K38" i="23"/>
  <c r="C38" i="23"/>
  <c r="B38" i="23"/>
  <c r="H37" i="23"/>
  <c r="G37" i="23"/>
  <c r="I37" i="23" s="1"/>
  <c r="E37" i="23"/>
  <c r="D37" i="23"/>
  <c r="C37" i="23"/>
  <c r="B37" i="23"/>
  <c r="H36" i="23"/>
  <c r="G36" i="23"/>
  <c r="I36" i="23" s="1"/>
  <c r="E36" i="23"/>
  <c r="D36" i="23"/>
  <c r="C36" i="23"/>
  <c r="B36" i="23"/>
  <c r="H35" i="23"/>
  <c r="G35" i="23"/>
  <c r="I35" i="23" s="1"/>
  <c r="E35" i="23"/>
  <c r="D35" i="23"/>
  <c r="C35" i="23"/>
  <c r="B35" i="23"/>
  <c r="H34" i="23"/>
  <c r="G34" i="23"/>
  <c r="E34" i="23"/>
  <c r="D34" i="23"/>
  <c r="C34" i="23"/>
  <c r="B34" i="23"/>
  <c r="H33" i="23"/>
  <c r="G33" i="23"/>
  <c r="I33" i="23" s="1"/>
  <c r="E33" i="23"/>
  <c r="D33" i="23"/>
  <c r="C33" i="23"/>
  <c r="B33" i="23"/>
  <c r="H32" i="23"/>
  <c r="G32" i="23"/>
  <c r="I32" i="23" s="1"/>
  <c r="F32" i="23"/>
  <c r="E32" i="23"/>
  <c r="D32" i="23"/>
  <c r="C32" i="23"/>
  <c r="B32" i="23"/>
  <c r="H31" i="23"/>
  <c r="G31" i="23"/>
  <c r="F31" i="23"/>
  <c r="E31" i="23"/>
  <c r="D31" i="23"/>
  <c r="C31" i="23"/>
  <c r="B31" i="23"/>
  <c r="H30" i="23"/>
  <c r="G30" i="23"/>
  <c r="I30" i="23"/>
  <c r="E30" i="23"/>
  <c r="D30" i="23"/>
  <c r="K30" i="23" s="1"/>
  <c r="C30" i="23"/>
  <c r="B30" i="23"/>
  <c r="H29" i="23"/>
  <c r="G29" i="23"/>
  <c r="I29" i="23" s="1"/>
  <c r="E29" i="23"/>
  <c r="D29" i="23"/>
  <c r="C29" i="23"/>
  <c r="B29" i="23"/>
  <c r="I28" i="23"/>
  <c r="H28" i="23"/>
  <c r="G28" i="23"/>
  <c r="F28" i="23"/>
  <c r="K28" i="23"/>
  <c r="E28" i="23"/>
  <c r="D28" i="23"/>
  <c r="C28" i="23"/>
  <c r="B28" i="23"/>
  <c r="H27" i="23"/>
  <c r="G27" i="23"/>
  <c r="I27" i="23"/>
  <c r="E27" i="23"/>
  <c r="D27" i="23"/>
  <c r="C27" i="23"/>
  <c r="B27" i="23"/>
  <c r="H26" i="23"/>
  <c r="G26" i="23"/>
  <c r="I26" i="23" s="1"/>
  <c r="E26" i="23"/>
  <c r="D26" i="23"/>
  <c r="K26" i="23"/>
  <c r="C26" i="23"/>
  <c r="B26" i="23"/>
  <c r="H25" i="23"/>
  <c r="G25" i="23"/>
  <c r="E25" i="23"/>
  <c r="D25" i="23"/>
  <c r="C25" i="23"/>
  <c r="B25" i="23"/>
  <c r="H24" i="23"/>
  <c r="G24" i="23"/>
  <c r="I24" i="23" s="1"/>
  <c r="F24" i="23"/>
  <c r="E24" i="23"/>
  <c r="D24" i="23"/>
  <c r="C24" i="23"/>
  <c r="B24" i="23"/>
  <c r="H23" i="23"/>
  <c r="G23" i="23"/>
  <c r="F23" i="23"/>
  <c r="E23" i="23"/>
  <c r="D23" i="23"/>
  <c r="C23" i="23"/>
  <c r="B23" i="23"/>
  <c r="H22" i="23"/>
  <c r="G22" i="23"/>
  <c r="I22" i="23"/>
  <c r="E22" i="23"/>
  <c r="D22" i="23"/>
  <c r="C22" i="23"/>
  <c r="B22" i="23"/>
  <c r="I21" i="23"/>
  <c r="H21" i="23"/>
  <c r="G21" i="23"/>
  <c r="E21" i="23"/>
  <c r="D21" i="23"/>
  <c r="C21" i="23"/>
  <c r="B21" i="23"/>
  <c r="H20" i="23"/>
  <c r="G20" i="23"/>
  <c r="E20" i="23"/>
  <c r="D20" i="23"/>
  <c r="F20" i="23" s="1"/>
  <c r="C20" i="23"/>
  <c r="B20" i="23"/>
  <c r="H19" i="23"/>
  <c r="G19" i="23"/>
  <c r="E19" i="23"/>
  <c r="D19" i="23"/>
  <c r="C19" i="23"/>
  <c r="B19" i="23"/>
  <c r="H18" i="23"/>
  <c r="G18" i="23"/>
  <c r="E18" i="23"/>
  <c r="D18" i="23"/>
  <c r="C18" i="23"/>
  <c r="B18" i="23"/>
  <c r="H17" i="23"/>
  <c r="G17" i="23"/>
  <c r="I17" i="23" s="1"/>
  <c r="E17" i="23"/>
  <c r="D17" i="23"/>
  <c r="C17" i="23"/>
  <c r="B17" i="23"/>
  <c r="H16" i="23"/>
  <c r="G16" i="23"/>
  <c r="E16" i="23"/>
  <c r="D16" i="23"/>
  <c r="C16" i="23"/>
  <c r="B16" i="23"/>
  <c r="H15" i="23"/>
  <c r="G15" i="23"/>
  <c r="F15" i="23"/>
  <c r="E15" i="23"/>
  <c r="D15" i="23"/>
  <c r="C15" i="23"/>
  <c r="B15" i="23"/>
  <c r="H14" i="23"/>
  <c r="G14" i="23"/>
  <c r="I14" i="23"/>
  <c r="E14" i="23"/>
  <c r="D14" i="23"/>
  <c r="C14" i="23"/>
  <c r="B14" i="23"/>
  <c r="I13" i="23"/>
  <c r="H13" i="23"/>
  <c r="G13" i="23"/>
  <c r="E13" i="23"/>
  <c r="D13" i="23"/>
  <c r="C13" i="23"/>
  <c r="B13" i="23"/>
  <c r="H12" i="23"/>
  <c r="I12" i="23" s="1"/>
  <c r="G12" i="23"/>
  <c r="E12" i="23"/>
  <c r="D12" i="23"/>
  <c r="F12" i="23" s="1"/>
  <c r="C12" i="23"/>
  <c r="B12" i="23"/>
  <c r="H11" i="23"/>
  <c r="G11" i="23"/>
  <c r="E11" i="23"/>
  <c r="D11" i="23"/>
  <c r="C11" i="23"/>
  <c r="B11" i="23"/>
  <c r="I107" i="25"/>
  <c r="H107" i="25"/>
  <c r="G107" i="25"/>
  <c r="E107" i="25"/>
  <c r="D107" i="25"/>
  <c r="K107" i="25" s="1"/>
  <c r="C107" i="25"/>
  <c r="B107" i="25"/>
  <c r="K106" i="25"/>
  <c r="I106" i="25"/>
  <c r="H106" i="25"/>
  <c r="G106" i="25"/>
  <c r="F106" i="25"/>
  <c r="E106" i="25"/>
  <c r="D106" i="25"/>
  <c r="C106" i="25"/>
  <c r="B106" i="25"/>
  <c r="H105" i="25"/>
  <c r="G105" i="25"/>
  <c r="I105" i="25" s="1"/>
  <c r="F105" i="25"/>
  <c r="E105" i="25"/>
  <c r="D105" i="25"/>
  <c r="K105" i="25" s="1"/>
  <c r="C105" i="25"/>
  <c r="B105" i="25"/>
  <c r="H104" i="25"/>
  <c r="G104" i="25"/>
  <c r="I104" i="25"/>
  <c r="E104" i="25"/>
  <c r="D104" i="25"/>
  <c r="K104" i="25" s="1"/>
  <c r="C104" i="25"/>
  <c r="B104" i="25"/>
  <c r="H103" i="25"/>
  <c r="G103" i="25"/>
  <c r="I103" i="25" s="1"/>
  <c r="E103" i="25"/>
  <c r="D103" i="25"/>
  <c r="K103" i="25" s="1"/>
  <c r="C103" i="25"/>
  <c r="B103" i="25"/>
  <c r="H102" i="25"/>
  <c r="G102" i="25"/>
  <c r="I102" i="25" s="1"/>
  <c r="E102" i="25"/>
  <c r="D102" i="25"/>
  <c r="C102" i="25"/>
  <c r="B102" i="25"/>
  <c r="H101" i="25"/>
  <c r="G101" i="25"/>
  <c r="F101" i="25"/>
  <c r="E101" i="25"/>
  <c r="D101" i="25"/>
  <c r="C101" i="25"/>
  <c r="B101" i="25"/>
  <c r="H100" i="25"/>
  <c r="G100" i="25"/>
  <c r="I100" i="25"/>
  <c r="E100" i="25"/>
  <c r="D100" i="25"/>
  <c r="C100" i="25"/>
  <c r="B100" i="25"/>
  <c r="H99" i="25"/>
  <c r="I99" i="25" s="1"/>
  <c r="G99" i="25"/>
  <c r="E99" i="25"/>
  <c r="D99" i="25"/>
  <c r="C99" i="25"/>
  <c r="B99" i="25"/>
  <c r="I98" i="25"/>
  <c r="H98" i="25"/>
  <c r="G98" i="25"/>
  <c r="E98" i="25"/>
  <c r="D98" i="25"/>
  <c r="C98" i="25"/>
  <c r="B98" i="25"/>
  <c r="H97" i="25"/>
  <c r="G97" i="25"/>
  <c r="E97" i="25"/>
  <c r="D97" i="25"/>
  <c r="C97" i="25"/>
  <c r="B97" i="25"/>
  <c r="H96" i="25"/>
  <c r="G96" i="25"/>
  <c r="I96" i="25" s="1"/>
  <c r="E96" i="25"/>
  <c r="D96" i="25"/>
  <c r="K96" i="25" s="1"/>
  <c r="C96" i="25"/>
  <c r="B96" i="25"/>
  <c r="H95" i="25"/>
  <c r="I95" i="25" s="1"/>
  <c r="G95" i="25"/>
  <c r="E95" i="25"/>
  <c r="D95" i="25"/>
  <c r="K95" i="25" s="1"/>
  <c r="C95" i="25"/>
  <c r="B95" i="25"/>
  <c r="I94" i="25"/>
  <c r="H94" i="25"/>
  <c r="G94" i="25"/>
  <c r="E94" i="25"/>
  <c r="D94" i="25"/>
  <c r="C94" i="25"/>
  <c r="B94" i="25"/>
  <c r="H93" i="25"/>
  <c r="G93" i="25"/>
  <c r="I93" i="25" s="1"/>
  <c r="E93" i="25"/>
  <c r="D93" i="25"/>
  <c r="C93" i="25"/>
  <c r="B93" i="25"/>
  <c r="H92" i="25"/>
  <c r="G92" i="25"/>
  <c r="E92" i="25"/>
  <c r="D92" i="25"/>
  <c r="C92" i="25"/>
  <c r="B92" i="25"/>
  <c r="H91" i="25"/>
  <c r="I91" i="25"/>
  <c r="G91" i="25"/>
  <c r="E91" i="25"/>
  <c r="D91" i="25"/>
  <c r="C91" i="25"/>
  <c r="B91" i="25"/>
  <c r="H90" i="25"/>
  <c r="G90" i="25"/>
  <c r="E90" i="25"/>
  <c r="D90" i="25"/>
  <c r="K90" i="25" s="1"/>
  <c r="C90" i="25"/>
  <c r="B90" i="25"/>
  <c r="H89" i="25"/>
  <c r="G89" i="25"/>
  <c r="I89" i="25" s="1"/>
  <c r="E89" i="25"/>
  <c r="D89" i="25"/>
  <c r="C89" i="25"/>
  <c r="B89" i="25"/>
  <c r="H88" i="25"/>
  <c r="G88" i="25"/>
  <c r="I88" i="25" s="1"/>
  <c r="E88" i="25"/>
  <c r="D88" i="25"/>
  <c r="C88" i="25"/>
  <c r="B88" i="25"/>
  <c r="H87" i="25"/>
  <c r="I87" i="25"/>
  <c r="G87" i="25"/>
  <c r="E87" i="25"/>
  <c r="D87" i="25"/>
  <c r="K87" i="25"/>
  <c r="C87" i="25"/>
  <c r="B87" i="25"/>
  <c r="I86" i="25"/>
  <c r="H86" i="25"/>
  <c r="G86" i="25"/>
  <c r="E86" i="25"/>
  <c r="D86" i="25"/>
  <c r="C86" i="25"/>
  <c r="B86" i="25"/>
  <c r="H85" i="25"/>
  <c r="G85" i="25"/>
  <c r="I85" i="25" s="1"/>
  <c r="F85" i="25"/>
  <c r="E85" i="25"/>
  <c r="D85" i="25"/>
  <c r="C85" i="25"/>
  <c r="B85" i="25"/>
  <c r="H84" i="25"/>
  <c r="G84" i="25"/>
  <c r="I84" i="25" s="1"/>
  <c r="E84" i="25"/>
  <c r="D84" i="25"/>
  <c r="C84" i="25"/>
  <c r="B84" i="25"/>
  <c r="H83" i="25"/>
  <c r="I83" i="25" s="1"/>
  <c r="G83" i="25"/>
  <c r="E83" i="25"/>
  <c r="D83" i="25"/>
  <c r="C83" i="25"/>
  <c r="B83" i="25"/>
  <c r="H82" i="25"/>
  <c r="G82" i="25"/>
  <c r="I82" i="25" s="1"/>
  <c r="E82" i="25"/>
  <c r="D82" i="25"/>
  <c r="C82" i="25"/>
  <c r="B82" i="25"/>
  <c r="H81" i="25"/>
  <c r="G81" i="25"/>
  <c r="I81" i="25"/>
  <c r="K81" i="25"/>
  <c r="E81" i="25"/>
  <c r="D81" i="25"/>
  <c r="F81" i="25" s="1"/>
  <c r="C81" i="25"/>
  <c r="B81" i="25"/>
  <c r="H80" i="25"/>
  <c r="G80" i="25"/>
  <c r="I80" i="25"/>
  <c r="E80" i="25"/>
  <c r="D80" i="25"/>
  <c r="C80" i="25"/>
  <c r="B80" i="25"/>
  <c r="H79" i="25"/>
  <c r="G79" i="25"/>
  <c r="I79" i="25" s="1"/>
  <c r="E79" i="25"/>
  <c r="D79" i="25"/>
  <c r="C79" i="25"/>
  <c r="B79" i="25"/>
  <c r="I78" i="25"/>
  <c r="H78" i="25"/>
  <c r="G78" i="25"/>
  <c r="E78" i="25"/>
  <c r="D78" i="25"/>
  <c r="C78" i="25"/>
  <c r="B78" i="25"/>
  <c r="K77" i="25"/>
  <c r="H77" i="25"/>
  <c r="G77" i="25"/>
  <c r="I77" i="25" s="1"/>
  <c r="F77" i="25"/>
  <c r="E77" i="25"/>
  <c r="D77" i="25"/>
  <c r="C77" i="25"/>
  <c r="B77" i="25"/>
  <c r="H76" i="25"/>
  <c r="G76" i="25"/>
  <c r="E76" i="25"/>
  <c r="D76" i="25"/>
  <c r="C76" i="25"/>
  <c r="B76" i="25"/>
  <c r="H75" i="25"/>
  <c r="I75" i="25"/>
  <c r="G75" i="25"/>
  <c r="E75" i="25"/>
  <c r="D75" i="25"/>
  <c r="C75" i="25"/>
  <c r="B75" i="25"/>
  <c r="H74" i="25"/>
  <c r="G74" i="25"/>
  <c r="I74" i="25" s="1"/>
  <c r="E74" i="25"/>
  <c r="D74" i="25"/>
  <c r="C74" i="25"/>
  <c r="B74" i="25"/>
  <c r="H73" i="25"/>
  <c r="G73" i="25"/>
  <c r="I73" i="25"/>
  <c r="K73" i="25"/>
  <c r="E73" i="25"/>
  <c r="D73" i="25"/>
  <c r="F73" i="25" s="1"/>
  <c r="C73" i="25"/>
  <c r="B73" i="25"/>
  <c r="H72" i="25"/>
  <c r="G72" i="25"/>
  <c r="I72" i="25" s="1"/>
  <c r="E72" i="25"/>
  <c r="D72" i="25"/>
  <c r="K72" i="25"/>
  <c r="C72" i="25"/>
  <c r="B72" i="25"/>
  <c r="H71" i="25"/>
  <c r="G71" i="25"/>
  <c r="I71" i="25" s="1"/>
  <c r="E71" i="25"/>
  <c r="D71" i="25"/>
  <c r="K71" i="25"/>
  <c r="C71" i="25"/>
  <c r="B71" i="25"/>
  <c r="I70" i="25"/>
  <c r="H70" i="25"/>
  <c r="G70" i="25"/>
  <c r="E70" i="25"/>
  <c r="D70" i="25"/>
  <c r="C70" i="25"/>
  <c r="B70" i="25"/>
  <c r="H69" i="25"/>
  <c r="G69" i="25"/>
  <c r="I69" i="25" s="1"/>
  <c r="F69" i="25"/>
  <c r="E69" i="25"/>
  <c r="K69" i="25" s="1"/>
  <c r="D69" i="25"/>
  <c r="C69" i="25"/>
  <c r="B69" i="25"/>
  <c r="H68" i="25"/>
  <c r="G68" i="25"/>
  <c r="I68" i="25" s="1"/>
  <c r="E68" i="25"/>
  <c r="D68" i="25"/>
  <c r="C68" i="25"/>
  <c r="B68" i="25"/>
  <c r="H67" i="25"/>
  <c r="I67" i="25" s="1"/>
  <c r="G67" i="25"/>
  <c r="E67" i="25"/>
  <c r="D67" i="25"/>
  <c r="C67" i="25"/>
  <c r="B67" i="25"/>
  <c r="H66" i="25"/>
  <c r="G66" i="25"/>
  <c r="I66" i="25" s="1"/>
  <c r="E66" i="25"/>
  <c r="D66" i="25"/>
  <c r="C66" i="25"/>
  <c r="B66" i="25"/>
  <c r="H65" i="25"/>
  <c r="G65" i="25"/>
  <c r="I65" i="25"/>
  <c r="K65" i="25"/>
  <c r="E65" i="25"/>
  <c r="D65" i="25"/>
  <c r="F65" i="25" s="1"/>
  <c r="C65" i="25"/>
  <c r="B65" i="25"/>
  <c r="H64" i="25"/>
  <c r="G64" i="25"/>
  <c r="I64" i="25"/>
  <c r="E64" i="25"/>
  <c r="D64" i="25"/>
  <c r="K64" i="25"/>
  <c r="C64" i="25"/>
  <c r="B64" i="25"/>
  <c r="H63" i="25"/>
  <c r="G63" i="25"/>
  <c r="I63" i="25" s="1"/>
  <c r="E63" i="25"/>
  <c r="D63" i="25"/>
  <c r="C63" i="25"/>
  <c r="B63" i="25"/>
  <c r="H62" i="25"/>
  <c r="G62" i="25"/>
  <c r="I62" i="25" s="1"/>
  <c r="E62" i="25"/>
  <c r="D62" i="25"/>
  <c r="C62" i="25"/>
  <c r="B62" i="25"/>
  <c r="H61" i="25"/>
  <c r="G61" i="25"/>
  <c r="I61" i="25" s="1"/>
  <c r="K61" i="25"/>
  <c r="F61" i="25"/>
  <c r="E61" i="25"/>
  <c r="D61" i="25"/>
  <c r="C61" i="25"/>
  <c r="B61" i="25"/>
  <c r="H60" i="25"/>
  <c r="G60" i="25"/>
  <c r="I60" i="25"/>
  <c r="E60" i="25"/>
  <c r="D60" i="25"/>
  <c r="K60" i="25" s="1"/>
  <c r="C60" i="25"/>
  <c r="B60" i="25"/>
  <c r="H59" i="25"/>
  <c r="G59" i="25"/>
  <c r="I59" i="25" s="1"/>
  <c r="E59" i="25"/>
  <c r="D59" i="25"/>
  <c r="C59" i="25"/>
  <c r="B59" i="25"/>
  <c r="I58" i="25"/>
  <c r="H58" i="25"/>
  <c r="G58" i="25"/>
  <c r="E58" i="25"/>
  <c r="D58" i="25"/>
  <c r="C58" i="25"/>
  <c r="B58" i="25"/>
  <c r="H57" i="25"/>
  <c r="G57" i="25"/>
  <c r="I57" i="25" s="1"/>
  <c r="F57" i="25"/>
  <c r="E57" i="25"/>
  <c r="K57" i="25" s="1"/>
  <c r="D57" i="25"/>
  <c r="C57" i="25"/>
  <c r="B57" i="25"/>
  <c r="H56" i="25"/>
  <c r="G56" i="25"/>
  <c r="I56" i="25" s="1"/>
  <c r="E56" i="25"/>
  <c r="D56" i="25"/>
  <c r="C56" i="25"/>
  <c r="B56" i="25"/>
  <c r="H55" i="25"/>
  <c r="I55" i="25" s="1"/>
  <c r="G55" i="25"/>
  <c r="E55" i="25"/>
  <c r="D55" i="25"/>
  <c r="C55" i="25"/>
  <c r="B55" i="25"/>
  <c r="H54" i="25"/>
  <c r="G54" i="25"/>
  <c r="I54" i="25" s="1"/>
  <c r="E54" i="25"/>
  <c r="D54" i="25"/>
  <c r="C54" i="25"/>
  <c r="B54" i="25"/>
  <c r="H53" i="25"/>
  <c r="G53" i="25"/>
  <c r="I53" i="25"/>
  <c r="E53" i="25"/>
  <c r="D53" i="25"/>
  <c r="F53" i="25" s="1"/>
  <c r="K53" i="25" s="1"/>
  <c r="C53" i="25"/>
  <c r="B53" i="25"/>
  <c r="H52" i="25"/>
  <c r="G52" i="25"/>
  <c r="I52" i="25"/>
  <c r="E52" i="25"/>
  <c r="D52" i="25"/>
  <c r="C52" i="25"/>
  <c r="B52" i="25"/>
  <c r="H51" i="25"/>
  <c r="G51" i="25"/>
  <c r="I51" i="25" s="1"/>
  <c r="E51" i="25"/>
  <c r="D51" i="25"/>
  <c r="C51" i="25"/>
  <c r="B51" i="25"/>
  <c r="I50" i="25"/>
  <c r="H50" i="25"/>
  <c r="G50" i="25"/>
  <c r="E50" i="25"/>
  <c r="D50" i="25"/>
  <c r="C50" i="25"/>
  <c r="B50" i="25"/>
  <c r="H49" i="25"/>
  <c r="G49" i="25"/>
  <c r="I49" i="25" s="1"/>
  <c r="E49" i="25"/>
  <c r="D49" i="25"/>
  <c r="C49" i="25"/>
  <c r="B49" i="25"/>
  <c r="H48" i="25"/>
  <c r="G48" i="25"/>
  <c r="I48" i="25"/>
  <c r="E48" i="25"/>
  <c r="D48" i="25"/>
  <c r="K48" i="25" s="1"/>
  <c r="C48" i="25"/>
  <c r="B48" i="25"/>
  <c r="H47" i="25"/>
  <c r="G47" i="25"/>
  <c r="I47" i="25" s="1"/>
  <c r="E47" i="25"/>
  <c r="D47" i="25"/>
  <c r="K47" i="25" s="1"/>
  <c r="C47" i="25"/>
  <c r="B47" i="25"/>
  <c r="H46" i="25"/>
  <c r="G46" i="25"/>
  <c r="I46" i="25" s="1"/>
  <c r="E46" i="25"/>
  <c r="D46" i="25"/>
  <c r="C46" i="25"/>
  <c r="B46" i="25"/>
  <c r="H45" i="25"/>
  <c r="G45" i="25"/>
  <c r="E45" i="25"/>
  <c r="D45" i="25"/>
  <c r="C45" i="25"/>
  <c r="B45" i="25"/>
  <c r="H44" i="25"/>
  <c r="I44" i="25" s="1"/>
  <c r="G44" i="25"/>
  <c r="E44" i="25"/>
  <c r="D44" i="25"/>
  <c r="C44" i="25"/>
  <c r="B44" i="25"/>
  <c r="I43" i="25"/>
  <c r="H43" i="25"/>
  <c r="G43" i="25"/>
  <c r="E43" i="25"/>
  <c r="D43" i="25"/>
  <c r="K43" i="25"/>
  <c r="C43" i="25"/>
  <c r="B43" i="25"/>
  <c r="H42" i="25"/>
  <c r="I42" i="25" s="1"/>
  <c r="G42" i="25"/>
  <c r="E42" i="25"/>
  <c r="D42" i="25"/>
  <c r="C42" i="25"/>
  <c r="B42" i="25"/>
  <c r="H41" i="25"/>
  <c r="G41" i="25"/>
  <c r="I41" i="25"/>
  <c r="E41" i="25"/>
  <c r="D41" i="25"/>
  <c r="F41" i="25" s="1"/>
  <c r="C41" i="25"/>
  <c r="B41" i="25"/>
  <c r="H40" i="25"/>
  <c r="G40" i="25"/>
  <c r="I40" i="25" s="1"/>
  <c r="E40" i="25"/>
  <c r="D40" i="25"/>
  <c r="C40" i="25"/>
  <c r="B40" i="25"/>
  <c r="H39" i="25"/>
  <c r="I39" i="25" s="1"/>
  <c r="G39" i="25"/>
  <c r="E39" i="25"/>
  <c r="D39" i="25"/>
  <c r="C39" i="25"/>
  <c r="B39" i="25"/>
  <c r="K38" i="25"/>
  <c r="I38" i="25"/>
  <c r="H38" i="25"/>
  <c r="G38" i="25"/>
  <c r="F38" i="25"/>
  <c r="E38" i="25"/>
  <c r="D38" i="25"/>
  <c r="C38" i="25"/>
  <c r="B38" i="25"/>
  <c r="H37" i="25"/>
  <c r="G37" i="25"/>
  <c r="F37" i="25"/>
  <c r="E37" i="25"/>
  <c r="D37" i="25"/>
  <c r="C37" i="25"/>
  <c r="B37" i="25"/>
  <c r="H36" i="25"/>
  <c r="G36" i="25"/>
  <c r="I36" i="25"/>
  <c r="E36" i="25"/>
  <c r="D36" i="25"/>
  <c r="C36" i="25"/>
  <c r="B36" i="25"/>
  <c r="H35" i="25"/>
  <c r="I35" i="25" s="1"/>
  <c r="G35" i="25"/>
  <c r="E35" i="25"/>
  <c r="D35" i="25"/>
  <c r="K35" i="25" s="1"/>
  <c r="C35" i="25"/>
  <c r="B35" i="25"/>
  <c r="I34" i="25"/>
  <c r="H34" i="25"/>
  <c r="G34" i="25"/>
  <c r="E34" i="25"/>
  <c r="D34" i="25"/>
  <c r="C34" i="25"/>
  <c r="B34" i="25"/>
  <c r="H33" i="25"/>
  <c r="G33" i="25"/>
  <c r="I33" i="25" s="1"/>
  <c r="E33" i="25"/>
  <c r="F33" i="25" s="1"/>
  <c r="D33" i="25"/>
  <c r="K33" i="25" s="1"/>
  <c r="C33" i="25"/>
  <c r="B33" i="25"/>
  <c r="H32" i="25"/>
  <c r="G32" i="25"/>
  <c r="I32" i="25" s="1"/>
  <c r="E32" i="25"/>
  <c r="D32" i="25"/>
  <c r="C32" i="25"/>
  <c r="B32" i="25"/>
  <c r="H31" i="25"/>
  <c r="I31" i="25"/>
  <c r="G31" i="25"/>
  <c r="E31" i="25"/>
  <c r="D31" i="25"/>
  <c r="C31" i="25"/>
  <c r="B31" i="25"/>
  <c r="I30" i="25"/>
  <c r="H30" i="25"/>
  <c r="G30" i="25"/>
  <c r="E30" i="25"/>
  <c r="D30" i="25"/>
  <c r="C30" i="25"/>
  <c r="B30" i="25"/>
  <c r="H29" i="25"/>
  <c r="G29" i="25"/>
  <c r="I29" i="25" s="1"/>
  <c r="E29" i="25"/>
  <c r="F29" i="25" s="1"/>
  <c r="D29" i="25"/>
  <c r="C29" i="25"/>
  <c r="B29" i="25"/>
  <c r="H28" i="25"/>
  <c r="G28" i="25"/>
  <c r="E28" i="25"/>
  <c r="D28" i="25"/>
  <c r="C28" i="25"/>
  <c r="B28" i="25"/>
  <c r="I27" i="25"/>
  <c r="H27" i="25"/>
  <c r="G27" i="25"/>
  <c r="E27" i="25"/>
  <c r="D27" i="25"/>
  <c r="K27" i="25"/>
  <c r="C27" i="25"/>
  <c r="B27" i="25"/>
  <c r="K26" i="25"/>
  <c r="I26" i="25"/>
  <c r="H26" i="25"/>
  <c r="G26" i="25"/>
  <c r="F26" i="25"/>
  <c r="E26" i="25"/>
  <c r="D26" i="25"/>
  <c r="C26" i="25"/>
  <c r="B26" i="25"/>
  <c r="H25" i="25"/>
  <c r="G25" i="25"/>
  <c r="I25" i="25" s="1"/>
  <c r="F25" i="25"/>
  <c r="E25" i="25"/>
  <c r="D25" i="25"/>
  <c r="C25" i="25"/>
  <c r="B25" i="25"/>
  <c r="H24" i="25"/>
  <c r="G24" i="25"/>
  <c r="I24" i="25"/>
  <c r="E24" i="25"/>
  <c r="D24" i="25"/>
  <c r="C24" i="25"/>
  <c r="B24" i="25"/>
  <c r="H23" i="25"/>
  <c r="I23" i="25" s="1"/>
  <c r="G23" i="25"/>
  <c r="E23" i="25"/>
  <c r="D23" i="25"/>
  <c r="F23" i="25" s="1"/>
  <c r="K23" i="25" s="1"/>
  <c r="C23" i="25"/>
  <c r="B23" i="25"/>
  <c r="H22" i="25"/>
  <c r="I22" i="25" s="1"/>
  <c r="G22" i="25"/>
  <c r="E22" i="25"/>
  <c r="D22" i="25"/>
  <c r="C22" i="25"/>
  <c r="B22" i="25"/>
  <c r="H21" i="25"/>
  <c r="G21" i="25"/>
  <c r="I21" i="25"/>
  <c r="E21" i="25"/>
  <c r="D21" i="25"/>
  <c r="C21" i="25"/>
  <c r="B21" i="25"/>
  <c r="H20" i="25"/>
  <c r="G20" i="25"/>
  <c r="I20" i="25" s="1"/>
  <c r="E20" i="25"/>
  <c r="D20" i="25"/>
  <c r="C20" i="25"/>
  <c r="B20" i="25"/>
  <c r="H19" i="25"/>
  <c r="G19" i="25"/>
  <c r="I19" i="25" s="1"/>
  <c r="E19" i="25"/>
  <c r="D19" i="25"/>
  <c r="C19" i="25"/>
  <c r="B19" i="25"/>
  <c r="H18" i="25"/>
  <c r="G18" i="25"/>
  <c r="I18" i="25" s="1"/>
  <c r="E18" i="25"/>
  <c r="D18" i="25"/>
  <c r="C18" i="25"/>
  <c r="B18" i="25"/>
  <c r="H17" i="25"/>
  <c r="G17" i="25"/>
  <c r="I17" i="25" s="1"/>
  <c r="F17" i="25"/>
  <c r="E17" i="25"/>
  <c r="D17" i="25"/>
  <c r="C17" i="25"/>
  <c r="B17" i="25"/>
  <c r="H16" i="25"/>
  <c r="G16" i="25"/>
  <c r="I16" i="25"/>
  <c r="E16" i="25"/>
  <c r="D16" i="25"/>
  <c r="C16" i="25"/>
  <c r="B16" i="25"/>
  <c r="H15" i="25"/>
  <c r="G15" i="25"/>
  <c r="I15" i="25" s="1"/>
  <c r="E15" i="25"/>
  <c r="D15" i="25"/>
  <c r="C15" i="25"/>
  <c r="B15" i="25"/>
  <c r="I14" i="25"/>
  <c r="H14" i="25"/>
  <c r="G14" i="25"/>
  <c r="E14" i="25"/>
  <c r="D14" i="25"/>
  <c r="C14" i="25"/>
  <c r="B14" i="25"/>
  <c r="H13" i="25"/>
  <c r="G13" i="25"/>
  <c r="I13" i="25" s="1"/>
  <c r="E13" i="25"/>
  <c r="F13" i="25" s="1"/>
  <c r="D13" i="25"/>
  <c r="K13" i="25" s="1"/>
  <c r="C13" i="25"/>
  <c r="B13" i="25"/>
  <c r="H12" i="25"/>
  <c r="G12" i="25"/>
  <c r="I12" i="25" s="1"/>
  <c r="E12" i="25"/>
  <c r="D12" i="25"/>
  <c r="C12" i="25"/>
  <c r="B12" i="25"/>
  <c r="H11" i="25"/>
  <c r="I11" i="25"/>
  <c r="G11" i="25"/>
  <c r="E11" i="25"/>
  <c r="D11" i="25"/>
  <c r="C11" i="25"/>
  <c r="B11" i="25"/>
  <c r="I7" i="25"/>
  <c r="E7" i="25"/>
  <c r="F7" i="25" s="1"/>
  <c r="H7" i="25" s="1"/>
  <c r="E7" i="3"/>
  <c r="F7" i="3"/>
  <c r="E7" i="5"/>
  <c r="F7" i="5" s="1"/>
  <c r="H7" i="5" s="1"/>
  <c r="I7" i="5" s="1"/>
  <c r="E7" i="7"/>
  <c r="E7" i="9"/>
  <c r="F7" i="9" s="1"/>
  <c r="H7" i="9" s="1"/>
  <c r="I7" i="9"/>
  <c r="E7" i="11"/>
  <c r="F7" i="11" s="1"/>
  <c r="H7" i="11" s="1"/>
  <c r="I7" i="11" s="1"/>
  <c r="E7" i="13"/>
  <c r="F7" i="13" s="1"/>
  <c r="H7" i="13" s="1"/>
  <c r="I7" i="13"/>
  <c r="E7" i="15"/>
  <c r="F7" i="15" s="1"/>
  <c r="H7" i="15" s="1"/>
  <c r="I7" i="15" s="1"/>
  <c r="E7" i="17"/>
  <c r="F7" i="17" s="1"/>
  <c r="H7" i="17" s="1"/>
  <c r="I7" i="17"/>
  <c r="E7" i="19"/>
  <c r="F7" i="19" s="1"/>
  <c r="H7" i="19" s="1"/>
  <c r="I7" i="19" s="1"/>
  <c r="E7" i="21"/>
  <c r="F7" i="21" s="1"/>
  <c r="H7" i="21" s="1"/>
  <c r="I7" i="21"/>
  <c r="E7" i="23"/>
  <c r="F7" i="23" s="1"/>
  <c r="H7" i="23" s="1"/>
  <c r="I7" i="23" s="1"/>
  <c r="H10" i="25"/>
  <c r="G10" i="25"/>
  <c r="E10" i="25"/>
  <c r="F10" i="25"/>
  <c r="D10" i="25"/>
  <c r="C10" i="25"/>
  <c r="B10" i="25"/>
  <c r="H10" i="23"/>
  <c r="G10" i="23"/>
  <c r="E10" i="23"/>
  <c r="D10" i="23"/>
  <c r="F10" i="23" s="1"/>
  <c r="C10" i="23"/>
  <c r="B10" i="23"/>
  <c r="H10" i="21"/>
  <c r="G10" i="21"/>
  <c r="E10" i="21"/>
  <c r="F10" i="21" s="1"/>
  <c r="D10" i="21"/>
  <c r="B10" i="21"/>
  <c r="C10" i="21"/>
  <c r="H10" i="19"/>
  <c r="G10" i="19"/>
  <c r="E10" i="19"/>
  <c r="D10" i="19"/>
  <c r="C10" i="19"/>
  <c r="B10" i="19"/>
  <c r="H10" i="17"/>
  <c r="G10" i="17"/>
  <c r="I10" i="17"/>
  <c r="E10" i="17"/>
  <c r="D10" i="17"/>
  <c r="C10" i="17"/>
  <c r="B10" i="17"/>
  <c r="H10" i="15"/>
  <c r="G10" i="15"/>
  <c r="E10" i="15"/>
  <c r="D10" i="15"/>
  <c r="C10" i="15"/>
  <c r="B10" i="15"/>
  <c r="H10" i="13"/>
  <c r="G10" i="13"/>
  <c r="I10" i="13" s="1"/>
  <c r="E10" i="13"/>
  <c r="D10" i="13"/>
  <c r="C10" i="13"/>
  <c r="B10" i="13"/>
  <c r="H10" i="11"/>
  <c r="G10" i="11"/>
  <c r="E10" i="11"/>
  <c r="K10" i="11" s="1"/>
  <c r="D10" i="11"/>
  <c r="C10" i="11"/>
  <c r="B10" i="11"/>
  <c r="H10" i="9"/>
  <c r="G10" i="9"/>
  <c r="E10" i="9"/>
  <c r="F10" i="9"/>
  <c r="D10" i="9"/>
  <c r="C10" i="9"/>
  <c r="B10" i="9"/>
  <c r="H10" i="7"/>
  <c r="G10" i="7"/>
  <c r="E10" i="7"/>
  <c r="D10" i="7"/>
  <c r="F7" i="7"/>
  <c r="H7" i="7" s="1"/>
  <c r="I7" i="7" s="1"/>
  <c r="C10" i="7"/>
  <c r="B10" i="7"/>
  <c r="H10" i="5"/>
  <c r="G10" i="5"/>
  <c r="E10" i="5"/>
  <c r="D10" i="5"/>
  <c r="C10" i="5"/>
  <c r="B10" i="5"/>
  <c r="H10" i="3"/>
  <c r="G10" i="3"/>
  <c r="E10" i="3"/>
  <c r="D10" i="3"/>
  <c r="H7" i="3"/>
  <c r="I7" i="3"/>
  <c r="C10" i="3"/>
  <c r="B10" i="3"/>
  <c r="F10" i="7"/>
  <c r="I10" i="3"/>
  <c r="K10" i="25"/>
  <c r="F10" i="17"/>
  <c r="K10" i="17"/>
  <c r="K73" i="3"/>
  <c r="K40" i="3"/>
  <c r="F12" i="3"/>
  <c r="I13" i="3"/>
  <c r="F16" i="3"/>
  <c r="I17" i="3"/>
  <c r="K17" i="3" s="1"/>
  <c r="F20" i="3"/>
  <c r="K20" i="3"/>
  <c r="I21" i="3"/>
  <c r="K21" i="3" s="1"/>
  <c r="F24" i="3"/>
  <c r="K24" i="3" s="1"/>
  <c r="I25" i="3"/>
  <c r="K25" i="3" s="1"/>
  <c r="F28" i="3"/>
  <c r="K28" i="3"/>
  <c r="I29" i="3"/>
  <c r="K29" i="3" s="1"/>
  <c r="F32" i="3"/>
  <c r="I33" i="3"/>
  <c r="F36" i="3"/>
  <c r="K36" i="3"/>
  <c r="I37" i="3"/>
  <c r="K37" i="3" s="1"/>
  <c r="F40" i="3"/>
  <c r="I41" i="3"/>
  <c r="F44" i="3"/>
  <c r="K44" i="3" s="1"/>
  <c r="I45" i="3"/>
  <c r="K45" i="3"/>
  <c r="F48" i="3"/>
  <c r="I49" i="3"/>
  <c r="K49" i="3" s="1"/>
  <c r="F52" i="3"/>
  <c r="K52" i="3"/>
  <c r="I53" i="3"/>
  <c r="K53" i="3" s="1"/>
  <c r="F56" i="3"/>
  <c r="K56" i="3" s="1"/>
  <c r="F60" i="3"/>
  <c r="I61" i="3"/>
  <c r="K61" i="3" s="1"/>
  <c r="F64" i="3"/>
  <c r="I65" i="3"/>
  <c r="K65" i="3" s="1"/>
  <c r="F68" i="3"/>
  <c r="I69" i="3"/>
  <c r="F72" i="3"/>
  <c r="I73" i="3"/>
  <c r="F76" i="3"/>
  <c r="F80" i="3"/>
  <c r="K80" i="3" s="1"/>
  <c r="I81" i="3"/>
  <c r="K81" i="3"/>
  <c r="F84" i="3"/>
  <c r="K84" i="3" s="1"/>
  <c r="I85" i="3"/>
  <c r="K85" i="3" s="1"/>
  <c r="K88" i="3"/>
  <c r="I89" i="3"/>
  <c r="K89" i="3" s="1"/>
  <c r="F92" i="3"/>
  <c r="I93" i="3"/>
  <c r="K93" i="3" s="1"/>
  <c r="F96" i="3"/>
  <c r="F100" i="3"/>
  <c r="K100" i="3"/>
  <c r="I101" i="3"/>
  <c r="F104" i="3"/>
  <c r="F11" i="3"/>
  <c r="F15" i="3"/>
  <c r="K15" i="3" s="1"/>
  <c r="F19" i="3"/>
  <c r="K19" i="3" s="1"/>
  <c r="F23" i="3"/>
  <c r="K23" i="3" s="1"/>
  <c r="F27" i="3"/>
  <c r="F31" i="3"/>
  <c r="K31" i="3"/>
  <c r="F35" i="3"/>
  <c r="F39" i="3"/>
  <c r="K39" i="3"/>
  <c r="F43" i="3"/>
  <c r="F47" i="3"/>
  <c r="F51" i="3"/>
  <c r="F55" i="3"/>
  <c r="K55" i="3"/>
  <c r="F59" i="3"/>
  <c r="K59" i="3" s="1"/>
  <c r="F63" i="3"/>
  <c r="K63" i="3"/>
  <c r="F67" i="3"/>
  <c r="K67" i="3" s="1"/>
  <c r="F71" i="3"/>
  <c r="F75" i="3"/>
  <c r="K75" i="3" s="1"/>
  <c r="F79" i="3"/>
  <c r="K79" i="3"/>
  <c r="F83" i="3"/>
  <c r="F87" i="3"/>
  <c r="F91" i="3"/>
  <c r="K91" i="3"/>
  <c r="F95" i="3"/>
  <c r="F99" i="3"/>
  <c r="K99" i="3" s="1"/>
  <c r="F103" i="3"/>
  <c r="F107" i="3"/>
  <c r="K16" i="5"/>
  <c r="K15" i="5"/>
  <c r="F12" i="5"/>
  <c r="K12" i="5" s="1"/>
  <c r="F20" i="5"/>
  <c r="K20" i="5"/>
  <c r="F24" i="5"/>
  <c r="K24" i="5" s="1"/>
  <c r="F28" i="5"/>
  <c r="K28" i="5"/>
  <c r="F32" i="5"/>
  <c r="F40" i="5"/>
  <c r="K40" i="5" s="1"/>
  <c r="F44" i="5"/>
  <c r="K44" i="5"/>
  <c r="F48" i="5"/>
  <c r="F52" i="5"/>
  <c r="K52" i="5" s="1"/>
  <c r="F56" i="5"/>
  <c r="K56" i="5"/>
  <c r="F60" i="5"/>
  <c r="F64" i="5"/>
  <c r="F68" i="5"/>
  <c r="K68" i="5"/>
  <c r="F72" i="5"/>
  <c r="K72" i="5" s="1"/>
  <c r="F76" i="5"/>
  <c r="K76" i="5"/>
  <c r="F80" i="5"/>
  <c r="K80" i="5" s="1"/>
  <c r="F84" i="5"/>
  <c r="K84" i="5"/>
  <c r="F88" i="5"/>
  <c r="F92" i="5"/>
  <c r="F96" i="5"/>
  <c r="F100" i="5"/>
  <c r="K100" i="5" s="1"/>
  <c r="F104" i="5"/>
  <c r="F13" i="5"/>
  <c r="K13" i="5" s="1"/>
  <c r="F17" i="5"/>
  <c r="F21" i="5"/>
  <c r="F25" i="5"/>
  <c r="K25" i="5" s="1"/>
  <c r="F29" i="5"/>
  <c r="K29" i="5"/>
  <c r="F37" i="5"/>
  <c r="F41" i="5"/>
  <c r="F45" i="5"/>
  <c r="K45" i="5" s="1"/>
  <c r="F49" i="5"/>
  <c r="K49" i="5" s="1"/>
  <c r="F53" i="5"/>
  <c r="K53" i="5" s="1"/>
  <c r="F57" i="5"/>
  <c r="F61" i="5"/>
  <c r="K61" i="5" s="1"/>
  <c r="F65" i="5"/>
  <c r="K65" i="5"/>
  <c r="F69" i="5"/>
  <c r="F73" i="5"/>
  <c r="K73" i="5" s="1"/>
  <c r="F77" i="5"/>
  <c r="F81" i="5"/>
  <c r="K81" i="5" s="1"/>
  <c r="F85" i="5"/>
  <c r="F89" i="5"/>
  <c r="K89" i="5" s="1"/>
  <c r="F93" i="5"/>
  <c r="K93" i="5"/>
  <c r="F97" i="5"/>
  <c r="F101" i="5"/>
  <c r="K101" i="5" s="1"/>
  <c r="F105" i="5"/>
  <c r="F11" i="5"/>
  <c r="K11" i="5" s="1"/>
  <c r="F15" i="5"/>
  <c r="K19" i="5"/>
  <c r="F23" i="5"/>
  <c r="K23" i="5" s="1"/>
  <c r="F31" i="5"/>
  <c r="F39" i="5"/>
  <c r="K39" i="5" s="1"/>
  <c r="F51" i="5"/>
  <c r="F55" i="5"/>
  <c r="K55" i="5"/>
  <c r="F59" i="5"/>
  <c r="K59" i="5" s="1"/>
  <c r="F63" i="5"/>
  <c r="K63" i="5"/>
  <c r="F67" i="5"/>
  <c r="K67" i="5" s="1"/>
  <c r="F75" i="5"/>
  <c r="K75" i="5"/>
  <c r="F79" i="5"/>
  <c r="K79" i="5" s="1"/>
  <c r="F83" i="5"/>
  <c r="F87" i="5"/>
  <c r="K87" i="5" s="1"/>
  <c r="F91" i="5"/>
  <c r="K91" i="5"/>
  <c r="F95" i="5"/>
  <c r="F99" i="5"/>
  <c r="F107" i="5"/>
  <c r="K76" i="7"/>
  <c r="K28" i="7"/>
  <c r="K45" i="7"/>
  <c r="K75" i="7"/>
  <c r="F12" i="7"/>
  <c r="K12" i="7" s="1"/>
  <c r="F16" i="7"/>
  <c r="K16" i="7" s="1"/>
  <c r="F20" i="7"/>
  <c r="K20" i="7"/>
  <c r="F24" i="7"/>
  <c r="K24" i="7" s="1"/>
  <c r="F28" i="7"/>
  <c r="F32" i="7"/>
  <c r="K32" i="7"/>
  <c r="F36" i="7"/>
  <c r="K36" i="7" s="1"/>
  <c r="F40" i="7"/>
  <c r="K40" i="7"/>
  <c r="F44" i="7"/>
  <c r="K44" i="7" s="1"/>
  <c r="F48" i="7"/>
  <c r="F52" i="7"/>
  <c r="K52" i="7" s="1"/>
  <c r="F56" i="7"/>
  <c r="K56" i="7"/>
  <c r="F60" i="7"/>
  <c r="F64" i="7"/>
  <c r="F68" i="7"/>
  <c r="K68" i="7"/>
  <c r="F72" i="7"/>
  <c r="K72" i="7" s="1"/>
  <c r="F76" i="7"/>
  <c r="F80" i="7"/>
  <c r="F84" i="7"/>
  <c r="K84" i="7" s="1"/>
  <c r="F88" i="7"/>
  <c r="F92" i="7"/>
  <c r="F96" i="7"/>
  <c r="F104" i="7"/>
  <c r="F13" i="7"/>
  <c r="K13" i="7" s="1"/>
  <c r="F17" i="7"/>
  <c r="K17" i="7"/>
  <c r="F21" i="7"/>
  <c r="K21" i="7" s="1"/>
  <c r="F25" i="7"/>
  <c r="K25" i="7"/>
  <c r="F29" i="7"/>
  <c r="K29" i="7" s="1"/>
  <c r="F33" i="7"/>
  <c r="K33" i="7" s="1"/>
  <c r="F37" i="7"/>
  <c r="K37" i="7"/>
  <c r="F41" i="7"/>
  <c r="F45" i="7"/>
  <c r="F49" i="7"/>
  <c r="K49" i="7"/>
  <c r="F53" i="7"/>
  <c r="K53" i="7" s="1"/>
  <c r="F57" i="7"/>
  <c r="K57" i="7"/>
  <c r="F61" i="7"/>
  <c r="K61" i="7" s="1"/>
  <c r="F65" i="7"/>
  <c r="K65" i="7"/>
  <c r="F73" i="7"/>
  <c r="F77" i="7"/>
  <c r="F81" i="7"/>
  <c r="K81" i="7" s="1"/>
  <c r="F85" i="7"/>
  <c r="K85" i="7"/>
  <c r="F89" i="7"/>
  <c r="K89" i="7" s="1"/>
  <c r="F93" i="7"/>
  <c r="F97" i="7"/>
  <c r="F101" i="7"/>
  <c r="K101" i="7" s="1"/>
  <c r="I102" i="7"/>
  <c r="K102" i="7"/>
  <c r="F105" i="7"/>
  <c r="F11" i="7"/>
  <c r="K11" i="7"/>
  <c r="F15" i="7"/>
  <c r="K15" i="7" s="1"/>
  <c r="F19" i="7"/>
  <c r="K19" i="7"/>
  <c r="F23" i="7"/>
  <c r="K23" i="7" s="1"/>
  <c r="F31" i="7"/>
  <c r="K31" i="7" s="1"/>
  <c r="F39" i="7"/>
  <c r="K39" i="7"/>
  <c r="F51" i="7"/>
  <c r="F55" i="7"/>
  <c r="F59" i="7"/>
  <c r="K59" i="7" s="1"/>
  <c r="F63" i="7"/>
  <c r="K63" i="7"/>
  <c r="F67" i="7"/>
  <c r="K67" i="7" s="1"/>
  <c r="F75" i="7"/>
  <c r="K79" i="7"/>
  <c r="F83" i="7"/>
  <c r="K87" i="7"/>
  <c r="F91" i="7"/>
  <c r="F95" i="7"/>
  <c r="K95" i="7"/>
  <c r="K19" i="9"/>
  <c r="K24" i="9"/>
  <c r="K88" i="9"/>
  <c r="K25" i="9"/>
  <c r="K56" i="9"/>
  <c r="F12" i="9"/>
  <c r="K12" i="9" s="1"/>
  <c r="F16" i="9"/>
  <c r="F20" i="9"/>
  <c r="K20" i="9" s="1"/>
  <c r="F24" i="9"/>
  <c r="F28" i="9"/>
  <c r="K28" i="9"/>
  <c r="F32" i="9"/>
  <c r="K32" i="9" s="1"/>
  <c r="F36" i="9"/>
  <c r="F40" i="9"/>
  <c r="F44" i="9"/>
  <c r="K44" i="9" s="1"/>
  <c r="F48" i="9"/>
  <c r="F52" i="9"/>
  <c r="F56" i="9"/>
  <c r="F60" i="9"/>
  <c r="F64" i="9"/>
  <c r="F68" i="9"/>
  <c r="K68" i="9" s="1"/>
  <c r="F72" i="9"/>
  <c r="F76" i="9"/>
  <c r="K76" i="9" s="1"/>
  <c r="F80" i="9"/>
  <c r="K80" i="9"/>
  <c r="F84" i="9"/>
  <c r="K84" i="9" s="1"/>
  <c r="F88" i="9"/>
  <c r="F92" i="9"/>
  <c r="F96" i="9"/>
  <c r="F100" i="9"/>
  <c r="K100" i="9" s="1"/>
  <c r="F104" i="9"/>
  <c r="F13" i="9"/>
  <c r="K13" i="9" s="1"/>
  <c r="F17" i="9"/>
  <c r="K17" i="9"/>
  <c r="F21" i="9"/>
  <c r="K21" i="9" s="1"/>
  <c r="F25" i="9"/>
  <c r="F29" i="9"/>
  <c r="K29" i="9"/>
  <c r="F33" i="9"/>
  <c r="K33" i="9" s="1"/>
  <c r="F37" i="9"/>
  <c r="K37" i="9"/>
  <c r="F41" i="9"/>
  <c r="K41" i="9" s="1"/>
  <c r="F45" i="9"/>
  <c r="F49" i="9"/>
  <c r="K49" i="9" s="1"/>
  <c r="F53" i="9"/>
  <c r="K53" i="9"/>
  <c r="F57" i="9"/>
  <c r="F61" i="9"/>
  <c r="F65" i="9"/>
  <c r="K65" i="9"/>
  <c r="F69" i="9"/>
  <c r="F73" i="9"/>
  <c r="K73" i="9"/>
  <c r="F77" i="9"/>
  <c r="F81" i="9"/>
  <c r="K81" i="9" s="1"/>
  <c r="F85" i="9"/>
  <c r="K85" i="9"/>
  <c r="F89" i="9"/>
  <c r="F93" i="9"/>
  <c r="K93" i="9"/>
  <c r="F97" i="9"/>
  <c r="F101" i="9"/>
  <c r="K101" i="9" s="1"/>
  <c r="I102" i="9"/>
  <c r="K102" i="9"/>
  <c r="F105" i="9"/>
  <c r="F11" i="9"/>
  <c r="K11" i="9"/>
  <c r="F15" i="9"/>
  <c r="K15" i="9" s="1"/>
  <c r="F19" i="9"/>
  <c r="F23" i="9"/>
  <c r="K23" i="9"/>
  <c r="F39" i="9"/>
  <c r="K39" i="9" s="1"/>
  <c r="F51" i="9"/>
  <c r="F55" i="9"/>
  <c r="K55" i="9" s="1"/>
  <c r="F59" i="9"/>
  <c r="K59" i="9" s="1"/>
  <c r="F63" i="9"/>
  <c r="K63" i="9"/>
  <c r="F67" i="9"/>
  <c r="K67" i="9" s="1"/>
  <c r="F75" i="9"/>
  <c r="K75" i="9" s="1"/>
  <c r="F79" i="9"/>
  <c r="F83" i="9"/>
  <c r="K83" i="9"/>
  <c r="F87" i="9"/>
  <c r="F91" i="9"/>
  <c r="K91" i="9" s="1"/>
  <c r="F99" i="9"/>
  <c r="K99" i="9"/>
  <c r="K24" i="11"/>
  <c r="K54" i="11"/>
  <c r="K40" i="11"/>
  <c r="F12" i="11"/>
  <c r="K12" i="11"/>
  <c r="F16" i="11"/>
  <c r="F20" i="11"/>
  <c r="F28" i="11"/>
  <c r="K28" i="11" s="1"/>
  <c r="F36" i="11"/>
  <c r="K36" i="11" s="1"/>
  <c r="F40" i="11"/>
  <c r="F44" i="11"/>
  <c r="K44" i="11"/>
  <c r="F48" i="11"/>
  <c r="F52" i="11"/>
  <c r="K52" i="11"/>
  <c r="F56" i="11"/>
  <c r="K56" i="11" s="1"/>
  <c r="F60" i="11"/>
  <c r="F64" i="11"/>
  <c r="F68" i="11"/>
  <c r="K68" i="11"/>
  <c r="F72" i="11"/>
  <c r="F76" i="11"/>
  <c r="K76" i="11"/>
  <c r="F80" i="11"/>
  <c r="K80" i="11" s="1"/>
  <c r="F84" i="11"/>
  <c r="K84" i="11"/>
  <c r="F88" i="11"/>
  <c r="K88" i="11" s="1"/>
  <c r="F92" i="11"/>
  <c r="F96" i="11"/>
  <c r="F100" i="11"/>
  <c r="K100" i="11"/>
  <c r="F104" i="11"/>
  <c r="F18" i="11"/>
  <c r="F22" i="11"/>
  <c r="K22" i="11"/>
  <c r="F34" i="11"/>
  <c r="K34" i="11" s="1"/>
  <c r="F42" i="11"/>
  <c r="K42" i="11" s="1"/>
  <c r="F46" i="11"/>
  <c r="K46" i="11"/>
  <c r="F50" i="11"/>
  <c r="K50" i="11" s="1"/>
  <c r="F54" i="11"/>
  <c r="F58" i="11"/>
  <c r="K58" i="11" s="1"/>
  <c r="F62" i="11"/>
  <c r="K62" i="11"/>
  <c r="F66" i="11"/>
  <c r="K66" i="11" s="1"/>
  <c r="F74" i="11"/>
  <c r="K74" i="11" s="1"/>
  <c r="F78" i="11"/>
  <c r="K78" i="11"/>
  <c r="F82" i="11"/>
  <c r="K82" i="11" s="1"/>
  <c r="F90" i="11"/>
  <c r="F94" i="11"/>
  <c r="K94" i="11" s="1"/>
  <c r="F98" i="11"/>
  <c r="K98" i="11" s="1"/>
  <c r="F102" i="11"/>
  <c r="K102" i="11"/>
  <c r="F11" i="11"/>
  <c r="K11" i="11" s="1"/>
  <c r="F15" i="11"/>
  <c r="F19" i="11"/>
  <c r="K19" i="11" s="1"/>
  <c r="F23" i="11"/>
  <c r="F27" i="11"/>
  <c r="F31" i="11"/>
  <c r="F35" i="11"/>
  <c r="F39" i="11"/>
  <c r="F43" i="11"/>
  <c r="F47" i="11"/>
  <c r="F51" i="11"/>
  <c r="F55" i="11"/>
  <c r="K55" i="11" s="1"/>
  <c r="F59" i="11"/>
  <c r="K59" i="11"/>
  <c r="F63" i="11"/>
  <c r="K63" i="11" s="1"/>
  <c r="F67" i="11"/>
  <c r="F71" i="11"/>
  <c r="F75" i="11"/>
  <c r="K75" i="11" s="1"/>
  <c r="F79" i="11"/>
  <c r="K79" i="11"/>
  <c r="F83" i="11"/>
  <c r="F87" i="11"/>
  <c r="F91" i="11"/>
  <c r="K91" i="11" s="1"/>
  <c r="F95" i="11"/>
  <c r="F99" i="11"/>
  <c r="K99" i="11"/>
  <c r="F103" i="11"/>
  <c r="F107" i="11"/>
  <c r="K50" i="13"/>
  <c r="K49" i="13"/>
  <c r="K15" i="13"/>
  <c r="K34" i="13"/>
  <c r="K33" i="13"/>
  <c r="K98" i="13"/>
  <c r="F13" i="13"/>
  <c r="K13" i="13" s="1"/>
  <c r="F17" i="13"/>
  <c r="K17" i="13" s="1"/>
  <c r="F21" i="13"/>
  <c r="K21" i="13" s="1"/>
  <c r="F25" i="13"/>
  <c r="K25" i="13"/>
  <c r="F29" i="13"/>
  <c r="K29" i="13" s="1"/>
  <c r="F33" i="13"/>
  <c r="F37" i="13"/>
  <c r="K37" i="13"/>
  <c r="F41" i="13"/>
  <c r="K41" i="13" s="1"/>
  <c r="F45" i="13"/>
  <c r="K45" i="13"/>
  <c r="F53" i="13"/>
  <c r="K53" i="13" s="1"/>
  <c r="F57" i="13"/>
  <c r="F61" i="13"/>
  <c r="K61" i="13" s="1"/>
  <c r="F65" i="13"/>
  <c r="K65" i="13"/>
  <c r="F69" i="13"/>
  <c r="F73" i="13"/>
  <c r="K73" i="13" s="1"/>
  <c r="F81" i="13"/>
  <c r="K81" i="13" s="1"/>
  <c r="F85" i="13"/>
  <c r="K85" i="13" s="1"/>
  <c r="F89" i="13"/>
  <c r="K89" i="13" s="1"/>
  <c r="F93" i="13"/>
  <c r="K93" i="13" s="1"/>
  <c r="F101" i="13"/>
  <c r="K101" i="13"/>
  <c r="F14" i="13"/>
  <c r="K14" i="13" s="1"/>
  <c r="F18" i="13"/>
  <c r="F22" i="13"/>
  <c r="K22" i="13"/>
  <c r="F26" i="13"/>
  <c r="F30" i="13"/>
  <c r="F34" i="13"/>
  <c r="F38" i="13"/>
  <c r="F42" i="13"/>
  <c r="K42" i="13" s="1"/>
  <c r="F46" i="13"/>
  <c r="K46" i="13" s="1"/>
  <c r="F50" i="13"/>
  <c r="F54" i="13"/>
  <c r="K54" i="13"/>
  <c r="F58" i="13"/>
  <c r="K58" i="13" s="1"/>
  <c r="F62" i="13"/>
  <c r="F66" i="13"/>
  <c r="K66" i="13" s="1"/>
  <c r="F70" i="13"/>
  <c r="F74" i="13"/>
  <c r="K74" i="13"/>
  <c r="F78" i="13"/>
  <c r="K78" i="13" s="1"/>
  <c r="F82" i="13"/>
  <c r="K82" i="13" s="1"/>
  <c r="F86" i="13"/>
  <c r="F90" i="13"/>
  <c r="F94" i="13"/>
  <c r="F98" i="13"/>
  <c r="F102" i="13"/>
  <c r="F106" i="13"/>
  <c r="F11" i="13"/>
  <c r="K11" i="13" s="1"/>
  <c r="F15" i="13"/>
  <c r="F19" i="13"/>
  <c r="K19" i="13"/>
  <c r="F23" i="13"/>
  <c r="K23" i="13" s="1"/>
  <c r="F27" i="13"/>
  <c r="F31" i="13"/>
  <c r="K31" i="13" s="1"/>
  <c r="F35" i="13"/>
  <c r="F39" i="13"/>
  <c r="K39" i="13"/>
  <c r="F43" i="13"/>
  <c r="F47" i="13"/>
  <c r="F51" i="13"/>
  <c r="F55" i="13"/>
  <c r="K55" i="13" s="1"/>
  <c r="F59" i="13"/>
  <c r="K59" i="13" s="1"/>
  <c r="F63" i="13"/>
  <c r="K63" i="13"/>
  <c r="F67" i="13"/>
  <c r="K67" i="13" s="1"/>
  <c r="F71" i="13"/>
  <c r="F75" i="13"/>
  <c r="K75" i="13" s="1"/>
  <c r="F79" i="13"/>
  <c r="K79" i="13"/>
  <c r="F83" i="13"/>
  <c r="K83" i="13" s="1"/>
  <c r="F87" i="13"/>
  <c r="F91" i="13"/>
  <c r="K91" i="13" s="1"/>
  <c r="F95" i="13"/>
  <c r="F99" i="13"/>
  <c r="K99" i="13"/>
  <c r="F103" i="13"/>
  <c r="F107" i="13"/>
  <c r="K80" i="15"/>
  <c r="K17" i="15"/>
  <c r="F12" i="15"/>
  <c r="K12" i="15" s="1"/>
  <c r="F16" i="15"/>
  <c r="F20" i="15"/>
  <c r="K20" i="15" s="1"/>
  <c r="F24" i="15"/>
  <c r="F28" i="15"/>
  <c r="F32" i="15"/>
  <c r="K32" i="15" s="1"/>
  <c r="F36" i="15"/>
  <c r="K36" i="15"/>
  <c r="F40" i="15"/>
  <c r="F44" i="15"/>
  <c r="F48" i="15"/>
  <c r="F52" i="15"/>
  <c r="K52" i="15" s="1"/>
  <c r="F56" i="15"/>
  <c r="K56" i="15" s="1"/>
  <c r="F60" i="15"/>
  <c r="F64" i="15"/>
  <c r="F68" i="15"/>
  <c r="K68" i="15" s="1"/>
  <c r="F72" i="15"/>
  <c r="F76" i="15"/>
  <c r="K76" i="15"/>
  <c r="F80" i="15"/>
  <c r="F84" i="15"/>
  <c r="K84" i="15" s="1"/>
  <c r="F88" i="15"/>
  <c r="K88" i="15" s="1"/>
  <c r="F92" i="15"/>
  <c r="F96" i="15"/>
  <c r="F100" i="15"/>
  <c r="K100" i="15" s="1"/>
  <c r="F104" i="15"/>
  <c r="F13" i="15"/>
  <c r="K13" i="15"/>
  <c r="F17" i="15"/>
  <c r="F21" i="15"/>
  <c r="K21" i="15" s="1"/>
  <c r="F25" i="15"/>
  <c r="K25" i="15"/>
  <c r="F29" i="15"/>
  <c r="K29" i="15" s="1"/>
  <c r="F33" i="15"/>
  <c r="K33" i="15" s="1"/>
  <c r="F37" i="15"/>
  <c r="K37" i="15" s="1"/>
  <c r="F41" i="15"/>
  <c r="K41" i="15"/>
  <c r="F45" i="15"/>
  <c r="K45" i="15" s="1"/>
  <c r="F49" i="15"/>
  <c r="K49" i="15"/>
  <c r="F53" i="15"/>
  <c r="K53" i="15" s="1"/>
  <c r="F57" i="15"/>
  <c r="F61" i="15"/>
  <c r="K61" i="15"/>
  <c r="F65" i="15"/>
  <c r="K65" i="15" s="1"/>
  <c r="F69" i="15"/>
  <c r="F73" i="15"/>
  <c r="K73" i="15"/>
  <c r="F77" i="15"/>
  <c r="F81" i="15"/>
  <c r="K81" i="15"/>
  <c r="F85" i="15"/>
  <c r="K85" i="15" s="1"/>
  <c r="F89" i="15"/>
  <c r="K89" i="15"/>
  <c r="F93" i="15"/>
  <c r="K93" i="15" s="1"/>
  <c r="F97" i="15"/>
  <c r="F101" i="15"/>
  <c r="K101" i="15"/>
  <c r="F105" i="15"/>
  <c r="F11" i="15"/>
  <c r="K11" i="15"/>
  <c r="F15" i="15"/>
  <c r="K15" i="15" s="1"/>
  <c r="F19" i="15"/>
  <c r="K19" i="15"/>
  <c r="F23" i="15"/>
  <c r="K23" i="15" s="1"/>
  <c r="F31" i="15"/>
  <c r="K31" i="15"/>
  <c r="F39" i="15"/>
  <c r="F51" i="15"/>
  <c r="F55" i="15"/>
  <c r="K55" i="15"/>
  <c r="F59" i="15"/>
  <c r="K59" i="15" s="1"/>
  <c r="F63" i="15"/>
  <c r="K63" i="15"/>
  <c r="F67" i="15"/>
  <c r="K67" i="15" s="1"/>
  <c r="F75" i="15"/>
  <c r="K75" i="15"/>
  <c r="F79" i="15"/>
  <c r="K79" i="15" s="1"/>
  <c r="F83" i="15"/>
  <c r="K83" i="15"/>
  <c r="F87" i="15"/>
  <c r="F91" i="15"/>
  <c r="K91" i="15" s="1"/>
  <c r="F99" i="15"/>
  <c r="K99" i="15"/>
  <c r="F103" i="15"/>
  <c r="F107" i="15"/>
  <c r="F12" i="17"/>
  <c r="K12" i="17" s="1"/>
  <c r="I13" i="17"/>
  <c r="K13" i="17" s="1"/>
  <c r="F16" i="17"/>
  <c r="F20" i="17"/>
  <c r="I21" i="17"/>
  <c r="K21" i="17" s="1"/>
  <c r="F24" i="17"/>
  <c r="I25" i="17"/>
  <c r="K25" i="17" s="1"/>
  <c r="F28" i="17"/>
  <c r="I29" i="17"/>
  <c r="F32" i="17"/>
  <c r="I33" i="17"/>
  <c r="K33" i="17" s="1"/>
  <c r="F36" i="17"/>
  <c r="K36" i="17"/>
  <c r="I37" i="17"/>
  <c r="K37" i="17" s="1"/>
  <c r="F40" i="17"/>
  <c r="K40" i="17" s="1"/>
  <c r="F44" i="17"/>
  <c r="I45" i="17"/>
  <c r="K45" i="17" s="1"/>
  <c r="F48" i="17"/>
  <c r="I49" i="17"/>
  <c r="K49" i="17"/>
  <c r="F52" i="17"/>
  <c r="K52" i="17" s="1"/>
  <c r="I53" i="17"/>
  <c r="K53" i="17"/>
  <c r="F56" i="17"/>
  <c r="K56" i="17" s="1"/>
  <c r="F60" i="17"/>
  <c r="I61" i="17"/>
  <c r="K61" i="17"/>
  <c r="F64" i="17"/>
  <c r="I65" i="17"/>
  <c r="K65" i="17" s="1"/>
  <c r="F68" i="17"/>
  <c r="I69" i="17"/>
  <c r="F72" i="17"/>
  <c r="I73" i="17"/>
  <c r="F76" i="17"/>
  <c r="K76" i="17" s="1"/>
  <c r="F80" i="17"/>
  <c r="K80" i="17" s="1"/>
  <c r="F84" i="17"/>
  <c r="F88" i="17"/>
  <c r="F92" i="17"/>
  <c r="F96" i="17"/>
  <c r="F100" i="17"/>
  <c r="I101" i="17"/>
  <c r="K101" i="17"/>
  <c r="F104" i="17"/>
  <c r="F11" i="17"/>
  <c r="F15" i="17"/>
  <c r="F19" i="17"/>
  <c r="F23" i="17"/>
  <c r="F27" i="17"/>
  <c r="F31" i="17"/>
  <c r="F35" i="17"/>
  <c r="F39" i="17"/>
  <c r="K39" i="17" s="1"/>
  <c r="F43" i="17"/>
  <c r="F47" i="17"/>
  <c r="F51" i="17"/>
  <c r="F55" i="17"/>
  <c r="K55" i="17" s="1"/>
  <c r="F59" i="17"/>
  <c r="K59" i="17"/>
  <c r="F63" i="17"/>
  <c r="K63" i="17" s="1"/>
  <c r="F67" i="17"/>
  <c r="F71" i="17"/>
  <c r="F75" i="17"/>
  <c r="K75" i="17" s="1"/>
  <c r="F79" i="17"/>
  <c r="F83" i="17"/>
  <c r="K83" i="17"/>
  <c r="F87" i="17"/>
  <c r="F91" i="17"/>
  <c r="K91" i="17" s="1"/>
  <c r="F95" i="17"/>
  <c r="F99" i="17"/>
  <c r="K99" i="17"/>
  <c r="F103" i="17"/>
  <c r="F107" i="17"/>
  <c r="K15" i="19"/>
  <c r="K20" i="19"/>
  <c r="K49" i="19"/>
  <c r="K32" i="19"/>
  <c r="K36" i="19"/>
  <c r="F12" i="19"/>
  <c r="K12" i="19"/>
  <c r="F16" i="19"/>
  <c r="F20" i="19"/>
  <c r="F24" i="19"/>
  <c r="K24" i="19"/>
  <c r="F28" i="19"/>
  <c r="K28" i="19" s="1"/>
  <c r="F32" i="19"/>
  <c r="F36" i="19"/>
  <c r="F40" i="19"/>
  <c r="K40" i="19"/>
  <c r="F44" i="19"/>
  <c r="K44" i="19" s="1"/>
  <c r="F48" i="19"/>
  <c r="F52" i="19"/>
  <c r="F56" i="19"/>
  <c r="K56" i="19" s="1"/>
  <c r="F60" i="19"/>
  <c r="F64" i="19"/>
  <c r="F68" i="19"/>
  <c r="K68" i="19" s="1"/>
  <c r="F72" i="19"/>
  <c r="F76" i="19"/>
  <c r="K76" i="19" s="1"/>
  <c r="F80" i="19"/>
  <c r="F84" i="19"/>
  <c r="F88" i="19"/>
  <c r="K88" i="19" s="1"/>
  <c r="F92" i="19"/>
  <c r="F96" i="19"/>
  <c r="F100" i="19"/>
  <c r="K100" i="19" s="1"/>
  <c r="F104" i="19"/>
  <c r="F13" i="19"/>
  <c r="F17" i="19"/>
  <c r="K17" i="19" s="1"/>
  <c r="F21" i="19"/>
  <c r="K21" i="19"/>
  <c r="F25" i="19"/>
  <c r="K25" i="19" s="1"/>
  <c r="F29" i="19"/>
  <c r="K29" i="19"/>
  <c r="F33" i="19"/>
  <c r="K33" i="19" s="1"/>
  <c r="F37" i="19"/>
  <c r="K37" i="19" s="1"/>
  <c r="F41" i="19"/>
  <c r="K41" i="19"/>
  <c r="F45" i="19"/>
  <c r="K45" i="19" s="1"/>
  <c r="F49" i="19"/>
  <c r="F53" i="19"/>
  <c r="K53" i="19" s="1"/>
  <c r="F57" i="19"/>
  <c r="F61" i="19"/>
  <c r="K61" i="19"/>
  <c r="F65" i="19"/>
  <c r="K65" i="19" s="1"/>
  <c r="F69" i="19"/>
  <c r="F73" i="19"/>
  <c r="K73" i="19"/>
  <c r="F77" i="19"/>
  <c r="F81" i="19"/>
  <c r="K81" i="19" s="1"/>
  <c r="F85" i="19"/>
  <c r="K85" i="19"/>
  <c r="F89" i="19"/>
  <c r="K89" i="19" s="1"/>
  <c r="F93" i="19"/>
  <c r="K93" i="19"/>
  <c r="F97" i="19"/>
  <c r="F101" i="19"/>
  <c r="K101" i="19"/>
  <c r="F105" i="19"/>
  <c r="F11" i="19"/>
  <c r="K11" i="19" s="1"/>
  <c r="F15" i="19"/>
  <c r="F19" i="19"/>
  <c r="K19" i="19" s="1"/>
  <c r="F23" i="19"/>
  <c r="F31" i="19"/>
  <c r="K31" i="19" s="1"/>
  <c r="F39" i="19"/>
  <c r="K39" i="19" s="1"/>
  <c r="F51" i="19"/>
  <c r="F55" i="19"/>
  <c r="K55" i="19" s="1"/>
  <c r="F59" i="19"/>
  <c r="K59" i="19"/>
  <c r="F63" i="19"/>
  <c r="K63" i="19" s="1"/>
  <c r="F67" i="19"/>
  <c r="K67" i="19" s="1"/>
  <c r="F75" i="19"/>
  <c r="K75" i="19"/>
  <c r="F79" i="19"/>
  <c r="F83" i="19"/>
  <c r="K83" i="19"/>
  <c r="F87" i="19"/>
  <c r="F91" i="19"/>
  <c r="K91" i="19"/>
  <c r="F95" i="19"/>
  <c r="F99" i="19"/>
  <c r="K99" i="19" s="1"/>
  <c r="F107" i="19"/>
  <c r="K59" i="21"/>
  <c r="K66" i="21"/>
  <c r="K76" i="21"/>
  <c r="K100" i="21"/>
  <c r="F12" i="21"/>
  <c r="K12" i="21" s="1"/>
  <c r="F16" i="21"/>
  <c r="F20" i="21"/>
  <c r="F24" i="21"/>
  <c r="K24" i="21" s="1"/>
  <c r="F28" i="21"/>
  <c r="K28" i="21"/>
  <c r="F32" i="21"/>
  <c r="K32" i="21" s="1"/>
  <c r="F36" i="21"/>
  <c r="K36" i="21" s="1"/>
  <c r="F40" i="21"/>
  <c r="K40" i="21"/>
  <c r="F44" i="21"/>
  <c r="F48" i="21"/>
  <c r="F52" i="21"/>
  <c r="F56" i="21"/>
  <c r="K56" i="21" s="1"/>
  <c r="F60" i="21"/>
  <c r="F64" i="21"/>
  <c r="F68" i="21"/>
  <c r="K68" i="21" s="1"/>
  <c r="F72" i="21"/>
  <c r="F76" i="21"/>
  <c r="F80" i="21"/>
  <c r="K80" i="21"/>
  <c r="F84" i="21"/>
  <c r="K84" i="21" s="1"/>
  <c r="F88" i="21"/>
  <c r="K88" i="21"/>
  <c r="F92" i="21"/>
  <c r="F96" i="21"/>
  <c r="F100" i="21"/>
  <c r="F104" i="21"/>
  <c r="F14" i="21"/>
  <c r="K14" i="21" s="1"/>
  <c r="F18" i="21"/>
  <c r="K18" i="21"/>
  <c r="F22" i="21"/>
  <c r="K22" i="21" s="1"/>
  <c r="F34" i="21"/>
  <c r="K34" i="21"/>
  <c r="F42" i="21"/>
  <c r="K42" i="21" s="1"/>
  <c r="F46" i="21"/>
  <c r="K46" i="21"/>
  <c r="F50" i="21"/>
  <c r="K50" i="21" s="1"/>
  <c r="F54" i="21"/>
  <c r="K54" i="21" s="1"/>
  <c r="F58" i="21"/>
  <c r="K58" i="21"/>
  <c r="F62" i="21"/>
  <c r="K62" i="21" s="1"/>
  <c r="F66" i="21"/>
  <c r="F74" i="21"/>
  <c r="K74" i="21" s="1"/>
  <c r="F78" i="21"/>
  <c r="K78" i="21"/>
  <c r="F82" i="21"/>
  <c r="K82" i="21" s="1"/>
  <c r="F90" i="21"/>
  <c r="F94" i="21"/>
  <c r="K94" i="21"/>
  <c r="F98" i="21"/>
  <c r="K98" i="21" s="1"/>
  <c r="F102" i="21"/>
  <c r="K102" i="21"/>
  <c r="F11" i="21"/>
  <c r="K11" i="21" s="1"/>
  <c r="F15" i="21"/>
  <c r="K15" i="21"/>
  <c r="F19" i="21"/>
  <c r="K19" i="21" s="1"/>
  <c r="F23" i="21"/>
  <c r="K23" i="21"/>
  <c r="F27" i="21"/>
  <c r="F31" i="21"/>
  <c r="K31" i="21" s="1"/>
  <c r="F35" i="21"/>
  <c r="F39" i="21"/>
  <c r="K39" i="21" s="1"/>
  <c r="F43" i="21"/>
  <c r="F47" i="21"/>
  <c r="F51" i="21"/>
  <c r="F55" i="21"/>
  <c r="K55" i="21" s="1"/>
  <c r="F59" i="21"/>
  <c r="F63" i="21"/>
  <c r="K63" i="21" s="1"/>
  <c r="F67" i="21"/>
  <c r="K67" i="21"/>
  <c r="F71" i="21"/>
  <c r="F75" i="21"/>
  <c r="K75" i="21" s="1"/>
  <c r="F79" i="21"/>
  <c r="K79" i="21"/>
  <c r="F83" i="21"/>
  <c r="K83" i="21" s="1"/>
  <c r="F87" i="21"/>
  <c r="F91" i="21"/>
  <c r="K91" i="21"/>
  <c r="F95" i="21"/>
  <c r="F99" i="21"/>
  <c r="K99" i="21"/>
  <c r="F103" i="21"/>
  <c r="F107" i="21"/>
  <c r="K55" i="23"/>
  <c r="K85" i="23"/>
  <c r="K93" i="23"/>
  <c r="F13" i="23"/>
  <c r="K13" i="23" s="1"/>
  <c r="F17" i="23"/>
  <c r="K17" i="23"/>
  <c r="F21" i="23"/>
  <c r="K21" i="23" s="1"/>
  <c r="F25" i="23"/>
  <c r="F29" i="23"/>
  <c r="K29" i="23" s="1"/>
  <c r="F33" i="23"/>
  <c r="K33" i="23" s="1"/>
  <c r="F37" i="23"/>
  <c r="K37" i="23" s="1"/>
  <c r="F41" i="23"/>
  <c r="K41" i="23"/>
  <c r="F45" i="23"/>
  <c r="K45" i="23" s="1"/>
  <c r="F49" i="23"/>
  <c r="K49" i="23" s="1"/>
  <c r="F53" i="23"/>
  <c r="K53" i="23"/>
  <c r="F57" i="23"/>
  <c r="F65" i="23"/>
  <c r="K65" i="23"/>
  <c r="F69" i="23"/>
  <c r="F73" i="23"/>
  <c r="K73" i="23"/>
  <c r="F77" i="23"/>
  <c r="F81" i="23"/>
  <c r="K81" i="23" s="1"/>
  <c r="F85" i="23"/>
  <c r="F89" i="23"/>
  <c r="K89" i="23" s="1"/>
  <c r="F93" i="23"/>
  <c r="F97" i="23"/>
  <c r="F101" i="23"/>
  <c r="K101" i="23" s="1"/>
  <c r="F105" i="23"/>
  <c r="I11" i="23"/>
  <c r="F14" i="23"/>
  <c r="K14" i="23" s="1"/>
  <c r="I15" i="23"/>
  <c r="K15" i="23"/>
  <c r="F18" i="23"/>
  <c r="I19" i="23"/>
  <c r="F22" i="23"/>
  <c r="K22" i="23"/>
  <c r="I23" i="23"/>
  <c r="K23" i="23" s="1"/>
  <c r="F26" i="23"/>
  <c r="F30" i="23"/>
  <c r="I31" i="23"/>
  <c r="K31" i="23" s="1"/>
  <c r="F34" i="23"/>
  <c r="F38" i="23"/>
  <c r="I39" i="23"/>
  <c r="K39" i="23"/>
  <c r="F42" i="23"/>
  <c r="F46" i="23"/>
  <c r="K46" i="23"/>
  <c r="F50" i="23"/>
  <c r="K50" i="23" s="1"/>
  <c r="I51" i="23"/>
  <c r="F54" i="23"/>
  <c r="K54" i="23"/>
  <c r="I55" i="23"/>
  <c r="F58" i="23"/>
  <c r="K58" i="23"/>
  <c r="I59" i="23"/>
  <c r="K59" i="23" s="1"/>
  <c r="F62" i="23"/>
  <c r="K62" i="23"/>
  <c r="I63" i="23"/>
  <c r="K63" i="23" s="1"/>
  <c r="F66" i="23"/>
  <c r="K66" i="23"/>
  <c r="I67" i="23"/>
  <c r="K67" i="23" s="1"/>
  <c r="F70" i="23"/>
  <c r="F74" i="23"/>
  <c r="K74" i="23"/>
  <c r="I75" i="23"/>
  <c r="K75" i="23" s="1"/>
  <c r="F78" i="23"/>
  <c r="K78" i="23" s="1"/>
  <c r="I79" i="23"/>
  <c r="K79" i="23"/>
  <c r="F82" i="23"/>
  <c r="K82" i="23" s="1"/>
  <c r="I83" i="23"/>
  <c r="K83" i="23"/>
  <c r="F86" i="23"/>
  <c r="F90" i="23"/>
  <c r="F94" i="23"/>
  <c r="F98" i="23"/>
  <c r="K98" i="23" s="1"/>
  <c r="F102" i="23"/>
  <c r="K102" i="23"/>
  <c r="F106" i="23"/>
  <c r="F91" i="23"/>
  <c r="K91" i="23"/>
  <c r="F95" i="23"/>
  <c r="F99" i="23"/>
  <c r="K99" i="23" s="1"/>
  <c r="K79" i="25"/>
  <c r="F12" i="25"/>
  <c r="K12" i="25"/>
  <c r="F16" i="25"/>
  <c r="F20" i="25"/>
  <c r="K20" i="25"/>
  <c r="F24" i="25"/>
  <c r="K24" i="25" s="1"/>
  <c r="F28" i="25"/>
  <c r="F32" i="25"/>
  <c r="K32" i="25"/>
  <c r="F36" i="25"/>
  <c r="K36" i="25" s="1"/>
  <c r="F40" i="25"/>
  <c r="K40" i="25" s="1"/>
  <c r="F44" i="25"/>
  <c r="K44" i="25" s="1"/>
  <c r="F48" i="25"/>
  <c r="F52" i="25"/>
  <c r="K52" i="25"/>
  <c r="F56" i="25"/>
  <c r="K56" i="25" s="1"/>
  <c r="F60" i="25"/>
  <c r="F64" i="25"/>
  <c r="F68" i="25"/>
  <c r="K68" i="25" s="1"/>
  <c r="F72" i="25"/>
  <c r="F76" i="25"/>
  <c r="F80" i="25"/>
  <c r="K80" i="25" s="1"/>
  <c r="F84" i="25"/>
  <c r="K84" i="25"/>
  <c r="F88" i="25"/>
  <c r="K88" i="25" s="1"/>
  <c r="F92" i="25"/>
  <c r="F96" i="25"/>
  <c r="F100" i="25"/>
  <c r="K100" i="25" s="1"/>
  <c r="F104" i="25"/>
  <c r="F14" i="25"/>
  <c r="K14" i="25" s="1"/>
  <c r="F18" i="25"/>
  <c r="K18" i="25" s="1"/>
  <c r="F22" i="25"/>
  <c r="K22" i="25"/>
  <c r="F34" i="25"/>
  <c r="K34" i="25" s="1"/>
  <c r="F42" i="25"/>
  <c r="K42" i="25"/>
  <c r="F46" i="25"/>
  <c r="K46" i="25" s="1"/>
  <c r="F50" i="25"/>
  <c r="K50" i="25"/>
  <c r="F54" i="25"/>
  <c r="K54" i="25" s="1"/>
  <c r="F58" i="25"/>
  <c r="K58" i="25"/>
  <c r="F62" i="25"/>
  <c r="K62" i="25" s="1"/>
  <c r="F66" i="25"/>
  <c r="K66" i="25"/>
  <c r="F74" i="25"/>
  <c r="K74" i="25" s="1"/>
  <c r="F78" i="25"/>
  <c r="K78" i="25" s="1"/>
  <c r="F82" i="25"/>
  <c r="K82" i="25"/>
  <c r="F90" i="25"/>
  <c r="F94" i="25"/>
  <c r="K94" i="25" s="1"/>
  <c r="F98" i="25"/>
  <c r="K98" i="25" s="1"/>
  <c r="F102" i="25"/>
  <c r="K102" i="25"/>
  <c r="F11" i="25"/>
  <c r="K11" i="25" s="1"/>
  <c r="F15" i="25"/>
  <c r="K15" i="25" s="1"/>
  <c r="F19" i="25"/>
  <c r="K19" i="25" s="1"/>
  <c r="F27" i="25"/>
  <c r="F31" i="25"/>
  <c r="K31" i="25" s="1"/>
  <c r="F35" i="25"/>
  <c r="F39" i="25"/>
  <c r="K39" i="25"/>
  <c r="F43" i="25"/>
  <c r="F47" i="25"/>
  <c r="F51" i="25"/>
  <c r="F55" i="25"/>
  <c r="K55" i="25" s="1"/>
  <c r="F59" i="25"/>
  <c r="K59" i="25"/>
  <c r="F63" i="25"/>
  <c r="K63" i="25" s="1"/>
  <c r="F67" i="25"/>
  <c r="K67" i="25" s="1"/>
  <c r="F71" i="25"/>
  <c r="F75" i="25"/>
  <c r="K75" i="25" s="1"/>
  <c r="F79" i="25"/>
  <c r="F83" i="25"/>
  <c r="K83" i="25"/>
  <c r="F87" i="25"/>
  <c r="F91" i="25"/>
  <c r="K91" i="25"/>
  <c r="F95" i="25"/>
  <c r="F99" i="25"/>
  <c r="K99" i="25" s="1"/>
  <c r="F103" i="25"/>
  <c r="F107" i="25"/>
  <c r="I10" i="5"/>
  <c r="K10" i="5" s="1"/>
  <c r="I10" i="11"/>
  <c r="I10" i="15"/>
  <c r="K10" i="15"/>
  <c r="I10" i="19"/>
  <c r="I10" i="23"/>
  <c r="I10" i="21"/>
  <c r="I10" i="25"/>
  <c r="F10" i="5"/>
  <c r="F10" i="15"/>
  <c r="K10" i="23"/>
  <c r="I10" i="7"/>
  <c r="K10" i="7" s="1"/>
  <c r="K10" i="9"/>
  <c r="F10" i="13"/>
  <c r="K10" i="13"/>
  <c r="K10" i="21"/>
  <c r="F10" i="3"/>
  <c r="K10" i="3"/>
  <c r="F10" i="11"/>
  <c r="F10" i="19"/>
  <c r="K10" i="19"/>
  <c r="K28" i="25" l="1"/>
  <c r="K44" i="21"/>
  <c r="K17" i="25"/>
  <c r="I37" i="25"/>
  <c r="I92" i="25"/>
  <c r="K92" i="25"/>
  <c r="F93" i="25"/>
  <c r="K93" i="25"/>
  <c r="K20" i="23"/>
  <c r="I10" i="9"/>
  <c r="K16" i="25"/>
  <c r="F21" i="25"/>
  <c r="K21" i="25" s="1"/>
  <c r="I28" i="25"/>
  <c r="K29" i="25"/>
  <c r="K37" i="25"/>
  <c r="F45" i="25"/>
  <c r="F36" i="23"/>
  <c r="K36" i="23" s="1"/>
  <c r="F84" i="23"/>
  <c r="K84" i="23" s="1"/>
  <c r="K92" i="23"/>
  <c r="F92" i="23"/>
  <c r="K33" i="3"/>
  <c r="K86" i="25"/>
  <c r="F86" i="25"/>
  <c r="K45" i="21"/>
  <c r="F45" i="21"/>
  <c r="F61" i="21"/>
  <c r="K61" i="21" s="1"/>
  <c r="K18" i="19"/>
  <c r="K38" i="19"/>
  <c r="F38" i="19"/>
  <c r="I66" i="19"/>
  <c r="K66" i="19" s="1"/>
  <c r="I74" i="19"/>
  <c r="K74" i="19"/>
  <c r="F62" i="17"/>
  <c r="K62" i="17" s="1"/>
  <c r="F14" i="11"/>
  <c r="K14" i="11" s="1"/>
  <c r="I15" i="11"/>
  <c r="K15" i="11"/>
  <c r="K18" i="11"/>
  <c r="I20" i="11"/>
  <c r="K20" i="11" s="1"/>
  <c r="F21" i="11"/>
  <c r="K21" i="11" s="1"/>
  <c r="K23" i="11"/>
  <c r="F32" i="11"/>
  <c r="K32" i="11" s="1"/>
  <c r="I37" i="11"/>
  <c r="K37" i="11" s="1"/>
  <c r="K39" i="11"/>
  <c r="K69" i="7"/>
  <c r="F69" i="7"/>
  <c r="K71" i="7"/>
  <c r="F71" i="7"/>
  <c r="I80" i="7"/>
  <c r="K80" i="7" s="1"/>
  <c r="I88" i="7"/>
  <c r="K88" i="7"/>
  <c r="F99" i="7"/>
  <c r="K99" i="7"/>
  <c r="K100" i="7"/>
  <c r="F100" i="7"/>
  <c r="F33" i="5"/>
  <c r="K33" i="5"/>
  <c r="F36" i="5"/>
  <c r="K36" i="5" s="1"/>
  <c r="I83" i="5"/>
  <c r="K83" i="5"/>
  <c r="I83" i="3"/>
  <c r="K83" i="3"/>
  <c r="F98" i="3"/>
  <c r="K98" i="3" s="1"/>
  <c r="K25" i="25"/>
  <c r="K30" i="25"/>
  <c r="F30" i="25"/>
  <c r="K101" i="25"/>
  <c r="K12" i="23"/>
  <c r="K52" i="23"/>
  <c r="F49" i="25"/>
  <c r="K49" i="25" s="1"/>
  <c r="I76" i="25"/>
  <c r="K76" i="25" s="1"/>
  <c r="I90" i="25"/>
  <c r="F11" i="23"/>
  <c r="K11" i="23" s="1"/>
  <c r="I20" i="23"/>
  <c r="K24" i="23"/>
  <c r="I34" i="23"/>
  <c r="K34" i="23" s="1"/>
  <c r="K35" i="23"/>
  <c r="F35" i="23"/>
  <c r="I42" i="23"/>
  <c r="K42" i="23" s="1"/>
  <c r="F44" i="23"/>
  <c r="K44" i="23" s="1"/>
  <c r="K71" i="23"/>
  <c r="F71" i="23"/>
  <c r="I94" i="23"/>
  <c r="K94" i="23" s="1"/>
  <c r="I89" i="21"/>
  <c r="K93" i="21"/>
  <c r="F22" i="19"/>
  <c r="K22" i="19" s="1"/>
  <c r="K46" i="19"/>
  <c r="F62" i="19"/>
  <c r="K62" i="19" s="1"/>
  <c r="K103" i="19"/>
  <c r="F103" i="19"/>
  <c r="K18" i="17"/>
  <c r="I45" i="25"/>
  <c r="K45" i="25" s="1"/>
  <c r="K51" i="25"/>
  <c r="I97" i="25"/>
  <c r="I101" i="25"/>
  <c r="I16" i="23"/>
  <c r="I18" i="23"/>
  <c r="K18" i="23" s="1"/>
  <c r="F19" i="23"/>
  <c r="K19" i="23" s="1"/>
  <c r="I25" i="23"/>
  <c r="K25" i="23" s="1"/>
  <c r="K27" i="23"/>
  <c r="F27" i="23"/>
  <c r="K32" i="23"/>
  <c r="F40" i="23"/>
  <c r="K40" i="23" s="1"/>
  <c r="K87" i="23"/>
  <c r="F87" i="23"/>
  <c r="I97" i="23"/>
  <c r="K100" i="23"/>
  <c r="I20" i="21"/>
  <c r="K20" i="21" s="1"/>
  <c r="F21" i="21"/>
  <c r="K21" i="21" s="1"/>
  <c r="K29" i="21"/>
  <c r="F49" i="21"/>
  <c r="K49" i="21" s="1"/>
  <c r="K89" i="21"/>
  <c r="F101" i="21"/>
  <c r="K101" i="21" s="1"/>
  <c r="K105" i="21"/>
  <c r="F105" i="21"/>
  <c r="I13" i="19"/>
  <c r="K13" i="19" s="1"/>
  <c r="F14" i="19"/>
  <c r="I18" i="19"/>
  <c r="I23" i="19"/>
  <c r="K23" i="19" s="1"/>
  <c r="I42" i="19"/>
  <c r="K42" i="19" s="1"/>
  <c r="F102" i="17"/>
  <c r="K102" i="17" s="1"/>
  <c r="K41" i="25"/>
  <c r="K70" i="25"/>
  <c r="F70" i="25"/>
  <c r="K85" i="25"/>
  <c r="F89" i="25"/>
  <c r="K89" i="25" s="1"/>
  <c r="K97" i="25"/>
  <c r="F97" i="25"/>
  <c r="K16" i="23"/>
  <c r="F16" i="23"/>
  <c r="K48" i="23"/>
  <c r="F48" i="23"/>
  <c r="F56" i="23"/>
  <c r="K56" i="23" s="1"/>
  <c r="K13" i="21"/>
  <c r="K33" i="21"/>
  <c r="I52" i="21"/>
  <c r="K52" i="21" s="1"/>
  <c r="F53" i="21"/>
  <c r="F34" i="19"/>
  <c r="K34" i="19" s="1"/>
  <c r="K22" i="17"/>
  <c r="F52" i="13"/>
  <c r="K52" i="13"/>
  <c r="F80" i="13"/>
  <c r="K80" i="13"/>
  <c r="F68" i="23"/>
  <c r="K68" i="23" s="1"/>
  <c r="F76" i="23"/>
  <c r="K76" i="23" s="1"/>
  <c r="K53" i="21"/>
  <c r="K65" i="21"/>
  <c r="K73" i="21"/>
  <c r="K81" i="21"/>
  <c r="K14" i="19"/>
  <c r="K50" i="19"/>
  <c r="I52" i="19"/>
  <c r="K52" i="19" s="1"/>
  <c r="K94" i="19"/>
  <c r="K54" i="17"/>
  <c r="K74" i="17"/>
  <c r="F98" i="17"/>
  <c r="K98" i="17"/>
  <c r="K22" i="15"/>
  <c r="F22" i="15"/>
  <c r="I28" i="15"/>
  <c r="K28" i="15" s="1"/>
  <c r="F34" i="15"/>
  <c r="K34" i="15" s="1"/>
  <c r="F50" i="15"/>
  <c r="K50" i="15"/>
  <c r="K54" i="15"/>
  <c r="F74" i="15"/>
  <c r="K74" i="15" s="1"/>
  <c r="I69" i="13"/>
  <c r="K69" i="13"/>
  <c r="F76" i="13"/>
  <c r="K76" i="13" s="1"/>
  <c r="I85" i="11"/>
  <c r="K85" i="11" s="1"/>
  <c r="F93" i="11"/>
  <c r="K93" i="11" s="1"/>
  <c r="F58" i="19"/>
  <c r="I79" i="19"/>
  <c r="K79" i="19" s="1"/>
  <c r="K82" i="19"/>
  <c r="I84" i="19"/>
  <c r="K84" i="19" s="1"/>
  <c r="K90" i="19"/>
  <c r="F102" i="19"/>
  <c r="K102" i="19"/>
  <c r="F29" i="17"/>
  <c r="K29" i="17"/>
  <c r="K70" i="17"/>
  <c r="F70" i="17"/>
  <c r="K89" i="17"/>
  <c r="F89" i="17"/>
  <c r="I16" i="15"/>
  <c r="K38" i="15"/>
  <c r="F38" i="15"/>
  <c r="I39" i="15"/>
  <c r="K39" i="15" s="1"/>
  <c r="K16" i="13"/>
  <c r="F16" i="13"/>
  <c r="K36" i="13"/>
  <c r="K60" i="13"/>
  <c r="F60" i="13"/>
  <c r="K77" i="13"/>
  <c r="F77" i="13"/>
  <c r="I94" i="13"/>
  <c r="K94" i="13" s="1"/>
  <c r="K97" i="13"/>
  <c r="F97" i="13"/>
  <c r="F100" i="13"/>
  <c r="K100" i="13" s="1"/>
  <c r="F60" i="23"/>
  <c r="F96" i="23"/>
  <c r="F107" i="23"/>
  <c r="F30" i="21"/>
  <c r="F27" i="19"/>
  <c r="F43" i="19"/>
  <c r="F47" i="19"/>
  <c r="K58" i="19"/>
  <c r="K78" i="19"/>
  <c r="I80" i="19"/>
  <c r="K80" i="19" s="1"/>
  <c r="F82" i="19"/>
  <c r="K92" i="19"/>
  <c r="K14" i="17"/>
  <c r="F14" i="17"/>
  <c r="K57" i="17"/>
  <c r="F57" i="17"/>
  <c r="K69" i="17"/>
  <c r="F69" i="17"/>
  <c r="K77" i="17"/>
  <c r="F77" i="17"/>
  <c r="F14" i="15"/>
  <c r="K14" i="15"/>
  <c r="K16" i="15"/>
  <c r="K18" i="15"/>
  <c r="I24" i="15"/>
  <c r="K24" i="15" s="1"/>
  <c r="I40" i="15"/>
  <c r="K40" i="15" s="1"/>
  <c r="I44" i="15"/>
  <c r="K44" i="15" s="1"/>
  <c r="F62" i="15"/>
  <c r="K62" i="15" s="1"/>
  <c r="F66" i="15"/>
  <c r="K66" i="15" s="1"/>
  <c r="F82" i="15"/>
  <c r="K82" i="15" s="1"/>
  <c r="K94" i="15"/>
  <c r="F94" i="15"/>
  <c r="F102" i="15"/>
  <c r="K102" i="15" s="1"/>
  <c r="K24" i="13"/>
  <c r="F24" i="13"/>
  <c r="F28" i="13"/>
  <c r="K28" i="13" s="1"/>
  <c r="F32" i="13"/>
  <c r="K32" i="13" s="1"/>
  <c r="F44" i="13"/>
  <c r="K44" i="13" s="1"/>
  <c r="K57" i="13"/>
  <c r="I62" i="13"/>
  <c r="K62" i="13" s="1"/>
  <c r="F68" i="13"/>
  <c r="K68" i="13" s="1"/>
  <c r="K92" i="13"/>
  <c r="F92" i="13"/>
  <c r="K27" i="9"/>
  <c r="F27" i="9"/>
  <c r="K47" i="9"/>
  <c r="F47" i="9"/>
  <c r="F50" i="9"/>
  <c r="K50" i="9" s="1"/>
  <c r="K25" i="11"/>
  <c r="I25" i="11"/>
  <c r="K30" i="11"/>
  <c r="F30" i="11"/>
  <c r="K65" i="11"/>
  <c r="F65" i="11"/>
  <c r="F81" i="11"/>
  <c r="K81" i="11" s="1"/>
  <c r="K35" i="9"/>
  <c r="F35" i="9"/>
  <c r="I42" i="9"/>
  <c r="K42" i="9" s="1"/>
  <c r="K54" i="9"/>
  <c r="I54" i="9"/>
  <c r="K70" i="9"/>
  <c r="F70" i="9"/>
  <c r="F90" i="19"/>
  <c r="F106" i="19"/>
  <c r="F17" i="17"/>
  <c r="F41" i="17"/>
  <c r="F58" i="17"/>
  <c r="F81" i="17"/>
  <c r="F90" i="17"/>
  <c r="F93" i="17"/>
  <c r="F106" i="17"/>
  <c r="F35" i="15"/>
  <c r="F90" i="15"/>
  <c r="F95" i="15"/>
  <c r="F106" i="15"/>
  <c r="F72" i="13"/>
  <c r="I13" i="11"/>
  <c r="K13" i="11" s="1"/>
  <c r="I17" i="11"/>
  <c r="K17" i="11" s="1"/>
  <c r="I23" i="11"/>
  <c r="F33" i="11"/>
  <c r="K33" i="11"/>
  <c r="K53" i="11"/>
  <c r="F53" i="11"/>
  <c r="F89" i="11"/>
  <c r="K89" i="11"/>
  <c r="K14" i="9"/>
  <c r="F14" i="9"/>
  <c r="F18" i="9"/>
  <c r="K18" i="9"/>
  <c r="I40" i="9"/>
  <c r="K40" i="9" s="1"/>
  <c r="F46" i="9"/>
  <c r="K46" i="9"/>
  <c r="K51" i="9"/>
  <c r="K66" i="9"/>
  <c r="K69" i="9"/>
  <c r="K82" i="9"/>
  <c r="I102" i="13"/>
  <c r="K102" i="13" s="1"/>
  <c r="K105" i="13"/>
  <c r="F29" i="11"/>
  <c r="K29" i="11"/>
  <c r="I35" i="11"/>
  <c r="I41" i="11"/>
  <c r="K41" i="11" s="1"/>
  <c r="K51" i="11"/>
  <c r="I51" i="11"/>
  <c r="I67" i="11"/>
  <c r="K67" i="11" s="1"/>
  <c r="F73" i="11"/>
  <c r="K73" i="11" s="1"/>
  <c r="I83" i="11"/>
  <c r="K83" i="11" s="1"/>
  <c r="K31" i="9"/>
  <c r="F31" i="9"/>
  <c r="F34" i="9"/>
  <c r="K34" i="9"/>
  <c r="K38" i="9"/>
  <c r="F38" i="9"/>
  <c r="K86" i="9"/>
  <c r="F86" i="9"/>
  <c r="F46" i="7"/>
  <c r="K46" i="7" s="1"/>
  <c r="F54" i="7"/>
  <c r="K54" i="7" s="1"/>
  <c r="F82" i="7"/>
  <c r="K82" i="7" s="1"/>
  <c r="F90" i="7"/>
  <c r="K90" i="7" s="1"/>
  <c r="I97" i="7"/>
  <c r="F98" i="7"/>
  <c r="K30" i="3"/>
  <c r="F30" i="3"/>
  <c r="F105" i="11"/>
  <c r="I52" i="9"/>
  <c r="K52" i="9" s="1"/>
  <c r="I57" i="9"/>
  <c r="F58" i="9"/>
  <c r="K58" i="9"/>
  <c r="I61" i="9"/>
  <c r="K61" i="9" s="1"/>
  <c r="K62" i="9"/>
  <c r="I66" i="9"/>
  <c r="K72" i="9"/>
  <c r="K78" i="9"/>
  <c r="I79" i="9"/>
  <c r="K79" i="9" s="1"/>
  <c r="I82" i="9"/>
  <c r="I89" i="9"/>
  <c r="K89" i="9" s="1"/>
  <c r="K90" i="9"/>
  <c r="K27" i="7"/>
  <c r="F27" i="7"/>
  <c r="F42" i="7"/>
  <c r="K42" i="7" s="1"/>
  <c r="I55" i="7"/>
  <c r="K55" i="7" s="1"/>
  <c r="K58" i="7"/>
  <c r="I73" i="7"/>
  <c r="K73" i="7" s="1"/>
  <c r="F74" i="7"/>
  <c r="I78" i="7"/>
  <c r="K78" i="7" s="1"/>
  <c r="I83" i="7"/>
  <c r="K83" i="7" s="1"/>
  <c r="I91" i="7"/>
  <c r="K91" i="7" s="1"/>
  <c r="K103" i="7"/>
  <c r="F103" i="7"/>
  <c r="F14" i="5"/>
  <c r="K14" i="5" s="1"/>
  <c r="I18" i="5"/>
  <c r="K18" i="5" s="1"/>
  <c r="K98" i="5"/>
  <c r="F98" i="5"/>
  <c r="K94" i="9"/>
  <c r="F98" i="9"/>
  <c r="K98" i="9" s="1"/>
  <c r="F66" i="7"/>
  <c r="K66" i="7" s="1"/>
  <c r="K30" i="5"/>
  <c r="F30" i="5"/>
  <c r="K41" i="3"/>
  <c r="F41" i="3"/>
  <c r="K18" i="7"/>
  <c r="K74" i="7"/>
  <c r="K94" i="7"/>
  <c r="K98" i="7"/>
  <c r="I33" i="5"/>
  <c r="K34" i="5"/>
  <c r="K62" i="5"/>
  <c r="I95" i="5"/>
  <c r="K95" i="5" s="1"/>
  <c r="K16" i="3"/>
  <c r="I32" i="3"/>
  <c r="K32" i="3" s="1"/>
  <c r="F33" i="3"/>
  <c r="F42" i="3"/>
  <c r="K42" i="3"/>
  <c r="F66" i="3"/>
  <c r="K66" i="3" s="1"/>
  <c r="I21" i="5"/>
  <c r="K21" i="5" s="1"/>
  <c r="I50" i="5"/>
  <c r="K50" i="5" s="1"/>
  <c r="I57" i="5"/>
  <c r="K57" i="5" s="1"/>
  <c r="F58" i="5"/>
  <c r="K58" i="5" s="1"/>
  <c r="F74" i="5"/>
  <c r="K74" i="5" s="1"/>
  <c r="I11" i="3"/>
  <c r="K11" i="3" s="1"/>
  <c r="I22" i="3"/>
  <c r="I50" i="3"/>
  <c r="I74" i="3"/>
  <c r="K82" i="3"/>
  <c r="K94" i="3"/>
  <c r="F90" i="9"/>
  <c r="F95" i="9"/>
  <c r="F107" i="9"/>
  <c r="F26" i="7"/>
  <c r="F30" i="7"/>
  <c r="F70" i="7"/>
  <c r="F22" i="5"/>
  <c r="K22" i="5" s="1"/>
  <c r="F26" i="5"/>
  <c r="I31" i="5"/>
  <c r="K31" i="5" s="1"/>
  <c r="I34" i="5"/>
  <c r="K70" i="5"/>
  <c r="F70" i="5"/>
  <c r="I85" i="5"/>
  <c r="K85" i="5" s="1"/>
  <c r="K92" i="5"/>
  <c r="F94" i="5"/>
  <c r="K94" i="5" s="1"/>
  <c r="I99" i="5"/>
  <c r="K99" i="5" s="1"/>
  <c r="K102" i="5"/>
  <c r="K106" i="5"/>
  <c r="F106" i="5"/>
  <c r="I12" i="3"/>
  <c r="K12" i="3" s="1"/>
  <c r="F13" i="3"/>
  <c r="K13" i="3" s="1"/>
  <c r="I46" i="3"/>
  <c r="K46" i="3" s="1"/>
  <c r="K50" i="3"/>
  <c r="F78" i="3"/>
  <c r="K78" i="3" s="1"/>
  <c r="K102" i="3"/>
  <c r="K78" i="5"/>
  <c r="F22" i="3"/>
  <c r="K22" i="3" s="1"/>
  <c r="F46" i="3"/>
  <c r="F50" i="3"/>
  <c r="K69" i="3"/>
  <c r="F74" i="3"/>
  <c r="K74" i="3" s="1"/>
  <c r="F35" i="5"/>
  <c r="F86" i="5"/>
  <c r="F103" i="5"/>
  <c r="F70" i="3"/>
  <c r="F106" i="3"/>
</calcChain>
</file>

<file path=xl/sharedStrings.xml><?xml version="1.0" encoding="utf-8"?>
<sst xmlns="http://schemas.openxmlformats.org/spreadsheetml/2006/main" count="446" uniqueCount="168">
  <si>
    <t>BK3.025</t>
  </si>
  <si>
    <t>GROSS</t>
  </si>
  <si>
    <t>PER</t>
  </si>
  <si>
    <t>REVENUE</t>
  </si>
  <si>
    <t>U O M</t>
  </si>
  <si>
    <t>BK3.027</t>
  </si>
  <si>
    <t>OPERATING</t>
  </si>
  <si>
    <t>EXPENSE</t>
  </si>
  <si>
    <t>BK3.029</t>
  </si>
  <si>
    <t>SALARIES</t>
  </si>
  <si>
    <t>BK3.031</t>
  </si>
  <si>
    <t>EMPLOYEE</t>
  </si>
  <si>
    <t>BENEFITS</t>
  </si>
  <si>
    <t>BK3.033</t>
  </si>
  <si>
    <t>PRO</t>
  </si>
  <si>
    <t>FEES</t>
  </si>
  <si>
    <t>BK3.035</t>
  </si>
  <si>
    <t>SUPPLIES</t>
  </si>
  <si>
    <t>BK3.037</t>
  </si>
  <si>
    <t>PURCHASED</t>
  </si>
  <si>
    <t>SERVICES</t>
  </si>
  <si>
    <t>BK3.039</t>
  </si>
  <si>
    <t>DEPRE/RENT</t>
  </si>
  <si>
    <t>LEASE</t>
  </si>
  <si>
    <t>BK3.041</t>
  </si>
  <si>
    <t>OTHER DIR.</t>
  </si>
  <si>
    <t>BK3.043</t>
  </si>
  <si>
    <t>F T E's</t>
  </si>
  <si>
    <t>F T E</t>
  </si>
  <si>
    <t>BK3.045</t>
  </si>
  <si>
    <t>BK3.047</t>
  </si>
  <si>
    <t>PAID</t>
  </si>
  <si>
    <t>HOURS</t>
  </si>
  <si>
    <t>LICNO</t>
  </si>
  <si>
    <t>HOSPITAL</t>
  </si>
  <si>
    <t>Page</t>
  </si>
  <si>
    <t>SURGICAL SERVICES (ACCOUNT # 7020)</t>
  </si>
  <si>
    <t>SALARIES &amp; WAGES / FTE</t>
  </si>
  <si>
    <t>EMPLOYEE BENEFITS / FTE</t>
  </si>
  <si>
    <t>TOTAL REVENUE /  OP MIN.</t>
  </si>
  <si>
    <t>TOTAL OPERATING EXP / OP MIN.</t>
  </si>
  <si>
    <t>SALARIES AND WAGES / OP MIN.</t>
  </si>
  <si>
    <t>EMPLOYEE BENEFITS / OP MIN.</t>
  </si>
  <si>
    <t>PROFESSIONAL FEES / OP MIN.</t>
  </si>
  <si>
    <t>SUPPLIES EXPENSE / OP MIN.</t>
  </si>
  <si>
    <t>PURCHASED SERVICES / OP MIN.</t>
  </si>
  <si>
    <t>DEPRECIATION/RENTAL/LEASE / OP MIN.</t>
  </si>
  <si>
    <t>OTHER DIRECT EXPENSES / OP MIN.</t>
  </si>
  <si>
    <t>PAID HOURS /  OP MIN.</t>
  </si>
  <si>
    <t>YIRV</t>
  </si>
  <si>
    <t>YREV</t>
  </si>
  <si>
    <t>YCAS</t>
  </si>
  <si>
    <t>TYADE</t>
  </si>
  <si>
    <t>YREC</t>
  </si>
  <si>
    <t>YODE</t>
  </si>
  <si>
    <t>YDRL</t>
  </si>
  <si>
    <t>YRL</t>
  </si>
  <si>
    <t>YPSO</t>
  </si>
  <si>
    <t>YPSU</t>
  </si>
  <si>
    <t>YSUP</t>
  </si>
  <si>
    <t>YPFS</t>
  </si>
  <si>
    <t>YEBS</t>
  </si>
  <si>
    <t>YSLS</t>
  </si>
  <si>
    <t>YUTS</t>
  </si>
  <si>
    <t>YFTE</t>
  </si>
  <si>
    <t>YEAR</t>
  </si>
  <si>
    <t>ACCTNO</t>
  </si>
  <si>
    <t>DPLHOSPNAME</t>
  </si>
  <si>
    <t>%</t>
  </si>
  <si>
    <t>CHANGE</t>
  </si>
  <si>
    <t>CAPITAL MEDICAL CENTER</t>
  </si>
  <si>
    <t>CASCADE VALLEY HOSPITAL</t>
  </si>
  <si>
    <t>CENTRAL WASHINGTON HOSPITAL</t>
  </si>
  <si>
    <t>FORKS COMMUNITY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</si>
  <si>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</si>
  <si>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</si>
  <si>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</si>
  <si>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</si>
  <si>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</si>
  <si>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</si>
  <si>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</si>
  <si>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</si>
  <si>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</si>
  <si>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</si>
  <si>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</si>
  <si>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</si>
  <si>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</si>
  <si>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</si>
  <si>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</si>
  <si>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</si>
  <si>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</si>
  <si>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</si>
  <si>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</si>
  <si>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</si>
  <si>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</si>
  <si>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</si>
  <si>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</si>
  <si>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</si>
  <si>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</si>
  <si>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</si>
  <si>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</si>
  <si>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</si>
  <si>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</si>
  <si>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</si>
  <si>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</si>
  <si>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</si>
  <si>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</si>
  <si>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BHC FAIRFAX HOSPITAL</t>
  </si>
  <si>
    <t>CASCADE MEDICAL CENTER</t>
  </si>
  <si>
    <t>COLUMBIA BASIN HOSPITAL</t>
  </si>
  <si>
    <t>DAYTON GENERAL HOSPITAL</t>
  </si>
  <si>
    <t>FERRY COUNTY MEMORIAL HOSPITAL</t>
  </si>
  <si>
    <t>GARFIELD COUNTY MEMORIAL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</si>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</sst>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37" fontId="1" fillId="0" borderId="0" xfId="1" applyNumberFormat="1"/>
    <xf numFmtId="39" fontId="1" fillId="0" borderId="0" xfId="1" applyNumberFormat="1"/>
    <xf numFmtId="0" fontId="1" fillId="0" borderId="0" xfId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7"/>
  <sheetViews>
    <sheetView tabSelected="1" zoomScale="75" workbookViewId="0"/>
  </sheetViews>
  <sheetFormatPr defaultRowHeight="12" x14ac:dyDescent="0.2"/>
  <cols>
    <col min="1" max="1" width="7.21875" customWidth="1"/>
    <col min="2" max="2" width="6.109375" bestFit="1" customWidth="1"/>
    <col min="3" max="3" width="39.33203125" customWidth="1"/>
    <col min="4" max="4" width="11.88671875" bestFit="1" customWidth="1"/>
    <col min="5" max="5" width="9.88671875" bestFit="1" customWidth="1"/>
    <col min="6" max="6" width="8.88671875" bestFit="1" customWidth="1"/>
    <col min="7" max="7" width="11.88671875" bestFit="1" customWidth="1"/>
    <col min="8" max="8" width="9.88671875" bestFit="1" customWidth="1"/>
    <col min="9" max="9" width="8.88671875" bestFit="1" customWidth="1"/>
    <col min="10" max="10" width="2.6640625" customWidth="1"/>
  </cols>
  <sheetData>
    <row r="1" spans="1:1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39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ROUND(+Surgery!S5,0)</f>
        <v>709672933</v>
      </c>
      <c r="E10" s="3">
        <f>ROUND(+Surgery!F5,0)</f>
        <v>0</v>
      </c>
      <c r="F10" s="9" t="str">
        <f>IF(D10=0,"",IF(E10=0,"",ROUND(D10/E10,2)))</f>
        <v/>
      </c>
      <c r="G10" s="3">
        <f>ROUND(+Surgery!S105,0)</f>
        <v>728841607</v>
      </c>
      <c r="H10" s="3">
        <f>ROUND(+Surgery!F105,0)</f>
        <v>373543</v>
      </c>
      <c r="I10" s="9">
        <f>IF(G10=0,"",IF(H10=0,"",ROUND(G10/H10,2)))</f>
        <v>1951.16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ROUND(+Surgery!S6,0)</f>
        <v>113471459</v>
      </c>
      <c r="E11" s="3">
        <f>ROUND(+Surgery!F6,0)</f>
        <v>1949917</v>
      </c>
      <c r="F11" s="9">
        <f t="shared" ref="F11:F74" si="0">IF(D11=0,"",IF(E11=0,"",ROUND(D11/E11,2)))</f>
        <v>58.19</v>
      </c>
      <c r="G11" s="3">
        <f>ROUND(+Surgery!S106,0)</f>
        <v>301142120</v>
      </c>
      <c r="H11" s="3">
        <f>ROUND(+Surgery!F106,0)</f>
        <v>921342</v>
      </c>
      <c r="I11" s="9">
        <f t="shared" ref="I11:I74" si="1">IF(G11=0,"",IF(H11=0,"",ROUND(G11/H11,2)))</f>
        <v>326.85000000000002</v>
      </c>
      <c r="J11" s="9"/>
      <c r="K11" s="10">
        <f t="shared" ref="K11:K74" si="2">IF(D11=0,"",IF(E11=0,"",IF(G11=0,"",IF(H11=0,"",ROUND(I11/F11-1,4)))))</f>
        <v>4.6169000000000002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ROUND(+Surgery!S7,0)</f>
        <v>663746</v>
      </c>
      <c r="E12" s="3">
        <f>ROUND(+Surgery!F7,0)</f>
        <v>831</v>
      </c>
      <c r="F12" s="9">
        <f t="shared" si="0"/>
        <v>798.73</v>
      </c>
      <c r="G12" s="3">
        <f>ROUND(+Surgery!S107,0)</f>
        <v>1434092</v>
      </c>
      <c r="H12" s="3">
        <f>ROUND(+Surgery!F107,0)</f>
        <v>829</v>
      </c>
      <c r="I12" s="9">
        <f t="shared" si="1"/>
        <v>1729.91</v>
      </c>
      <c r="J12" s="9"/>
      <c r="K12" s="10">
        <f t="shared" si="2"/>
        <v>1.1657999999999999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ROUND(+Surgery!S8,0)</f>
        <v>287469714</v>
      </c>
      <c r="E13" s="3">
        <f>ROUND(+Surgery!F8,0)</f>
        <v>2510100</v>
      </c>
      <c r="F13" s="9">
        <f t="shared" si="0"/>
        <v>114.53</v>
      </c>
      <c r="G13" s="3">
        <f>ROUND(+Surgery!S108,0)</f>
        <v>317723541</v>
      </c>
      <c r="H13" s="3">
        <f>ROUND(+Surgery!F108,0)</f>
        <v>2546491</v>
      </c>
      <c r="I13" s="9">
        <f t="shared" si="1"/>
        <v>124.77</v>
      </c>
      <c r="J13" s="9"/>
      <c r="K13" s="10">
        <f t="shared" si="2"/>
        <v>8.9399999999999993E-2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ROUND(+Surgery!S9,0)</f>
        <v>193996439</v>
      </c>
      <c r="E14" s="3">
        <f>ROUND(+Surgery!F9,0)</f>
        <v>1655066</v>
      </c>
      <c r="F14" s="9">
        <f t="shared" si="0"/>
        <v>117.21</v>
      </c>
      <c r="G14" s="3">
        <f>ROUND(+Surgery!S109,0)</f>
        <v>216565294</v>
      </c>
      <c r="H14" s="3">
        <f>ROUND(+Surgery!F109,0)</f>
        <v>1466938</v>
      </c>
      <c r="I14" s="9">
        <f t="shared" si="1"/>
        <v>147.63</v>
      </c>
      <c r="J14" s="9"/>
      <c r="K14" s="10">
        <f t="shared" si="2"/>
        <v>0.25950000000000001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ROUND(+Surgery!S10,0)</f>
        <v>7651426</v>
      </c>
      <c r="E15" s="3">
        <f>ROUND(+Surgery!F10,0)</f>
        <v>274596</v>
      </c>
      <c r="F15" s="9">
        <f t="shared" si="0"/>
        <v>27.86</v>
      </c>
      <c r="G15" s="3">
        <f>ROUND(+Surgery!S110,0)</f>
        <v>8250728</v>
      </c>
      <c r="H15" s="3">
        <f>ROUND(+Surgery!F110,0)</f>
        <v>281018</v>
      </c>
      <c r="I15" s="9">
        <f t="shared" si="1"/>
        <v>29.36</v>
      </c>
      <c r="J15" s="9"/>
      <c r="K15" s="10">
        <f t="shared" si="2"/>
        <v>5.3800000000000001E-2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ROUND(+Surgery!S11,0)</f>
        <v>1747844</v>
      </c>
      <c r="E16" s="3">
        <f>ROUND(+Surgery!F11,0)</f>
        <v>27771</v>
      </c>
      <c r="F16" s="9">
        <f t="shared" si="0"/>
        <v>62.94</v>
      </c>
      <c r="G16" s="3">
        <f>ROUND(+Surgery!S111,0)</f>
        <v>1845788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ROUND(+Surgery!S12,0)</f>
        <v>83606763</v>
      </c>
      <c r="E17" s="3">
        <f>ROUND(+Surgery!F12,0)</f>
        <v>283857</v>
      </c>
      <c r="F17" s="9">
        <f t="shared" si="0"/>
        <v>294.54000000000002</v>
      </c>
      <c r="G17" s="3">
        <f>ROUND(+Surgery!S112,0)</f>
        <v>76051771</v>
      </c>
      <c r="H17" s="3">
        <f>ROUND(+Surgery!F112,0)</f>
        <v>285552</v>
      </c>
      <c r="I17" s="9">
        <f t="shared" si="1"/>
        <v>266.33</v>
      </c>
      <c r="J17" s="9"/>
      <c r="K17" s="10">
        <f t="shared" si="2"/>
        <v>-9.5799999999999996E-2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ROUND(+Surgery!S13,0)</f>
        <v>2361295</v>
      </c>
      <c r="E18" s="3">
        <f>ROUND(+Surgery!F13,0)</f>
        <v>48574</v>
      </c>
      <c r="F18" s="9">
        <f t="shared" si="0"/>
        <v>48.61</v>
      </c>
      <c r="G18" s="3">
        <f>ROUND(+Surgery!S113,0)</f>
        <v>2137502</v>
      </c>
      <c r="H18" s="3">
        <f>ROUND(+Surgery!F113,0)</f>
        <v>40793</v>
      </c>
      <c r="I18" s="9">
        <f t="shared" si="1"/>
        <v>52.4</v>
      </c>
      <c r="J18" s="9"/>
      <c r="K18" s="10">
        <f t="shared" si="2"/>
        <v>7.8E-2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ROUND(+Surgery!S14,0)</f>
        <v>54325686</v>
      </c>
      <c r="E19" s="3">
        <f>ROUND(+Surgery!F14,0)</f>
        <v>492227</v>
      </c>
      <c r="F19" s="9">
        <f t="shared" si="0"/>
        <v>110.37</v>
      </c>
      <c r="G19" s="3">
        <f>ROUND(+Surgery!S114,0)</f>
        <v>55112706</v>
      </c>
      <c r="H19" s="3">
        <f>ROUND(+Surgery!F114,0)</f>
        <v>436507</v>
      </c>
      <c r="I19" s="9">
        <f t="shared" si="1"/>
        <v>126.26</v>
      </c>
      <c r="J19" s="9"/>
      <c r="K19" s="10">
        <f t="shared" si="2"/>
        <v>0.14399999999999999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ROUND(+Surgery!S15,0)</f>
        <v>338947237</v>
      </c>
      <c r="E20" s="3">
        <f>ROUND(+Surgery!F15,0)</f>
        <v>2764230</v>
      </c>
      <c r="F20" s="9">
        <f t="shared" si="0"/>
        <v>122.62</v>
      </c>
      <c r="G20" s="3">
        <f>ROUND(+Surgery!S115,0)</f>
        <v>375200145</v>
      </c>
      <c r="H20" s="3">
        <f>ROUND(+Surgery!F115,0)</f>
        <v>2803256</v>
      </c>
      <c r="I20" s="9">
        <f t="shared" si="1"/>
        <v>133.84</v>
      </c>
      <c r="J20" s="9"/>
      <c r="K20" s="10">
        <f t="shared" si="2"/>
        <v>9.1499999999999998E-2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ROUND(+Surgery!S16,0)</f>
        <v>686468438</v>
      </c>
      <c r="E21" s="3">
        <f>ROUND(+Surgery!F16,0)</f>
        <v>2920563</v>
      </c>
      <c r="F21" s="9">
        <f t="shared" si="0"/>
        <v>235.05</v>
      </c>
      <c r="G21" s="3">
        <f>ROUND(+Surgery!S116,0)</f>
        <v>684470911</v>
      </c>
      <c r="H21" s="3">
        <f>ROUND(+Surgery!F116,0)</f>
        <v>2678230</v>
      </c>
      <c r="I21" s="9">
        <f t="shared" si="1"/>
        <v>255.57</v>
      </c>
      <c r="J21" s="9"/>
      <c r="K21" s="10">
        <f t="shared" si="2"/>
        <v>8.7300000000000003E-2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ROUND(+Surgery!S17,0)</f>
        <v>33104523</v>
      </c>
      <c r="E22" s="3">
        <f>ROUND(+Surgery!F17,0)</f>
        <v>125797</v>
      </c>
      <c r="F22" s="9">
        <f t="shared" si="0"/>
        <v>263.16000000000003</v>
      </c>
      <c r="G22" s="3">
        <f>ROUND(+Surgery!S117,0)</f>
        <v>31930226</v>
      </c>
      <c r="H22" s="3">
        <f>ROUND(+Surgery!F117,0)</f>
        <v>117282</v>
      </c>
      <c r="I22" s="9">
        <f t="shared" si="1"/>
        <v>272.25</v>
      </c>
      <c r="J22" s="9"/>
      <c r="K22" s="10">
        <f t="shared" si="2"/>
        <v>3.4500000000000003E-2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ROUND(+Surgery!S18,0)</f>
        <v>225478103</v>
      </c>
      <c r="E23" s="3">
        <f>ROUND(+Surgery!F18,0)</f>
        <v>1115022</v>
      </c>
      <c r="F23" s="9">
        <f t="shared" si="0"/>
        <v>202.22</v>
      </c>
      <c r="G23" s="3">
        <f>ROUND(+Surgery!S118,0)</f>
        <v>252715894</v>
      </c>
      <c r="H23" s="3">
        <f>ROUND(+Surgery!F118,0)</f>
        <v>1126870</v>
      </c>
      <c r="I23" s="9">
        <f t="shared" si="1"/>
        <v>224.26</v>
      </c>
      <c r="J23" s="9"/>
      <c r="K23" s="10">
        <f t="shared" si="2"/>
        <v>0.109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ROUND(+Surgery!S19,0)</f>
        <v>23557368</v>
      </c>
      <c r="E24" s="3">
        <f>ROUND(+Surgery!F19,0)</f>
        <v>407979</v>
      </c>
      <c r="F24" s="9">
        <f t="shared" si="0"/>
        <v>57.74</v>
      </c>
      <c r="G24" s="3">
        <f>ROUND(+Surgery!S119,0)</f>
        <v>23540808</v>
      </c>
      <c r="H24" s="3">
        <f>ROUND(+Surgery!F119,0)</f>
        <v>374586</v>
      </c>
      <c r="I24" s="9">
        <f t="shared" si="1"/>
        <v>62.84</v>
      </c>
      <c r="J24" s="9"/>
      <c r="K24" s="10">
        <f t="shared" si="2"/>
        <v>8.8300000000000003E-2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ROUND(+Surgery!S20,0)</f>
        <v>29743963</v>
      </c>
      <c r="E25" s="3">
        <f>ROUND(+Surgery!F20,0)</f>
        <v>300950</v>
      </c>
      <c r="F25" s="9">
        <f t="shared" si="0"/>
        <v>98.83</v>
      </c>
      <c r="G25" s="3">
        <f>ROUND(+Surgery!S120,0)</f>
        <v>30390834</v>
      </c>
      <c r="H25" s="3">
        <f>ROUND(+Surgery!F120,0)</f>
        <v>304288</v>
      </c>
      <c r="I25" s="9">
        <f t="shared" si="1"/>
        <v>99.88</v>
      </c>
      <c r="J25" s="9"/>
      <c r="K25" s="10">
        <f t="shared" si="2"/>
        <v>1.06E-2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ROUND(+Surgery!S21,0)</f>
        <v>0</v>
      </c>
      <c r="E26" s="3">
        <f>ROUND(+Surgery!F21,0)</f>
        <v>0</v>
      </c>
      <c r="F26" s="9" t="str">
        <f t="shared" si="0"/>
        <v/>
      </c>
      <c r="G26" s="3">
        <f>ROUND(+Surgery!S121,0)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ROUND(+Surgery!S22,0)</f>
        <v>0</v>
      </c>
      <c r="E27" s="3">
        <f>ROUND(+Surgery!F22,0)</f>
        <v>0</v>
      </c>
      <c r="F27" s="9" t="str">
        <f t="shared" si="0"/>
        <v/>
      </c>
      <c r="G27" s="3">
        <f>ROUND(+Surgery!S122,0)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ROUND(+Surgery!S23,0)</f>
        <v>6966642</v>
      </c>
      <c r="E28" s="3">
        <f>ROUND(+Surgery!F23,0)</f>
        <v>68221</v>
      </c>
      <c r="F28" s="9">
        <f t="shared" si="0"/>
        <v>102.12</v>
      </c>
      <c r="G28" s="3">
        <f>ROUND(+Surgery!S123,0)</f>
        <v>7910135</v>
      </c>
      <c r="H28" s="3">
        <f>ROUND(+Surgery!F123,0)</f>
        <v>70986</v>
      </c>
      <c r="I28" s="9">
        <f t="shared" si="1"/>
        <v>111.43</v>
      </c>
      <c r="J28" s="9"/>
      <c r="K28" s="10">
        <f t="shared" si="2"/>
        <v>9.1200000000000003E-2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ROUND(+Surgery!S24,0)</f>
        <v>91365991</v>
      </c>
      <c r="E29" s="3">
        <f>ROUND(+Surgery!F24,0)</f>
        <v>415620</v>
      </c>
      <c r="F29" s="9">
        <f t="shared" si="0"/>
        <v>219.83</v>
      </c>
      <c r="G29" s="3">
        <f>ROUND(+Surgery!S124,0)</f>
        <v>95887230</v>
      </c>
      <c r="H29" s="3">
        <f>ROUND(+Surgery!F124,0)</f>
        <v>415842</v>
      </c>
      <c r="I29" s="9">
        <f t="shared" si="1"/>
        <v>230.59</v>
      </c>
      <c r="J29" s="9"/>
      <c r="K29" s="10">
        <f t="shared" si="2"/>
        <v>4.8899999999999999E-2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ROUND(+Surgery!S25,0)</f>
        <v>0</v>
      </c>
      <c r="E30" s="3">
        <f>ROUND(+Surgery!F25,0)</f>
        <v>0</v>
      </c>
      <c r="F30" s="9" t="str">
        <f t="shared" si="0"/>
        <v/>
      </c>
      <c r="G30" s="3">
        <f>ROUND(+Surgery!S125,0)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ROUND(+Surgery!S26,0)</f>
        <v>748476</v>
      </c>
      <c r="E31" s="3">
        <f>ROUND(+Surgery!F26,0)</f>
        <v>8406</v>
      </c>
      <c r="F31" s="9">
        <f t="shared" si="0"/>
        <v>89.04</v>
      </c>
      <c r="G31" s="3">
        <f>ROUND(+Surgery!S126,0)</f>
        <v>1182515</v>
      </c>
      <c r="H31" s="3">
        <f>ROUND(+Surgery!F126,0)</f>
        <v>13347</v>
      </c>
      <c r="I31" s="9">
        <f t="shared" si="1"/>
        <v>88.6</v>
      </c>
      <c r="J31" s="9"/>
      <c r="K31" s="10">
        <f t="shared" si="2"/>
        <v>-4.8999999999999998E-3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ROUND(+Surgery!S27,0)</f>
        <v>31278587</v>
      </c>
      <c r="E32" s="3">
        <f>ROUND(+Surgery!F27,0)</f>
        <v>599340</v>
      </c>
      <c r="F32" s="9">
        <f t="shared" si="0"/>
        <v>52.19</v>
      </c>
      <c r="G32" s="3">
        <f>ROUND(+Surgery!S127,0)</f>
        <v>31202994</v>
      </c>
      <c r="H32" s="3">
        <f>ROUND(+Surgery!F127,0)</f>
        <v>569560</v>
      </c>
      <c r="I32" s="9">
        <f t="shared" si="1"/>
        <v>54.78</v>
      </c>
      <c r="J32" s="9"/>
      <c r="K32" s="10">
        <f t="shared" si="2"/>
        <v>4.9599999999999998E-2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ROUND(+Surgery!S28,0)</f>
        <v>48180698</v>
      </c>
      <c r="E33" s="3">
        <f>ROUND(+Surgery!F28,0)</f>
        <v>304187</v>
      </c>
      <c r="F33" s="9">
        <f t="shared" si="0"/>
        <v>158.38999999999999</v>
      </c>
      <c r="G33" s="3">
        <f>ROUND(+Surgery!S128,0)</f>
        <v>49799251</v>
      </c>
      <c r="H33" s="3">
        <f>ROUND(+Surgery!F128,0)</f>
        <v>295564</v>
      </c>
      <c r="I33" s="9">
        <f t="shared" si="1"/>
        <v>168.49</v>
      </c>
      <c r="J33" s="9"/>
      <c r="K33" s="10">
        <f t="shared" si="2"/>
        <v>6.3799999999999996E-2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ROUND(+Surgery!S29,0)</f>
        <v>17210513</v>
      </c>
      <c r="E34" s="3">
        <f>ROUND(+Surgery!F29,0)</f>
        <v>249275</v>
      </c>
      <c r="F34" s="9">
        <f t="shared" si="0"/>
        <v>69.040000000000006</v>
      </c>
      <c r="G34" s="3">
        <f>ROUND(+Surgery!S129,0)</f>
        <v>23012858</v>
      </c>
      <c r="H34" s="3">
        <f>ROUND(+Surgery!F129,0)</f>
        <v>281240</v>
      </c>
      <c r="I34" s="9">
        <f t="shared" si="1"/>
        <v>81.83</v>
      </c>
      <c r="J34" s="9"/>
      <c r="K34" s="10">
        <f t="shared" si="2"/>
        <v>0.18529999999999999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ROUND(+Surgery!S30,0)</f>
        <v>0</v>
      </c>
      <c r="E35" s="3">
        <f>ROUND(+Surgery!F30,0)</f>
        <v>0</v>
      </c>
      <c r="F35" s="9" t="str">
        <f t="shared" si="0"/>
        <v/>
      </c>
      <c r="G35" s="3">
        <f>ROUND(+Surgery!S130,0)</f>
        <v>2508203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ROUND(+Surgery!S31,0)</f>
        <v>82973</v>
      </c>
      <c r="E36" s="3">
        <f>ROUND(+Surgery!F31,0)</f>
        <v>1260</v>
      </c>
      <c r="F36" s="9">
        <f t="shared" si="0"/>
        <v>65.849999999999994</v>
      </c>
      <c r="G36" s="3">
        <f>ROUND(+Surgery!S131,0)</f>
        <v>50021</v>
      </c>
      <c r="H36" s="3">
        <f>ROUND(+Surgery!F131,0)</f>
        <v>675</v>
      </c>
      <c r="I36" s="9">
        <f t="shared" si="1"/>
        <v>74.11</v>
      </c>
      <c r="J36" s="9"/>
      <c r="K36" s="10">
        <f t="shared" si="2"/>
        <v>0.12540000000000001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ROUND(+Surgery!S32,0)</f>
        <v>225199424</v>
      </c>
      <c r="E37" s="3">
        <f>ROUND(+Surgery!F32,0)</f>
        <v>807187</v>
      </c>
      <c r="F37" s="9">
        <f t="shared" si="0"/>
        <v>278.99</v>
      </c>
      <c r="G37" s="3">
        <f>ROUND(+Surgery!S132,0)</f>
        <v>237806681</v>
      </c>
      <c r="H37" s="3">
        <f>ROUND(+Surgery!F132,0)</f>
        <v>840378</v>
      </c>
      <c r="I37" s="9">
        <f t="shared" si="1"/>
        <v>282.98</v>
      </c>
      <c r="J37" s="9"/>
      <c r="K37" s="10">
        <f t="shared" si="2"/>
        <v>1.43E-2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ROUND(+Surgery!S33,0)</f>
        <v>0</v>
      </c>
      <c r="E38" s="3">
        <f>ROUND(+Surgery!F33,0)</f>
        <v>0</v>
      </c>
      <c r="F38" s="9" t="str">
        <f t="shared" si="0"/>
        <v/>
      </c>
      <c r="G38" s="3">
        <f>ROUND(+Surgery!S133,0)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ROUND(+Surgery!S34,0)</f>
        <v>268264008</v>
      </c>
      <c r="E39" s="3">
        <f>ROUND(+Surgery!F34,0)</f>
        <v>1538029</v>
      </c>
      <c r="F39" s="9">
        <f t="shared" si="0"/>
        <v>174.42</v>
      </c>
      <c r="G39" s="3">
        <f>ROUND(+Surgery!S134,0)</f>
        <v>309336097</v>
      </c>
      <c r="H39" s="3">
        <f>ROUND(+Surgery!F134,0)</f>
        <v>2793422</v>
      </c>
      <c r="I39" s="9">
        <f t="shared" si="1"/>
        <v>110.74</v>
      </c>
      <c r="J39" s="9"/>
      <c r="K39" s="10">
        <f t="shared" si="2"/>
        <v>-0.36509999999999998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ROUND(+Surgery!S35,0)</f>
        <v>6437786</v>
      </c>
      <c r="E40" s="3">
        <f>ROUND(+Surgery!F35,0)</f>
        <v>146751</v>
      </c>
      <c r="F40" s="9">
        <f t="shared" si="0"/>
        <v>43.87</v>
      </c>
      <c r="G40" s="3">
        <f>ROUND(+Surgery!S135,0)</f>
        <v>9130013</v>
      </c>
      <c r="H40" s="3">
        <f>ROUND(+Surgery!F135,0)</f>
        <v>105121</v>
      </c>
      <c r="I40" s="9">
        <f t="shared" si="1"/>
        <v>86.85</v>
      </c>
      <c r="J40" s="9"/>
      <c r="K40" s="10">
        <f t="shared" si="2"/>
        <v>0.97970000000000002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ROUND(+Surgery!S36,0)</f>
        <v>1982254</v>
      </c>
      <c r="E41" s="3">
        <f>ROUND(+Surgery!F36,0)</f>
        <v>39796</v>
      </c>
      <c r="F41" s="9">
        <f t="shared" si="0"/>
        <v>49.81</v>
      </c>
      <c r="G41" s="3">
        <f>ROUND(+Surgery!S136,0)</f>
        <v>1952094</v>
      </c>
      <c r="H41" s="3">
        <f>ROUND(+Surgery!F136,0)</f>
        <v>37518</v>
      </c>
      <c r="I41" s="9">
        <f t="shared" si="1"/>
        <v>52.03</v>
      </c>
      <c r="J41" s="9"/>
      <c r="K41" s="10">
        <f t="shared" si="2"/>
        <v>4.4600000000000001E-2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ROUND(+Surgery!S37,0)</f>
        <v>137887889</v>
      </c>
      <c r="E42" s="3">
        <f>ROUND(+Surgery!F37,0)</f>
        <v>29835</v>
      </c>
      <c r="F42" s="9">
        <f t="shared" si="0"/>
        <v>4621.68</v>
      </c>
      <c r="G42" s="3">
        <f>ROUND(+Surgery!S137,0)</f>
        <v>151093769</v>
      </c>
      <c r="H42" s="3">
        <f>ROUND(+Surgery!F137,0)</f>
        <v>4891</v>
      </c>
      <c r="I42" s="9">
        <f t="shared" si="1"/>
        <v>30892.2</v>
      </c>
      <c r="J42" s="9"/>
      <c r="K42" s="10">
        <f t="shared" si="2"/>
        <v>5.6841999999999997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ROUND(+Surgery!S38,0)</f>
        <v>0</v>
      </c>
      <c r="E43" s="3">
        <f>ROUND(+Surgery!F38,0)</f>
        <v>0</v>
      </c>
      <c r="F43" s="9" t="str">
        <f t="shared" si="0"/>
        <v/>
      </c>
      <c r="G43" s="3">
        <f>ROUND(+Surgery!S138,0)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ROUND(+Surgery!S39,0)</f>
        <v>13269683</v>
      </c>
      <c r="E44" s="3">
        <f>ROUND(+Surgery!F39,0)</f>
        <v>150920</v>
      </c>
      <c r="F44" s="9">
        <f t="shared" si="0"/>
        <v>87.93</v>
      </c>
      <c r="G44" s="3">
        <f>ROUND(+Surgery!S139,0)</f>
        <v>12349072</v>
      </c>
      <c r="H44" s="3">
        <f>ROUND(+Surgery!F139,0)</f>
        <v>125987</v>
      </c>
      <c r="I44" s="9">
        <f t="shared" si="1"/>
        <v>98.02</v>
      </c>
      <c r="J44" s="9"/>
      <c r="K44" s="10">
        <f t="shared" si="2"/>
        <v>0.1148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ROUND(+Surgery!S40,0)</f>
        <v>1909971</v>
      </c>
      <c r="E45" s="3">
        <f>ROUND(+Surgery!F40,0)</f>
        <v>18516</v>
      </c>
      <c r="F45" s="9">
        <f t="shared" si="0"/>
        <v>103.15</v>
      </c>
      <c r="G45" s="3">
        <f>ROUND(+Surgery!S140,0)</f>
        <v>1918224</v>
      </c>
      <c r="H45" s="3">
        <f>ROUND(+Surgery!F140,0)</f>
        <v>18516</v>
      </c>
      <c r="I45" s="9">
        <f t="shared" si="1"/>
        <v>103.6</v>
      </c>
      <c r="J45" s="9"/>
      <c r="K45" s="10">
        <f t="shared" si="2"/>
        <v>4.4000000000000003E-3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ROUND(+Surgery!S41,0)</f>
        <v>8304845</v>
      </c>
      <c r="E46" s="3">
        <f>ROUND(+Surgery!F41,0)</f>
        <v>149517</v>
      </c>
      <c r="F46" s="9">
        <f t="shared" si="0"/>
        <v>55.54</v>
      </c>
      <c r="G46" s="3">
        <f>ROUND(+Surgery!S141,0)</f>
        <v>9835104</v>
      </c>
      <c r="H46" s="3">
        <f>ROUND(+Surgery!F141,0)</f>
        <v>163614</v>
      </c>
      <c r="I46" s="9">
        <f t="shared" si="1"/>
        <v>60.11</v>
      </c>
      <c r="J46" s="9"/>
      <c r="K46" s="10">
        <f t="shared" si="2"/>
        <v>8.2299999999999998E-2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ROUND(+Surgery!S42,0)</f>
        <v>0</v>
      </c>
      <c r="E47" s="3">
        <f>ROUND(+Surgery!F42,0)</f>
        <v>0</v>
      </c>
      <c r="F47" s="9" t="str">
        <f t="shared" si="0"/>
        <v/>
      </c>
      <c r="G47" s="3">
        <f>ROUND(+Surgery!S142,0)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ROUND(+Surgery!S43,0)</f>
        <v>0</v>
      </c>
      <c r="E48" s="3">
        <f>ROUND(+Surgery!F43,0)</f>
        <v>0</v>
      </c>
      <c r="F48" s="9" t="str">
        <f t="shared" si="0"/>
        <v/>
      </c>
      <c r="G48" s="3">
        <f>ROUND(+Surgery!S143,0)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ROUND(+Surgery!S44,0)</f>
        <v>79103384</v>
      </c>
      <c r="E49" s="3">
        <f>ROUND(+Surgery!F44,0)</f>
        <v>401915</v>
      </c>
      <c r="F49" s="9">
        <f t="shared" si="0"/>
        <v>196.82</v>
      </c>
      <c r="G49" s="3">
        <f>ROUND(+Surgery!S144,0)</f>
        <v>42124410</v>
      </c>
      <c r="H49" s="3">
        <f>ROUND(+Surgery!F144,0)</f>
        <v>207714</v>
      </c>
      <c r="I49" s="9">
        <f t="shared" si="1"/>
        <v>202.8</v>
      </c>
      <c r="J49" s="9"/>
      <c r="K49" s="10">
        <f t="shared" si="2"/>
        <v>3.04E-2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ROUND(+Surgery!S45,0)</f>
        <v>225425165</v>
      </c>
      <c r="E50" s="3">
        <f>ROUND(+Surgery!F45,0)</f>
        <v>27396</v>
      </c>
      <c r="F50" s="9">
        <f t="shared" si="0"/>
        <v>8228.4</v>
      </c>
      <c r="G50" s="3">
        <f>ROUND(+Surgery!S145,0)</f>
        <v>226338566</v>
      </c>
      <c r="H50" s="3">
        <f>ROUND(+Surgery!F145,0)</f>
        <v>26970</v>
      </c>
      <c r="I50" s="9">
        <f t="shared" si="1"/>
        <v>8392.23</v>
      </c>
      <c r="J50" s="9"/>
      <c r="K50" s="10">
        <f t="shared" si="2"/>
        <v>1.9900000000000001E-2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ROUND(+Surgery!S46,0)</f>
        <v>1273429</v>
      </c>
      <c r="E51" s="3">
        <f>ROUND(+Surgery!F46,0)</f>
        <v>4692</v>
      </c>
      <c r="F51" s="9">
        <f t="shared" si="0"/>
        <v>271.39999999999998</v>
      </c>
      <c r="G51" s="3">
        <f>ROUND(+Surgery!S146,0)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ROUND(+Surgery!S47,0)</f>
        <v>153052277</v>
      </c>
      <c r="E52" s="3">
        <f>ROUND(+Surgery!F47,0)</f>
        <v>1862697</v>
      </c>
      <c r="F52" s="9">
        <f t="shared" si="0"/>
        <v>82.17</v>
      </c>
      <c r="G52" s="3">
        <f>ROUND(+Surgery!S147,0)</f>
        <v>190416395</v>
      </c>
      <c r="H52" s="3">
        <f>ROUND(+Surgery!F147,0)</f>
        <v>2057800</v>
      </c>
      <c r="I52" s="9">
        <f t="shared" si="1"/>
        <v>92.53</v>
      </c>
      <c r="J52" s="9"/>
      <c r="K52" s="10">
        <f t="shared" si="2"/>
        <v>0.12609999999999999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ROUND(+Surgery!S48,0)</f>
        <v>156964239</v>
      </c>
      <c r="E53" s="3">
        <f>ROUND(+Surgery!F48,0)</f>
        <v>1409390</v>
      </c>
      <c r="F53" s="9">
        <f t="shared" si="0"/>
        <v>111.37</v>
      </c>
      <c r="G53" s="3">
        <f>ROUND(+Surgery!S148,0)</f>
        <v>175482481</v>
      </c>
      <c r="H53" s="3">
        <f>ROUND(+Surgery!F148,0)</f>
        <v>1391652</v>
      </c>
      <c r="I53" s="9">
        <f t="shared" si="1"/>
        <v>126.1</v>
      </c>
      <c r="J53" s="9"/>
      <c r="K53" s="10">
        <f t="shared" si="2"/>
        <v>0.1323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ROUND(+Surgery!S49,0)</f>
        <v>156935407</v>
      </c>
      <c r="E54" s="3">
        <f>ROUND(+Surgery!F49,0)</f>
        <v>1063333</v>
      </c>
      <c r="F54" s="9">
        <f t="shared" si="0"/>
        <v>147.59</v>
      </c>
      <c r="G54" s="3">
        <f>ROUND(+Surgery!S149,0)</f>
        <v>144858987</v>
      </c>
      <c r="H54" s="3">
        <f>ROUND(+Surgery!F149,0)</f>
        <v>1021656</v>
      </c>
      <c r="I54" s="9">
        <f t="shared" si="1"/>
        <v>141.79</v>
      </c>
      <c r="J54" s="9"/>
      <c r="K54" s="10">
        <f t="shared" si="2"/>
        <v>-3.9300000000000002E-2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ROUND(+Surgery!S50,0)</f>
        <v>36505871</v>
      </c>
      <c r="E55" s="3">
        <f>ROUND(+Surgery!F50,0)</f>
        <v>524141</v>
      </c>
      <c r="F55" s="9">
        <f t="shared" si="0"/>
        <v>69.650000000000006</v>
      </c>
      <c r="G55" s="3">
        <f>ROUND(+Surgery!S150,0)</f>
        <v>36078202</v>
      </c>
      <c r="H55" s="3">
        <f>ROUND(+Surgery!F150,0)</f>
        <v>501822</v>
      </c>
      <c r="I55" s="9">
        <f t="shared" si="1"/>
        <v>71.89</v>
      </c>
      <c r="J55" s="9"/>
      <c r="K55" s="10">
        <f t="shared" si="2"/>
        <v>3.2199999999999999E-2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ROUND(+Surgery!S51,0)</f>
        <v>986946</v>
      </c>
      <c r="E56" s="3">
        <f>ROUND(+Surgery!F51,0)</f>
        <v>17446</v>
      </c>
      <c r="F56" s="9">
        <f t="shared" si="0"/>
        <v>56.57</v>
      </c>
      <c r="G56" s="3">
        <f>ROUND(+Surgery!S151,0)</f>
        <v>1105504</v>
      </c>
      <c r="H56" s="3">
        <f>ROUND(+Surgery!F151,0)</f>
        <v>19183</v>
      </c>
      <c r="I56" s="9">
        <f t="shared" si="1"/>
        <v>57.63</v>
      </c>
      <c r="J56" s="9"/>
      <c r="K56" s="10">
        <f t="shared" si="2"/>
        <v>1.8700000000000001E-2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ROUND(+Surgery!S52,0)</f>
        <v>90224951</v>
      </c>
      <c r="E57" s="3">
        <f>ROUND(+Surgery!F52,0)</f>
        <v>0</v>
      </c>
      <c r="F57" s="9" t="str">
        <f t="shared" si="0"/>
        <v/>
      </c>
      <c r="G57" s="3">
        <f>ROUND(+Surgery!S152,0)</f>
        <v>122004808</v>
      </c>
      <c r="H57" s="3">
        <f>ROUND(+Surgery!F152,0)</f>
        <v>6774</v>
      </c>
      <c r="I57" s="9">
        <f t="shared" si="1"/>
        <v>18010.75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ROUND(+Surgery!S53,0)</f>
        <v>132704477</v>
      </c>
      <c r="E58" s="3">
        <f>ROUND(+Surgery!F53,0)</f>
        <v>624296</v>
      </c>
      <c r="F58" s="9">
        <f t="shared" si="0"/>
        <v>212.57</v>
      </c>
      <c r="G58" s="3">
        <f>ROUND(+Surgery!S153,0)</f>
        <v>34363113</v>
      </c>
      <c r="H58" s="3">
        <f>ROUND(+Surgery!F153,0)</f>
        <v>616200</v>
      </c>
      <c r="I58" s="9">
        <f t="shared" si="1"/>
        <v>55.77</v>
      </c>
      <c r="J58" s="9"/>
      <c r="K58" s="10">
        <f t="shared" si="2"/>
        <v>-0.73760000000000003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ROUND(+Surgery!S54,0)</f>
        <v>12764526</v>
      </c>
      <c r="E59" s="3">
        <f>ROUND(+Surgery!F54,0)</f>
        <v>107664</v>
      </c>
      <c r="F59" s="9">
        <f t="shared" si="0"/>
        <v>118.56</v>
      </c>
      <c r="G59" s="3">
        <f>ROUND(+Surgery!S154,0)</f>
        <v>15355482</v>
      </c>
      <c r="H59" s="3">
        <f>ROUND(+Surgery!F154,0)</f>
        <v>125161</v>
      </c>
      <c r="I59" s="9">
        <f t="shared" si="1"/>
        <v>122.69</v>
      </c>
      <c r="J59" s="9"/>
      <c r="K59" s="10">
        <f t="shared" si="2"/>
        <v>3.4799999999999998E-2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ROUND(+Surgery!S55,0)</f>
        <v>0</v>
      </c>
      <c r="E60" s="3">
        <f>ROUND(+Surgery!F55,0)</f>
        <v>0</v>
      </c>
      <c r="F60" s="9" t="str">
        <f t="shared" si="0"/>
        <v/>
      </c>
      <c r="G60" s="3">
        <f>ROUND(+Surgery!S155,0)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ROUND(+Surgery!S56,0)</f>
        <v>99624747</v>
      </c>
      <c r="E61" s="3">
        <f>ROUND(+Surgery!F56,0)</f>
        <v>903411</v>
      </c>
      <c r="F61" s="9">
        <f t="shared" si="0"/>
        <v>110.28</v>
      </c>
      <c r="G61" s="3">
        <f>ROUND(+Surgery!S156,0)</f>
        <v>120979389</v>
      </c>
      <c r="H61" s="3">
        <f>ROUND(+Surgery!F156,0)</f>
        <v>926015</v>
      </c>
      <c r="I61" s="9">
        <f t="shared" si="1"/>
        <v>130.65</v>
      </c>
      <c r="J61" s="9"/>
      <c r="K61" s="10">
        <f t="shared" si="2"/>
        <v>0.1847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ROUND(+Surgery!S57,0)</f>
        <v>111877952</v>
      </c>
      <c r="E62" s="3">
        <f>ROUND(+Surgery!F57,0)</f>
        <v>929540</v>
      </c>
      <c r="F62" s="9">
        <f t="shared" si="0"/>
        <v>120.36</v>
      </c>
      <c r="G62" s="3">
        <f>ROUND(+Surgery!S157,0)</f>
        <v>118177153</v>
      </c>
      <c r="H62" s="3">
        <f>ROUND(+Surgery!F157,0)</f>
        <v>917499</v>
      </c>
      <c r="I62" s="9">
        <f t="shared" si="1"/>
        <v>128.80000000000001</v>
      </c>
      <c r="J62" s="9"/>
      <c r="K62" s="10">
        <f t="shared" si="2"/>
        <v>7.0099999999999996E-2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ROUND(+Surgery!S58,0)</f>
        <v>6218182</v>
      </c>
      <c r="E63" s="3">
        <f>ROUND(+Surgery!F58,0)</f>
        <v>129726</v>
      </c>
      <c r="F63" s="9">
        <f t="shared" si="0"/>
        <v>47.93</v>
      </c>
      <c r="G63" s="3">
        <f>ROUND(+Surgery!S158,0)</f>
        <v>6829898</v>
      </c>
      <c r="H63" s="3">
        <f>ROUND(+Surgery!F158,0)</f>
        <v>140851</v>
      </c>
      <c r="I63" s="9">
        <f t="shared" si="1"/>
        <v>48.49</v>
      </c>
      <c r="J63" s="9"/>
      <c r="K63" s="10">
        <f t="shared" si="2"/>
        <v>1.17E-2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ROUND(+Surgery!S59,0)</f>
        <v>559474</v>
      </c>
      <c r="E64" s="3">
        <f>ROUND(+Surgery!F59,0)</f>
        <v>0</v>
      </c>
      <c r="F64" s="9" t="str">
        <f t="shared" si="0"/>
        <v/>
      </c>
      <c r="G64" s="3">
        <f>ROUND(+Surgery!S159,0)</f>
        <v>781743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ROUND(+Surgery!S60,0)</f>
        <v>2248992</v>
      </c>
      <c r="E65" s="3">
        <f>ROUND(+Surgery!F60,0)</f>
        <v>11687</v>
      </c>
      <c r="F65" s="9">
        <f t="shared" si="0"/>
        <v>192.44</v>
      </c>
      <c r="G65" s="3">
        <f>ROUND(+Surgery!S160,0)</f>
        <v>2542915</v>
      </c>
      <c r="H65" s="3">
        <f>ROUND(+Surgery!F160,0)</f>
        <v>12612</v>
      </c>
      <c r="I65" s="9">
        <f t="shared" si="1"/>
        <v>201.63</v>
      </c>
      <c r="J65" s="9"/>
      <c r="K65" s="10">
        <f t="shared" si="2"/>
        <v>4.7800000000000002E-2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ROUND(+Surgery!S61,0)</f>
        <v>9702300</v>
      </c>
      <c r="E66" s="3">
        <f>ROUND(+Surgery!F61,0)</f>
        <v>101765</v>
      </c>
      <c r="F66" s="9">
        <f t="shared" si="0"/>
        <v>95.34</v>
      </c>
      <c r="G66" s="3">
        <f>ROUND(+Surgery!S161,0)</f>
        <v>9792633</v>
      </c>
      <c r="H66" s="3">
        <f>ROUND(+Surgery!F161,0)</f>
        <v>100789</v>
      </c>
      <c r="I66" s="9">
        <f t="shared" si="1"/>
        <v>97.16</v>
      </c>
      <c r="J66" s="9"/>
      <c r="K66" s="10">
        <f t="shared" si="2"/>
        <v>1.9099999999999999E-2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ROUND(+Surgery!S62,0)</f>
        <v>9717274</v>
      </c>
      <c r="E67" s="3">
        <f>ROUND(+Surgery!F62,0)</f>
        <v>42202</v>
      </c>
      <c r="F67" s="9">
        <f t="shared" si="0"/>
        <v>230.26</v>
      </c>
      <c r="G67" s="3">
        <f>ROUND(+Surgery!S162,0)</f>
        <v>8812396</v>
      </c>
      <c r="H67" s="3">
        <f>ROUND(+Surgery!F162,0)</f>
        <v>33738</v>
      </c>
      <c r="I67" s="9">
        <f t="shared" si="1"/>
        <v>261.2</v>
      </c>
      <c r="J67" s="9"/>
      <c r="K67" s="10">
        <f t="shared" si="2"/>
        <v>0.13439999999999999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ROUND(+Surgery!S63,0)</f>
        <v>147927520</v>
      </c>
      <c r="E68" s="3">
        <f>ROUND(+Surgery!F63,0)</f>
        <v>546113</v>
      </c>
      <c r="F68" s="9">
        <f t="shared" si="0"/>
        <v>270.87</v>
      </c>
      <c r="G68" s="3">
        <f>ROUND(+Surgery!S163,0)</f>
        <v>314192894</v>
      </c>
      <c r="H68" s="3">
        <f>ROUND(+Surgery!F163,0)</f>
        <v>895110</v>
      </c>
      <c r="I68" s="9">
        <f t="shared" si="1"/>
        <v>351.01</v>
      </c>
      <c r="J68" s="9"/>
      <c r="K68" s="10">
        <f t="shared" si="2"/>
        <v>0.2959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ROUND(+Surgery!S64,0)</f>
        <v>12372483</v>
      </c>
      <c r="E69" s="3">
        <f>ROUND(+Surgery!F64,0)</f>
        <v>152443</v>
      </c>
      <c r="F69" s="9">
        <f t="shared" si="0"/>
        <v>81.16</v>
      </c>
      <c r="G69" s="3">
        <f>ROUND(+Surgery!S164,0)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ROUND(+Surgery!S65,0)</f>
        <v>0</v>
      </c>
      <c r="E70" s="3">
        <f>ROUND(+Surgery!F65,0)</f>
        <v>0</v>
      </c>
      <c r="F70" s="9" t="str">
        <f t="shared" si="0"/>
        <v/>
      </c>
      <c r="G70" s="3">
        <f>ROUND(+Surgery!S165,0)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ROUND(+Surgery!S66,0)</f>
        <v>0</v>
      </c>
      <c r="E71" s="3">
        <f>ROUND(+Surgery!F66,0)</f>
        <v>0</v>
      </c>
      <c r="F71" s="9" t="str">
        <f t="shared" si="0"/>
        <v/>
      </c>
      <c r="G71" s="3">
        <f>ROUND(+Surgery!S166,0)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ROUND(+Surgery!S67,0)</f>
        <v>246513791</v>
      </c>
      <c r="E72" s="3">
        <f>ROUND(+Surgery!F67,0)</f>
        <v>0</v>
      </c>
      <c r="F72" s="9" t="str">
        <f t="shared" si="0"/>
        <v/>
      </c>
      <c r="G72" s="3">
        <f>ROUND(+Surgery!S167,0)</f>
        <v>262673222</v>
      </c>
      <c r="H72" s="3">
        <f>ROUND(+Surgery!F167,0)</f>
        <v>1650398</v>
      </c>
      <c r="I72" s="9">
        <f t="shared" si="1"/>
        <v>159.16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ROUND(+Surgery!S68,0)</f>
        <v>86320219</v>
      </c>
      <c r="E73" s="3">
        <f>ROUND(+Surgery!F68,0)</f>
        <v>885443</v>
      </c>
      <c r="F73" s="9">
        <f t="shared" si="0"/>
        <v>97.49</v>
      </c>
      <c r="G73" s="3">
        <f>ROUND(+Surgery!S168,0)</f>
        <v>101009403</v>
      </c>
      <c r="H73" s="3">
        <f>ROUND(+Surgery!F168,0)</f>
        <v>939145</v>
      </c>
      <c r="I73" s="9">
        <f t="shared" si="1"/>
        <v>107.55</v>
      </c>
      <c r="J73" s="9"/>
      <c r="K73" s="10">
        <f t="shared" si="2"/>
        <v>0.1032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ROUND(+Surgery!S69,0)</f>
        <v>464400417</v>
      </c>
      <c r="E74" s="3">
        <f>ROUND(+Surgery!F69,0)</f>
        <v>2279470</v>
      </c>
      <c r="F74" s="9">
        <f t="shared" si="0"/>
        <v>203.73</v>
      </c>
      <c r="G74" s="3">
        <f>ROUND(+Surgery!S169,0)</f>
        <v>488067004</v>
      </c>
      <c r="H74" s="3">
        <f>ROUND(+Surgery!F169,0)</f>
        <v>1962452</v>
      </c>
      <c r="I74" s="9">
        <f t="shared" si="1"/>
        <v>248.7</v>
      </c>
      <c r="J74" s="9"/>
      <c r="K74" s="10">
        <f t="shared" si="2"/>
        <v>0.22070000000000001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ROUND(+Surgery!S70,0)</f>
        <v>123096220</v>
      </c>
      <c r="E75" s="3">
        <f>ROUND(+Surgery!F70,0)</f>
        <v>758355</v>
      </c>
      <c r="F75" s="9">
        <f t="shared" ref="F75:F107" si="3">IF(D75=0,"",IF(E75=0,"",ROUND(D75/E75,2)))</f>
        <v>162.32</v>
      </c>
      <c r="G75" s="3">
        <f>ROUND(+Surgery!S170,0)</f>
        <v>176342369</v>
      </c>
      <c r="H75" s="3">
        <f>ROUND(+Surgery!F170,0)</f>
        <v>774293</v>
      </c>
      <c r="I75" s="9">
        <f t="shared" ref="I75:I107" si="4">IF(G75=0,"",IF(H75=0,"",ROUND(G75/H75,2)))</f>
        <v>227.75</v>
      </c>
      <c r="J75" s="9"/>
      <c r="K75" s="10">
        <f t="shared" ref="K75:K107" si="5">IF(D75=0,"",IF(E75=0,"",IF(G75=0,"",IF(H75=0,"",ROUND(I75/F75-1,4)))))</f>
        <v>0.40310000000000001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ROUND(+Surgery!S71,0)</f>
        <v>1553135</v>
      </c>
      <c r="E76" s="3">
        <f>ROUND(+Surgery!F71,0)</f>
        <v>28849</v>
      </c>
      <c r="F76" s="9">
        <f t="shared" si="3"/>
        <v>53.84</v>
      </c>
      <c r="G76" s="3">
        <f>ROUND(+Surgery!S171,0)</f>
        <v>2185763</v>
      </c>
      <c r="H76" s="3">
        <f>ROUND(+Surgery!F171,0)</f>
        <v>29921</v>
      </c>
      <c r="I76" s="9">
        <f t="shared" si="4"/>
        <v>73.05</v>
      </c>
      <c r="J76" s="9"/>
      <c r="K76" s="10">
        <f t="shared" si="5"/>
        <v>0.35680000000000001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ROUND(+Surgery!S72,0)</f>
        <v>0</v>
      </c>
      <c r="E77" s="3">
        <f>ROUND(+Surgery!F72,0)</f>
        <v>0</v>
      </c>
      <c r="F77" s="9" t="str">
        <f t="shared" si="3"/>
        <v/>
      </c>
      <c r="G77" s="3">
        <f>ROUND(+Surgery!S172,0)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ROUND(+Surgery!S73,0)</f>
        <v>33916931</v>
      </c>
      <c r="E78" s="3">
        <f>ROUND(+Surgery!F73,0)</f>
        <v>689759</v>
      </c>
      <c r="F78" s="9">
        <f t="shared" si="3"/>
        <v>49.17</v>
      </c>
      <c r="G78" s="3">
        <f>ROUND(+Surgery!S173,0)</f>
        <v>38707636</v>
      </c>
      <c r="H78" s="3">
        <f>ROUND(+Surgery!F173,0)</f>
        <v>764049</v>
      </c>
      <c r="I78" s="9">
        <f t="shared" si="4"/>
        <v>50.66</v>
      </c>
      <c r="J78" s="9"/>
      <c r="K78" s="10">
        <f t="shared" si="5"/>
        <v>3.0300000000000001E-2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ROUND(+Surgery!S74,0)</f>
        <v>172696296</v>
      </c>
      <c r="E79" s="3">
        <f>ROUND(+Surgery!F74,0)</f>
        <v>1250660</v>
      </c>
      <c r="F79" s="9">
        <f t="shared" si="3"/>
        <v>138.08000000000001</v>
      </c>
      <c r="G79" s="3">
        <f>ROUND(+Surgery!S174,0)</f>
        <v>173996667</v>
      </c>
      <c r="H79" s="3">
        <f>ROUND(+Surgery!F174,0)</f>
        <v>1161674</v>
      </c>
      <c r="I79" s="9">
        <f t="shared" si="4"/>
        <v>149.78</v>
      </c>
      <c r="J79" s="9"/>
      <c r="K79" s="10">
        <f t="shared" si="5"/>
        <v>8.4699999999999998E-2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ROUND(+Surgery!S75,0)</f>
        <v>8987042</v>
      </c>
      <c r="E80" s="3">
        <f>ROUND(+Surgery!F75,0)</f>
        <v>299480</v>
      </c>
      <c r="F80" s="9">
        <f t="shared" si="3"/>
        <v>30.01</v>
      </c>
      <c r="G80" s="3">
        <f>ROUND(+Surgery!S175,0)</f>
        <v>9773278</v>
      </c>
      <c r="H80" s="3">
        <f>ROUND(+Surgery!F175,0)</f>
        <v>308573</v>
      </c>
      <c r="I80" s="9">
        <f t="shared" si="4"/>
        <v>31.67</v>
      </c>
      <c r="J80" s="9"/>
      <c r="K80" s="10">
        <f t="shared" si="5"/>
        <v>5.5300000000000002E-2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ROUND(+Surgery!S76,0)</f>
        <v>1129220</v>
      </c>
      <c r="E81" s="3">
        <f>ROUND(+Surgery!F76,0)</f>
        <v>10094</v>
      </c>
      <c r="F81" s="9">
        <f t="shared" si="3"/>
        <v>111.87</v>
      </c>
      <c r="G81" s="3">
        <f>ROUND(+Surgery!S176,0)</f>
        <v>1019643</v>
      </c>
      <c r="H81" s="3">
        <f>ROUND(+Surgery!F176,0)</f>
        <v>8859</v>
      </c>
      <c r="I81" s="9">
        <f t="shared" si="4"/>
        <v>115.1</v>
      </c>
      <c r="J81" s="9"/>
      <c r="K81" s="10">
        <f t="shared" si="5"/>
        <v>2.8899999999999999E-2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ROUND(+Surgery!S77,0)</f>
        <v>112325749</v>
      </c>
      <c r="E82" s="3">
        <f>ROUND(+Surgery!F77,0)</f>
        <v>717038</v>
      </c>
      <c r="F82" s="9">
        <f t="shared" si="3"/>
        <v>156.65</v>
      </c>
      <c r="G82" s="3">
        <f>ROUND(+Surgery!S177,0)</f>
        <v>124867853</v>
      </c>
      <c r="H82" s="3">
        <f>ROUND(+Surgery!F177,0)</f>
        <v>708593</v>
      </c>
      <c r="I82" s="9">
        <f t="shared" si="4"/>
        <v>176.22</v>
      </c>
      <c r="J82" s="9"/>
      <c r="K82" s="10">
        <f t="shared" si="5"/>
        <v>0.1249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ROUND(+Surgery!S78,0)</f>
        <v>465600877</v>
      </c>
      <c r="E83" s="3">
        <f>ROUND(+Surgery!F78,0)</f>
        <v>3955629</v>
      </c>
      <c r="F83" s="9">
        <f t="shared" si="3"/>
        <v>117.71</v>
      </c>
      <c r="G83" s="3">
        <f>ROUND(+Surgery!S178,0)</f>
        <v>541159291</v>
      </c>
      <c r="H83" s="3">
        <f>ROUND(+Surgery!F178,0)</f>
        <v>3715357</v>
      </c>
      <c r="I83" s="9">
        <f t="shared" si="4"/>
        <v>145.65</v>
      </c>
      <c r="J83" s="9"/>
      <c r="K83" s="10">
        <f t="shared" si="5"/>
        <v>0.2374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ROUND(+Surgery!S79,0)</f>
        <v>94452065</v>
      </c>
      <c r="E84" s="3">
        <f>ROUND(+Surgery!F79,0)</f>
        <v>480806</v>
      </c>
      <c r="F84" s="9">
        <f t="shared" si="3"/>
        <v>196.45</v>
      </c>
      <c r="G84" s="3">
        <f>ROUND(+Surgery!S179,0)</f>
        <v>104549535</v>
      </c>
      <c r="H84" s="3">
        <f>ROUND(+Surgery!F179,0)</f>
        <v>469645</v>
      </c>
      <c r="I84" s="9">
        <f t="shared" si="4"/>
        <v>222.61</v>
      </c>
      <c r="J84" s="9"/>
      <c r="K84" s="10">
        <f t="shared" si="5"/>
        <v>0.13320000000000001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ROUND(+Surgery!S80,0)</f>
        <v>54617994</v>
      </c>
      <c r="E85" s="3">
        <f>ROUND(+Surgery!F80,0)</f>
        <v>330156</v>
      </c>
      <c r="F85" s="9">
        <f t="shared" si="3"/>
        <v>165.43</v>
      </c>
      <c r="G85" s="3">
        <f>ROUND(+Surgery!S180,0)</f>
        <v>80597106</v>
      </c>
      <c r="H85" s="3">
        <f>ROUND(+Surgery!F180,0)</f>
        <v>350700</v>
      </c>
      <c r="I85" s="9">
        <f t="shared" si="4"/>
        <v>229.82</v>
      </c>
      <c r="J85" s="9"/>
      <c r="K85" s="10">
        <f t="shared" si="5"/>
        <v>0.38919999999999999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ROUND(+Surgery!S81,0)</f>
        <v>0</v>
      </c>
      <c r="E86" s="3">
        <f>ROUND(+Surgery!F81,0)</f>
        <v>0</v>
      </c>
      <c r="F86" s="9" t="str">
        <f t="shared" si="3"/>
        <v/>
      </c>
      <c r="G86" s="3">
        <f>ROUND(+Surgery!S181,0)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ROUND(+Surgery!S82,0)</f>
        <v>60249138</v>
      </c>
      <c r="E87" s="3">
        <f>ROUND(+Surgery!F82,0)</f>
        <v>0</v>
      </c>
      <c r="F87" s="9" t="str">
        <f t="shared" si="3"/>
        <v/>
      </c>
      <c r="G87" s="3">
        <f>ROUND(+Surgery!S182,0)</f>
        <v>68412385</v>
      </c>
      <c r="H87" s="3">
        <f>ROUND(+Surgery!F182,0)</f>
        <v>254017</v>
      </c>
      <c r="I87" s="9">
        <f t="shared" si="4"/>
        <v>269.32</v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ROUND(+Surgery!S83,0)</f>
        <v>8075329</v>
      </c>
      <c r="E88" s="3">
        <f>ROUND(+Surgery!F83,0)</f>
        <v>77822</v>
      </c>
      <c r="F88" s="9">
        <f t="shared" si="3"/>
        <v>103.77</v>
      </c>
      <c r="G88" s="3">
        <f>ROUND(+Surgery!S183,0)</f>
        <v>9848629</v>
      </c>
      <c r="H88" s="3">
        <f>ROUND(+Surgery!F183,0)</f>
        <v>88544</v>
      </c>
      <c r="I88" s="9">
        <f t="shared" si="4"/>
        <v>111.23</v>
      </c>
      <c r="J88" s="9"/>
      <c r="K88" s="10">
        <f t="shared" si="5"/>
        <v>7.1900000000000006E-2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ROUND(+Surgery!S84,0)</f>
        <v>2368361</v>
      </c>
      <c r="E89" s="3">
        <f>ROUND(+Surgery!F84,0)</f>
        <v>78919</v>
      </c>
      <c r="F89" s="9">
        <f t="shared" si="3"/>
        <v>30.01</v>
      </c>
      <c r="G89" s="3">
        <f>ROUND(+Surgery!S184,0)</f>
        <v>2309010</v>
      </c>
      <c r="H89" s="3">
        <f>ROUND(+Surgery!F184,0)</f>
        <v>53683</v>
      </c>
      <c r="I89" s="9">
        <f t="shared" si="4"/>
        <v>43.01</v>
      </c>
      <c r="J89" s="9"/>
      <c r="K89" s="10">
        <f t="shared" si="5"/>
        <v>0.43319999999999997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ROUND(+Surgery!S85,0)</f>
        <v>272988</v>
      </c>
      <c r="E90" s="3">
        <f>ROUND(+Surgery!F85,0)</f>
        <v>0</v>
      </c>
      <c r="F90" s="9" t="str">
        <f t="shared" si="3"/>
        <v/>
      </c>
      <c r="G90" s="3">
        <f>ROUND(+Surgery!S185,0)</f>
        <v>285448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ROUND(+Surgery!S86,0)</f>
        <v>60241078</v>
      </c>
      <c r="E91" s="3">
        <f>ROUND(+Surgery!F86,0)</f>
        <v>420582</v>
      </c>
      <c r="F91" s="9">
        <f t="shared" si="3"/>
        <v>143.22999999999999</v>
      </c>
      <c r="G91" s="3">
        <f>ROUND(+Surgery!S186,0)</f>
        <v>70206921</v>
      </c>
      <c r="H91" s="3">
        <f>ROUND(+Surgery!F186,0)</f>
        <v>444976</v>
      </c>
      <c r="I91" s="9">
        <f t="shared" si="4"/>
        <v>157.78</v>
      </c>
      <c r="J91" s="9"/>
      <c r="K91" s="10">
        <f t="shared" si="5"/>
        <v>0.1016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ROUND(+Surgery!S87,0)</f>
        <v>7341577</v>
      </c>
      <c r="E92" s="3">
        <f>ROUND(+Surgery!F87,0)</f>
        <v>98594</v>
      </c>
      <c r="F92" s="9">
        <f t="shared" si="3"/>
        <v>74.459999999999994</v>
      </c>
      <c r="G92" s="3">
        <f>ROUND(+Surgery!S187,0)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ROUND(+Surgery!S88,0)</f>
        <v>8095731</v>
      </c>
      <c r="E93" s="3">
        <f>ROUND(+Surgery!F88,0)</f>
        <v>64785</v>
      </c>
      <c r="F93" s="9">
        <f t="shared" si="3"/>
        <v>124.96</v>
      </c>
      <c r="G93" s="3">
        <f>ROUND(+Surgery!S188,0)</f>
        <v>5930815</v>
      </c>
      <c r="H93" s="3">
        <f>ROUND(+Surgery!F188,0)</f>
        <v>59025</v>
      </c>
      <c r="I93" s="9">
        <f t="shared" si="4"/>
        <v>100.48</v>
      </c>
      <c r="J93" s="9"/>
      <c r="K93" s="10">
        <f t="shared" si="5"/>
        <v>-0.19589999999999999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ROUND(+Surgery!S89,0)</f>
        <v>213941337</v>
      </c>
      <c r="E94" s="3">
        <f>ROUND(+Surgery!F89,0)</f>
        <v>1493201</v>
      </c>
      <c r="F94" s="9">
        <f t="shared" si="3"/>
        <v>143.28</v>
      </c>
      <c r="G94" s="3">
        <f>ROUND(+Surgery!S189,0)</f>
        <v>238426339</v>
      </c>
      <c r="H94" s="3">
        <f>ROUND(+Surgery!F189,0)</f>
        <v>1524792</v>
      </c>
      <c r="I94" s="9">
        <f t="shared" si="4"/>
        <v>156.37</v>
      </c>
      <c r="J94" s="9"/>
      <c r="K94" s="10">
        <f t="shared" si="5"/>
        <v>9.1399999999999995E-2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ROUND(+Surgery!S90,0)</f>
        <v>2920</v>
      </c>
      <c r="E95" s="3">
        <f>ROUND(+Surgery!F90,0)</f>
        <v>0</v>
      </c>
      <c r="F95" s="9" t="str">
        <f t="shared" si="3"/>
        <v/>
      </c>
      <c r="G95" s="3">
        <f>ROUND(+Surgery!S190,0)</f>
        <v>7046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ROUND(+Surgery!S91,0)</f>
        <v>0</v>
      </c>
      <c r="E96" s="3">
        <f>ROUND(+Surgery!F91,0)</f>
        <v>0</v>
      </c>
      <c r="F96" s="9" t="str">
        <f t="shared" si="3"/>
        <v/>
      </c>
      <c r="G96" s="3">
        <f>ROUND(+Surgery!S191,0)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ROUND(+Surgery!S92,0)</f>
        <v>0</v>
      </c>
      <c r="E97" s="3">
        <f>ROUND(+Surgery!F92,0)</f>
        <v>0</v>
      </c>
      <c r="F97" s="9" t="str">
        <f t="shared" si="3"/>
        <v/>
      </c>
      <c r="G97" s="3">
        <f>ROUND(+Surgery!S192,0)</f>
        <v>50838367</v>
      </c>
      <c r="H97" s="3">
        <f>ROUND(+Surgery!F192,0)</f>
        <v>408232</v>
      </c>
      <c r="I97" s="9">
        <f t="shared" si="4"/>
        <v>124.53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ROUND(+Surgery!S93,0)</f>
        <v>3132364</v>
      </c>
      <c r="E98" s="3">
        <f>ROUND(+Surgery!F93,0)</f>
        <v>29471</v>
      </c>
      <c r="F98" s="9">
        <f t="shared" si="3"/>
        <v>106.29</v>
      </c>
      <c r="G98" s="3">
        <f>ROUND(+Surgery!S193,0)</f>
        <v>4965046</v>
      </c>
      <c r="H98" s="3">
        <f>ROUND(+Surgery!F193,0)</f>
        <v>42538</v>
      </c>
      <c r="I98" s="9">
        <f t="shared" si="4"/>
        <v>116.72</v>
      </c>
      <c r="J98" s="9"/>
      <c r="K98" s="10">
        <f t="shared" si="5"/>
        <v>9.8100000000000007E-2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ROUND(+Surgery!S94,0)</f>
        <v>57652832</v>
      </c>
      <c r="E99" s="3">
        <f>ROUND(+Surgery!F94,0)</f>
        <v>543049</v>
      </c>
      <c r="F99" s="9">
        <f t="shared" si="3"/>
        <v>106.17</v>
      </c>
      <c r="G99" s="3">
        <f>ROUND(+Surgery!S194,0)</f>
        <v>62766417</v>
      </c>
      <c r="H99" s="3">
        <f>ROUND(+Surgery!F194,0)</f>
        <v>495007</v>
      </c>
      <c r="I99" s="9">
        <f t="shared" si="4"/>
        <v>126.8</v>
      </c>
      <c r="J99" s="9"/>
      <c r="K99" s="10">
        <f t="shared" si="5"/>
        <v>0.1943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ROUND(+Surgery!S95,0)</f>
        <v>65494718</v>
      </c>
      <c r="E100" s="3">
        <f>ROUND(+Surgery!F95,0)</f>
        <v>601620</v>
      </c>
      <c r="F100" s="9">
        <f t="shared" si="3"/>
        <v>108.86</v>
      </c>
      <c r="G100" s="3">
        <f>ROUND(+Surgery!S195,0)</f>
        <v>64067365</v>
      </c>
      <c r="H100" s="3">
        <f>ROUND(+Surgery!F195,0)</f>
        <v>568860</v>
      </c>
      <c r="I100" s="9">
        <f t="shared" si="4"/>
        <v>112.62</v>
      </c>
      <c r="J100" s="9"/>
      <c r="K100" s="10">
        <f t="shared" si="5"/>
        <v>3.4500000000000003E-2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ROUND(+Surgery!S96,0)</f>
        <v>114024115</v>
      </c>
      <c r="E101" s="3">
        <f>ROUND(+Surgery!F96,0)</f>
        <v>1037159</v>
      </c>
      <c r="F101" s="9">
        <f t="shared" si="3"/>
        <v>109.94</v>
      </c>
      <c r="G101" s="3">
        <f>ROUND(+Surgery!S196,0)</f>
        <v>111543438</v>
      </c>
      <c r="H101" s="3">
        <f>ROUND(+Surgery!F196,0)</f>
        <v>1047379</v>
      </c>
      <c r="I101" s="9">
        <f t="shared" si="4"/>
        <v>106.5</v>
      </c>
      <c r="J101" s="9"/>
      <c r="K101" s="10">
        <f t="shared" si="5"/>
        <v>-3.1300000000000001E-2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ROUND(+Surgery!S97,0)</f>
        <v>80511204</v>
      </c>
      <c r="E102" s="3">
        <f>ROUND(+Surgery!F97,0)</f>
        <v>690528</v>
      </c>
      <c r="F102" s="9">
        <f t="shared" si="3"/>
        <v>116.59</v>
      </c>
      <c r="G102" s="3">
        <f>ROUND(+Surgery!S197,0)</f>
        <v>122575140</v>
      </c>
      <c r="H102" s="3">
        <f>ROUND(+Surgery!F197,0)</f>
        <v>460436</v>
      </c>
      <c r="I102" s="9">
        <f t="shared" si="4"/>
        <v>266.22000000000003</v>
      </c>
      <c r="J102" s="9"/>
      <c r="K102" s="10">
        <f t="shared" si="5"/>
        <v>1.2834000000000001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ROUND(+Surgery!S98,0)</f>
        <v>0</v>
      </c>
      <c r="E103" s="3">
        <f>ROUND(+Surgery!F98,0)</f>
        <v>0</v>
      </c>
      <c r="F103" s="9" t="str">
        <f t="shared" si="3"/>
        <v/>
      </c>
      <c r="G103" s="3">
        <f>ROUND(+Surgery!S198,0)</f>
        <v>51100</v>
      </c>
      <c r="H103" s="3">
        <f>ROUND(+Surgery!F198,0)</f>
        <v>775</v>
      </c>
      <c r="I103" s="9">
        <f t="shared" si="4"/>
        <v>65.94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ROUND(+Surgery!S99,0)</f>
        <v>0</v>
      </c>
      <c r="E104" s="3">
        <f>ROUND(+Surgery!F99,0)</f>
        <v>0</v>
      </c>
      <c r="F104" s="9" t="str">
        <f t="shared" si="3"/>
        <v/>
      </c>
      <c r="G104" s="3">
        <f>ROUND(+Surgery!S199,0)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ROUND(+Surgery!S100,0)</f>
        <v>0</v>
      </c>
      <c r="E105" s="3">
        <f>ROUND(+Surgery!F100,0)</f>
        <v>0</v>
      </c>
      <c r="F105" s="9" t="str">
        <f t="shared" si="3"/>
        <v/>
      </c>
      <c r="G105" s="3">
        <f>ROUND(+Surgery!S200,0)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ROUND(+Surgery!S101,0)</f>
        <v>0</v>
      </c>
      <c r="E106" s="3">
        <f>ROUND(+Surgery!F101,0)</f>
        <v>0</v>
      </c>
      <c r="F106" s="9" t="str">
        <f t="shared" si="3"/>
        <v/>
      </c>
      <c r="G106" s="3">
        <f>ROUND(+Surgery!S201,0)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ROUND(+Surgery!S102,0)</f>
        <v>0</v>
      </c>
      <c r="E107" s="3">
        <f>ROUND(+Surgery!F102,0)</f>
        <v>0</v>
      </c>
      <c r="F107" s="9" t="str">
        <f t="shared" si="3"/>
        <v/>
      </c>
      <c r="G107" s="3">
        <f>ROUND(+Surgery!S202,0)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7.44140625" customWidth="1"/>
    <col min="7" max="7" width="10.88671875" bestFit="1" customWidth="1"/>
    <col min="8" max="8" width="9.88671875" bestFit="1" customWidth="1"/>
    <col min="9" max="9" width="7.33203125" customWidth="1"/>
    <col min="10" max="10" width="2.6640625" customWidth="1"/>
  </cols>
  <sheetData>
    <row r="1" spans="1:11" x14ac:dyDescent="0.2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40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6</v>
      </c>
      <c r="F8" s="1" t="s">
        <v>2</v>
      </c>
      <c r="G8" s="1" t="s">
        <v>6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ROUND(SUM(Surgery!Q5:R5),0)</f>
        <v>191623889</v>
      </c>
      <c r="E10" s="3">
        <f>ROUND(+Surgery!F5,0)</f>
        <v>0</v>
      </c>
      <c r="F10" s="9" t="str">
        <f>IF(D10=0,"",IF(E10=0,"",ROUND(D10/E10,2)))</f>
        <v/>
      </c>
      <c r="G10" s="3">
        <f>ROUND(SUM(Surgery!Q105:R105),0)</f>
        <v>135898652</v>
      </c>
      <c r="H10" s="3">
        <f>ROUND(+Surgery!F105,0)</f>
        <v>373543</v>
      </c>
      <c r="I10" s="9">
        <f>IF(G10=0,"",IF(H10=0,"",ROUND(G10/H10,2)))</f>
        <v>363.81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ROUND(SUM(Surgery!Q6:R6),0)</f>
        <v>24003224</v>
      </c>
      <c r="E11" s="3">
        <f>ROUND(+Surgery!F6,0)</f>
        <v>1949917</v>
      </c>
      <c r="F11" s="9">
        <f t="shared" ref="F11:F74" si="0">IF(D11=0,"",IF(E11=0,"",ROUND(D11/E11,2)))</f>
        <v>12.31</v>
      </c>
      <c r="G11" s="3">
        <f>ROUND(SUM(Surgery!Q106:R106),0)</f>
        <v>58225274</v>
      </c>
      <c r="H11" s="3">
        <f>ROUND(+Surgery!F106,0)</f>
        <v>921342</v>
      </c>
      <c r="I11" s="9">
        <f t="shared" ref="I11:I74" si="1">IF(G11=0,"",IF(H11=0,"",ROUND(G11/H11,2)))</f>
        <v>63.2</v>
      </c>
      <c r="J11" s="9"/>
      <c r="K11" s="10">
        <f t="shared" ref="K11:K74" si="2">IF(D11=0,"",IF(E11=0,"",IF(G11=0,"",IF(H11=0,"",ROUND(I11/F11-1,4)))))</f>
        <v>4.1340000000000003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ROUND(SUM(Surgery!Q7:R7),0)</f>
        <v>906162</v>
      </c>
      <c r="E12" s="3">
        <f>ROUND(+Surgery!F7,0)</f>
        <v>831</v>
      </c>
      <c r="F12" s="9">
        <f t="shared" si="0"/>
        <v>1090.45</v>
      </c>
      <c r="G12" s="3">
        <f>ROUND(SUM(Surgery!Q107:R107),0)</f>
        <v>1397689</v>
      </c>
      <c r="H12" s="3">
        <f>ROUND(+Surgery!F107,0)</f>
        <v>829</v>
      </c>
      <c r="I12" s="9">
        <f t="shared" si="1"/>
        <v>1685.99</v>
      </c>
      <c r="J12" s="9"/>
      <c r="K12" s="10">
        <f t="shared" si="2"/>
        <v>0.54610000000000003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ROUND(SUM(Surgery!Q8:R8),0)</f>
        <v>93906735</v>
      </c>
      <c r="E13" s="3">
        <f>ROUND(+Surgery!F8,0)</f>
        <v>2510100</v>
      </c>
      <c r="F13" s="9">
        <f t="shared" si="0"/>
        <v>37.409999999999997</v>
      </c>
      <c r="G13" s="3">
        <f>ROUND(SUM(Surgery!Q108:R108),0)</f>
        <v>96335338</v>
      </c>
      <c r="H13" s="3">
        <f>ROUND(+Surgery!F108,0)</f>
        <v>2546491</v>
      </c>
      <c r="I13" s="9">
        <f t="shared" si="1"/>
        <v>37.83</v>
      </c>
      <c r="J13" s="9"/>
      <c r="K13" s="10">
        <f t="shared" si="2"/>
        <v>1.12E-2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ROUND(SUM(Surgery!Q9:R9),0)</f>
        <v>100121110</v>
      </c>
      <c r="E14" s="3">
        <f>ROUND(+Surgery!F9,0)</f>
        <v>1655066</v>
      </c>
      <c r="F14" s="9">
        <f t="shared" si="0"/>
        <v>60.49</v>
      </c>
      <c r="G14" s="3">
        <f>ROUND(SUM(Surgery!Q109:R109),0)</f>
        <v>101499135</v>
      </c>
      <c r="H14" s="3">
        <f>ROUND(+Surgery!F109,0)</f>
        <v>1466938</v>
      </c>
      <c r="I14" s="9">
        <f t="shared" si="1"/>
        <v>69.19</v>
      </c>
      <c r="J14" s="9"/>
      <c r="K14" s="10">
        <f t="shared" si="2"/>
        <v>0.14380000000000001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ROUND(SUM(Surgery!Q10:R10),0)</f>
        <v>8305432</v>
      </c>
      <c r="E15" s="3">
        <f>ROUND(+Surgery!F10,0)</f>
        <v>274596</v>
      </c>
      <c r="F15" s="9">
        <f t="shared" si="0"/>
        <v>30.25</v>
      </c>
      <c r="G15" s="3">
        <f>ROUND(SUM(Surgery!Q110:R110),0)</f>
        <v>8849051</v>
      </c>
      <c r="H15" s="3">
        <f>ROUND(+Surgery!F110,0)</f>
        <v>281018</v>
      </c>
      <c r="I15" s="9">
        <f t="shared" si="1"/>
        <v>31.49</v>
      </c>
      <c r="J15" s="9"/>
      <c r="K15" s="10">
        <f t="shared" si="2"/>
        <v>4.1000000000000002E-2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ROUND(SUM(Surgery!Q11:R11),0)</f>
        <v>930050</v>
      </c>
      <c r="E16" s="3">
        <f>ROUND(+Surgery!F11,0)</f>
        <v>27771</v>
      </c>
      <c r="F16" s="9">
        <f t="shared" si="0"/>
        <v>33.49</v>
      </c>
      <c r="G16" s="3">
        <f>ROUND(SUM(Surgery!Q111:R111),0)</f>
        <v>938936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ROUND(SUM(Surgery!Q12:R12),0)</f>
        <v>19383685</v>
      </c>
      <c r="E17" s="3">
        <f>ROUND(+Surgery!F12,0)</f>
        <v>283857</v>
      </c>
      <c r="F17" s="9">
        <f t="shared" si="0"/>
        <v>68.290000000000006</v>
      </c>
      <c r="G17" s="3">
        <f>ROUND(SUM(Surgery!Q112:R112),0)</f>
        <v>18593758</v>
      </c>
      <c r="H17" s="3">
        <f>ROUND(+Surgery!F112,0)</f>
        <v>285552</v>
      </c>
      <c r="I17" s="9">
        <f t="shared" si="1"/>
        <v>65.12</v>
      </c>
      <c r="J17" s="9"/>
      <c r="K17" s="10">
        <f t="shared" si="2"/>
        <v>-4.6399999999999997E-2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ROUND(SUM(Surgery!Q13:R13),0)</f>
        <v>1733160</v>
      </c>
      <c r="E18" s="3">
        <f>ROUND(+Surgery!F13,0)</f>
        <v>48574</v>
      </c>
      <c r="F18" s="9">
        <f t="shared" si="0"/>
        <v>35.68</v>
      </c>
      <c r="G18" s="3">
        <f>ROUND(SUM(Surgery!Q113:R113),0)</f>
        <v>1356385</v>
      </c>
      <c r="H18" s="3">
        <f>ROUND(+Surgery!F113,0)</f>
        <v>40793</v>
      </c>
      <c r="I18" s="9">
        <f t="shared" si="1"/>
        <v>33.25</v>
      </c>
      <c r="J18" s="9"/>
      <c r="K18" s="10">
        <f t="shared" si="2"/>
        <v>-6.8099999999999994E-2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ROUND(SUM(Surgery!Q14:R14),0)</f>
        <v>19315334</v>
      </c>
      <c r="E19" s="3">
        <f>ROUND(+Surgery!F14,0)</f>
        <v>492227</v>
      </c>
      <c r="F19" s="9">
        <f t="shared" si="0"/>
        <v>39.24</v>
      </c>
      <c r="G19" s="3">
        <f>ROUND(SUM(Surgery!Q114:R114),0)</f>
        <v>18065950</v>
      </c>
      <c r="H19" s="3">
        <f>ROUND(+Surgery!F114,0)</f>
        <v>436507</v>
      </c>
      <c r="I19" s="9">
        <f t="shared" si="1"/>
        <v>41.39</v>
      </c>
      <c r="J19" s="9"/>
      <c r="K19" s="10">
        <f t="shared" si="2"/>
        <v>5.4800000000000001E-2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ROUND(SUM(Surgery!Q15:R15),0)</f>
        <v>109229162</v>
      </c>
      <c r="E20" s="3">
        <f>ROUND(+Surgery!F15,0)</f>
        <v>2764230</v>
      </c>
      <c r="F20" s="9">
        <f t="shared" si="0"/>
        <v>39.520000000000003</v>
      </c>
      <c r="G20" s="3">
        <f>ROUND(SUM(Surgery!Q115:R115),0)</f>
        <v>117552763</v>
      </c>
      <c r="H20" s="3">
        <f>ROUND(+Surgery!F115,0)</f>
        <v>2803256</v>
      </c>
      <c r="I20" s="9">
        <f t="shared" si="1"/>
        <v>41.93</v>
      </c>
      <c r="J20" s="9"/>
      <c r="K20" s="10">
        <f t="shared" si="2"/>
        <v>6.0999999999999999E-2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ROUND(SUM(Surgery!Q16:R16),0)</f>
        <v>131001446</v>
      </c>
      <c r="E21" s="3">
        <f>ROUND(+Surgery!F16,0)</f>
        <v>2920563</v>
      </c>
      <c r="F21" s="9">
        <f t="shared" si="0"/>
        <v>44.85</v>
      </c>
      <c r="G21" s="3">
        <f>ROUND(SUM(Surgery!Q116:R116),0)</f>
        <v>122239881</v>
      </c>
      <c r="H21" s="3">
        <f>ROUND(+Surgery!F116,0)</f>
        <v>2678230</v>
      </c>
      <c r="I21" s="9">
        <f t="shared" si="1"/>
        <v>45.64</v>
      </c>
      <c r="J21" s="9"/>
      <c r="K21" s="10">
        <f t="shared" si="2"/>
        <v>1.7600000000000001E-2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ROUND(SUM(Surgery!Q17:R17),0)</f>
        <v>9393943</v>
      </c>
      <c r="E22" s="3">
        <f>ROUND(+Surgery!F17,0)</f>
        <v>125797</v>
      </c>
      <c r="F22" s="9">
        <f t="shared" si="0"/>
        <v>74.680000000000007</v>
      </c>
      <c r="G22" s="3">
        <f>ROUND(SUM(Surgery!Q117:R117),0)</f>
        <v>9201321</v>
      </c>
      <c r="H22" s="3">
        <f>ROUND(+Surgery!F117,0)</f>
        <v>117282</v>
      </c>
      <c r="I22" s="9">
        <f t="shared" si="1"/>
        <v>78.45</v>
      </c>
      <c r="J22" s="9"/>
      <c r="K22" s="10">
        <f t="shared" si="2"/>
        <v>5.0500000000000003E-2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ROUND(SUM(Surgery!Q18:R18),0)</f>
        <v>51395590</v>
      </c>
      <c r="E23" s="3">
        <f>ROUND(+Surgery!F18,0)</f>
        <v>1115022</v>
      </c>
      <c r="F23" s="9">
        <f t="shared" si="0"/>
        <v>46.09</v>
      </c>
      <c r="G23" s="3">
        <f>ROUND(SUM(Surgery!Q118:R118),0)</f>
        <v>51444552</v>
      </c>
      <c r="H23" s="3">
        <f>ROUND(+Surgery!F118,0)</f>
        <v>1126870</v>
      </c>
      <c r="I23" s="9">
        <f t="shared" si="1"/>
        <v>45.65</v>
      </c>
      <c r="J23" s="9"/>
      <c r="K23" s="10">
        <f t="shared" si="2"/>
        <v>-9.4999999999999998E-3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ROUND(SUM(Surgery!Q19:R19),0)</f>
        <v>11298185</v>
      </c>
      <c r="E24" s="3">
        <f>ROUND(+Surgery!F19,0)</f>
        <v>407979</v>
      </c>
      <c r="F24" s="9">
        <f t="shared" si="0"/>
        <v>27.69</v>
      </c>
      <c r="G24" s="3">
        <f>ROUND(SUM(Surgery!Q119:R119),0)</f>
        <v>10925602</v>
      </c>
      <c r="H24" s="3">
        <f>ROUND(+Surgery!F119,0)</f>
        <v>374586</v>
      </c>
      <c r="I24" s="9">
        <f t="shared" si="1"/>
        <v>29.17</v>
      </c>
      <c r="J24" s="9"/>
      <c r="K24" s="10">
        <f t="shared" si="2"/>
        <v>5.3400000000000003E-2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ROUND(SUM(Surgery!Q20:R20),0)</f>
        <v>12289190</v>
      </c>
      <c r="E25" s="3">
        <f>ROUND(+Surgery!F20,0)</f>
        <v>300950</v>
      </c>
      <c r="F25" s="9">
        <f t="shared" si="0"/>
        <v>40.83</v>
      </c>
      <c r="G25" s="3">
        <f>ROUND(SUM(Surgery!Q120:R120),0)</f>
        <v>11432288</v>
      </c>
      <c r="H25" s="3">
        <f>ROUND(+Surgery!F120,0)</f>
        <v>304288</v>
      </c>
      <c r="I25" s="9">
        <f t="shared" si="1"/>
        <v>37.57</v>
      </c>
      <c r="J25" s="9"/>
      <c r="K25" s="10">
        <f t="shared" si="2"/>
        <v>-7.9799999999999996E-2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ROUND(SUM(Surgery!Q21:R21),0)</f>
        <v>0</v>
      </c>
      <c r="E26" s="3">
        <f>ROUND(+Surgery!F21,0)</f>
        <v>0</v>
      </c>
      <c r="F26" s="9" t="str">
        <f t="shared" si="0"/>
        <v/>
      </c>
      <c r="G26" s="3">
        <f>ROUND(SUM(Surgery!Q121:R121),0)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ROUND(SUM(Surgery!Q22:R22),0)</f>
        <v>0</v>
      </c>
      <c r="E27" s="3">
        <f>ROUND(+Surgery!F22,0)</f>
        <v>0</v>
      </c>
      <c r="F27" s="9" t="str">
        <f t="shared" si="0"/>
        <v/>
      </c>
      <c r="G27" s="3">
        <f>ROUND(SUM(Surgery!Q122:R122),0)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ROUND(SUM(Surgery!Q23:R23),0)</f>
        <v>2370333</v>
      </c>
      <c r="E28" s="3">
        <f>ROUND(+Surgery!F23,0)</f>
        <v>68221</v>
      </c>
      <c r="F28" s="9">
        <f t="shared" si="0"/>
        <v>34.74</v>
      </c>
      <c r="G28" s="3">
        <f>ROUND(SUM(Surgery!Q123:R123),0)</f>
        <v>2407607</v>
      </c>
      <c r="H28" s="3">
        <f>ROUND(+Surgery!F123,0)</f>
        <v>70986</v>
      </c>
      <c r="I28" s="9">
        <f t="shared" si="1"/>
        <v>33.92</v>
      </c>
      <c r="J28" s="9"/>
      <c r="K28" s="10">
        <f t="shared" si="2"/>
        <v>-2.3599999999999999E-2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ROUND(SUM(Surgery!Q24:R24),0)</f>
        <v>24691745</v>
      </c>
      <c r="E29" s="3">
        <f>ROUND(+Surgery!F24,0)</f>
        <v>415620</v>
      </c>
      <c r="F29" s="9">
        <f t="shared" si="0"/>
        <v>59.41</v>
      </c>
      <c r="G29" s="3">
        <f>ROUND(SUM(Surgery!Q124:R124),0)</f>
        <v>21935200</v>
      </c>
      <c r="H29" s="3">
        <f>ROUND(+Surgery!F124,0)</f>
        <v>415842</v>
      </c>
      <c r="I29" s="9">
        <f t="shared" si="1"/>
        <v>52.75</v>
      </c>
      <c r="J29" s="9"/>
      <c r="K29" s="10">
        <f t="shared" si="2"/>
        <v>-0.11210000000000001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ROUND(SUM(Surgery!Q25:R25),0)</f>
        <v>0</v>
      </c>
      <c r="E30" s="3">
        <f>ROUND(+Surgery!F25,0)</f>
        <v>0</v>
      </c>
      <c r="F30" s="9" t="str">
        <f t="shared" si="0"/>
        <v/>
      </c>
      <c r="G30" s="3">
        <f>ROUND(SUM(Surgery!Q125:R125),0)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ROUND(SUM(Surgery!Q26:R26),0)</f>
        <v>828339</v>
      </c>
      <c r="E31" s="3">
        <f>ROUND(+Surgery!F26,0)</f>
        <v>8406</v>
      </c>
      <c r="F31" s="9">
        <f t="shared" si="0"/>
        <v>98.54</v>
      </c>
      <c r="G31" s="3">
        <f>ROUND(SUM(Surgery!Q126:R126),0)</f>
        <v>945146</v>
      </c>
      <c r="H31" s="3">
        <f>ROUND(+Surgery!F126,0)</f>
        <v>13347</v>
      </c>
      <c r="I31" s="9">
        <f t="shared" si="1"/>
        <v>70.81</v>
      </c>
      <c r="J31" s="9"/>
      <c r="K31" s="10">
        <f t="shared" si="2"/>
        <v>-0.28139999999999998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ROUND(SUM(Surgery!Q27:R27),0)</f>
        <v>16452893</v>
      </c>
      <c r="E32" s="3">
        <f>ROUND(+Surgery!F27,0)</f>
        <v>599340</v>
      </c>
      <c r="F32" s="9">
        <f t="shared" si="0"/>
        <v>27.45</v>
      </c>
      <c r="G32" s="3">
        <f>ROUND(SUM(Surgery!Q127:R127),0)</f>
        <v>16461908</v>
      </c>
      <c r="H32" s="3">
        <f>ROUND(+Surgery!F127,0)</f>
        <v>569560</v>
      </c>
      <c r="I32" s="9">
        <f t="shared" si="1"/>
        <v>28.9</v>
      </c>
      <c r="J32" s="9"/>
      <c r="K32" s="10">
        <f t="shared" si="2"/>
        <v>5.28E-2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ROUND(SUM(Surgery!Q28:R28),0)</f>
        <v>10453390</v>
      </c>
      <c r="E33" s="3">
        <f>ROUND(+Surgery!F28,0)</f>
        <v>304187</v>
      </c>
      <c r="F33" s="9">
        <f t="shared" si="0"/>
        <v>34.369999999999997</v>
      </c>
      <c r="G33" s="3">
        <f>ROUND(SUM(Surgery!Q128:R128),0)</f>
        <v>9237715</v>
      </c>
      <c r="H33" s="3">
        <f>ROUND(+Surgery!F128,0)</f>
        <v>295564</v>
      </c>
      <c r="I33" s="9">
        <f t="shared" si="1"/>
        <v>31.25</v>
      </c>
      <c r="J33" s="9"/>
      <c r="K33" s="10">
        <f t="shared" si="2"/>
        <v>-9.0800000000000006E-2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ROUND(SUM(Surgery!Q29:R29),0)</f>
        <v>5170534</v>
      </c>
      <c r="E34" s="3">
        <f>ROUND(+Surgery!F29,0)</f>
        <v>249275</v>
      </c>
      <c r="F34" s="9">
        <f t="shared" si="0"/>
        <v>20.74</v>
      </c>
      <c r="G34" s="3">
        <f>ROUND(SUM(Surgery!Q129:R129),0)</f>
        <v>5036367</v>
      </c>
      <c r="H34" s="3">
        <f>ROUND(+Surgery!F129,0)</f>
        <v>281240</v>
      </c>
      <c r="I34" s="9">
        <f t="shared" si="1"/>
        <v>17.91</v>
      </c>
      <c r="J34" s="9"/>
      <c r="K34" s="10">
        <f t="shared" si="2"/>
        <v>-0.13650000000000001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ROUND(SUM(Surgery!Q30:R30),0)</f>
        <v>0</v>
      </c>
      <c r="E35" s="3">
        <f>ROUND(+Surgery!F30,0)</f>
        <v>0</v>
      </c>
      <c r="F35" s="9" t="str">
        <f t="shared" si="0"/>
        <v/>
      </c>
      <c r="G35" s="3">
        <f>ROUND(SUM(Surgery!Q130:R130),0)</f>
        <v>1686562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ROUND(SUM(Surgery!Q31:R31),0)</f>
        <v>72423</v>
      </c>
      <c r="E36" s="3">
        <f>ROUND(+Surgery!F31,0)</f>
        <v>1260</v>
      </c>
      <c r="F36" s="9">
        <f t="shared" si="0"/>
        <v>57.48</v>
      </c>
      <c r="G36" s="3">
        <f>ROUND(SUM(Surgery!Q131:R131),0)</f>
        <v>59380</v>
      </c>
      <c r="H36" s="3">
        <f>ROUND(+Surgery!F131,0)</f>
        <v>675</v>
      </c>
      <c r="I36" s="9">
        <f t="shared" si="1"/>
        <v>87.97</v>
      </c>
      <c r="J36" s="9"/>
      <c r="K36" s="10">
        <f t="shared" si="2"/>
        <v>0.53039999999999998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ROUND(SUM(Surgery!Q32:R32),0)</f>
        <v>43359319</v>
      </c>
      <c r="E37" s="3">
        <f>ROUND(+Surgery!F32,0)</f>
        <v>807187</v>
      </c>
      <c r="F37" s="9">
        <f t="shared" si="0"/>
        <v>53.72</v>
      </c>
      <c r="G37" s="3">
        <f>ROUND(SUM(Surgery!Q132:R132),0)</f>
        <v>39346806</v>
      </c>
      <c r="H37" s="3">
        <f>ROUND(+Surgery!F132,0)</f>
        <v>840378</v>
      </c>
      <c r="I37" s="9">
        <f t="shared" si="1"/>
        <v>46.82</v>
      </c>
      <c r="J37" s="9"/>
      <c r="K37" s="10">
        <f t="shared" si="2"/>
        <v>-0.12839999999999999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ROUND(SUM(Surgery!Q33:R33),0)</f>
        <v>0</v>
      </c>
      <c r="E38" s="3">
        <f>ROUND(+Surgery!F33,0)</f>
        <v>0</v>
      </c>
      <c r="F38" s="9" t="str">
        <f t="shared" si="0"/>
        <v/>
      </c>
      <c r="G38" s="3">
        <f>ROUND(SUM(Surgery!Q133:R133),0)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ROUND(SUM(Surgery!Q34:R34),0)</f>
        <v>66711619</v>
      </c>
      <c r="E39" s="3">
        <f>ROUND(+Surgery!F34,0)</f>
        <v>1538029</v>
      </c>
      <c r="F39" s="9">
        <f t="shared" si="0"/>
        <v>43.37</v>
      </c>
      <c r="G39" s="3">
        <f>ROUND(SUM(Surgery!Q134:R134),0)</f>
        <v>65623684</v>
      </c>
      <c r="H39" s="3">
        <f>ROUND(+Surgery!F134,0)</f>
        <v>2793422</v>
      </c>
      <c r="I39" s="9">
        <f t="shared" si="1"/>
        <v>23.49</v>
      </c>
      <c r="J39" s="9"/>
      <c r="K39" s="10">
        <f t="shared" si="2"/>
        <v>-0.45839999999999997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ROUND(SUM(Surgery!Q35:R35),0)</f>
        <v>4410635</v>
      </c>
      <c r="E40" s="3">
        <f>ROUND(+Surgery!F35,0)</f>
        <v>146751</v>
      </c>
      <c r="F40" s="9">
        <f t="shared" si="0"/>
        <v>30.06</v>
      </c>
      <c r="G40" s="3">
        <f>ROUND(SUM(Surgery!Q135:R135),0)</f>
        <v>3887094</v>
      </c>
      <c r="H40" s="3">
        <f>ROUND(+Surgery!F135,0)</f>
        <v>105121</v>
      </c>
      <c r="I40" s="9">
        <f t="shared" si="1"/>
        <v>36.979999999999997</v>
      </c>
      <c r="J40" s="9"/>
      <c r="K40" s="10">
        <f t="shared" si="2"/>
        <v>0.23019999999999999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ROUND(SUM(Surgery!Q36:R36),0)</f>
        <v>1302056</v>
      </c>
      <c r="E41" s="3">
        <f>ROUND(+Surgery!F36,0)</f>
        <v>39796</v>
      </c>
      <c r="F41" s="9">
        <f t="shared" si="0"/>
        <v>32.72</v>
      </c>
      <c r="G41" s="3">
        <f>ROUND(SUM(Surgery!Q136:R136),0)</f>
        <v>1169670</v>
      </c>
      <c r="H41" s="3">
        <f>ROUND(+Surgery!F136,0)</f>
        <v>37518</v>
      </c>
      <c r="I41" s="9">
        <f t="shared" si="1"/>
        <v>31.18</v>
      </c>
      <c r="J41" s="9"/>
      <c r="K41" s="10">
        <f t="shared" si="2"/>
        <v>-4.7100000000000003E-2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ROUND(SUM(Surgery!Q37:R37),0)</f>
        <v>23779661</v>
      </c>
      <c r="E42" s="3">
        <f>ROUND(+Surgery!F37,0)</f>
        <v>29835</v>
      </c>
      <c r="F42" s="9">
        <f t="shared" si="0"/>
        <v>797.04</v>
      </c>
      <c r="G42" s="3">
        <f>ROUND(SUM(Surgery!Q137:R137),0)</f>
        <v>23327046</v>
      </c>
      <c r="H42" s="3">
        <f>ROUND(+Surgery!F137,0)</f>
        <v>4891</v>
      </c>
      <c r="I42" s="9">
        <f t="shared" si="1"/>
        <v>4769.38</v>
      </c>
      <c r="J42" s="9"/>
      <c r="K42" s="10">
        <f t="shared" si="2"/>
        <v>4.9839000000000002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ROUND(SUM(Surgery!Q38:R38),0)</f>
        <v>0</v>
      </c>
      <c r="E43" s="3">
        <f>ROUND(+Surgery!F38,0)</f>
        <v>0</v>
      </c>
      <c r="F43" s="9" t="str">
        <f t="shared" si="0"/>
        <v/>
      </c>
      <c r="G43" s="3">
        <f>ROUND(SUM(Surgery!Q138:R138),0)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ROUND(SUM(Surgery!Q39:R39),0)</f>
        <v>4192992</v>
      </c>
      <c r="E44" s="3">
        <f>ROUND(+Surgery!F39,0)</f>
        <v>150920</v>
      </c>
      <c r="F44" s="9">
        <f t="shared" si="0"/>
        <v>27.78</v>
      </c>
      <c r="G44" s="3">
        <f>ROUND(SUM(Surgery!Q139:R139),0)</f>
        <v>3325438</v>
      </c>
      <c r="H44" s="3">
        <f>ROUND(+Surgery!F139,0)</f>
        <v>125987</v>
      </c>
      <c r="I44" s="9">
        <f t="shared" si="1"/>
        <v>26.4</v>
      </c>
      <c r="J44" s="9"/>
      <c r="K44" s="10">
        <f t="shared" si="2"/>
        <v>-4.9700000000000001E-2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ROUND(SUM(Surgery!Q40:R40),0)</f>
        <v>1063348</v>
      </c>
      <c r="E45" s="3">
        <f>ROUND(+Surgery!F40,0)</f>
        <v>18516</v>
      </c>
      <c r="F45" s="9">
        <f t="shared" si="0"/>
        <v>57.43</v>
      </c>
      <c r="G45" s="3">
        <f>ROUND(SUM(Surgery!Q140:R140),0)</f>
        <v>1247288</v>
      </c>
      <c r="H45" s="3">
        <f>ROUND(+Surgery!F140,0)</f>
        <v>18516</v>
      </c>
      <c r="I45" s="9">
        <f t="shared" si="1"/>
        <v>67.36</v>
      </c>
      <c r="J45" s="9"/>
      <c r="K45" s="10">
        <f t="shared" si="2"/>
        <v>0.1729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ROUND(SUM(Surgery!Q41:R41),0)</f>
        <v>4559190</v>
      </c>
      <c r="E46" s="3">
        <f>ROUND(+Surgery!F41,0)</f>
        <v>149517</v>
      </c>
      <c r="F46" s="9">
        <f t="shared" si="0"/>
        <v>30.49</v>
      </c>
      <c r="G46" s="3">
        <f>ROUND(SUM(Surgery!Q141:R141),0)</f>
        <v>4990598</v>
      </c>
      <c r="H46" s="3">
        <f>ROUND(+Surgery!F141,0)</f>
        <v>163614</v>
      </c>
      <c r="I46" s="9">
        <f t="shared" si="1"/>
        <v>30.5</v>
      </c>
      <c r="J46" s="9"/>
      <c r="K46" s="10">
        <f t="shared" si="2"/>
        <v>2.9999999999999997E-4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ROUND(SUM(Surgery!Q42:R42),0)</f>
        <v>0</v>
      </c>
      <c r="E47" s="3">
        <f>ROUND(+Surgery!F42,0)</f>
        <v>0</v>
      </c>
      <c r="F47" s="9" t="str">
        <f t="shared" si="0"/>
        <v/>
      </c>
      <c r="G47" s="3">
        <f>ROUND(SUM(Surgery!Q142:R142),0)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ROUND(SUM(Surgery!Q43:R43),0)</f>
        <v>0</v>
      </c>
      <c r="E48" s="3">
        <f>ROUND(+Surgery!F43,0)</f>
        <v>0</v>
      </c>
      <c r="F48" s="9" t="str">
        <f t="shared" si="0"/>
        <v/>
      </c>
      <c r="G48" s="3">
        <f>ROUND(SUM(Surgery!Q143:R143),0)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ROUND(SUM(Surgery!Q44:R44),0)</f>
        <v>16591498</v>
      </c>
      <c r="E49" s="3">
        <f>ROUND(+Surgery!F44,0)</f>
        <v>401915</v>
      </c>
      <c r="F49" s="9">
        <f t="shared" si="0"/>
        <v>41.28</v>
      </c>
      <c r="G49" s="3">
        <f>ROUND(SUM(Surgery!Q144:R144),0)</f>
        <v>8018166</v>
      </c>
      <c r="H49" s="3">
        <f>ROUND(+Surgery!F144,0)</f>
        <v>207714</v>
      </c>
      <c r="I49" s="9">
        <f t="shared" si="1"/>
        <v>38.6</v>
      </c>
      <c r="J49" s="9"/>
      <c r="K49" s="10">
        <f t="shared" si="2"/>
        <v>-6.4899999999999999E-2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ROUND(SUM(Surgery!Q45:R45),0)</f>
        <v>91358681</v>
      </c>
      <c r="E50" s="3">
        <f>ROUND(+Surgery!F45,0)</f>
        <v>27396</v>
      </c>
      <c r="F50" s="9">
        <f t="shared" si="0"/>
        <v>3334.75</v>
      </c>
      <c r="G50" s="3">
        <f>ROUND(SUM(Surgery!Q145:R145),0)</f>
        <v>93672028</v>
      </c>
      <c r="H50" s="3">
        <f>ROUND(+Surgery!F145,0)</f>
        <v>26970</v>
      </c>
      <c r="I50" s="9">
        <f t="shared" si="1"/>
        <v>3473.19</v>
      </c>
      <c r="J50" s="9"/>
      <c r="K50" s="10">
        <f t="shared" si="2"/>
        <v>4.1500000000000002E-2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ROUND(SUM(Surgery!Q46:R46),0)</f>
        <v>1001749</v>
      </c>
      <c r="E51" s="3">
        <f>ROUND(+Surgery!F46,0)</f>
        <v>4692</v>
      </c>
      <c r="F51" s="9">
        <f t="shared" si="0"/>
        <v>213.5</v>
      </c>
      <c r="G51" s="3">
        <f>ROUND(SUM(Surgery!Q146:R146),0)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ROUND(SUM(Surgery!Q47:R47),0)</f>
        <v>47635101</v>
      </c>
      <c r="E52" s="3">
        <f>ROUND(+Surgery!F47,0)</f>
        <v>1862697</v>
      </c>
      <c r="F52" s="9">
        <f t="shared" si="0"/>
        <v>25.57</v>
      </c>
      <c r="G52" s="3">
        <f>ROUND(SUM(Surgery!Q147:R147),0)</f>
        <v>51491583</v>
      </c>
      <c r="H52" s="3">
        <f>ROUND(+Surgery!F147,0)</f>
        <v>2057800</v>
      </c>
      <c r="I52" s="9">
        <f t="shared" si="1"/>
        <v>25.02</v>
      </c>
      <c r="J52" s="9"/>
      <c r="K52" s="10">
        <f t="shared" si="2"/>
        <v>-2.1499999999999998E-2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ROUND(SUM(Surgery!Q48:R48),0)</f>
        <v>66208707</v>
      </c>
      <c r="E53" s="3">
        <f>ROUND(+Surgery!F48,0)</f>
        <v>1409390</v>
      </c>
      <c r="F53" s="9">
        <f t="shared" si="0"/>
        <v>46.98</v>
      </c>
      <c r="G53" s="3">
        <f>ROUND(SUM(Surgery!Q148:R148),0)</f>
        <v>69994387</v>
      </c>
      <c r="H53" s="3">
        <f>ROUND(+Surgery!F148,0)</f>
        <v>1391652</v>
      </c>
      <c r="I53" s="9">
        <f t="shared" si="1"/>
        <v>50.3</v>
      </c>
      <c r="J53" s="9"/>
      <c r="K53" s="10">
        <f t="shared" si="2"/>
        <v>7.0699999999999999E-2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ROUND(SUM(Surgery!Q49:R49),0)</f>
        <v>33138275</v>
      </c>
      <c r="E54" s="3">
        <f>ROUND(+Surgery!F49,0)</f>
        <v>1063333</v>
      </c>
      <c r="F54" s="9">
        <f t="shared" si="0"/>
        <v>31.16</v>
      </c>
      <c r="G54" s="3">
        <f>ROUND(SUM(Surgery!Q149:R149),0)</f>
        <v>30888186</v>
      </c>
      <c r="H54" s="3">
        <f>ROUND(+Surgery!F149,0)</f>
        <v>1021656</v>
      </c>
      <c r="I54" s="9">
        <f t="shared" si="1"/>
        <v>30.23</v>
      </c>
      <c r="J54" s="9"/>
      <c r="K54" s="10">
        <f t="shared" si="2"/>
        <v>-2.98E-2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ROUND(SUM(Surgery!Q50:R50),0)</f>
        <v>12149087</v>
      </c>
      <c r="E55" s="3">
        <f>ROUND(+Surgery!F50,0)</f>
        <v>524141</v>
      </c>
      <c r="F55" s="9">
        <f t="shared" si="0"/>
        <v>23.18</v>
      </c>
      <c r="G55" s="3">
        <f>ROUND(SUM(Surgery!Q150:R150),0)</f>
        <v>12145616</v>
      </c>
      <c r="H55" s="3">
        <f>ROUND(+Surgery!F150,0)</f>
        <v>501822</v>
      </c>
      <c r="I55" s="9">
        <f t="shared" si="1"/>
        <v>24.2</v>
      </c>
      <c r="J55" s="9"/>
      <c r="K55" s="10">
        <f t="shared" si="2"/>
        <v>4.3999999999999997E-2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ROUND(SUM(Surgery!Q51:R51),0)</f>
        <v>733789</v>
      </c>
      <c r="E56" s="3">
        <f>ROUND(+Surgery!F51,0)</f>
        <v>17446</v>
      </c>
      <c r="F56" s="9">
        <f t="shared" si="0"/>
        <v>42.06</v>
      </c>
      <c r="G56" s="3">
        <f>ROUND(SUM(Surgery!Q151:R151),0)</f>
        <v>812162</v>
      </c>
      <c r="H56" s="3">
        <f>ROUND(+Surgery!F151,0)</f>
        <v>19183</v>
      </c>
      <c r="I56" s="9">
        <f t="shared" si="1"/>
        <v>42.34</v>
      </c>
      <c r="J56" s="9"/>
      <c r="K56" s="10">
        <f t="shared" si="2"/>
        <v>6.7000000000000002E-3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ROUND(SUM(Surgery!Q52:R52),0)</f>
        <v>27348927</v>
      </c>
      <c r="E57" s="3">
        <f>ROUND(+Surgery!F52,0)</f>
        <v>0</v>
      </c>
      <c r="F57" s="9" t="str">
        <f t="shared" si="0"/>
        <v/>
      </c>
      <c r="G57" s="3">
        <f>ROUND(SUM(Surgery!Q152:R152),0)</f>
        <v>33745867</v>
      </c>
      <c r="H57" s="3">
        <f>ROUND(+Surgery!F152,0)</f>
        <v>6774</v>
      </c>
      <c r="I57" s="9">
        <f t="shared" si="1"/>
        <v>4981.68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ROUND(SUM(Surgery!Q53:R53),0)</f>
        <v>40420356</v>
      </c>
      <c r="E58" s="3">
        <f>ROUND(+Surgery!F53,0)</f>
        <v>624296</v>
      </c>
      <c r="F58" s="9">
        <f t="shared" si="0"/>
        <v>64.75</v>
      </c>
      <c r="G58" s="3">
        <f>ROUND(SUM(Surgery!Q153:R153),0)</f>
        <v>35380166</v>
      </c>
      <c r="H58" s="3">
        <f>ROUND(+Surgery!F153,0)</f>
        <v>616200</v>
      </c>
      <c r="I58" s="9">
        <f t="shared" si="1"/>
        <v>57.42</v>
      </c>
      <c r="J58" s="9"/>
      <c r="K58" s="10">
        <f t="shared" si="2"/>
        <v>-0.1132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ROUND(SUM(Surgery!Q54:R54),0)</f>
        <v>3985719</v>
      </c>
      <c r="E59" s="3">
        <f>ROUND(+Surgery!F54,0)</f>
        <v>107664</v>
      </c>
      <c r="F59" s="9">
        <f t="shared" si="0"/>
        <v>37.020000000000003</v>
      </c>
      <c r="G59" s="3">
        <f>ROUND(SUM(Surgery!Q154:R154),0)</f>
        <v>3546727</v>
      </c>
      <c r="H59" s="3">
        <f>ROUND(+Surgery!F154,0)</f>
        <v>125161</v>
      </c>
      <c r="I59" s="9">
        <f t="shared" si="1"/>
        <v>28.34</v>
      </c>
      <c r="J59" s="9"/>
      <c r="K59" s="10">
        <f t="shared" si="2"/>
        <v>-0.23449999999999999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ROUND(SUM(Surgery!Q55:R55),0)</f>
        <v>0</v>
      </c>
      <c r="E60" s="3">
        <f>ROUND(+Surgery!F55,0)</f>
        <v>0</v>
      </c>
      <c r="F60" s="9" t="str">
        <f t="shared" si="0"/>
        <v/>
      </c>
      <c r="G60" s="3">
        <f>ROUND(SUM(Surgery!Q155:R155),0)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ROUND(SUM(Surgery!Q56:R56),0)</f>
        <v>26278512</v>
      </c>
      <c r="E61" s="3">
        <f>ROUND(+Surgery!F56,0)</f>
        <v>903411</v>
      </c>
      <c r="F61" s="9">
        <f t="shared" si="0"/>
        <v>29.09</v>
      </c>
      <c r="G61" s="3">
        <f>ROUND(SUM(Surgery!Q156:R156),0)</f>
        <v>28874305</v>
      </c>
      <c r="H61" s="3">
        <f>ROUND(+Surgery!F156,0)</f>
        <v>926015</v>
      </c>
      <c r="I61" s="9">
        <f t="shared" si="1"/>
        <v>31.18</v>
      </c>
      <c r="J61" s="9"/>
      <c r="K61" s="10">
        <f t="shared" si="2"/>
        <v>7.1800000000000003E-2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ROUND(SUM(Surgery!Q57:R57),0)</f>
        <v>38449785</v>
      </c>
      <c r="E62" s="3">
        <f>ROUND(+Surgery!F57,0)</f>
        <v>929540</v>
      </c>
      <c r="F62" s="9">
        <f t="shared" si="0"/>
        <v>41.36</v>
      </c>
      <c r="G62" s="3">
        <f>ROUND(SUM(Surgery!Q157:R157),0)</f>
        <v>37215538</v>
      </c>
      <c r="H62" s="3">
        <f>ROUND(+Surgery!F157,0)</f>
        <v>917499</v>
      </c>
      <c r="I62" s="9">
        <f t="shared" si="1"/>
        <v>40.56</v>
      </c>
      <c r="J62" s="9"/>
      <c r="K62" s="10">
        <f t="shared" si="2"/>
        <v>-1.9300000000000001E-2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ROUND(SUM(Surgery!Q58:R58),0)</f>
        <v>2937396</v>
      </c>
      <c r="E63" s="3">
        <f>ROUND(+Surgery!F58,0)</f>
        <v>129726</v>
      </c>
      <c r="F63" s="9">
        <f t="shared" si="0"/>
        <v>22.64</v>
      </c>
      <c r="G63" s="3">
        <f>ROUND(SUM(Surgery!Q158:R158),0)</f>
        <v>2350414</v>
      </c>
      <c r="H63" s="3">
        <f>ROUND(+Surgery!F158,0)</f>
        <v>140851</v>
      </c>
      <c r="I63" s="9">
        <f t="shared" si="1"/>
        <v>16.690000000000001</v>
      </c>
      <c r="J63" s="9"/>
      <c r="K63" s="10">
        <f t="shared" si="2"/>
        <v>-0.26279999999999998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ROUND(SUM(Surgery!Q59:R59),0)</f>
        <v>324027</v>
      </c>
      <c r="E64" s="3">
        <f>ROUND(+Surgery!F59,0)</f>
        <v>0</v>
      </c>
      <c r="F64" s="9" t="str">
        <f t="shared" si="0"/>
        <v/>
      </c>
      <c r="G64" s="3">
        <f>ROUND(SUM(Surgery!Q159:R159),0)</f>
        <v>371335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ROUND(SUM(Surgery!Q60:R60),0)</f>
        <v>1857107</v>
      </c>
      <c r="E65" s="3">
        <f>ROUND(+Surgery!F60,0)</f>
        <v>11687</v>
      </c>
      <c r="F65" s="9">
        <f t="shared" si="0"/>
        <v>158.9</v>
      </c>
      <c r="G65" s="3">
        <f>ROUND(SUM(Surgery!Q160:R160),0)</f>
        <v>1226117</v>
      </c>
      <c r="H65" s="3">
        <f>ROUND(+Surgery!F160,0)</f>
        <v>12612</v>
      </c>
      <c r="I65" s="9">
        <f t="shared" si="1"/>
        <v>97.22</v>
      </c>
      <c r="J65" s="9"/>
      <c r="K65" s="10">
        <f t="shared" si="2"/>
        <v>-0.38819999999999999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ROUND(SUM(Surgery!Q61:R61),0)</f>
        <v>4839944</v>
      </c>
      <c r="E66" s="3">
        <f>ROUND(+Surgery!F61,0)</f>
        <v>101765</v>
      </c>
      <c r="F66" s="9">
        <f t="shared" si="0"/>
        <v>47.56</v>
      </c>
      <c r="G66" s="3">
        <f>ROUND(SUM(Surgery!Q161:R161),0)</f>
        <v>4433889</v>
      </c>
      <c r="H66" s="3">
        <f>ROUND(+Surgery!F161,0)</f>
        <v>100789</v>
      </c>
      <c r="I66" s="9">
        <f t="shared" si="1"/>
        <v>43.99</v>
      </c>
      <c r="J66" s="9"/>
      <c r="K66" s="10">
        <f t="shared" si="2"/>
        <v>-7.51E-2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ROUND(SUM(Surgery!Q62:R62),0)</f>
        <v>4886279</v>
      </c>
      <c r="E67" s="3">
        <f>ROUND(+Surgery!F62,0)</f>
        <v>42202</v>
      </c>
      <c r="F67" s="9">
        <f t="shared" si="0"/>
        <v>115.78</v>
      </c>
      <c r="G67" s="3">
        <f>ROUND(SUM(Surgery!Q162:R162),0)</f>
        <v>4636873</v>
      </c>
      <c r="H67" s="3">
        <f>ROUND(+Surgery!F162,0)</f>
        <v>33738</v>
      </c>
      <c r="I67" s="9">
        <f t="shared" si="1"/>
        <v>137.44</v>
      </c>
      <c r="J67" s="9"/>
      <c r="K67" s="10">
        <f t="shared" si="2"/>
        <v>0.18709999999999999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ROUND(SUM(Surgery!Q63:R63),0)</f>
        <v>33530717</v>
      </c>
      <c r="E68" s="3">
        <f>ROUND(+Surgery!F63,0)</f>
        <v>546113</v>
      </c>
      <c r="F68" s="9">
        <f t="shared" si="0"/>
        <v>61.4</v>
      </c>
      <c r="G68" s="3">
        <f>ROUND(SUM(Surgery!Q163:R163),0)</f>
        <v>68206705</v>
      </c>
      <c r="H68" s="3">
        <f>ROUND(+Surgery!F163,0)</f>
        <v>895110</v>
      </c>
      <c r="I68" s="9">
        <f t="shared" si="1"/>
        <v>76.2</v>
      </c>
      <c r="J68" s="9"/>
      <c r="K68" s="10">
        <f t="shared" si="2"/>
        <v>0.24099999999999999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ROUND(SUM(Surgery!Q64:R64),0)</f>
        <v>3124276</v>
      </c>
      <c r="E69" s="3">
        <f>ROUND(+Surgery!F64,0)</f>
        <v>152443</v>
      </c>
      <c r="F69" s="9">
        <f t="shared" si="0"/>
        <v>20.49</v>
      </c>
      <c r="G69" s="3">
        <f>ROUND(SUM(Surgery!Q164:R164),0)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ROUND(SUM(Surgery!Q65:R65),0)</f>
        <v>0</v>
      </c>
      <c r="E70" s="3">
        <f>ROUND(+Surgery!F65,0)</f>
        <v>0</v>
      </c>
      <c r="F70" s="9" t="str">
        <f t="shared" si="0"/>
        <v/>
      </c>
      <c r="G70" s="3">
        <f>ROUND(SUM(Surgery!Q165:R165),0)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ROUND(SUM(Surgery!Q66:R66),0)</f>
        <v>0</v>
      </c>
      <c r="E71" s="3">
        <f>ROUND(+Surgery!F66,0)</f>
        <v>0</v>
      </c>
      <c r="F71" s="9" t="str">
        <f t="shared" si="0"/>
        <v/>
      </c>
      <c r="G71" s="3">
        <f>ROUND(SUM(Surgery!Q166:R166),0)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ROUND(SUM(Surgery!Q67:R67),0)</f>
        <v>52444417</v>
      </c>
      <c r="E72" s="3">
        <f>ROUND(+Surgery!F67,0)</f>
        <v>0</v>
      </c>
      <c r="F72" s="9" t="str">
        <f t="shared" si="0"/>
        <v/>
      </c>
      <c r="G72" s="3">
        <f>ROUND(SUM(Surgery!Q167:R167),0)</f>
        <v>53039286</v>
      </c>
      <c r="H72" s="3">
        <f>ROUND(+Surgery!F167,0)</f>
        <v>1650398</v>
      </c>
      <c r="I72" s="9">
        <f t="shared" si="1"/>
        <v>32.14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ROUND(SUM(Surgery!Q68:R68),0)</f>
        <v>31604249</v>
      </c>
      <c r="E73" s="3">
        <f>ROUND(+Surgery!F68,0)</f>
        <v>885443</v>
      </c>
      <c r="F73" s="9">
        <f t="shared" si="0"/>
        <v>35.69</v>
      </c>
      <c r="G73" s="3">
        <f>ROUND(SUM(Surgery!Q168:R168),0)</f>
        <v>34802014</v>
      </c>
      <c r="H73" s="3">
        <f>ROUND(+Surgery!F168,0)</f>
        <v>939145</v>
      </c>
      <c r="I73" s="9">
        <f t="shared" si="1"/>
        <v>37.06</v>
      </c>
      <c r="J73" s="9"/>
      <c r="K73" s="10">
        <f t="shared" si="2"/>
        <v>3.8399999999999997E-2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ROUND(SUM(Surgery!Q69:R69),0)</f>
        <v>117444535</v>
      </c>
      <c r="E74" s="3">
        <f>ROUND(+Surgery!F69,0)</f>
        <v>2279470</v>
      </c>
      <c r="F74" s="9">
        <f t="shared" si="0"/>
        <v>51.52</v>
      </c>
      <c r="G74" s="3">
        <f>ROUND(SUM(Surgery!Q169:R169),0)</f>
        <v>121774933</v>
      </c>
      <c r="H74" s="3">
        <f>ROUND(+Surgery!F169,0)</f>
        <v>1962452</v>
      </c>
      <c r="I74" s="9">
        <f t="shared" si="1"/>
        <v>62.05</v>
      </c>
      <c r="J74" s="9"/>
      <c r="K74" s="10">
        <f t="shared" si="2"/>
        <v>0.2044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ROUND(SUM(Surgery!Q70:R70),0)</f>
        <v>48327659</v>
      </c>
      <c r="E75" s="3">
        <f>ROUND(+Surgery!F70,0)</f>
        <v>758355</v>
      </c>
      <c r="F75" s="9">
        <f t="shared" ref="F75:F107" si="3">IF(D75=0,"",IF(E75=0,"",ROUND(D75/E75,2)))</f>
        <v>63.73</v>
      </c>
      <c r="G75" s="3">
        <f>ROUND(SUM(Surgery!Q170:R170),0)</f>
        <v>57482647</v>
      </c>
      <c r="H75" s="3">
        <f>ROUND(+Surgery!F170,0)</f>
        <v>774293</v>
      </c>
      <c r="I75" s="9">
        <f t="shared" ref="I75:I107" si="4">IF(G75=0,"",IF(H75=0,"",ROUND(G75/H75,2)))</f>
        <v>74.239999999999995</v>
      </c>
      <c r="J75" s="9"/>
      <c r="K75" s="10">
        <f t="shared" ref="K75:K107" si="5">IF(D75=0,"",IF(E75=0,"",IF(G75=0,"",IF(H75=0,"",ROUND(I75/F75-1,4)))))</f>
        <v>0.16489999999999999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ROUND(SUM(Surgery!Q71:R71),0)</f>
        <v>1229349</v>
      </c>
      <c r="E76" s="3">
        <f>ROUND(+Surgery!F71,0)</f>
        <v>28849</v>
      </c>
      <c r="F76" s="9">
        <f t="shared" si="3"/>
        <v>42.61</v>
      </c>
      <c r="G76" s="3">
        <f>ROUND(SUM(Surgery!Q171:R171),0)</f>
        <v>1230255</v>
      </c>
      <c r="H76" s="3">
        <f>ROUND(+Surgery!F171,0)</f>
        <v>29921</v>
      </c>
      <c r="I76" s="9">
        <f t="shared" si="4"/>
        <v>41.12</v>
      </c>
      <c r="J76" s="9"/>
      <c r="K76" s="10">
        <f t="shared" si="5"/>
        <v>-3.5000000000000003E-2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ROUND(SUM(Surgery!Q72:R72),0)</f>
        <v>0</v>
      </c>
      <c r="E77" s="3">
        <f>ROUND(+Surgery!F72,0)</f>
        <v>0</v>
      </c>
      <c r="F77" s="9" t="str">
        <f t="shared" si="3"/>
        <v/>
      </c>
      <c r="G77" s="3">
        <f>ROUND(SUM(Surgery!Q172:R172),0)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ROUND(SUM(Surgery!Q73:R73),0)</f>
        <v>13457049</v>
      </c>
      <c r="E78" s="3">
        <f>ROUND(+Surgery!F73,0)</f>
        <v>689759</v>
      </c>
      <c r="F78" s="9">
        <f t="shared" si="3"/>
        <v>19.510000000000002</v>
      </c>
      <c r="G78" s="3">
        <f>ROUND(SUM(Surgery!Q173:R173),0)</f>
        <v>13861458</v>
      </c>
      <c r="H78" s="3">
        <f>ROUND(+Surgery!F173,0)</f>
        <v>764049</v>
      </c>
      <c r="I78" s="9">
        <f t="shared" si="4"/>
        <v>18.14</v>
      </c>
      <c r="J78" s="9"/>
      <c r="K78" s="10">
        <f t="shared" si="5"/>
        <v>-7.0199999999999999E-2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ROUND(SUM(Surgery!Q74:R74),0)</f>
        <v>54705878</v>
      </c>
      <c r="E79" s="3">
        <f>ROUND(+Surgery!F74,0)</f>
        <v>1250660</v>
      </c>
      <c r="F79" s="9">
        <f t="shared" si="3"/>
        <v>43.74</v>
      </c>
      <c r="G79" s="3">
        <f>ROUND(SUM(Surgery!Q174:R174),0)</f>
        <v>56123969</v>
      </c>
      <c r="H79" s="3">
        <f>ROUND(+Surgery!F174,0)</f>
        <v>1161674</v>
      </c>
      <c r="I79" s="9">
        <f t="shared" si="4"/>
        <v>48.31</v>
      </c>
      <c r="J79" s="9"/>
      <c r="K79" s="10">
        <f t="shared" si="5"/>
        <v>0.1045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ROUND(SUM(Surgery!Q75:R75),0)</f>
        <v>6665897</v>
      </c>
      <c r="E80" s="3">
        <f>ROUND(+Surgery!F75,0)</f>
        <v>299480</v>
      </c>
      <c r="F80" s="9">
        <f t="shared" si="3"/>
        <v>22.26</v>
      </c>
      <c r="G80" s="3">
        <f>ROUND(SUM(Surgery!Q175:R175),0)</f>
        <v>7157918</v>
      </c>
      <c r="H80" s="3">
        <f>ROUND(+Surgery!F175,0)</f>
        <v>308573</v>
      </c>
      <c r="I80" s="9">
        <f t="shared" si="4"/>
        <v>23.2</v>
      </c>
      <c r="J80" s="9"/>
      <c r="K80" s="10">
        <f t="shared" si="5"/>
        <v>4.2200000000000001E-2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ROUND(SUM(Surgery!Q76:R76),0)</f>
        <v>642755</v>
      </c>
      <c r="E81" s="3">
        <f>ROUND(+Surgery!F76,0)</f>
        <v>10094</v>
      </c>
      <c r="F81" s="9">
        <f t="shared" si="3"/>
        <v>63.68</v>
      </c>
      <c r="G81" s="3">
        <f>ROUND(SUM(Surgery!Q176:R176),0)</f>
        <v>610186</v>
      </c>
      <c r="H81" s="3">
        <f>ROUND(+Surgery!F176,0)</f>
        <v>8859</v>
      </c>
      <c r="I81" s="9">
        <f t="shared" si="4"/>
        <v>68.88</v>
      </c>
      <c r="J81" s="9"/>
      <c r="K81" s="10">
        <f t="shared" si="5"/>
        <v>8.1699999999999995E-2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ROUND(SUM(Surgery!Q77:R77),0)</f>
        <v>27063355</v>
      </c>
      <c r="E82" s="3">
        <f>ROUND(+Surgery!F77,0)</f>
        <v>717038</v>
      </c>
      <c r="F82" s="9">
        <f t="shared" si="3"/>
        <v>37.74</v>
      </c>
      <c r="G82" s="3">
        <f>ROUND(SUM(Surgery!Q177:R177),0)</f>
        <v>26294271</v>
      </c>
      <c r="H82" s="3">
        <f>ROUND(+Surgery!F177,0)</f>
        <v>708593</v>
      </c>
      <c r="I82" s="9">
        <f t="shared" si="4"/>
        <v>37.11</v>
      </c>
      <c r="J82" s="9"/>
      <c r="K82" s="10">
        <f t="shared" si="5"/>
        <v>-1.67E-2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ROUND(SUM(Surgery!Q78:R78),0)</f>
        <v>81235853</v>
      </c>
      <c r="E83" s="3">
        <f>ROUND(+Surgery!F78,0)</f>
        <v>3955629</v>
      </c>
      <c r="F83" s="9">
        <f t="shared" si="3"/>
        <v>20.54</v>
      </c>
      <c r="G83" s="3">
        <f>ROUND(SUM(Surgery!Q178:R178),0)</f>
        <v>84308161</v>
      </c>
      <c r="H83" s="3">
        <f>ROUND(+Surgery!F178,0)</f>
        <v>3715357</v>
      </c>
      <c r="I83" s="9">
        <f t="shared" si="4"/>
        <v>22.69</v>
      </c>
      <c r="J83" s="9"/>
      <c r="K83" s="10">
        <f t="shared" si="5"/>
        <v>0.1047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ROUND(SUM(Surgery!Q79:R79),0)</f>
        <v>20477371</v>
      </c>
      <c r="E84" s="3">
        <f>ROUND(+Surgery!F79,0)</f>
        <v>480806</v>
      </c>
      <c r="F84" s="9">
        <f t="shared" si="3"/>
        <v>42.59</v>
      </c>
      <c r="G84" s="3">
        <f>ROUND(SUM(Surgery!Q179:R179),0)</f>
        <v>21451497</v>
      </c>
      <c r="H84" s="3">
        <f>ROUND(+Surgery!F179,0)</f>
        <v>469645</v>
      </c>
      <c r="I84" s="9">
        <f t="shared" si="4"/>
        <v>45.68</v>
      </c>
      <c r="J84" s="9"/>
      <c r="K84" s="10">
        <f t="shared" si="5"/>
        <v>7.2599999999999998E-2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ROUND(SUM(Surgery!Q80:R80),0)</f>
        <v>13924797</v>
      </c>
      <c r="E85" s="3">
        <f>ROUND(+Surgery!F80,0)</f>
        <v>330156</v>
      </c>
      <c r="F85" s="9">
        <f t="shared" si="3"/>
        <v>42.18</v>
      </c>
      <c r="G85" s="3">
        <f>ROUND(SUM(Surgery!Q180:R180),0)</f>
        <v>16550597</v>
      </c>
      <c r="H85" s="3">
        <f>ROUND(+Surgery!F180,0)</f>
        <v>350700</v>
      </c>
      <c r="I85" s="9">
        <f t="shared" si="4"/>
        <v>47.19</v>
      </c>
      <c r="J85" s="9"/>
      <c r="K85" s="10">
        <f t="shared" si="5"/>
        <v>0.1188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ROUND(SUM(Surgery!Q81:R81),0)</f>
        <v>0</v>
      </c>
      <c r="E86" s="3">
        <f>ROUND(+Surgery!F81,0)</f>
        <v>0</v>
      </c>
      <c r="F86" s="9" t="str">
        <f t="shared" si="3"/>
        <v/>
      </c>
      <c r="G86" s="3">
        <f>ROUND(SUM(Surgery!Q181:R181),0)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ROUND(SUM(Surgery!Q82:R82),0)</f>
        <v>9717322</v>
      </c>
      <c r="E87" s="3">
        <f>ROUND(+Surgery!F82,0)</f>
        <v>0</v>
      </c>
      <c r="F87" s="9" t="str">
        <f t="shared" si="3"/>
        <v/>
      </c>
      <c r="G87" s="3">
        <f>ROUND(SUM(Surgery!Q182:R182),0)</f>
        <v>14443816</v>
      </c>
      <c r="H87" s="3">
        <f>ROUND(+Surgery!F182,0)</f>
        <v>254017</v>
      </c>
      <c r="I87" s="9">
        <f t="shared" si="4"/>
        <v>56.86</v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ROUND(SUM(Surgery!Q83:R83),0)</f>
        <v>3307589</v>
      </c>
      <c r="E88" s="3">
        <f>ROUND(+Surgery!F83,0)</f>
        <v>77822</v>
      </c>
      <c r="F88" s="9">
        <f t="shared" si="3"/>
        <v>42.5</v>
      </c>
      <c r="G88" s="3">
        <f>ROUND(SUM(Surgery!Q183:R183),0)</f>
        <v>3982412</v>
      </c>
      <c r="H88" s="3">
        <f>ROUND(+Surgery!F183,0)</f>
        <v>88544</v>
      </c>
      <c r="I88" s="9">
        <f t="shared" si="4"/>
        <v>44.98</v>
      </c>
      <c r="J88" s="9"/>
      <c r="K88" s="10">
        <f t="shared" si="5"/>
        <v>5.8400000000000001E-2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ROUND(SUM(Surgery!Q84:R84),0)</f>
        <v>899022</v>
      </c>
      <c r="E89" s="3">
        <f>ROUND(+Surgery!F84,0)</f>
        <v>78919</v>
      </c>
      <c r="F89" s="9">
        <f t="shared" si="3"/>
        <v>11.39</v>
      </c>
      <c r="G89" s="3">
        <f>ROUND(SUM(Surgery!Q184:R184),0)</f>
        <v>1054036</v>
      </c>
      <c r="H89" s="3">
        <f>ROUND(+Surgery!F184,0)</f>
        <v>53683</v>
      </c>
      <c r="I89" s="9">
        <f t="shared" si="4"/>
        <v>19.63</v>
      </c>
      <c r="J89" s="9"/>
      <c r="K89" s="10">
        <f t="shared" si="5"/>
        <v>0.72340000000000004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ROUND(SUM(Surgery!Q85:R85),0)</f>
        <v>259248</v>
      </c>
      <c r="E90" s="3">
        <f>ROUND(+Surgery!F85,0)</f>
        <v>0</v>
      </c>
      <c r="F90" s="9" t="str">
        <f t="shared" si="3"/>
        <v/>
      </c>
      <c r="G90" s="3">
        <f>ROUND(SUM(Surgery!Q185:R185),0)</f>
        <v>309008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ROUND(SUM(Surgery!Q86:R86),0)</f>
        <v>11148173</v>
      </c>
      <c r="E91" s="3">
        <f>ROUND(+Surgery!F86,0)</f>
        <v>420582</v>
      </c>
      <c r="F91" s="9">
        <f t="shared" si="3"/>
        <v>26.51</v>
      </c>
      <c r="G91" s="3">
        <f>ROUND(SUM(Surgery!Q186:R186),0)</f>
        <v>12132559</v>
      </c>
      <c r="H91" s="3">
        <f>ROUND(+Surgery!F186,0)</f>
        <v>444976</v>
      </c>
      <c r="I91" s="9">
        <f t="shared" si="4"/>
        <v>27.27</v>
      </c>
      <c r="J91" s="9"/>
      <c r="K91" s="10">
        <f t="shared" si="5"/>
        <v>2.87E-2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ROUND(SUM(Surgery!Q87:R87),0)</f>
        <v>2126864</v>
      </c>
      <c r="E92" s="3">
        <f>ROUND(+Surgery!F87,0)</f>
        <v>98594</v>
      </c>
      <c r="F92" s="9">
        <f t="shared" si="3"/>
        <v>21.57</v>
      </c>
      <c r="G92" s="3">
        <f>ROUND(SUM(Surgery!Q187:R187),0)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ROUND(SUM(Surgery!Q88:R88),0)</f>
        <v>1491068</v>
      </c>
      <c r="E93" s="3">
        <f>ROUND(+Surgery!F88,0)</f>
        <v>64785</v>
      </c>
      <c r="F93" s="9">
        <f t="shared" si="3"/>
        <v>23.02</v>
      </c>
      <c r="G93" s="3">
        <f>ROUND(SUM(Surgery!Q188:R188),0)</f>
        <v>1322785</v>
      </c>
      <c r="H93" s="3">
        <f>ROUND(+Surgery!F188,0)</f>
        <v>59025</v>
      </c>
      <c r="I93" s="9">
        <f t="shared" si="4"/>
        <v>22.41</v>
      </c>
      <c r="J93" s="9"/>
      <c r="K93" s="10">
        <f t="shared" si="5"/>
        <v>-2.6499999999999999E-2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ROUND(SUM(Surgery!Q89:R89),0)</f>
        <v>47676832</v>
      </c>
      <c r="E94" s="3">
        <f>ROUND(+Surgery!F89,0)</f>
        <v>1493201</v>
      </c>
      <c r="F94" s="9">
        <f t="shared" si="3"/>
        <v>31.93</v>
      </c>
      <c r="G94" s="3">
        <f>ROUND(SUM(Surgery!Q189:R189),0)</f>
        <v>45795294</v>
      </c>
      <c r="H94" s="3">
        <f>ROUND(+Surgery!F189,0)</f>
        <v>1524792</v>
      </c>
      <c r="I94" s="9">
        <f t="shared" si="4"/>
        <v>30.03</v>
      </c>
      <c r="J94" s="9"/>
      <c r="K94" s="10">
        <f t="shared" si="5"/>
        <v>-5.9499999999999997E-2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ROUND(SUM(Surgery!Q90:R90),0)</f>
        <v>1737</v>
      </c>
      <c r="E95" s="3">
        <f>ROUND(+Surgery!F90,0)</f>
        <v>0</v>
      </c>
      <c r="F95" s="9" t="str">
        <f t="shared" si="3"/>
        <v/>
      </c>
      <c r="G95" s="3">
        <f>ROUND(SUM(Surgery!Q190:R190),0)</f>
        <v>6576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ROUND(SUM(Surgery!Q91:R91),0)</f>
        <v>0</v>
      </c>
      <c r="E96" s="3">
        <f>ROUND(+Surgery!F91,0)</f>
        <v>0</v>
      </c>
      <c r="F96" s="9" t="str">
        <f t="shared" si="3"/>
        <v/>
      </c>
      <c r="G96" s="3">
        <f>ROUND(SUM(Surgery!Q191:R191),0)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ROUND(SUM(Surgery!Q92:R92),0)</f>
        <v>0</v>
      </c>
      <c r="E97" s="3">
        <f>ROUND(+Surgery!F92,0)</f>
        <v>0</v>
      </c>
      <c r="F97" s="9" t="str">
        <f t="shared" si="3"/>
        <v/>
      </c>
      <c r="G97" s="3">
        <f>ROUND(SUM(Surgery!Q192:R192),0)</f>
        <v>20416527</v>
      </c>
      <c r="H97" s="3">
        <f>ROUND(+Surgery!F192,0)</f>
        <v>408232</v>
      </c>
      <c r="I97" s="9">
        <f t="shared" si="4"/>
        <v>50.01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ROUND(SUM(Surgery!Q93:R93),0)</f>
        <v>3489121</v>
      </c>
      <c r="E98" s="3">
        <f>ROUND(+Surgery!F93,0)</f>
        <v>29471</v>
      </c>
      <c r="F98" s="9">
        <f t="shared" si="3"/>
        <v>118.39</v>
      </c>
      <c r="G98" s="3">
        <f>ROUND(SUM(Surgery!Q193:R193),0)</f>
        <v>3815160</v>
      </c>
      <c r="H98" s="3">
        <f>ROUND(+Surgery!F193,0)</f>
        <v>42538</v>
      </c>
      <c r="I98" s="9">
        <f t="shared" si="4"/>
        <v>89.69</v>
      </c>
      <c r="J98" s="9"/>
      <c r="K98" s="10">
        <f t="shared" si="5"/>
        <v>-0.2424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ROUND(SUM(Surgery!Q94:R94),0)</f>
        <v>19082612</v>
      </c>
      <c r="E99" s="3">
        <f>ROUND(+Surgery!F94,0)</f>
        <v>543049</v>
      </c>
      <c r="F99" s="9">
        <f t="shared" si="3"/>
        <v>35.14</v>
      </c>
      <c r="G99" s="3">
        <f>ROUND(SUM(Surgery!Q194:R194),0)</f>
        <v>18524349</v>
      </c>
      <c r="H99" s="3">
        <f>ROUND(+Surgery!F194,0)</f>
        <v>495007</v>
      </c>
      <c r="I99" s="9">
        <f t="shared" si="4"/>
        <v>37.42</v>
      </c>
      <c r="J99" s="9"/>
      <c r="K99" s="10">
        <f t="shared" si="5"/>
        <v>6.4899999999999999E-2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ROUND(SUM(Surgery!Q95:R95),0)</f>
        <v>27019326</v>
      </c>
      <c r="E100" s="3">
        <f>ROUND(+Surgery!F95,0)</f>
        <v>601620</v>
      </c>
      <c r="F100" s="9">
        <f t="shared" si="3"/>
        <v>44.91</v>
      </c>
      <c r="G100" s="3">
        <f>ROUND(SUM(Surgery!Q195:R195),0)</f>
        <v>26857202</v>
      </c>
      <c r="H100" s="3">
        <f>ROUND(+Surgery!F195,0)</f>
        <v>568860</v>
      </c>
      <c r="I100" s="9">
        <f t="shared" si="4"/>
        <v>47.21</v>
      </c>
      <c r="J100" s="9"/>
      <c r="K100" s="10">
        <f t="shared" si="5"/>
        <v>5.1200000000000002E-2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ROUND(SUM(Surgery!Q96:R96),0)</f>
        <v>24745916</v>
      </c>
      <c r="E101" s="3">
        <f>ROUND(+Surgery!F96,0)</f>
        <v>1037159</v>
      </c>
      <c r="F101" s="9">
        <f t="shared" si="3"/>
        <v>23.86</v>
      </c>
      <c r="G101" s="3">
        <f>ROUND(SUM(Surgery!Q196:R196),0)</f>
        <v>25280091</v>
      </c>
      <c r="H101" s="3">
        <f>ROUND(+Surgery!F196,0)</f>
        <v>1047379</v>
      </c>
      <c r="I101" s="9">
        <f t="shared" si="4"/>
        <v>24.14</v>
      </c>
      <c r="J101" s="9"/>
      <c r="K101" s="10">
        <f t="shared" si="5"/>
        <v>1.17E-2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ROUND(SUM(Surgery!Q97:R97),0)</f>
        <v>21021291</v>
      </c>
      <c r="E102" s="3">
        <f>ROUND(+Surgery!F97,0)</f>
        <v>690528</v>
      </c>
      <c r="F102" s="9">
        <f t="shared" si="3"/>
        <v>30.44</v>
      </c>
      <c r="G102" s="3">
        <f>ROUND(SUM(Surgery!Q197:R197),0)</f>
        <v>22169976</v>
      </c>
      <c r="H102" s="3">
        <f>ROUND(+Surgery!F197,0)</f>
        <v>460436</v>
      </c>
      <c r="I102" s="9">
        <f t="shared" si="4"/>
        <v>48.15</v>
      </c>
      <c r="J102" s="9"/>
      <c r="K102" s="10">
        <f t="shared" si="5"/>
        <v>0.58179999999999998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ROUND(SUM(Surgery!Q98:R98),0)</f>
        <v>0</v>
      </c>
      <c r="E103" s="3">
        <f>ROUND(+Surgery!F98,0)</f>
        <v>0</v>
      </c>
      <c r="F103" s="9" t="str">
        <f t="shared" si="3"/>
        <v/>
      </c>
      <c r="G103" s="3">
        <f>ROUND(SUM(Surgery!Q198:R198),0)</f>
        <v>363418</v>
      </c>
      <c r="H103" s="3">
        <f>ROUND(+Surgery!F198,0)</f>
        <v>775</v>
      </c>
      <c r="I103" s="9">
        <f t="shared" si="4"/>
        <v>468.93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ROUND(SUM(Surgery!Q99:R99),0)</f>
        <v>0</v>
      </c>
      <c r="E104" s="3">
        <f>ROUND(+Surgery!F99,0)</f>
        <v>0</v>
      </c>
      <c r="F104" s="9" t="str">
        <f t="shared" si="3"/>
        <v/>
      </c>
      <c r="G104" s="3">
        <f>ROUND(SUM(Surgery!Q199:R199),0)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ROUND(SUM(Surgery!Q100:R100),0)</f>
        <v>0</v>
      </c>
      <c r="E105" s="3">
        <f>ROUND(+Surgery!F100,0)</f>
        <v>0</v>
      </c>
      <c r="F105" s="9" t="str">
        <f t="shared" si="3"/>
        <v/>
      </c>
      <c r="G105" s="3">
        <f>ROUND(SUM(Surgery!Q200:R200),0)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ROUND(SUM(Surgery!Q101:R101),0)</f>
        <v>0</v>
      </c>
      <c r="E106" s="3">
        <f>ROUND(+Surgery!F101,0)</f>
        <v>0</v>
      </c>
      <c r="F106" s="9" t="str">
        <f t="shared" si="3"/>
        <v/>
      </c>
      <c r="G106" s="3">
        <f>ROUND(SUM(Surgery!Q201:R201),0)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ROUND(SUM(Surgery!Q102:R102),0)</f>
        <v>0</v>
      </c>
      <c r="E107" s="3">
        <f>ROUND(+Surgery!F102,0)</f>
        <v>0</v>
      </c>
      <c r="F107" s="9" t="str">
        <f t="shared" si="3"/>
        <v/>
      </c>
      <c r="G107" s="3">
        <f>ROUND(SUM(Surgery!Q202:R202),0)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</cols>
  <sheetData>
    <row r="1" spans="1:11" x14ac:dyDescent="0.2">
      <c r="A1" s="5" t="s">
        <v>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41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/>
      <c r="F8" s="1" t="s">
        <v>2</v>
      </c>
      <c r="G8" s="1"/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ROUND(+Surgery!G5,0)</f>
        <v>33132384</v>
      </c>
      <c r="E10" s="3">
        <f>ROUND(+Surgery!F5,0)</f>
        <v>0</v>
      </c>
      <c r="F10" s="9" t="str">
        <f>IF(D10=0,"",IF(E10=0,"",ROUND(D10/E10,2)))</f>
        <v/>
      </c>
      <c r="G10" s="3">
        <f>ROUND(+Surgery!G105,0)</f>
        <v>16068770</v>
      </c>
      <c r="H10" s="3">
        <f>ROUND(+Surgery!F105,0)</f>
        <v>373543</v>
      </c>
      <c r="I10" s="9">
        <f>IF(G10=0,"",IF(H10=0,"",ROUND(G10/H10,2)))</f>
        <v>43.02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ROUND(+Surgery!G6,0)</f>
        <v>4803553</v>
      </c>
      <c r="E11" s="3">
        <f>ROUND(+Surgery!F6,0)</f>
        <v>1949917</v>
      </c>
      <c r="F11" s="9">
        <f t="shared" ref="F11:F74" si="0">IF(D11=0,"",IF(E11=0,"",ROUND(D11/E11,2)))</f>
        <v>2.46</v>
      </c>
      <c r="G11" s="3">
        <f>ROUND(+Surgery!G106,0)</f>
        <v>5101827</v>
      </c>
      <c r="H11" s="3">
        <f>ROUND(+Surgery!F106,0)</f>
        <v>921342</v>
      </c>
      <c r="I11" s="9">
        <f t="shared" ref="I11:I74" si="1">IF(G11=0,"",IF(H11=0,"",ROUND(G11/H11,2)))</f>
        <v>5.54</v>
      </c>
      <c r="J11" s="9"/>
      <c r="K11" s="10">
        <f t="shared" ref="K11:K74" si="2">IF(D11=0,"",IF(E11=0,"",IF(G11=0,"",IF(H11=0,"",ROUND(I11/F11-1,4)))))</f>
        <v>1.252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ROUND(+Surgery!G7,0)</f>
        <v>205187</v>
      </c>
      <c r="E12" s="3">
        <f>ROUND(+Surgery!F7,0)</f>
        <v>831</v>
      </c>
      <c r="F12" s="9">
        <f t="shared" si="0"/>
        <v>246.92</v>
      </c>
      <c r="G12" s="3">
        <f>ROUND(+Surgery!G107,0)</f>
        <v>643309</v>
      </c>
      <c r="H12" s="3">
        <f>ROUND(+Surgery!F107,0)</f>
        <v>829</v>
      </c>
      <c r="I12" s="9">
        <f t="shared" si="1"/>
        <v>776.01</v>
      </c>
      <c r="J12" s="9"/>
      <c r="K12" s="10">
        <f t="shared" si="2"/>
        <v>2.1427999999999998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ROUND(+Surgery!G8,0)</f>
        <v>11261393</v>
      </c>
      <c r="E13" s="3">
        <f>ROUND(+Surgery!F8,0)</f>
        <v>2510100</v>
      </c>
      <c r="F13" s="9">
        <f t="shared" si="0"/>
        <v>4.49</v>
      </c>
      <c r="G13" s="3">
        <f>ROUND(+Surgery!G108,0)</f>
        <v>11493875</v>
      </c>
      <c r="H13" s="3">
        <f>ROUND(+Surgery!F108,0)</f>
        <v>2546491</v>
      </c>
      <c r="I13" s="9">
        <f t="shared" si="1"/>
        <v>4.51</v>
      </c>
      <c r="J13" s="9"/>
      <c r="K13" s="10">
        <f t="shared" si="2"/>
        <v>4.4999999999999997E-3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ROUND(+Surgery!G9,0)</f>
        <v>13467301</v>
      </c>
      <c r="E14" s="3">
        <f>ROUND(+Surgery!F9,0)</f>
        <v>1655066</v>
      </c>
      <c r="F14" s="9">
        <f t="shared" si="0"/>
        <v>8.14</v>
      </c>
      <c r="G14" s="3">
        <f>ROUND(+Surgery!G109,0)</f>
        <v>13279250</v>
      </c>
      <c r="H14" s="3">
        <f>ROUND(+Surgery!F109,0)</f>
        <v>1466938</v>
      </c>
      <c r="I14" s="9">
        <f t="shared" si="1"/>
        <v>9.0500000000000007</v>
      </c>
      <c r="J14" s="9"/>
      <c r="K14" s="10">
        <f t="shared" si="2"/>
        <v>0.1118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ROUND(+Surgery!G10,0)</f>
        <v>2489530</v>
      </c>
      <c r="E15" s="3">
        <f>ROUND(+Surgery!F10,0)</f>
        <v>274596</v>
      </c>
      <c r="F15" s="9">
        <f t="shared" si="0"/>
        <v>9.07</v>
      </c>
      <c r="G15" s="3">
        <f>ROUND(+Surgery!G110,0)</f>
        <v>2859365</v>
      </c>
      <c r="H15" s="3">
        <f>ROUND(+Surgery!F110,0)</f>
        <v>281018</v>
      </c>
      <c r="I15" s="9">
        <f t="shared" si="1"/>
        <v>10.18</v>
      </c>
      <c r="J15" s="9"/>
      <c r="K15" s="10">
        <f t="shared" si="2"/>
        <v>0.12239999999999999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ROUND(+Surgery!G11,0)</f>
        <v>280841</v>
      </c>
      <c r="E16" s="3">
        <f>ROUND(+Surgery!F11,0)</f>
        <v>27771</v>
      </c>
      <c r="F16" s="9">
        <f t="shared" si="0"/>
        <v>10.11</v>
      </c>
      <c r="G16" s="3">
        <f>ROUND(+Surgery!G111,0)</f>
        <v>320828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ROUND(+Surgery!G12,0)</f>
        <v>1379010</v>
      </c>
      <c r="E17" s="3">
        <f>ROUND(+Surgery!F12,0)</f>
        <v>283857</v>
      </c>
      <c r="F17" s="9">
        <f t="shared" si="0"/>
        <v>4.8600000000000003</v>
      </c>
      <c r="G17" s="3">
        <f>ROUND(+Surgery!G112,0)</f>
        <v>1551212</v>
      </c>
      <c r="H17" s="3">
        <f>ROUND(+Surgery!F112,0)</f>
        <v>285552</v>
      </c>
      <c r="I17" s="9">
        <f t="shared" si="1"/>
        <v>5.43</v>
      </c>
      <c r="J17" s="9"/>
      <c r="K17" s="10">
        <f t="shared" si="2"/>
        <v>0.1173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ROUND(+Surgery!G13,0)</f>
        <v>377438</v>
      </c>
      <c r="E18" s="3">
        <f>ROUND(+Surgery!F13,0)</f>
        <v>48574</v>
      </c>
      <c r="F18" s="9">
        <f t="shared" si="0"/>
        <v>7.77</v>
      </c>
      <c r="G18" s="3">
        <f>ROUND(+Surgery!G113,0)</f>
        <v>330906</v>
      </c>
      <c r="H18" s="3">
        <f>ROUND(+Surgery!F113,0)</f>
        <v>40793</v>
      </c>
      <c r="I18" s="9">
        <f t="shared" si="1"/>
        <v>8.11</v>
      </c>
      <c r="J18" s="9"/>
      <c r="K18" s="10">
        <f t="shared" si="2"/>
        <v>4.3799999999999999E-2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ROUND(+Surgery!G14,0)</f>
        <v>3602544</v>
      </c>
      <c r="E19" s="3">
        <f>ROUND(+Surgery!F14,0)</f>
        <v>492227</v>
      </c>
      <c r="F19" s="9">
        <f t="shared" si="0"/>
        <v>7.32</v>
      </c>
      <c r="G19" s="3">
        <f>ROUND(+Surgery!G114,0)</f>
        <v>3360607</v>
      </c>
      <c r="H19" s="3">
        <f>ROUND(+Surgery!F114,0)</f>
        <v>436507</v>
      </c>
      <c r="I19" s="9">
        <f t="shared" si="1"/>
        <v>7.7</v>
      </c>
      <c r="J19" s="9"/>
      <c r="K19" s="10">
        <f t="shared" si="2"/>
        <v>5.1900000000000002E-2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ROUND(+Surgery!G15,0)</f>
        <v>13463972</v>
      </c>
      <c r="E20" s="3">
        <f>ROUND(+Surgery!F15,0)</f>
        <v>2764230</v>
      </c>
      <c r="F20" s="9">
        <f t="shared" si="0"/>
        <v>4.87</v>
      </c>
      <c r="G20" s="3">
        <f>ROUND(+Surgery!G115,0)</f>
        <v>13710096</v>
      </c>
      <c r="H20" s="3">
        <f>ROUND(+Surgery!F115,0)</f>
        <v>2803256</v>
      </c>
      <c r="I20" s="9">
        <f t="shared" si="1"/>
        <v>4.8899999999999997</v>
      </c>
      <c r="J20" s="9"/>
      <c r="K20" s="10">
        <f t="shared" si="2"/>
        <v>4.1000000000000003E-3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ROUND(+Surgery!G16,0)</f>
        <v>30287556</v>
      </c>
      <c r="E21" s="3">
        <f>ROUND(+Surgery!F16,0)</f>
        <v>2920563</v>
      </c>
      <c r="F21" s="9">
        <f t="shared" si="0"/>
        <v>10.37</v>
      </c>
      <c r="G21" s="3">
        <f>ROUND(+Surgery!G116,0)</f>
        <v>21386274</v>
      </c>
      <c r="H21" s="3">
        <f>ROUND(+Surgery!F116,0)</f>
        <v>2678230</v>
      </c>
      <c r="I21" s="9">
        <f t="shared" si="1"/>
        <v>7.99</v>
      </c>
      <c r="J21" s="9"/>
      <c r="K21" s="10">
        <f t="shared" si="2"/>
        <v>-0.22950000000000001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ROUND(+Surgery!G17,0)</f>
        <v>1412325</v>
      </c>
      <c r="E22" s="3">
        <f>ROUND(+Surgery!F17,0)</f>
        <v>125797</v>
      </c>
      <c r="F22" s="9">
        <f t="shared" si="0"/>
        <v>11.23</v>
      </c>
      <c r="G22" s="3">
        <f>ROUND(+Surgery!G117,0)</f>
        <v>1696613</v>
      </c>
      <c r="H22" s="3">
        <f>ROUND(+Surgery!F117,0)</f>
        <v>117282</v>
      </c>
      <c r="I22" s="9">
        <f t="shared" si="1"/>
        <v>14.47</v>
      </c>
      <c r="J22" s="9"/>
      <c r="K22" s="10">
        <f t="shared" si="2"/>
        <v>0.28849999999999998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ROUND(+Surgery!G18,0)</f>
        <v>7141638</v>
      </c>
      <c r="E23" s="3">
        <f>ROUND(+Surgery!F18,0)</f>
        <v>1115022</v>
      </c>
      <c r="F23" s="9">
        <f t="shared" si="0"/>
        <v>6.4</v>
      </c>
      <c r="G23" s="3">
        <f>ROUND(+Surgery!G118,0)</f>
        <v>6745544</v>
      </c>
      <c r="H23" s="3">
        <f>ROUND(+Surgery!F118,0)</f>
        <v>1126870</v>
      </c>
      <c r="I23" s="9">
        <f t="shared" si="1"/>
        <v>5.99</v>
      </c>
      <c r="J23" s="9"/>
      <c r="K23" s="10">
        <f t="shared" si="2"/>
        <v>-6.4100000000000004E-2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ROUND(+Surgery!G19,0)</f>
        <v>1952814</v>
      </c>
      <c r="E24" s="3">
        <f>ROUND(+Surgery!F19,0)</f>
        <v>407979</v>
      </c>
      <c r="F24" s="9">
        <f t="shared" si="0"/>
        <v>4.79</v>
      </c>
      <c r="G24" s="3">
        <f>ROUND(+Surgery!G119,0)</f>
        <v>1994838</v>
      </c>
      <c r="H24" s="3">
        <f>ROUND(+Surgery!F119,0)</f>
        <v>374586</v>
      </c>
      <c r="I24" s="9">
        <f t="shared" si="1"/>
        <v>5.33</v>
      </c>
      <c r="J24" s="9"/>
      <c r="K24" s="10">
        <f t="shared" si="2"/>
        <v>0.11269999999999999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ROUND(+Surgery!G20,0)</f>
        <v>1808353</v>
      </c>
      <c r="E25" s="3">
        <f>ROUND(+Surgery!F20,0)</f>
        <v>300950</v>
      </c>
      <c r="F25" s="9">
        <f t="shared" si="0"/>
        <v>6.01</v>
      </c>
      <c r="G25" s="3">
        <f>ROUND(+Surgery!G120,0)</f>
        <v>1843828</v>
      </c>
      <c r="H25" s="3">
        <f>ROUND(+Surgery!F120,0)</f>
        <v>304288</v>
      </c>
      <c r="I25" s="9">
        <f t="shared" si="1"/>
        <v>6.06</v>
      </c>
      <c r="J25" s="9"/>
      <c r="K25" s="10">
        <f t="shared" si="2"/>
        <v>8.3000000000000001E-3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ROUND(+Surgery!G21,0)</f>
        <v>0</v>
      </c>
      <c r="E26" s="3">
        <f>ROUND(+Surgery!F21,0)</f>
        <v>0</v>
      </c>
      <c r="F26" s="9" t="str">
        <f t="shared" si="0"/>
        <v/>
      </c>
      <c r="G26" s="3">
        <f>ROUND(+Surgery!G121,0)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ROUND(+Surgery!G22,0)</f>
        <v>0</v>
      </c>
      <c r="E27" s="3">
        <f>ROUND(+Surgery!F22,0)</f>
        <v>0</v>
      </c>
      <c r="F27" s="9" t="str">
        <f t="shared" si="0"/>
        <v/>
      </c>
      <c r="G27" s="3">
        <f>ROUND(+Surgery!G122,0)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ROUND(+Surgery!G23,0)</f>
        <v>811417</v>
      </c>
      <c r="E28" s="3">
        <f>ROUND(+Surgery!F23,0)</f>
        <v>68221</v>
      </c>
      <c r="F28" s="9">
        <f t="shared" si="0"/>
        <v>11.89</v>
      </c>
      <c r="G28" s="3">
        <f>ROUND(+Surgery!G123,0)</f>
        <v>786272</v>
      </c>
      <c r="H28" s="3">
        <f>ROUND(+Surgery!F123,0)</f>
        <v>70986</v>
      </c>
      <c r="I28" s="9">
        <f t="shared" si="1"/>
        <v>11.08</v>
      </c>
      <c r="J28" s="9"/>
      <c r="K28" s="10">
        <f t="shared" si="2"/>
        <v>-6.8099999999999994E-2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ROUND(+Surgery!G24,0)</f>
        <v>3887643</v>
      </c>
      <c r="E29" s="3">
        <f>ROUND(+Surgery!F24,0)</f>
        <v>415620</v>
      </c>
      <c r="F29" s="9">
        <f t="shared" si="0"/>
        <v>9.35</v>
      </c>
      <c r="G29" s="3">
        <f>ROUND(+Surgery!G124,0)</f>
        <v>3899963</v>
      </c>
      <c r="H29" s="3">
        <f>ROUND(+Surgery!F124,0)</f>
        <v>415842</v>
      </c>
      <c r="I29" s="9">
        <f t="shared" si="1"/>
        <v>9.3800000000000008</v>
      </c>
      <c r="J29" s="9"/>
      <c r="K29" s="10">
        <f t="shared" si="2"/>
        <v>3.2000000000000002E-3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ROUND(+Surgery!G25,0)</f>
        <v>0</v>
      </c>
      <c r="E30" s="3">
        <f>ROUND(+Surgery!F25,0)</f>
        <v>0</v>
      </c>
      <c r="F30" s="9" t="str">
        <f t="shared" si="0"/>
        <v/>
      </c>
      <c r="G30" s="3">
        <f>ROUND(+Surgery!G125,0)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ROUND(+Surgery!G26,0)</f>
        <v>220256</v>
      </c>
      <c r="E31" s="3">
        <f>ROUND(+Surgery!F26,0)</f>
        <v>8406</v>
      </c>
      <c r="F31" s="9">
        <f t="shared" si="0"/>
        <v>26.2</v>
      </c>
      <c r="G31" s="3">
        <f>ROUND(+Surgery!G126,0)</f>
        <v>344020</v>
      </c>
      <c r="H31" s="3">
        <f>ROUND(+Surgery!F126,0)</f>
        <v>13347</v>
      </c>
      <c r="I31" s="9">
        <f t="shared" si="1"/>
        <v>25.78</v>
      </c>
      <c r="J31" s="9"/>
      <c r="K31" s="10">
        <f t="shared" si="2"/>
        <v>-1.6E-2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ROUND(+Surgery!G27,0)</f>
        <v>4993702</v>
      </c>
      <c r="E32" s="3">
        <f>ROUND(+Surgery!F27,0)</f>
        <v>599340</v>
      </c>
      <c r="F32" s="9">
        <f t="shared" si="0"/>
        <v>8.33</v>
      </c>
      <c r="G32" s="3">
        <f>ROUND(+Surgery!G127,0)</f>
        <v>5069645</v>
      </c>
      <c r="H32" s="3">
        <f>ROUND(+Surgery!F127,0)</f>
        <v>569560</v>
      </c>
      <c r="I32" s="9">
        <f t="shared" si="1"/>
        <v>8.9</v>
      </c>
      <c r="J32" s="9"/>
      <c r="K32" s="10">
        <f t="shared" si="2"/>
        <v>6.8400000000000002E-2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ROUND(+Surgery!G28,0)</f>
        <v>1961033</v>
      </c>
      <c r="E33" s="3">
        <f>ROUND(+Surgery!F28,0)</f>
        <v>304187</v>
      </c>
      <c r="F33" s="9">
        <f t="shared" si="0"/>
        <v>6.45</v>
      </c>
      <c r="G33" s="3">
        <f>ROUND(+Surgery!G128,0)</f>
        <v>1999016</v>
      </c>
      <c r="H33" s="3">
        <f>ROUND(+Surgery!F128,0)</f>
        <v>295564</v>
      </c>
      <c r="I33" s="9">
        <f t="shared" si="1"/>
        <v>6.76</v>
      </c>
      <c r="J33" s="9"/>
      <c r="K33" s="10">
        <f t="shared" si="2"/>
        <v>4.8099999999999997E-2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ROUND(+Surgery!G29,0)</f>
        <v>1001585</v>
      </c>
      <c r="E34" s="3">
        <f>ROUND(+Surgery!F29,0)</f>
        <v>249275</v>
      </c>
      <c r="F34" s="9">
        <f t="shared" si="0"/>
        <v>4.0199999999999996</v>
      </c>
      <c r="G34" s="3">
        <f>ROUND(+Surgery!G129,0)</f>
        <v>1119707</v>
      </c>
      <c r="H34" s="3">
        <f>ROUND(+Surgery!F129,0)</f>
        <v>281240</v>
      </c>
      <c r="I34" s="9">
        <f t="shared" si="1"/>
        <v>3.98</v>
      </c>
      <c r="J34" s="9"/>
      <c r="K34" s="10">
        <f t="shared" si="2"/>
        <v>-0.01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ROUND(+Surgery!G30,0)</f>
        <v>0</v>
      </c>
      <c r="E35" s="3">
        <f>ROUND(+Surgery!F30,0)</f>
        <v>0</v>
      </c>
      <c r="F35" s="9" t="str">
        <f t="shared" si="0"/>
        <v/>
      </c>
      <c r="G35" s="3">
        <f>ROUND(+Surgery!G130,0)</f>
        <v>327587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ROUND(+Surgery!G31,0)</f>
        <v>5539</v>
      </c>
      <c r="E36" s="3">
        <f>ROUND(+Surgery!F31,0)</f>
        <v>1260</v>
      </c>
      <c r="F36" s="9">
        <f t="shared" si="0"/>
        <v>4.4000000000000004</v>
      </c>
      <c r="G36" s="3">
        <f>ROUND(+Surgery!G131,0)</f>
        <v>4517</v>
      </c>
      <c r="H36" s="3">
        <f>ROUND(+Surgery!F131,0)</f>
        <v>675</v>
      </c>
      <c r="I36" s="9">
        <f t="shared" si="1"/>
        <v>6.69</v>
      </c>
      <c r="J36" s="9"/>
      <c r="K36" s="10">
        <f t="shared" si="2"/>
        <v>0.52049999999999996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ROUND(+Surgery!G32,0)</f>
        <v>4274405</v>
      </c>
      <c r="E37" s="3">
        <f>ROUND(+Surgery!F32,0)</f>
        <v>807187</v>
      </c>
      <c r="F37" s="9">
        <f t="shared" si="0"/>
        <v>5.3</v>
      </c>
      <c r="G37" s="3">
        <f>ROUND(+Surgery!G132,0)</f>
        <v>4478408</v>
      </c>
      <c r="H37" s="3">
        <f>ROUND(+Surgery!F132,0)</f>
        <v>840378</v>
      </c>
      <c r="I37" s="9">
        <f t="shared" si="1"/>
        <v>5.33</v>
      </c>
      <c r="J37" s="9"/>
      <c r="K37" s="10">
        <f t="shared" si="2"/>
        <v>5.7000000000000002E-3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ROUND(+Surgery!G33,0)</f>
        <v>0</v>
      </c>
      <c r="E38" s="3">
        <f>ROUND(+Surgery!F33,0)</f>
        <v>0</v>
      </c>
      <c r="F38" s="9" t="str">
        <f t="shared" si="0"/>
        <v/>
      </c>
      <c r="G38" s="3">
        <f>ROUND(+Surgery!G133,0)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ROUND(+Surgery!G34,0)</f>
        <v>8881094</v>
      </c>
      <c r="E39" s="3">
        <f>ROUND(+Surgery!F34,0)</f>
        <v>1538029</v>
      </c>
      <c r="F39" s="9">
        <f t="shared" si="0"/>
        <v>5.77</v>
      </c>
      <c r="G39" s="3">
        <f>ROUND(+Surgery!G134,0)</f>
        <v>9027349</v>
      </c>
      <c r="H39" s="3">
        <f>ROUND(+Surgery!F134,0)</f>
        <v>2793422</v>
      </c>
      <c r="I39" s="9">
        <f t="shared" si="1"/>
        <v>3.23</v>
      </c>
      <c r="J39" s="9"/>
      <c r="K39" s="10">
        <f t="shared" si="2"/>
        <v>-0.44019999999999998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ROUND(+Surgery!G35,0)</f>
        <v>1083118</v>
      </c>
      <c r="E40" s="3">
        <f>ROUND(+Surgery!F35,0)</f>
        <v>146751</v>
      </c>
      <c r="F40" s="9">
        <f t="shared" si="0"/>
        <v>7.38</v>
      </c>
      <c r="G40" s="3">
        <f>ROUND(+Surgery!G135,0)</f>
        <v>1134337</v>
      </c>
      <c r="H40" s="3">
        <f>ROUND(+Surgery!F135,0)</f>
        <v>105121</v>
      </c>
      <c r="I40" s="9">
        <f t="shared" si="1"/>
        <v>10.79</v>
      </c>
      <c r="J40" s="9"/>
      <c r="K40" s="10">
        <f t="shared" si="2"/>
        <v>0.46210000000000001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ROUND(+Surgery!G36,0)</f>
        <v>417241</v>
      </c>
      <c r="E41" s="3">
        <f>ROUND(+Surgery!F36,0)</f>
        <v>39796</v>
      </c>
      <c r="F41" s="9">
        <f t="shared" si="0"/>
        <v>10.48</v>
      </c>
      <c r="G41" s="3">
        <f>ROUND(+Surgery!G136,0)</f>
        <v>451896</v>
      </c>
      <c r="H41" s="3">
        <f>ROUND(+Surgery!F136,0)</f>
        <v>37518</v>
      </c>
      <c r="I41" s="9">
        <f t="shared" si="1"/>
        <v>12.04</v>
      </c>
      <c r="J41" s="9"/>
      <c r="K41" s="10">
        <f t="shared" si="2"/>
        <v>0.1489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ROUND(+Surgery!G37,0)</f>
        <v>3924587</v>
      </c>
      <c r="E42" s="3">
        <f>ROUND(+Surgery!F37,0)</f>
        <v>29835</v>
      </c>
      <c r="F42" s="9">
        <f t="shared" si="0"/>
        <v>131.54</v>
      </c>
      <c r="G42" s="3">
        <f>ROUND(+Surgery!G137,0)</f>
        <v>3766550</v>
      </c>
      <c r="H42" s="3">
        <f>ROUND(+Surgery!F137,0)</f>
        <v>4891</v>
      </c>
      <c r="I42" s="9">
        <f t="shared" si="1"/>
        <v>770.1</v>
      </c>
      <c r="J42" s="9"/>
      <c r="K42" s="10">
        <f t="shared" si="2"/>
        <v>4.8544999999999998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ROUND(+Surgery!G38,0)</f>
        <v>0</v>
      </c>
      <c r="E43" s="3">
        <f>ROUND(+Surgery!F38,0)</f>
        <v>0</v>
      </c>
      <c r="F43" s="9" t="str">
        <f t="shared" si="0"/>
        <v/>
      </c>
      <c r="G43" s="3">
        <f>ROUND(+Surgery!G138,0)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ROUND(+Surgery!G39,0)</f>
        <v>1136264</v>
      </c>
      <c r="E44" s="3">
        <f>ROUND(+Surgery!F39,0)</f>
        <v>150920</v>
      </c>
      <c r="F44" s="9">
        <f t="shared" si="0"/>
        <v>7.53</v>
      </c>
      <c r="G44" s="3">
        <f>ROUND(+Surgery!G139,0)</f>
        <v>1005012</v>
      </c>
      <c r="H44" s="3">
        <f>ROUND(+Surgery!F139,0)</f>
        <v>125987</v>
      </c>
      <c r="I44" s="9">
        <f t="shared" si="1"/>
        <v>7.98</v>
      </c>
      <c r="J44" s="9"/>
      <c r="K44" s="10">
        <f t="shared" si="2"/>
        <v>5.9799999999999999E-2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ROUND(+Surgery!G40,0)</f>
        <v>350888</v>
      </c>
      <c r="E45" s="3">
        <f>ROUND(+Surgery!F40,0)</f>
        <v>18516</v>
      </c>
      <c r="F45" s="9">
        <f t="shared" si="0"/>
        <v>18.95</v>
      </c>
      <c r="G45" s="3">
        <f>ROUND(+Surgery!G140,0)</f>
        <v>368118</v>
      </c>
      <c r="H45" s="3">
        <f>ROUND(+Surgery!F140,0)</f>
        <v>18516</v>
      </c>
      <c r="I45" s="9">
        <f t="shared" si="1"/>
        <v>19.88</v>
      </c>
      <c r="J45" s="9"/>
      <c r="K45" s="10">
        <f t="shared" si="2"/>
        <v>4.9099999999999998E-2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ROUND(+Surgery!G41,0)</f>
        <v>1745014</v>
      </c>
      <c r="E46" s="3">
        <f>ROUND(+Surgery!F41,0)</f>
        <v>149517</v>
      </c>
      <c r="F46" s="9">
        <f t="shared" si="0"/>
        <v>11.67</v>
      </c>
      <c r="G46" s="3">
        <f>ROUND(+Surgery!G141,0)</f>
        <v>2105126</v>
      </c>
      <c r="H46" s="3">
        <f>ROUND(+Surgery!F141,0)</f>
        <v>163614</v>
      </c>
      <c r="I46" s="9">
        <f t="shared" si="1"/>
        <v>12.87</v>
      </c>
      <c r="J46" s="9"/>
      <c r="K46" s="10">
        <f t="shared" si="2"/>
        <v>0.1028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ROUND(+Surgery!G42,0)</f>
        <v>0</v>
      </c>
      <c r="E47" s="3">
        <f>ROUND(+Surgery!F42,0)</f>
        <v>0</v>
      </c>
      <c r="F47" s="9" t="str">
        <f t="shared" si="0"/>
        <v/>
      </c>
      <c r="G47" s="3">
        <f>ROUND(+Surgery!G142,0)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ROUND(+Surgery!G43,0)</f>
        <v>0</v>
      </c>
      <c r="E48" s="3">
        <f>ROUND(+Surgery!F43,0)</f>
        <v>0</v>
      </c>
      <c r="F48" s="9" t="str">
        <f t="shared" si="0"/>
        <v/>
      </c>
      <c r="G48" s="3">
        <f>ROUND(+Surgery!G143,0)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ROUND(+Surgery!G44,0)</f>
        <v>2912986</v>
      </c>
      <c r="E49" s="3">
        <f>ROUND(+Surgery!F44,0)</f>
        <v>401915</v>
      </c>
      <c r="F49" s="9">
        <f t="shared" si="0"/>
        <v>7.25</v>
      </c>
      <c r="G49" s="3">
        <f>ROUND(+Surgery!G144,0)</f>
        <v>1388333</v>
      </c>
      <c r="H49" s="3">
        <f>ROUND(+Surgery!F144,0)</f>
        <v>207714</v>
      </c>
      <c r="I49" s="9">
        <f t="shared" si="1"/>
        <v>6.68</v>
      </c>
      <c r="J49" s="9"/>
      <c r="K49" s="10">
        <f t="shared" si="2"/>
        <v>-7.8600000000000003E-2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ROUND(+Surgery!G45,0)</f>
        <v>12244413</v>
      </c>
      <c r="E50" s="3">
        <f>ROUND(+Surgery!F45,0)</f>
        <v>27396</v>
      </c>
      <c r="F50" s="9">
        <f t="shared" si="0"/>
        <v>446.94</v>
      </c>
      <c r="G50" s="3">
        <f>ROUND(+Surgery!G145,0)</f>
        <v>12051873</v>
      </c>
      <c r="H50" s="3">
        <f>ROUND(+Surgery!F145,0)</f>
        <v>26970</v>
      </c>
      <c r="I50" s="9">
        <f t="shared" si="1"/>
        <v>446.86</v>
      </c>
      <c r="J50" s="9"/>
      <c r="K50" s="10">
        <f t="shared" si="2"/>
        <v>-2.0000000000000001E-4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ROUND(+Surgery!G46,0)</f>
        <v>235163</v>
      </c>
      <c r="E51" s="3">
        <f>ROUND(+Surgery!F46,0)</f>
        <v>4692</v>
      </c>
      <c r="F51" s="9">
        <f t="shared" si="0"/>
        <v>50.12</v>
      </c>
      <c r="G51" s="3">
        <f>ROUND(+Surgery!G146,0)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ROUND(+Surgery!G47,0)</f>
        <v>6968127</v>
      </c>
      <c r="E52" s="3">
        <f>ROUND(+Surgery!F47,0)</f>
        <v>1862697</v>
      </c>
      <c r="F52" s="9">
        <f t="shared" si="0"/>
        <v>3.74</v>
      </c>
      <c r="G52" s="3">
        <f>ROUND(+Surgery!G147,0)</f>
        <v>7743969</v>
      </c>
      <c r="H52" s="3">
        <f>ROUND(+Surgery!F147,0)</f>
        <v>2057800</v>
      </c>
      <c r="I52" s="9">
        <f t="shared" si="1"/>
        <v>3.76</v>
      </c>
      <c r="J52" s="9"/>
      <c r="K52" s="10">
        <f t="shared" si="2"/>
        <v>5.3E-3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ROUND(+Surgery!G48,0)</f>
        <v>8438329</v>
      </c>
      <c r="E53" s="3">
        <f>ROUND(+Surgery!F48,0)</f>
        <v>1409390</v>
      </c>
      <c r="F53" s="9">
        <f t="shared" si="0"/>
        <v>5.99</v>
      </c>
      <c r="G53" s="3">
        <f>ROUND(+Surgery!G148,0)</f>
        <v>8415096</v>
      </c>
      <c r="H53" s="3">
        <f>ROUND(+Surgery!F148,0)</f>
        <v>1391652</v>
      </c>
      <c r="I53" s="9">
        <f t="shared" si="1"/>
        <v>6.05</v>
      </c>
      <c r="J53" s="9"/>
      <c r="K53" s="10">
        <f t="shared" si="2"/>
        <v>0.01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ROUND(+Surgery!G49,0)</f>
        <v>8456442</v>
      </c>
      <c r="E54" s="3">
        <f>ROUND(+Surgery!F49,0)</f>
        <v>1063333</v>
      </c>
      <c r="F54" s="9">
        <f t="shared" si="0"/>
        <v>7.95</v>
      </c>
      <c r="G54" s="3">
        <f>ROUND(+Surgery!G149,0)</f>
        <v>7814594</v>
      </c>
      <c r="H54" s="3">
        <f>ROUND(+Surgery!F149,0)</f>
        <v>1021656</v>
      </c>
      <c r="I54" s="9">
        <f t="shared" si="1"/>
        <v>7.65</v>
      </c>
      <c r="J54" s="9"/>
      <c r="K54" s="10">
        <f t="shared" si="2"/>
        <v>-3.7699999999999997E-2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ROUND(+Surgery!G50,0)</f>
        <v>2336238</v>
      </c>
      <c r="E55" s="3">
        <f>ROUND(+Surgery!F50,0)</f>
        <v>524141</v>
      </c>
      <c r="F55" s="9">
        <f t="shared" si="0"/>
        <v>4.46</v>
      </c>
      <c r="G55" s="3">
        <f>ROUND(+Surgery!G150,0)</f>
        <v>2363584</v>
      </c>
      <c r="H55" s="3">
        <f>ROUND(+Surgery!F150,0)</f>
        <v>501822</v>
      </c>
      <c r="I55" s="9">
        <f t="shared" si="1"/>
        <v>4.71</v>
      </c>
      <c r="J55" s="9"/>
      <c r="K55" s="10">
        <f t="shared" si="2"/>
        <v>5.6099999999999997E-2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ROUND(+Surgery!G51,0)</f>
        <v>245404</v>
      </c>
      <c r="E56" s="3">
        <f>ROUND(+Surgery!F51,0)</f>
        <v>17446</v>
      </c>
      <c r="F56" s="9">
        <f t="shared" si="0"/>
        <v>14.07</v>
      </c>
      <c r="G56" s="3">
        <f>ROUND(+Surgery!G151,0)</f>
        <v>247593</v>
      </c>
      <c r="H56" s="3">
        <f>ROUND(+Surgery!F151,0)</f>
        <v>19183</v>
      </c>
      <c r="I56" s="9">
        <f t="shared" si="1"/>
        <v>12.91</v>
      </c>
      <c r="J56" s="9"/>
      <c r="K56" s="10">
        <f t="shared" si="2"/>
        <v>-8.2400000000000001E-2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ROUND(+Surgery!G52,0)</f>
        <v>5189922</v>
      </c>
      <c r="E57" s="3">
        <f>ROUND(+Surgery!F52,0)</f>
        <v>0</v>
      </c>
      <c r="F57" s="9" t="str">
        <f t="shared" si="0"/>
        <v/>
      </c>
      <c r="G57" s="3">
        <f>ROUND(+Surgery!G152,0)</f>
        <v>8750485</v>
      </c>
      <c r="H57" s="3">
        <f>ROUND(+Surgery!F152,0)</f>
        <v>6774</v>
      </c>
      <c r="I57" s="9">
        <f t="shared" si="1"/>
        <v>1291.78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ROUND(+Surgery!G53,0)</f>
        <v>7648210</v>
      </c>
      <c r="E58" s="3">
        <f>ROUND(+Surgery!F53,0)</f>
        <v>624296</v>
      </c>
      <c r="F58" s="9">
        <f t="shared" si="0"/>
        <v>12.25</v>
      </c>
      <c r="G58" s="3">
        <f>ROUND(+Surgery!G153,0)</f>
        <v>7173307</v>
      </c>
      <c r="H58" s="3">
        <f>ROUND(+Surgery!F153,0)</f>
        <v>616200</v>
      </c>
      <c r="I58" s="9">
        <f t="shared" si="1"/>
        <v>11.64</v>
      </c>
      <c r="J58" s="9"/>
      <c r="K58" s="10">
        <f t="shared" si="2"/>
        <v>-4.9799999999999997E-2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ROUND(+Surgery!G54,0)</f>
        <v>1133298</v>
      </c>
      <c r="E59" s="3">
        <f>ROUND(+Surgery!F54,0)</f>
        <v>107664</v>
      </c>
      <c r="F59" s="9">
        <f t="shared" si="0"/>
        <v>10.53</v>
      </c>
      <c r="G59" s="3">
        <f>ROUND(+Surgery!G154,0)</f>
        <v>1224048</v>
      </c>
      <c r="H59" s="3">
        <f>ROUND(+Surgery!F154,0)</f>
        <v>125161</v>
      </c>
      <c r="I59" s="9">
        <f t="shared" si="1"/>
        <v>9.7799999999999994</v>
      </c>
      <c r="J59" s="9"/>
      <c r="K59" s="10">
        <f t="shared" si="2"/>
        <v>-7.1199999999999999E-2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ROUND(+Surgery!G55,0)</f>
        <v>0</v>
      </c>
      <c r="E60" s="3">
        <f>ROUND(+Surgery!F55,0)</f>
        <v>0</v>
      </c>
      <c r="F60" s="9" t="str">
        <f t="shared" si="0"/>
        <v/>
      </c>
      <c r="G60" s="3">
        <f>ROUND(+Surgery!G155,0)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ROUND(+Surgery!G56,0)</f>
        <v>7405399</v>
      </c>
      <c r="E61" s="3">
        <f>ROUND(+Surgery!F56,0)</f>
        <v>903411</v>
      </c>
      <c r="F61" s="9">
        <f t="shared" si="0"/>
        <v>8.1999999999999993</v>
      </c>
      <c r="G61" s="3">
        <f>ROUND(+Surgery!G156,0)</f>
        <v>7333825</v>
      </c>
      <c r="H61" s="3">
        <f>ROUND(+Surgery!F156,0)</f>
        <v>926015</v>
      </c>
      <c r="I61" s="9">
        <f t="shared" si="1"/>
        <v>7.92</v>
      </c>
      <c r="J61" s="9"/>
      <c r="K61" s="10">
        <f t="shared" si="2"/>
        <v>-3.4099999999999998E-2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ROUND(+Surgery!G57,0)</f>
        <v>4538179</v>
      </c>
      <c r="E62" s="3">
        <f>ROUND(+Surgery!F57,0)</f>
        <v>929540</v>
      </c>
      <c r="F62" s="9">
        <f t="shared" si="0"/>
        <v>4.88</v>
      </c>
      <c r="G62" s="3">
        <f>ROUND(+Surgery!G157,0)</f>
        <v>4559009</v>
      </c>
      <c r="H62" s="3">
        <f>ROUND(+Surgery!F157,0)</f>
        <v>917499</v>
      </c>
      <c r="I62" s="9">
        <f t="shared" si="1"/>
        <v>4.97</v>
      </c>
      <c r="J62" s="9"/>
      <c r="K62" s="10">
        <f t="shared" si="2"/>
        <v>1.84E-2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ROUND(+Surgery!G58,0)</f>
        <v>676398</v>
      </c>
      <c r="E63" s="3">
        <f>ROUND(+Surgery!F58,0)</f>
        <v>129726</v>
      </c>
      <c r="F63" s="9">
        <f t="shared" si="0"/>
        <v>5.21</v>
      </c>
      <c r="G63" s="3">
        <f>ROUND(+Surgery!G158,0)</f>
        <v>754745</v>
      </c>
      <c r="H63" s="3">
        <f>ROUND(+Surgery!F158,0)</f>
        <v>140851</v>
      </c>
      <c r="I63" s="9">
        <f t="shared" si="1"/>
        <v>5.36</v>
      </c>
      <c r="J63" s="9"/>
      <c r="K63" s="10">
        <f t="shared" si="2"/>
        <v>2.8799999999999999E-2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ROUND(+Surgery!G59,0)</f>
        <v>0</v>
      </c>
      <c r="E64" s="3">
        <f>ROUND(+Surgery!F59,0)</f>
        <v>0</v>
      </c>
      <c r="F64" s="9" t="str">
        <f t="shared" si="0"/>
        <v/>
      </c>
      <c r="G64" s="3">
        <f>ROUND(+Surgery!G159,0)</f>
        <v>0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ROUND(+Surgery!G60,0)</f>
        <v>622533</v>
      </c>
      <c r="E65" s="3">
        <f>ROUND(+Surgery!F60,0)</f>
        <v>11687</v>
      </c>
      <c r="F65" s="9">
        <f t="shared" si="0"/>
        <v>53.27</v>
      </c>
      <c r="G65" s="3">
        <f>ROUND(+Surgery!G160,0)</f>
        <v>405695</v>
      </c>
      <c r="H65" s="3">
        <f>ROUND(+Surgery!F160,0)</f>
        <v>12612</v>
      </c>
      <c r="I65" s="9">
        <f t="shared" si="1"/>
        <v>32.17</v>
      </c>
      <c r="J65" s="9"/>
      <c r="K65" s="10">
        <f t="shared" si="2"/>
        <v>-0.39610000000000001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ROUND(+Surgery!G61,0)</f>
        <v>1131345</v>
      </c>
      <c r="E66" s="3">
        <f>ROUND(+Surgery!F61,0)</f>
        <v>101765</v>
      </c>
      <c r="F66" s="9">
        <f t="shared" si="0"/>
        <v>11.12</v>
      </c>
      <c r="G66" s="3">
        <f>ROUND(+Surgery!G161,0)</f>
        <v>1143029</v>
      </c>
      <c r="H66" s="3">
        <f>ROUND(+Surgery!F161,0)</f>
        <v>100789</v>
      </c>
      <c r="I66" s="9">
        <f t="shared" si="1"/>
        <v>11.34</v>
      </c>
      <c r="J66" s="9"/>
      <c r="K66" s="10">
        <f t="shared" si="2"/>
        <v>1.9800000000000002E-2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ROUND(+Surgery!G62,0)</f>
        <v>1004711</v>
      </c>
      <c r="E67" s="3">
        <f>ROUND(+Surgery!F62,0)</f>
        <v>42202</v>
      </c>
      <c r="F67" s="9">
        <f t="shared" si="0"/>
        <v>23.81</v>
      </c>
      <c r="G67" s="3">
        <f>ROUND(+Surgery!G162,0)</f>
        <v>958443</v>
      </c>
      <c r="H67" s="3">
        <f>ROUND(+Surgery!F162,0)</f>
        <v>33738</v>
      </c>
      <c r="I67" s="9">
        <f t="shared" si="1"/>
        <v>28.41</v>
      </c>
      <c r="J67" s="9"/>
      <c r="K67" s="10">
        <f t="shared" si="2"/>
        <v>0.19320000000000001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ROUND(+Surgery!G63,0)</f>
        <v>3839733</v>
      </c>
      <c r="E68" s="3">
        <f>ROUND(+Surgery!F63,0)</f>
        <v>546113</v>
      </c>
      <c r="F68" s="9">
        <f t="shared" si="0"/>
        <v>7.03</v>
      </c>
      <c r="G68" s="3">
        <f>ROUND(+Surgery!G163,0)</f>
        <v>8084968</v>
      </c>
      <c r="H68" s="3">
        <f>ROUND(+Surgery!F163,0)</f>
        <v>895110</v>
      </c>
      <c r="I68" s="9">
        <f t="shared" si="1"/>
        <v>9.0299999999999994</v>
      </c>
      <c r="J68" s="9"/>
      <c r="K68" s="10">
        <f t="shared" si="2"/>
        <v>0.28449999999999998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ROUND(+Surgery!G64,0)</f>
        <v>809541</v>
      </c>
      <c r="E69" s="3">
        <f>ROUND(+Surgery!F64,0)</f>
        <v>152443</v>
      </c>
      <c r="F69" s="9">
        <f t="shared" si="0"/>
        <v>5.31</v>
      </c>
      <c r="G69" s="3">
        <f>ROUND(+Surgery!G164,0)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ROUND(+Surgery!G65,0)</f>
        <v>0</v>
      </c>
      <c r="E70" s="3">
        <f>ROUND(+Surgery!F65,0)</f>
        <v>0</v>
      </c>
      <c r="F70" s="9" t="str">
        <f t="shared" si="0"/>
        <v/>
      </c>
      <c r="G70" s="3">
        <f>ROUND(+Surgery!G165,0)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ROUND(+Surgery!G66,0)</f>
        <v>0</v>
      </c>
      <c r="E71" s="3">
        <f>ROUND(+Surgery!F66,0)</f>
        <v>0</v>
      </c>
      <c r="F71" s="9" t="str">
        <f t="shared" si="0"/>
        <v/>
      </c>
      <c r="G71" s="3">
        <f>ROUND(+Surgery!G166,0)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ROUND(+Surgery!G67,0)</f>
        <v>5418634</v>
      </c>
      <c r="E72" s="3">
        <f>ROUND(+Surgery!F67,0)</f>
        <v>0</v>
      </c>
      <c r="F72" s="9" t="str">
        <f t="shared" si="0"/>
        <v/>
      </c>
      <c r="G72" s="3">
        <f>ROUND(+Surgery!G167,0)</f>
        <v>5620085</v>
      </c>
      <c r="H72" s="3">
        <f>ROUND(+Surgery!F167,0)</f>
        <v>1650398</v>
      </c>
      <c r="I72" s="9">
        <f t="shared" si="1"/>
        <v>3.41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ROUND(+Surgery!G68,0)</f>
        <v>4457128</v>
      </c>
      <c r="E73" s="3">
        <f>ROUND(+Surgery!F68,0)</f>
        <v>885443</v>
      </c>
      <c r="F73" s="9">
        <f t="shared" si="0"/>
        <v>5.03</v>
      </c>
      <c r="G73" s="3">
        <f>ROUND(+Surgery!G168,0)</f>
        <v>5651974</v>
      </c>
      <c r="H73" s="3">
        <f>ROUND(+Surgery!F168,0)</f>
        <v>939145</v>
      </c>
      <c r="I73" s="9">
        <f t="shared" si="1"/>
        <v>6.02</v>
      </c>
      <c r="J73" s="9"/>
      <c r="K73" s="10">
        <f t="shared" si="2"/>
        <v>0.1968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ROUND(+Surgery!G69,0)</f>
        <v>17558466</v>
      </c>
      <c r="E74" s="3">
        <f>ROUND(+Surgery!F69,0)</f>
        <v>2279470</v>
      </c>
      <c r="F74" s="9">
        <f t="shared" si="0"/>
        <v>7.7</v>
      </c>
      <c r="G74" s="3">
        <f>ROUND(+Surgery!G169,0)</f>
        <v>18834830</v>
      </c>
      <c r="H74" s="3">
        <f>ROUND(+Surgery!F169,0)</f>
        <v>1962452</v>
      </c>
      <c r="I74" s="9">
        <f t="shared" si="1"/>
        <v>9.6</v>
      </c>
      <c r="J74" s="9"/>
      <c r="K74" s="10">
        <f t="shared" si="2"/>
        <v>0.24679999999999999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ROUND(+Surgery!G70,0)</f>
        <v>5739235</v>
      </c>
      <c r="E75" s="3">
        <f>ROUND(+Surgery!F70,0)</f>
        <v>758355</v>
      </c>
      <c r="F75" s="9">
        <f t="shared" ref="F75:F107" si="3">IF(D75=0,"",IF(E75=0,"",ROUND(D75/E75,2)))</f>
        <v>7.57</v>
      </c>
      <c r="G75" s="3">
        <f>ROUND(+Surgery!G170,0)</f>
        <v>9657492</v>
      </c>
      <c r="H75" s="3">
        <f>ROUND(+Surgery!F170,0)</f>
        <v>774293</v>
      </c>
      <c r="I75" s="9">
        <f t="shared" ref="I75:I107" si="4">IF(G75=0,"",IF(H75=0,"",ROUND(G75/H75,2)))</f>
        <v>12.47</v>
      </c>
      <c r="J75" s="9"/>
      <c r="K75" s="10">
        <f t="shared" ref="K75:K107" si="5">IF(D75=0,"",IF(E75=0,"",IF(G75=0,"",IF(H75=0,"",ROUND(I75/F75-1,4)))))</f>
        <v>0.64729999999999999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ROUND(+Surgery!G71,0)</f>
        <v>516885</v>
      </c>
      <c r="E76" s="3">
        <f>ROUND(+Surgery!F71,0)</f>
        <v>28849</v>
      </c>
      <c r="F76" s="9">
        <f t="shared" si="3"/>
        <v>17.920000000000002</v>
      </c>
      <c r="G76" s="3">
        <f>ROUND(+Surgery!G171,0)</f>
        <v>548094</v>
      </c>
      <c r="H76" s="3">
        <f>ROUND(+Surgery!F171,0)</f>
        <v>29921</v>
      </c>
      <c r="I76" s="9">
        <f t="shared" si="4"/>
        <v>18.32</v>
      </c>
      <c r="J76" s="9"/>
      <c r="K76" s="10">
        <f t="shared" si="5"/>
        <v>2.23E-2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ROUND(+Surgery!G72,0)</f>
        <v>0</v>
      </c>
      <c r="E77" s="3">
        <f>ROUND(+Surgery!F72,0)</f>
        <v>0</v>
      </c>
      <c r="F77" s="9" t="str">
        <f t="shared" si="3"/>
        <v/>
      </c>
      <c r="G77" s="3">
        <f>ROUND(+Surgery!G172,0)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ROUND(+Surgery!G73,0)</f>
        <v>3777175</v>
      </c>
      <c r="E78" s="3">
        <f>ROUND(+Surgery!F73,0)</f>
        <v>689759</v>
      </c>
      <c r="F78" s="9">
        <f t="shared" si="3"/>
        <v>5.48</v>
      </c>
      <c r="G78" s="3">
        <f>ROUND(+Surgery!G173,0)</f>
        <v>3989650</v>
      </c>
      <c r="H78" s="3">
        <f>ROUND(+Surgery!F173,0)</f>
        <v>764049</v>
      </c>
      <c r="I78" s="9">
        <f t="shared" si="4"/>
        <v>5.22</v>
      </c>
      <c r="J78" s="9"/>
      <c r="K78" s="10">
        <f t="shared" si="5"/>
        <v>-4.7399999999999998E-2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ROUND(+Surgery!G74,0)</f>
        <v>7023475</v>
      </c>
      <c r="E79" s="3">
        <f>ROUND(+Surgery!F74,0)</f>
        <v>1250660</v>
      </c>
      <c r="F79" s="9">
        <f t="shared" si="3"/>
        <v>5.62</v>
      </c>
      <c r="G79" s="3">
        <f>ROUND(+Surgery!G174,0)</f>
        <v>6862896</v>
      </c>
      <c r="H79" s="3">
        <f>ROUND(+Surgery!F174,0)</f>
        <v>1161674</v>
      </c>
      <c r="I79" s="9">
        <f t="shared" si="4"/>
        <v>5.91</v>
      </c>
      <c r="J79" s="9"/>
      <c r="K79" s="10">
        <f t="shared" si="5"/>
        <v>5.16E-2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ROUND(+Surgery!G75,0)</f>
        <v>2594364</v>
      </c>
      <c r="E80" s="3">
        <f>ROUND(+Surgery!F75,0)</f>
        <v>299480</v>
      </c>
      <c r="F80" s="9">
        <f t="shared" si="3"/>
        <v>8.66</v>
      </c>
      <c r="G80" s="3">
        <f>ROUND(+Surgery!G175,0)</f>
        <v>2670857</v>
      </c>
      <c r="H80" s="3">
        <f>ROUND(+Surgery!F175,0)</f>
        <v>308573</v>
      </c>
      <c r="I80" s="9">
        <f t="shared" si="4"/>
        <v>8.66</v>
      </c>
      <c r="J80" s="9"/>
      <c r="K80" s="10">
        <f t="shared" si="5"/>
        <v>0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ROUND(+Surgery!G76,0)</f>
        <v>189008</v>
      </c>
      <c r="E81" s="3">
        <f>ROUND(+Surgery!F76,0)</f>
        <v>10094</v>
      </c>
      <c r="F81" s="9">
        <f t="shared" si="3"/>
        <v>18.72</v>
      </c>
      <c r="G81" s="3">
        <f>ROUND(+Surgery!G176,0)</f>
        <v>213655</v>
      </c>
      <c r="H81" s="3">
        <f>ROUND(+Surgery!F176,0)</f>
        <v>8859</v>
      </c>
      <c r="I81" s="9">
        <f t="shared" si="4"/>
        <v>24.12</v>
      </c>
      <c r="J81" s="9"/>
      <c r="K81" s="10">
        <f t="shared" si="5"/>
        <v>0.28849999999999998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ROUND(+Surgery!G77,0)</f>
        <v>3543836</v>
      </c>
      <c r="E82" s="3">
        <f>ROUND(+Surgery!F77,0)</f>
        <v>717038</v>
      </c>
      <c r="F82" s="9">
        <f t="shared" si="3"/>
        <v>4.9400000000000004</v>
      </c>
      <c r="G82" s="3">
        <f>ROUND(+Surgery!G177,0)</f>
        <v>3630308</v>
      </c>
      <c r="H82" s="3">
        <f>ROUND(+Surgery!F177,0)</f>
        <v>708593</v>
      </c>
      <c r="I82" s="9">
        <f t="shared" si="4"/>
        <v>5.12</v>
      </c>
      <c r="J82" s="9"/>
      <c r="K82" s="10">
        <f t="shared" si="5"/>
        <v>3.6400000000000002E-2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ROUND(+Surgery!G78,0)</f>
        <v>13168790</v>
      </c>
      <c r="E83" s="3">
        <f>ROUND(+Surgery!F78,0)</f>
        <v>3955629</v>
      </c>
      <c r="F83" s="9">
        <f t="shared" si="3"/>
        <v>3.33</v>
      </c>
      <c r="G83" s="3">
        <f>ROUND(+Surgery!G178,0)</f>
        <v>16651012</v>
      </c>
      <c r="H83" s="3">
        <f>ROUND(+Surgery!F178,0)</f>
        <v>3715357</v>
      </c>
      <c r="I83" s="9">
        <f t="shared" si="4"/>
        <v>4.4800000000000004</v>
      </c>
      <c r="J83" s="9"/>
      <c r="K83" s="10">
        <f t="shared" si="5"/>
        <v>0.3453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ROUND(+Surgery!G79,0)</f>
        <v>2459556</v>
      </c>
      <c r="E84" s="3">
        <f>ROUND(+Surgery!F79,0)</f>
        <v>480806</v>
      </c>
      <c r="F84" s="9">
        <f t="shared" si="3"/>
        <v>5.12</v>
      </c>
      <c r="G84" s="3">
        <f>ROUND(+Surgery!G179,0)</f>
        <v>2569777</v>
      </c>
      <c r="H84" s="3">
        <f>ROUND(+Surgery!F179,0)</f>
        <v>469645</v>
      </c>
      <c r="I84" s="9">
        <f t="shared" si="4"/>
        <v>5.47</v>
      </c>
      <c r="J84" s="9"/>
      <c r="K84" s="10">
        <f t="shared" si="5"/>
        <v>6.8400000000000002E-2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ROUND(+Surgery!G80,0)</f>
        <v>1746759</v>
      </c>
      <c r="E85" s="3">
        <f>ROUND(+Surgery!F80,0)</f>
        <v>330156</v>
      </c>
      <c r="F85" s="9">
        <f t="shared" si="3"/>
        <v>5.29</v>
      </c>
      <c r="G85" s="3">
        <f>ROUND(+Surgery!G180,0)</f>
        <v>2160998</v>
      </c>
      <c r="H85" s="3">
        <f>ROUND(+Surgery!F180,0)</f>
        <v>350700</v>
      </c>
      <c r="I85" s="9">
        <f t="shared" si="4"/>
        <v>6.16</v>
      </c>
      <c r="J85" s="9"/>
      <c r="K85" s="10">
        <f t="shared" si="5"/>
        <v>0.16450000000000001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ROUND(+Surgery!G81,0)</f>
        <v>0</v>
      </c>
      <c r="E86" s="3">
        <f>ROUND(+Surgery!F81,0)</f>
        <v>0</v>
      </c>
      <c r="F86" s="9" t="str">
        <f t="shared" si="3"/>
        <v/>
      </c>
      <c r="G86" s="3">
        <f>ROUND(+Surgery!G181,0)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ROUND(+Surgery!G82,0)</f>
        <v>1366717</v>
      </c>
      <c r="E87" s="3">
        <f>ROUND(+Surgery!F82,0)</f>
        <v>0</v>
      </c>
      <c r="F87" s="9" t="str">
        <f t="shared" si="3"/>
        <v/>
      </c>
      <c r="G87" s="3">
        <f>ROUND(+Surgery!G182,0)</f>
        <v>2916757</v>
      </c>
      <c r="H87" s="3">
        <f>ROUND(+Surgery!F182,0)</f>
        <v>254017</v>
      </c>
      <c r="I87" s="9">
        <f t="shared" si="4"/>
        <v>11.48</v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ROUND(+Surgery!G83,0)</f>
        <v>875919</v>
      </c>
      <c r="E88" s="3">
        <f>ROUND(+Surgery!F83,0)</f>
        <v>77822</v>
      </c>
      <c r="F88" s="9">
        <f t="shared" si="3"/>
        <v>11.26</v>
      </c>
      <c r="G88" s="3">
        <f>ROUND(+Surgery!G183,0)</f>
        <v>1424308</v>
      </c>
      <c r="H88" s="3">
        <f>ROUND(+Surgery!F183,0)</f>
        <v>88544</v>
      </c>
      <c r="I88" s="9">
        <f t="shared" si="4"/>
        <v>16.09</v>
      </c>
      <c r="J88" s="9"/>
      <c r="K88" s="10">
        <f t="shared" si="5"/>
        <v>0.42899999999999999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ROUND(+Surgery!G84,0)</f>
        <v>215212</v>
      </c>
      <c r="E89" s="3">
        <f>ROUND(+Surgery!F84,0)</f>
        <v>78919</v>
      </c>
      <c r="F89" s="9">
        <f t="shared" si="3"/>
        <v>2.73</v>
      </c>
      <c r="G89" s="3">
        <f>ROUND(+Surgery!G184,0)</f>
        <v>322623</v>
      </c>
      <c r="H89" s="3">
        <f>ROUND(+Surgery!F184,0)</f>
        <v>53683</v>
      </c>
      <c r="I89" s="9">
        <f t="shared" si="4"/>
        <v>6.01</v>
      </c>
      <c r="J89" s="9"/>
      <c r="K89" s="10">
        <f t="shared" si="5"/>
        <v>1.2015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ROUND(+Surgery!G85,0)</f>
        <v>77136</v>
      </c>
      <c r="E90" s="3">
        <f>ROUND(+Surgery!F85,0)</f>
        <v>0</v>
      </c>
      <c r="F90" s="9" t="str">
        <f t="shared" si="3"/>
        <v/>
      </c>
      <c r="G90" s="3">
        <f>ROUND(+Surgery!G185,0)</f>
        <v>102029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ROUND(+Surgery!G86,0)</f>
        <v>2025221</v>
      </c>
      <c r="E91" s="3">
        <f>ROUND(+Surgery!F86,0)</f>
        <v>420582</v>
      </c>
      <c r="F91" s="9">
        <f t="shared" si="3"/>
        <v>4.82</v>
      </c>
      <c r="G91" s="3">
        <f>ROUND(+Surgery!G186,0)</f>
        <v>2175272</v>
      </c>
      <c r="H91" s="3">
        <f>ROUND(+Surgery!F186,0)</f>
        <v>444976</v>
      </c>
      <c r="I91" s="9">
        <f t="shared" si="4"/>
        <v>4.8899999999999997</v>
      </c>
      <c r="J91" s="9"/>
      <c r="K91" s="10">
        <f t="shared" si="5"/>
        <v>1.4500000000000001E-2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ROUND(+Surgery!G87,0)</f>
        <v>548002</v>
      </c>
      <c r="E92" s="3">
        <f>ROUND(+Surgery!F87,0)</f>
        <v>98594</v>
      </c>
      <c r="F92" s="9">
        <f t="shared" si="3"/>
        <v>5.56</v>
      </c>
      <c r="G92" s="3">
        <f>ROUND(+Surgery!G187,0)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ROUND(+Surgery!G88,0)</f>
        <v>393489</v>
      </c>
      <c r="E93" s="3">
        <f>ROUND(+Surgery!F88,0)</f>
        <v>64785</v>
      </c>
      <c r="F93" s="9">
        <f t="shared" si="3"/>
        <v>6.07</v>
      </c>
      <c r="G93" s="3">
        <f>ROUND(+Surgery!G188,0)</f>
        <v>382015</v>
      </c>
      <c r="H93" s="3">
        <f>ROUND(+Surgery!F188,0)</f>
        <v>59025</v>
      </c>
      <c r="I93" s="9">
        <f t="shared" si="4"/>
        <v>6.47</v>
      </c>
      <c r="J93" s="9"/>
      <c r="K93" s="10">
        <f t="shared" si="5"/>
        <v>6.59E-2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ROUND(+Surgery!G89,0)</f>
        <v>10669508</v>
      </c>
      <c r="E94" s="3">
        <f>ROUND(+Surgery!F89,0)</f>
        <v>1493201</v>
      </c>
      <c r="F94" s="9">
        <f t="shared" si="3"/>
        <v>7.15</v>
      </c>
      <c r="G94" s="3">
        <f>ROUND(+Surgery!G189,0)</f>
        <v>7868272</v>
      </c>
      <c r="H94" s="3">
        <f>ROUND(+Surgery!F189,0)</f>
        <v>1524792</v>
      </c>
      <c r="I94" s="9">
        <f t="shared" si="4"/>
        <v>5.16</v>
      </c>
      <c r="J94" s="9"/>
      <c r="K94" s="10">
        <f t="shared" si="5"/>
        <v>-0.27829999999999999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ROUND(+Surgery!G90,0)</f>
        <v>998</v>
      </c>
      <c r="E95" s="3">
        <f>ROUND(+Surgery!F90,0)</f>
        <v>0</v>
      </c>
      <c r="F95" s="9" t="str">
        <f t="shared" si="3"/>
        <v/>
      </c>
      <c r="G95" s="3">
        <f>ROUND(+Surgery!G190,0)</f>
        <v>4096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ROUND(+Surgery!G91,0)</f>
        <v>0</v>
      </c>
      <c r="E96" s="3">
        <f>ROUND(+Surgery!F91,0)</f>
        <v>0</v>
      </c>
      <c r="F96" s="9" t="str">
        <f t="shared" si="3"/>
        <v/>
      </c>
      <c r="G96" s="3">
        <f>ROUND(+Surgery!G191,0)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ROUND(+Surgery!G92,0)</f>
        <v>0</v>
      </c>
      <c r="E97" s="3">
        <f>ROUND(+Surgery!F92,0)</f>
        <v>0</v>
      </c>
      <c r="F97" s="9" t="str">
        <f t="shared" si="3"/>
        <v/>
      </c>
      <c r="G97" s="3">
        <f>ROUND(+Surgery!G192,0)</f>
        <v>8220894</v>
      </c>
      <c r="H97" s="3">
        <f>ROUND(+Surgery!F192,0)</f>
        <v>408232</v>
      </c>
      <c r="I97" s="9">
        <f t="shared" si="4"/>
        <v>20.14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ROUND(+Surgery!G93,0)</f>
        <v>985675</v>
      </c>
      <c r="E98" s="3">
        <f>ROUND(+Surgery!F93,0)</f>
        <v>29471</v>
      </c>
      <c r="F98" s="9">
        <f t="shared" si="3"/>
        <v>33.450000000000003</v>
      </c>
      <c r="G98" s="3">
        <f>ROUND(+Surgery!G193,0)</f>
        <v>480787</v>
      </c>
      <c r="H98" s="3">
        <f>ROUND(+Surgery!F193,0)</f>
        <v>42538</v>
      </c>
      <c r="I98" s="9">
        <f t="shared" si="4"/>
        <v>11.3</v>
      </c>
      <c r="J98" s="9"/>
      <c r="K98" s="10">
        <f t="shared" si="5"/>
        <v>-0.66220000000000001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ROUND(+Surgery!G94,0)</f>
        <v>2645135</v>
      </c>
      <c r="E99" s="3">
        <f>ROUND(+Surgery!F94,0)</f>
        <v>543049</v>
      </c>
      <c r="F99" s="9">
        <f t="shared" si="3"/>
        <v>4.87</v>
      </c>
      <c r="G99" s="3">
        <f>ROUND(+Surgery!G194,0)</f>
        <v>2466353</v>
      </c>
      <c r="H99" s="3">
        <f>ROUND(+Surgery!F194,0)</f>
        <v>495007</v>
      </c>
      <c r="I99" s="9">
        <f t="shared" si="4"/>
        <v>4.9800000000000004</v>
      </c>
      <c r="J99" s="9"/>
      <c r="K99" s="10">
        <f t="shared" si="5"/>
        <v>2.2599999999999999E-2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ROUND(+Surgery!G95,0)</f>
        <v>3808900</v>
      </c>
      <c r="E100" s="3">
        <f>ROUND(+Surgery!F95,0)</f>
        <v>601620</v>
      </c>
      <c r="F100" s="9">
        <f t="shared" si="3"/>
        <v>6.33</v>
      </c>
      <c r="G100" s="3">
        <f>ROUND(+Surgery!G195,0)</f>
        <v>4003103</v>
      </c>
      <c r="H100" s="3">
        <f>ROUND(+Surgery!F195,0)</f>
        <v>568860</v>
      </c>
      <c r="I100" s="9">
        <f t="shared" si="4"/>
        <v>7.04</v>
      </c>
      <c r="J100" s="9"/>
      <c r="K100" s="10">
        <f t="shared" si="5"/>
        <v>0.11219999999999999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ROUND(+Surgery!G96,0)</f>
        <v>4155031</v>
      </c>
      <c r="E101" s="3">
        <f>ROUND(+Surgery!F96,0)</f>
        <v>1037159</v>
      </c>
      <c r="F101" s="9">
        <f t="shared" si="3"/>
        <v>4.01</v>
      </c>
      <c r="G101" s="3">
        <f>ROUND(+Surgery!G196,0)</f>
        <v>3675874</v>
      </c>
      <c r="H101" s="3">
        <f>ROUND(+Surgery!F196,0)</f>
        <v>1047379</v>
      </c>
      <c r="I101" s="9">
        <f t="shared" si="4"/>
        <v>3.51</v>
      </c>
      <c r="J101" s="9"/>
      <c r="K101" s="10">
        <f t="shared" si="5"/>
        <v>-0.12470000000000001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ROUND(+Surgery!G97,0)</f>
        <v>2262635</v>
      </c>
      <c r="E102" s="3">
        <f>ROUND(+Surgery!F97,0)</f>
        <v>690528</v>
      </c>
      <c r="F102" s="9">
        <f t="shared" si="3"/>
        <v>3.28</v>
      </c>
      <c r="G102" s="3">
        <f>ROUND(+Surgery!G197,0)</f>
        <v>3119125</v>
      </c>
      <c r="H102" s="3">
        <f>ROUND(+Surgery!F197,0)</f>
        <v>460436</v>
      </c>
      <c r="I102" s="9">
        <f t="shared" si="4"/>
        <v>6.77</v>
      </c>
      <c r="J102" s="9"/>
      <c r="K102" s="10">
        <f t="shared" si="5"/>
        <v>1.0640000000000001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ROUND(+Surgery!G98,0)</f>
        <v>0</v>
      </c>
      <c r="E103" s="3">
        <f>ROUND(+Surgery!F98,0)</f>
        <v>0</v>
      </c>
      <c r="F103" s="9" t="str">
        <f t="shared" si="3"/>
        <v/>
      </c>
      <c r="G103" s="3">
        <f>ROUND(+Surgery!G198,0)</f>
        <v>14662</v>
      </c>
      <c r="H103" s="3">
        <f>ROUND(+Surgery!F198,0)</f>
        <v>775</v>
      </c>
      <c r="I103" s="9">
        <f t="shared" si="4"/>
        <v>18.920000000000002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ROUND(+Surgery!G99,0)</f>
        <v>0</v>
      </c>
      <c r="E104" s="3">
        <f>ROUND(+Surgery!F99,0)</f>
        <v>0</v>
      </c>
      <c r="F104" s="9" t="str">
        <f t="shared" si="3"/>
        <v/>
      </c>
      <c r="G104" s="3">
        <f>ROUND(+Surgery!G199,0)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ROUND(+Surgery!G100,0)</f>
        <v>0</v>
      </c>
      <c r="E105" s="3">
        <f>ROUND(+Surgery!F100,0)</f>
        <v>0</v>
      </c>
      <c r="F105" s="9" t="str">
        <f t="shared" si="3"/>
        <v/>
      </c>
      <c r="G105" s="3">
        <f>ROUND(+Surgery!G200,0)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ROUND(+Surgery!G101,0)</f>
        <v>0</v>
      </c>
      <c r="E106" s="3">
        <f>ROUND(+Surgery!F101,0)</f>
        <v>0</v>
      </c>
      <c r="F106" s="9" t="str">
        <f t="shared" si="3"/>
        <v/>
      </c>
      <c r="G106" s="3">
        <f>ROUND(+Surgery!G201,0)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ROUND(+Surgery!G102,0)</f>
        <v>0</v>
      </c>
      <c r="E107" s="3">
        <f>ROUND(+Surgery!F102,0)</f>
        <v>0</v>
      </c>
      <c r="F107" s="9" t="str">
        <f t="shared" si="3"/>
        <v/>
      </c>
      <c r="G107" s="3">
        <f>ROUND(+Surgery!G202,0)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10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42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11</v>
      </c>
      <c r="F8" s="1" t="s">
        <v>2</v>
      </c>
      <c r="G8" s="1" t="s">
        <v>11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ROUND(+Surgery!H5,0)</f>
        <v>199699</v>
      </c>
      <c r="E10" s="3">
        <f>ROUND(+Surgery!F5,0)</f>
        <v>0</v>
      </c>
      <c r="F10" s="9" t="str">
        <f>IF(D10=0,"",IF(E10=0,"",ROUND(D10/E10,2)))</f>
        <v/>
      </c>
      <c r="G10" s="3">
        <f>ROUND(+Surgery!H105,0)</f>
        <v>3485902</v>
      </c>
      <c r="H10" s="3">
        <f>ROUND(+Surgery!F105,0)</f>
        <v>373543</v>
      </c>
      <c r="I10" s="9">
        <f>IF(G10=0,"",IF(H10=0,"",ROUND(G10/H10,2)))</f>
        <v>9.33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ROUND(+Surgery!H6,0)</f>
        <v>1787514</v>
      </c>
      <c r="E11" s="3">
        <f>ROUND(+Surgery!F6,0)</f>
        <v>1949917</v>
      </c>
      <c r="F11" s="9">
        <f t="shared" ref="F11:F74" si="0">IF(D11=0,"",IF(E11=0,"",ROUND(D11/E11,2)))</f>
        <v>0.92</v>
      </c>
      <c r="G11" s="3">
        <f>ROUND(+Surgery!H106,0)</f>
        <v>789588</v>
      </c>
      <c r="H11" s="3">
        <f>ROUND(+Surgery!F106,0)</f>
        <v>921342</v>
      </c>
      <c r="I11" s="9">
        <f t="shared" ref="I11:I74" si="1">IF(G11=0,"",IF(H11=0,"",ROUND(G11/H11,2)))</f>
        <v>0.86</v>
      </c>
      <c r="J11" s="9"/>
      <c r="K11" s="10">
        <f t="shared" ref="K11:K74" si="2">IF(D11=0,"",IF(E11=0,"",IF(G11=0,"",IF(H11=0,"",ROUND(I11/F11-1,4)))))</f>
        <v>-6.5199999999999994E-2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ROUND(+Surgery!H7,0)</f>
        <v>35474</v>
      </c>
      <c r="E12" s="3">
        <f>ROUND(+Surgery!F7,0)</f>
        <v>831</v>
      </c>
      <c r="F12" s="9">
        <f t="shared" si="0"/>
        <v>42.69</v>
      </c>
      <c r="G12" s="3">
        <f>ROUND(+Surgery!H107,0)</f>
        <v>85263</v>
      </c>
      <c r="H12" s="3">
        <f>ROUND(+Surgery!F107,0)</f>
        <v>829</v>
      </c>
      <c r="I12" s="9">
        <f t="shared" si="1"/>
        <v>102.85</v>
      </c>
      <c r="J12" s="9"/>
      <c r="K12" s="10">
        <f t="shared" si="2"/>
        <v>1.4092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ROUND(+Surgery!H8,0)</f>
        <v>2186200</v>
      </c>
      <c r="E13" s="3">
        <f>ROUND(+Surgery!F8,0)</f>
        <v>2510100</v>
      </c>
      <c r="F13" s="9">
        <f t="shared" si="0"/>
        <v>0.87</v>
      </c>
      <c r="G13" s="3">
        <f>ROUND(+Surgery!H108,0)</f>
        <v>2148096</v>
      </c>
      <c r="H13" s="3">
        <f>ROUND(+Surgery!F108,0)</f>
        <v>2546491</v>
      </c>
      <c r="I13" s="9">
        <f t="shared" si="1"/>
        <v>0.84</v>
      </c>
      <c r="J13" s="9"/>
      <c r="K13" s="10">
        <f t="shared" si="2"/>
        <v>-3.4500000000000003E-2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ROUND(+Surgery!H9,0)</f>
        <v>3643271</v>
      </c>
      <c r="E14" s="3">
        <f>ROUND(+Surgery!F9,0)</f>
        <v>1655066</v>
      </c>
      <c r="F14" s="9">
        <f t="shared" si="0"/>
        <v>2.2000000000000002</v>
      </c>
      <c r="G14" s="3">
        <f>ROUND(+Surgery!H109,0)</f>
        <v>3765084</v>
      </c>
      <c r="H14" s="3">
        <f>ROUND(+Surgery!F109,0)</f>
        <v>1466938</v>
      </c>
      <c r="I14" s="9">
        <f t="shared" si="1"/>
        <v>2.57</v>
      </c>
      <c r="J14" s="9"/>
      <c r="K14" s="10">
        <f t="shared" si="2"/>
        <v>0.16819999999999999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ROUND(+Surgery!H10,0)</f>
        <v>1019261</v>
      </c>
      <c r="E15" s="3">
        <f>ROUND(+Surgery!F10,0)</f>
        <v>274596</v>
      </c>
      <c r="F15" s="9">
        <f t="shared" si="0"/>
        <v>3.71</v>
      </c>
      <c r="G15" s="3">
        <f>ROUND(+Surgery!H110,0)</f>
        <v>1141178</v>
      </c>
      <c r="H15" s="3">
        <f>ROUND(+Surgery!F110,0)</f>
        <v>281018</v>
      </c>
      <c r="I15" s="9">
        <f t="shared" si="1"/>
        <v>4.0599999999999996</v>
      </c>
      <c r="J15" s="9"/>
      <c r="K15" s="10">
        <f t="shared" si="2"/>
        <v>9.4299999999999995E-2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ROUND(+Surgery!H11,0)</f>
        <v>77701</v>
      </c>
      <c r="E16" s="3">
        <f>ROUND(+Surgery!F11,0)</f>
        <v>27771</v>
      </c>
      <c r="F16" s="9">
        <f t="shared" si="0"/>
        <v>2.8</v>
      </c>
      <c r="G16" s="3">
        <f>ROUND(+Surgery!H111,0)</f>
        <v>88190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ROUND(+Surgery!H12,0)</f>
        <v>384739</v>
      </c>
      <c r="E17" s="3">
        <f>ROUND(+Surgery!F12,0)</f>
        <v>283857</v>
      </c>
      <c r="F17" s="9">
        <f t="shared" si="0"/>
        <v>1.36</v>
      </c>
      <c r="G17" s="3">
        <f>ROUND(+Surgery!H112,0)</f>
        <v>474391</v>
      </c>
      <c r="H17" s="3">
        <f>ROUND(+Surgery!F112,0)</f>
        <v>285552</v>
      </c>
      <c r="I17" s="9">
        <f t="shared" si="1"/>
        <v>1.66</v>
      </c>
      <c r="J17" s="9"/>
      <c r="K17" s="10">
        <f t="shared" si="2"/>
        <v>0.22059999999999999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ROUND(+Surgery!H13,0)</f>
        <v>91103</v>
      </c>
      <c r="E18" s="3">
        <f>ROUND(+Surgery!F13,0)</f>
        <v>48574</v>
      </c>
      <c r="F18" s="9">
        <f t="shared" si="0"/>
        <v>1.88</v>
      </c>
      <c r="G18" s="3">
        <f>ROUND(+Surgery!H113,0)</f>
        <v>78328</v>
      </c>
      <c r="H18" s="3">
        <f>ROUND(+Surgery!F113,0)</f>
        <v>40793</v>
      </c>
      <c r="I18" s="9">
        <f t="shared" si="1"/>
        <v>1.92</v>
      </c>
      <c r="J18" s="9"/>
      <c r="K18" s="10">
        <f t="shared" si="2"/>
        <v>2.1299999999999999E-2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ROUND(+Surgery!H14,0)</f>
        <v>1151064</v>
      </c>
      <c r="E19" s="3">
        <f>ROUND(+Surgery!F14,0)</f>
        <v>492227</v>
      </c>
      <c r="F19" s="9">
        <f t="shared" si="0"/>
        <v>2.34</v>
      </c>
      <c r="G19" s="3">
        <f>ROUND(+Surgery!H114,0)</f>
        <v>1154537</v>
      </c>
      <c r="H19" s="3">
        <f>ROUND(+Surgery!F114,0)</f>
        <v>436507</v>
      </c>
      <c r="I19" s="9">
        <f t="shared" si="1"/>
        <v>2.64</v>
      </c>
      <c r="J19" s="9"/>
      <c r="K19" s="10">
        <f t="shared" si="2"/>
        <v>0.12820000000000001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ROUND(+Surgery!H15,0)</f>
        <v>4267395</v>
      </c>
      <c r="E20" s="3">
        <f>ROUND(+Surgery!F15,0)</f>
        <v>2764230</v>
      </c>
      <c r="F20" s="9">
        <f t="shared" si="0"/>
        <v>1.54</v>
      </c>
      <c r="G20" s="3">
        <f>ROUND(+Surgery!H115,0)</f>
        <v>4864293</v>
      </c>
      <c r="H20" s="3">
        <f>ROUND(+Surgery!F115,0)</f>
        <v>2803256</v>
      </c>
      <c r="I20" s="9">
        <f t="shared" si="1"/>
        <v>1.74</v>
      </c>
      <c r="J20" s="9"/>
      <c r="K20" s="10">
        <f t="shared" si="2"/>
        <v>0.12989999999999999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ROUND(+Surgery!H16,0)</f>
        <v>5884178</v>
      </c>
      <c r="E21" s="3">
        <f>ROUND(+Surgery!F16,0)</f>
        <v>2920563</v>
      </c>
      <c r="F21" s="9">
        <f t="shared" si="0"/>
        <v>2.0099999999999998</v>
      </c>
      <c r="G21" s="3">
        <f>ROUND(+Surgery!H116,0)</f>
        <v>5298279</v>
      </c>
      <c r="H21" s="3">
        <f>ROUND(+Surgery!F116,0)</f>
        <v>2678230</v>
      </c>
      <c r="I21" s="9">
        <f t="shared" si="1"/>
        <v>1.98</v>
      </c>
      <c r="J21" s="9"/>
      <c r="K21" s="10">
        <f t="shared" si="2"/>
        <v>-1.49E-2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ROUND(+Surgery!H17,0)</f>
        <v>296137</v>
      </c>
      <c r="E22" s="3">
        <f>ROUND(+Surgery!F17,0)</f>
        <v>125797</v>
      </c>
      <c r="F22" s="9">
        <f t="shared" si="0"/>
        <v>2.35</v>
      </c>
      <c r="G22" s="3">
        <f>ROUND(+Surgery!H117,0)</f>
        <v>405005</v>
      </c>
      <c r="H22" s="3">
        <f>ROUND(+Surgery!F117,0)</f>
        <v>117282</v>
      </c>
      <c r="I22" s="9">
        <f t="shared" si="1"/>
        <v>3.45</v>
      </c>
      <c r="J22" s="9"/>
      <c r="K22" s="10">
        <f t="shared" si="2"/>
        <v>0.46810000000000002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ROUND(+Surgery!H18,0)</f>
        <v>1946047</v>
      </c>
      <c r="E23" s="3">
        <f>ROUND(+Surgery!F18,0)</f>
        <v>1115022</v>
      </c>
      <c r="F23" s="9">
        <f t="shared" si="0"/>
        <v>1.75</v>
      </c>
      <c r="G23" s="3">
        <f>ROUND(+Surgery!H118,0)</f>
        <v>1747941</v>
      </c>
      <c r="H23" s="3">
        <f>ROUND(+Surgery!F118,0)</f>
        <v>1126870</v>
      </c>
      <c r="I23" s="9">
        <f t="shared" si="1"/>
        <v>1.55</v>
      </c>
      <c r="J23" s="9"/>
      <c r="K23" s="10">
        <f t="shared" si="2"/>
        <v>-0.1143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ROUND(+Surgery!H19,0)</f>
        <v>561347</v>
      </c>
      <c r="E24" s="3">
        <f>ROUND(+Surgery!F19,0)</f>
        <v>407979</v>
      </c>
      <c r="F24" s="9">
        <f t="shared" si="0"/>
        <v>1.38</v>
      </c>
      <c r="G24" s="3">
        <f>ROUND(+Surgery!H119,0)</f>
        <v>567559</v>
      </c>
      <c r="H24" s="3">
        <f>ROUND(+Surgery!F119,0)</f>
        <v>374586</v>
      </c>
      <c r="I24" s="9">
        <f t="shared" si="1"/>
        <v>1.52</v>
      </c>
      <c r="J24" s="9"/>
      <c r="K24" s="10">
        <f t="shared" si="2"/>
        <v>0.1014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ROUND(+Surgery!H20,0)</f>
        <v>412106</v>
      </c>
      <c r="E25" s="3">
        <f>ROUND(+Surgery!F20,0)</f>
        <v>300950</v>
      </c>
      <c r="F25" s="9">
        <f t="shared" si="0"/>
        <v>1.37</v>
      </c>
      <c r="G25" s="3">
        <f>ROUND(+Surgery!H120,0)</f>
        <v>443504</v>
      </c>
      <c r="H25" s="3">
        <f>ROUND(+Surgery!F120,0)</f>
        <v>304288</v>
      </c>
      <c r="I25" s="9">
        <f t="shared" si="1"/>
        <v>1.46</v>
      </c>
      <c r="J25" s="9"/>
      <c r="K25" s="10">
        <f t="shared" si="2"/>
        <v>6.5699999999999995E-2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ROUND(+Surgery!H21,0)</f>
        <v>0</v>
      </c>
      <c r="E26" s="3">
        <f>ROUND(+Surgery!F21,0)</f>
        <v>0</v>
      </c>
      <c r="F26" s="9" t="str">
        <f t="shared" si="0"/>
        <v/>
      </c>
      <c r="G26" s="3">
        <f>ROUND(+Surgery!H121,0)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ROUND(+Surgery!H22,0)</f>
        <v>0</v>
      </c>
      <c r="E27" s="3">
        <f>ROUND(+Surgery!F22,0)</f>
        <v>0</v>
      </c>
      <c r="F27" s="9" t="str">
        <f t="shared" si="0"/>
        <v/>
      </c>
      <c r="G27" s="3">
        <f>ROUND(+Surgery!H122,0)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ROUND(+Surgery!H23,0)</f>
        <v>186799</v>
      </c>
      <c r="E28" s="3">
        <f>ROUND(+Surgery!F23,0)</f>
        <v>68221</v>
      </c>
      <c r="F28" s="9">
        <f t="shared" si="0"/>
        <v>2.74</v>
      </c>
      <c r="G28" s="3">
        <f>ROUND(+Surgery!H123,0)</f>
        <v>157598</v>
      </c>
      <c r="H28" s="3">
        <f>ROUND(+Surgery!F123,0)</f>
        <v>70986</v>
      </c>
      <c r="I28" s="9">
        <f t="shared" si="1"/>
        <v>2.2200000000000002</v>
      </c>
      <c r="J28" s="9"/>
      <c r="K28" s="10">
        <f t="shared" si="2"/>
        <v>-0.1898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ROUND(+Surgery!H24,0)</f>
        <v>1161543</v>
      </c>
      <c r="E29" s="3">
        <f>ROUND(+Surgery!F24,0)</f>
        <v>415620</v>
      </c>
      <c r="F29" s="9">
        <f t="shared" si="0"/>
        <v>2.79</v>
      </c>
      <c r="G29" s="3">
        <f>ROUND(+Surgery!H124,0)</f>
        <v>1204511</v>
      </c>
      <c r="H29" s="3">
        <f>ROUND(+Surgery!F124,0)</f>
        <v>415842</v>
      </c>
      <c r="I29" s="9">
        <f t="shared" si="1"/>
        <v>2.9</v>
      </c>
      <c r="J29" s="9"/>
      <c r="K29" s="10">
        <f t="shared" si="2"/>
        <v>3.9399999999999998E-2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ROUND(+Surgery!H25,0)</f>
        <v>0</v>
      </c>
      <c r="E30" s="3">
        <f>ROUND(+Surgery!F25,0)</f>
        <v>0</v>
      </c>
      <c r="F30" s="9" t="str">
        <f t="shared" si="0"/>
        <v/>
      </c>
      <c r="G30" s="3">
        <f>ROUND(+Surgery!H125,0)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ROUND(+Surgery!H26,0)</f>
        <v>80764</v>
      </c>
      <c r="E31" s="3">
        <f>ROUND(+Surgery!F26,0)</f>
        <v>8406</v>
      </c>
      <c r="F31" s="9">
        <f t="shared" si="0"/>
        <v>9.61</v>
      </c>
      <c r="G31" s="3">
        <f>ROUND(+Surgery!H126,0)</f>
        <v>97902</v>
      </c>
      <c r="H31" s="3">
        <f>ROUND(+Surgery!F126,0)</f>
        <v>13347</v>
      </c>
      <c r="I31" s="9">
        <f t="shared" si="1"/>
        <v>7.34</v>
      </c>
      <c r="J31" s="9"/>
      <c r="K31" s="10">
        <f t="shared" si="2"/>
        <v>-0.23619999999999999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ROUND(+Surgery!H27,0)</f>
        <v>1315834</v>
      </c>
      <c r="E32" s="3">
        <f>ROUND(+Surgery!F27,0)</f>
        <v>599340</v>
      </c>
      <c r="F32" s="9">
        <f t="shared" si="0"/>
        <v>2.2000000000000002</v>
      </c>
      <c r="G32" s="3">
        <f>ROUND(+Surgery!H127,0)</f>
        <v>1453935</v>
      </c>
      <c r="H32" s="3">
        <f>ROUND(+Surgery!F127,0)</f>
        <v>569560</v>
      </c>
      <c r="I32" s="9">
        <f t="shared" si="1"/>
        <v>2.5499999999999998</v>
      </c>
      <c r="J32" s="9"/>
      <c r="K32" s="10">
        <f t="shared" si="2"/>
        <v>0.15909999999999999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ROUND(+Surgery!H28,0)</f>
        <v>848188</v>
      </c>
      <c r="E33" s="3">
        <f>ROUND(+Surgery!F28,0)</f>
        <v>304187</v>
      </c>
      <c r="F33" s="9">
        <f t="shared" si="0"/>
        <v>2.79</v>
      </c>
      <c r="G33" s="3">
        <f>ROUND(+Surgery!H128,0)</f>
        <v>799183</v>
      </c>
      <c r="H33" s="3">
        <f>ROUND(+Surgery!F128,0)</f>
        <v>295564</v>
      </c>
      <c r="I33" s="9">
        <f t="shared" si="1"/>
        <v>2.7</v>
      </c>
      <c r="J33" s="9"/>
      <c r="K33" s="10">
        <f t="shared" si="2"/>
        <v>-3.2300000000000002E-2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ROUND(+Surgery!H29,0)</f>
        <v>266742</v>
      </c>
      <c r="E34" s="3">
        <f>ROUND(+Surgery!F29,0)</f>
        <v>249275</v>
      </c>
      <c r="F34" s="9">
        <f t="shared" si="0"/>
        <v>1.07</v>
      </c>
      <c r="G34" s="3">
        <f>ROUND(+Surgery!H129,0)</f>
        <v>285227</v>
      </c>
      <c r="H34" s="3">
        <f>ROUND(+Surgery!F129,0)</f>
        <v>281240</v>
      </c>
      <c r="I34" s="9">
        <f t="shared" si="1"/>
        <v>1.01</v>
      </c>
      <c r="J34" s="9"/>
      <c r="K34" s="10">
        <f t="shared" si="2"/>
        <v>-5.6099999999999997E-2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ROUND(+Surgery!H30,0)</f>
        <v>0</v>
      </c>
      <c r="E35" s="3">
        <f>ROUND(+Surgery!F30,0)</f>
        <v>0</v>
      </c>
      <c r="F35" s="9" t="str">
        <f t="shared" si="0"/>
        <v/>
      </c>
      <c r="G35" s="3">
        <f>ROUND(+Surgery!H130,0)</f>
        <v>136593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ROUND(+Surgery!H31,0)</f>
        <v>1383</v>
      </c>
      <c r="E36" s="3">
        <f>ROUND(+Surgery!F31,0)</f>
        <v>1260</v>
      </c>
      <c r="F36" s="9">
        <f t="shared" si="0"/>
        <v>1.1000000000000001</v>
      </c>
      <c r="G36" s="3">
        <f>ROUND(+Surgery!H131,0)</f>
        <v>1171</v>
      </c>
      <c r="H36" s="3">
        <f>ROUND(+Surgery!F131,0)</f>
        <v>675</v>
      </c>
      <c r="I36" s="9">
        <f t="shared" si="1"/>
        <v>1.73</v>
      </c>
      <c r="J36" s="9"/>
      <c r="K36" s="10">
        <f t="shared" si="2"/>
        <v>0.57269999999999999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ROUND(+Surgery!H32,0)</f>
        <v>1389567</v>
      </c>
      <c r="E37" s="3">
        <f>ROUND(+Surgery!F32,0)</f>
        <v>807187</v>
      </c>
      <c r="F37" s="9">
        <f t="shared" si="0"/>
        <v>1.72</v>
      </c>
      <c r="G37" s="3">
        <f>ROUND(+Surgery!H132,0)</f>
        <v>1387252</v>
      </c>
      <c r="H37" s="3">
        <f>ROUND(+Surgery!F132,0)</f>
        <v>840378</v>
      </c>
      <c r="I37" s="9">
        <f t="shared" si="1"/>
        <v>1.65</v>
      </c>
      <c r="J37" s="9"/>
      <c r="K37" s="10">
        <f t="shared" si="2"/>
        <v>-4.07E-2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ROUND(+Surgery!H33,0)</f>
        <v>0</v>
      </c>
      <c r="E38" s="3">
        <f>ROUND(+Surgery!F33,0)</f>
        <v>0</v>
      </c>
      <c r="F38" s="9" t="str">
        <f t="shared" si="0"/>
        <v/>
      </c>
      <c r="G38" s="3">
        <f>ROUND(+Surgery!H133,0)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ROUND(+Surgery!H34,0)</f>
        <v>2414484</v>
      </c>
      <c r="E39" s="3">
        <f>ROUND(+Surgery!F34,0)</f>
        <v>1538029</v>
      </c>
      <c r="F39" s="9">
        <f t="shared" si="0"/>
        <v>1.57</v>
      </c>
      <c r="G39" s="3">
        <f>ROUND(+Surgery!H134,0)</f>
        <v>2455310</v>
      </c>
      <c r="H39" s="3">
        <f>ROUND(+Surgery!F134,0)</f>
        <v>2793422</v>
      </c>
      <c r="I39" s="9">
        <f t="shared" si="1"/>
        <v>0.88</v>
      </c>
      <c r="J39" s="9"/>
      <c r="K39" s="10">
        <f t="shared" si="2"/>
        <v>-0.4395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ROUND(+Surgery!H35,0)</f>
        <v>297151</v>
      </c>
      <c r="E40" s="3">
        <f>ROUND(+Surgery!F35,0)</f>
        <v>146751</v>
      </c>
      <c r="F40" s="9">
        <f t="shared" si="0"/>
        <v>2.02</v>
      </c>
      <c r="G40" s="3">
        <f>ROUND(+Surgery!H135,0)</f>
        <v>286076</v>
      </c>
      <c r="H40" s="3">
        <f>ROUND(+Surgery!F135,0)</f>
        <v>105121</v>
      </c>
      <c r="I40" s="9">
        <f t="shared" si="1"/>
        <v>2.72</v>
      </c>
      <c r="J40" s="9"/>
      <c r="K40" s="10">
        <f t="shared" si="2"/>
        <v>0.34649999999999997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ROUND(+Surgery!H36,0)</f>
        <v>96527</v>
      </c>
      <c r="E41" s="3">
        <f>ROUND(+Surgery!F36,0)</f>
        <v>39796</v>
      </c>
      <c r="F41" s="9">
        <f t="shared" si="0"/>
        <v>2.4300000000000002</v>
      </c>
      <c r="G41" s="3">
        <f>ROUND(+Surgery!H136,0)</f>
        <v>118923</v>
      </c>
      <c r="H41" s="3">
        <f>ROUND(+Surgery!F136,0)</f>
        <v>37518</v>
      </c>
      <c r="I41" s="9">
        <f t="shared" si="1"/>
        <v>3.17</v>
      </c>
      <c r="J41" s="9"/>
      <c r="K41" s="10">
        <f t="shared" si="2"/>
        <v>0.30449999999999999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ROUND(+Surgery!H37,0)</f>
        <v>1096354</v>
      </c>
      <c r="E42" s="3">
        <f>ROUND(+Surgery!F37,0)</f>
        <v>29835</v>
      </c>
      <c r="F42" s="9">
        <f t="shared" si="0"/>
        <v>36.75</v>
      </c>
      <c r="G42" s="3">
        <f>ROUND(+Surgery!H137,0)</f>
        <v>923932</v>
      </c>
      <c r="H42" s="3">
        <f>ROUND(+Surgery!F137,0)</f>
        <v>4891</v>
      </c>
      <c r="I42" s="9">
        <f t="shared" si="1"/>
        <v>188.9</v>
      </c>
      <c r="J42" s="9"/>
      <c r="K42" s="10">
        <f t="shared" si="2"/>
        <v>4.1401000000000003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ROUND(+Surgery!H38,0)</f>
        <v>0</v>
      </c>
      <c r="E43" s="3">
        <f>ROUND(+Surgery!F38,0)</f>
        <v>0</v>
      </c>
      <c r="F43" s="9" t="str">
        <f t="shared" si="0"/>
        <v/>
      </c>
      <c r="G43" s="3">
        <f>ROUND(+Surgery!H138,0)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ROUND(+Surgery!H39,0)</f>
        <v>255982</v>
      </c>
      <c r="E44" s="3">
        <f>ROUND(+Surgery!F39,0)</f>
        <v>150920</v>
      </c>
      <c r="F44" s="9">
        <f t="shared" si="0"/>
        <v>1.7</v>
      </c>
      <c r="G44" s="3">
        <f>ROUND(+Surgery!H139,0)</f>
        <v>236139</v>
      </c>
      <c r="H44" s="3">
        <f>ROUND(+Surgery!F139,0)</f>
        <v>125987</v>
      </c>
      <c r="I44" s="9">
        <f t="shared" si="1"/>
        <v>1.87</v>
      </c>
      <c r="J44" s="9"/>
      <c r="K44" s="10">
        <f t="shared" si="2"/>
        <v>0.1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ROUND(+Surgery!H40,0)</f>
        <v>90065</v>
      </c>
      <c r="E45" s="3">
        <f>ROUND(+Surgery!F40,0)</f>
        <v>18516</v>
      </c>
      <c r="F45" s="9">
        <f t="shared" si="0"/>
        <v>4.8600000000000003</v>
      </c>
      <c r="G45" s="3">
        <f>ROUND(+Surgery!H140,0)</f>
        <v>89496</v>
      </c>
      <c r="H45" s="3">
        <f>ROUND(+Surgery!F140,0)</f>
        <v>18516</v>
      </c>
      <c r="I45" s="9">
        <f t="shared" si="1"/>
        <v>4.83</v>
      </c>
      <c r="J45" s="9"/>
      <c r="K45" s="10">
        <f t="shared" si="2"/>
        <v>-6.1999999999999998E-3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ROUND(+Surgery!H41,0)</f>
        <v>393760</v>
      </c>
      <c r="E46" s="3">
        <f>ROUND(+Surgery!F41,0)</f>
        <v>149517</v>
      </c>
      <c r="F46" s="9">
        <f t="shared" si="0"/>
        <v>2.63</v>
      </c>
      <c r="G46" s="3">
        <f>ROUND(+Surgery!H141,0)</f>
        <v>406459</v>
      </c>
      <c r="H46" s="3">
        <f>ROUND(+Surgery!F141,0)</f>
        <v>163614</v>
      </c>
      <c r="I46" s="9">
        <f t="shared" si="1"/>
        <v>2.48</v>
      </c>
      <c r="J46" s="9"/>
      <c r="K46" s="10">
        <f t="shared" si="2"/>
        <v>-5.7000000000000002E-2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ROUND(+Surgery!H42,0)</f>
        <v>0</v>
      </c>
      <c r="E47" s="3">
        <f>ROUND(+Surgery!F42,0)</f>
        <v>0</v>
      </c>
      <c r="F47" s="9" t="str">
        <f t="shared" si="0"/>
        <v/>
      </c>
      <c r="G47" s="3">
        <f>ROUND(+Surgery!H142,0)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ROUND(+Surgery!H43,0)</f>
        <v>0</v>
      </c>
      <c r="E48" s="3">
        <f>ROUND(+Surgery!F43,0)</f>
        <v>0</v>
      </c>
      <c r="F48" s="9" t="str">
        <f t="shared" si="0"/>
        <v/>
      </c>
      <c r="G48" s="3">
        <f>ROUND(+Surgery!H143,0)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ROUND(+Surgery!H44,0)</f>
        <v>892013</v>
      </c>
      <c r="E49" s="3">
        <f>ROUND(+Surgery!F44,0)</f>
        <v>401915</v>
      </c>
      <c r="F49" s="9">
        <f t="shared" si="0"/>
        <v>2.2200000000000002</v>
      </c>
      <c r="G49" s="3">
        <f>ROUND(+Surgery!H144,0)</f>
        <v>476191</v>
      </c>
      <c r="H49" s="3">
        <f>ROUND(+Surgery!F144,0)</f>
        <v>207714</v>
      </c>
      <c r="I49" s="9">
        <f t="shared" si="1"/>
        <v>2.29</v>
      </c>
      <c r="J49" s="9"/>
      <c r="K49" s="10">
        <f t="shared" si="2"/>
        <v>3.15E-2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ROUND(+Surgery!H45,0)</f>
        <v>3517766</v>
      </c>
      <c r="E50" s="3">
        <f>ROUND(+Surgery!F45,0)</f>
        <v>27396</v>
      </c>
      <c r="F50" s="9">
        <f t="shared" si="0"/>
        <v>128.4</v>
      </c>
      <c r="G50" s="3">
        <f>ROUND(+Surgery!H145,0)</f>
        <v>3971581</v>
      </c>
      <c r="H50" s="3">
        <f>ROUND(+Surgery!F145,0)</f>
        <v>26970</v>
      </c>
      <c r="I50" s="9">
        <f t="shared" si="1"/>
        <v>147.26</v>
      </c>
      <c r="J50" s="9"/>
      <c r="K50" s="10">
        <f t="shared" si="2"/>
        <v>0.1469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ROUND(+Surgery!H46,0)</f>
        <v>55942</v>
      </c>
      <c r="E51" s="3">
        <f>ROUND(+Surgery!F46,0)</f>
        <v>4692</v>
      </c>
      <c r="F51" s="9">
        <f t="shared" si="0"/>
        <v>11.92</v>
      </c>
      <c r="G51" s="3">
        <f>ROUND(+Surgery!H146,0)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ROUND(+Surgery!H47,0)</f>
        <v>1851282</v>
      </c>
      <c r="E52" s="3">
        <f>ROUND(+Surgery!F47,0)</f>
        <v>1862697</v>
      </c>
      <c r="F52" s="9">
        <f t="shared" si="0"/>
        <v>0.99</v>
      </c>
      <c r="G52" s="3">
        <f>ROUND(+Surgery!H147,0)</f>
        <v>2141859</v>
      </c>
      <c r="H52" s="3">
        <f>ROUND(+Surgery!F147,0)</f>
        <v>2057800</v>
      </c>
      <c r="I52" s="9">
        <f t="shared" si="1"/>
        <v>1.04</v>
      </c>
      <c r="J52" s="9"/>
      <c r="K52" s="10">
        <f t="shared" si="2"/>
        <v>5.0500000000000003E-2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ROUND(+Surgery!H48,0)</f>
        <v>1971308</v>
      </c>
      <c r="E53" s="3">
        <f>ROUND(+Surgery!F48,0)</f>
        <v>1409390</v>
      </c>
      <c r="F53" s="9">
        <f t="shared" si="0"/>
        <v>1.4</v>
      </c>
      <c r="G53" s="3">
        <f>ROUND(+Surgery!H148,0)</f>
        <v>2130694</v>
      </c>
      <c r="H53" s="3">
        <f>ROUND(+Surgery!F148,0)</f>
        <v>1391652</v>
      </c>
      <c r="I53" s="9">
        <f t="shared" si="1"/>
        <v>1.53</v>
      </c>
      <c r="J53" s="9"/>
      <c r="K53" s="10">
        <f t="shared" si="2"/>
        <v>9.2899999999999996E-2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ROUND(+Surgery!H49,0)</f>
        <v>2156955</v>
      </c>
      <c r="E54" s="3">
        <f>ROUND(+Surgery!F49,0)</f>
        <v>1063333</v>
      </c>
      <c r="F54" s="9">
        <f t="shared" si="0"/>
        <v>2.0299999999999998</v>
      </c>
      <c r="G54" s="3">
        <f>ROUND(+Surgery!H149,0)</f>
        <v>2025835</v>
      </c>
      <c r="H54" s="3">
        <f>ROUND(+Surgery!F149,0)</f>
        <v>1021656</v>
      </c>
      <c r="I54" s="9">
        <f t="shared" si="1"/>
        <v>1.98</v>
      </c>
      <c r="J54" s="9"/>
      <c r="K54" s="10">
        <f t="shared" si="2"/>
        <v>-2.46E-2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ROUND(+Surgery!H50,0)</f>
        <v>460838</v>
      </c>
      <c r="E55" s="3">
        <f>ROUND(+Surgery!F50,0)</f>
        <v>524141</v>
      </c>
      <c r="F55" s="9">
        <f t="shared" si="0"/>
        <v>0.88</v>
      </c>
      <c r="G55" s="3">
        <f>ROUND(+Surgery!H150,0)</f>
        <v>478205</v>
      </c>
      <c r="H55" s="3">
        <f>ROUND(+Surgery!F150,0)</f>
        <v>501822</v>
      </c>
      <c r="I55" s="9">
        <f t="shared" si="1"/>
        <v>0.95</v>
      </c>
      <c r="J55" s="9"/>
      <c r="K55" s="10">
        <f t="shared" si="2"/>
        <v>7.9500000000000001E-2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ROUND(+Surgery!H51,0)</f>
        <v>71763</v>
      </c>
      <c r="E56" s="3">
        <f>ROUND(+Surgery!F51,0)</f>
        <v>17446</v>
      </c>
      <c r="F56" s="9">
        <f t="shared" si="0"/>
        <v>4.1100000000000003</v>
      </c>
      <c r="G56" s="3">
        <f>ROUND(+Surgery!H151,0)</f>
        <v>62411</v>
      </c>
      <c r="H56" s="3">
        <f>ROUND(+Surgery!F151,0)</f>
        <v>19183</v>
      </c>
      <c r="I56" s="9">
        <f t="shared" si="1"/>
        <v>3.25</v>
      </c>
      <c r="J56" s="9"/>
      <c r="K56" s="10">
        <f t="shared" si="2"/>
        <v>-0.2092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ROUND(+Surgery!H52,0)</f>
        <v>1311325</v>
      </c>
      <c r="E57" s="3">
        <f>ROUND(+Surgery!F52,0)</f>
        <v>0</v>
      </c>
      <c r="F57" s="9" t="str">
        <f t="shared" si="0"/>
        <v/>
      </c>
      <c r="G57" s="3">
        <f>ROUND(+Surgery!H152,0)</f>
        <v>1580074</v>
      </c>
      <c r="H57" s="3">
        <f>ROUND(+Surgery!F152,0)</f>
        <v>6774</v>
      </c>
      <c r="I57" s="9">
        <f t="shared" si="1"/>
        <v>233.26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ROUND(+Surgery!H53,0)</f>
        <v>2654990</v>
      </c>
      <c r="E58" s="3">
        <f>ROUND(+Surgery!F53,0)</f>
        <v>624296</v>
      </c>
      <c r="F58" s="9">
        <f t="shared" si="0"/>
        <v>4.25</v>
      </c>
      <c r="G58" s="3">
        <f>ROUND(+Surgery!H153,0)</f>
        <v>2403045</v>
      </c>
      <c r="H58" s="3">
        <f>ROUND(+Surgery!F153,0)</f>
        <v>616200</v>
      </c>
      <c r="I58" s="9">
        <f t="shared" si="1"/>
        <v>3.9</v>
      </c>
      <c r="J58" s="9"/>
      <c r="K58" s="10">
        <f t="shared" si="2"/>
        <v>-8.2400000000000001E-2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ROUND(+Surgery!H54,0)</f>
        <v>280238</v>
      </c>
      <c r="E59" s="3">
        <f>ROUND(+Surgery!F54,0)</f>
        <v>107664</v>
      </c>
      <c r="F59" s="9">
        <f t="shared" si="0"/>
        <v>2.6</v>
      </c>
      <c r="G59" s="3">
        <f>ROUND(+Surgery!H154,0)</f>
        <v>290449</v>
      </c>
      <c r="H59" s="3">
        <f>ROUND(+Surgery!F154,0)</f>
        <v>125161</v>
      </c>
      <c r="I59" s="9">
        <f t="shared" si="1"/>
        <v>2.3199999999999998</v>
      </c>
      <c r="J59" s="9"/>
      <c r="K59" s="10">
        <f t="shared" si="2"/>
        <v>-0.1077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ROUND(+Surgery!H55,0)</f>
        <v>0</v>
      </c>
      <c r="E60" s="3">
        <f>ROUND(+Surgery!F55,0)</f>
        <v>0</v>
      </c>
      <c r="F60" s="9" t="str">
        <f t="shared" si="0"/>
        <v/>
      </c>
      <c r="G60" s="3">
        <f>ROUND(+Surgery!H155,0)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ROUND(+Surgery!H56,0)</f>
        <v>2020240</v>
      </c>
      <c r="E61" s="3">
        <f>ROUND(+Surgery!F56,0)</f>
        <v>903411</v>
      </c>
      <c r="F61" s="9">
        <f t="shared" si="0"/>
        <v>2.2400000000000002</v>
      </c>
      <c r="G61" s="3">
        <f>ROUND(+Surgery!H156,0)</f>
        <v>1994840</v>
      </c>
      <c r="H61" s="3">
        <f>ROUND(+Surgery!F156,0)</f>
        <v>926015</v>
      </c>
      <c r="I61" s="9">
        <f t="shared" si="1"/>
        <v>2.15</v>
      </c>
      <c r="J61" s="9"/>
      <c r="K61" s="10">
        <f t="shared" si="2"/>
        <v>-4.02E-2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ROUND(+Surgery!H57,0)</f>
        <v>1623204</v>
      </c>
      <c r="E62" s="3">
        <f>ROUND(+Surgery!F57,0)</f>
        <v>929540</v>
      </c>
      <c r="F62" s="9">
        <f t="shared" si="0"/>
        <v>1.75</v>
      </c>
      <c r="G62" s="3">
        <f>ROUND(+Surgery!H157,0)</f>
        <v>1769998</v>
      </c>
      <c r="H62" s="3">
        <f>ROUND(+Surgery!F157,0)</f>
        <v>917499</v>
      </c>
      <c r="I62" s="9">
        <f t="shared" si="1"/>
        <v>1.93</v>
      </c>
      <c r="J62" s="9"/>
      <c r="K62" s="10">
        <f t="shared" si="2"/>
        <v>0.10290000000000001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ROUND(+Surgery!H58,0)</f>
        <v>196702</v>
      </c>
      <c r="E63" s="3">
        <f>ROUND(+Surgery!F58,0)</f>
        <v>129726</v>
      </c>
      <c r="F63" s="9">
        <f t="shared" si="0"/>
        <v>1.52</v>
      </c>
      <c r="G63" s="3">
        <f>ROUND(+Surgery!H158,0)</f>
        <v>208663</v>
      </c>
      <c r="H63" s="3">
        <f>ROUND(+Surgery!F158,0)</f>
        <v>140851</v>
      </c>
      <c r="I63" s="9">
        <f t="shared" si="1"/>
        <v>1.48</v>
      </c>
      <c r="J63" s="9"/>
      <c r="K63" s="10">
        <f t="shared" si="2"/>
        <v>-2.63E-2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ROUND(+Surgery!H59,0)</f>
        <v>0</v>
      </c>
      <c r="E64" s="3">
        <f>ROUND(+Surgery!F59,0)</f>
        <v>0</v>
      </c>
      <c r="F64" s="9" t="str">
        <f t="shared" si="0"/>
        <v/>
      </c>
      <c r="G64" s="3">
        <f>ROUND(+Surgery!H159,0)</f>
        <v>0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ROUND(+Surgery!H60,0)</f>
        <v>152130</v>
      </c>
      <c r="E65" s="3">
        <f>ROUND(+Surgery!F60,0)</f>
        <v>11687</v>
      </c>
      <c r="F65" s="9">
        <f t="shared" si="0"/>
        <v>13.02</v>
      </c>
      <c r="G65" s="3">
        <f>ROUND(+Surgery!H160,0)</f>
        <v>104055</v>
      </c>
      <c r="H65" s="3">
        <f>ROUND(+Surgery!F160,0)</f>
        <v>12612</v>
      </c>
      <c r="I65" s="9">
        <f t="shared" si="1"/>
        <v>8.25</v>
      </c>
      <c r="J65" s="9"/>
      <c r="K65" s="10">
        <f t="shared" si="2"/>
        <v>-0.3664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ROUND(+Surgery!H61,0)</f>
        <v>415484</v>
      </c>
      <c r="E66" s="3">
        <f>ROUND(+Surgery!F61,0)</f>
        <v>101765</v>
      </c>
      <c r="F66" s="9">
        <f t="shared" si="0"/>
        <v>4.08</v>
      </c>
      <c r="G66" s="3">
        <f>ROUND(+Surgery!H161,0)</f>
        <v>521474</v>
      </c>
      <c r="H66" s="3">
        <f>ROUND(+Surgery!F161,0)</f>
        <v>100789</v>
      </c>
      <c r="I66" s="9">
        <f t="shared" si="1"/>
        <v>5.17</v>
      </c>
      <c r="J66" s="9"/>
      <c r="K66" s="10">
        <f t="shared" si="2"/>
        <v>0.26719999999999999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ROUND(+Surgery!H62,0)</f>
        <v>264585</v>
      </c>
      <c r="E67" s="3">
        <f>ROUND(+Surgery!F62,0)</f>
        <v>42202</v>
      </c>
      <c r="F67" s="9">
        <f t="shared" si="0"/>
        <v>6.27</v>
      </c>
      <c r="G67" s="3">
        <f>ROUND(+Surgery!H162,0)</f>
        <v>236807</v>
      </c>
      <c r="H67" s="3">
        <f>ROUND(+Surgery!F162,0)</f>
        <v>33738</v>
      </c>
      <c r="I67" s="9">
        <f t="shared" si="1"/>
        <v>7.02</v>
      </c>
      <c r="J67" s="9"/>
      <c r="K67" s="10">
        <f t="shared" si="2"/>
        <v>0.1196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ROUND(+Surgery!H63,0)</f>
        <v>1396384</v>
      </c>
      <c r="E68" s="3">
        <f>ROUND(+Surgery!F63,0)</f>
        <v>546113</v>
      </c>
      <c r="F68" s="9">
        <f t="shared" si="0"/>
        <v>2.56</v>
      </c>
      <c r="G68" s="3">
        <f>ROUND(+Surgery!H163,0)</f>
        <v>3008330</v>
      </c>
      <c r="H68" s="3">
        <f>ROUND(+Surgery!F163,0)</f>
        <v>895110</v>
      </c>
      <c r="I68" s="9">
        <f t="shared" si="1"/>
        <v>3.36</v>
      </c>
      <c r="J68" s="9"/>
      <c r="K68" s="10">
        <f t="shared" si="2"/>
        <v>0.3125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ROUND(+Surgery!H64,0)</f>
        <v>170073</v>
      </c>
      <c r="E69" s="3">
        <f>ROUND(+Surgery!F64,0)</f>
        <v>152443</v>
      </c>
      <c r="F69" s="9">
        <f t="shared" si="0"/>
        <v>1.1200000000000001</v>
      </c>
      <c r="G69" s="3">
        <f>ROUND(+Surgery!H164,0)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ROUND(+Surgery!H65,0)</f>
        <v>0</v>
      </c>
      <c r="E70" s="3">
        <f>ROUND(+Surgery!F65,0)</f>
        <v>0</v>
      </c>
      <c r="F70" s="9" t="str">
        <f t="shared" si="0"/>
        <v/>
      </c>
      <c r="G70" s="3">
        <f>ROUND(+Surgery!H165,0)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ROUND(+Surgery!H66,0)</f>
        <v>0</v>
      </c>
      <c r="E71" s="3">
        <f>ROUND(+Surgery!F66,0)</f>
        <v>0</v>
      </c>
      <c r="F71" s="9" t="str">
        <f t="shared" si="0"/>
        <v/>
      </c>
      <c r="G71" s="3">
        <f>ROUND(+Surgery!H166,0)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ROUND(+Surgery!H67,0)</f>
        <v>1690938</v>
      </c>
      <c r="E72" s="3">
        <f>ROUND(+Surgery!F67,0)</f>
        <v>0</v>
      </c>
      <c r="F72" s="9" t="str">
        <f t="shared" si="0"/>
        <v/>
      </c>
      <c r="G72" s="3">
        <f>ROUND(+Surgery!H167,0)</f>
        <v>1691536</v>
      </c>
      <c r="H72" s="3">
        <f>ROUND(+Surgery!F167,0)</f>
        <v>1650398</v>
      </c>
      <c r="I72" s="9">
        <f t="shared" si="1"/>
        <v>1.02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ROUND(+Surgery!H68,0)</f>
        <v>1093380</v>
      </c>
      <c r="E73" s="3">
        <f>ROUND(+Surgery!F68,0)</f>
        <v>885443</v>
      </c>
      <c r="F73" s="9">
        <f t="shared" si="0"/>
        <v>1.23</v>
      </c>
      <c r="G73" s="3">
        <f>ROUND(+Surgery!H168,0)</f>
        <v>1161009</v>
      </c>
      <c r="H73" s="3">
        <f>ROUND(+Surgery!F168,0)</f>
        <v>939145</v>
      </c>
      <c r="I73" s="9">
        <f t="shared" si="1"/>
        <v>1.24</v>
      </c>
      <c r="J73" s="9"/>
      <c r="K73" s="10">
        <f t="shared" si="2"/>
        <v>8.0999999999999996E-3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ROUND(+Surgery!H69,0)</f>
        <v>5462468</v>
      </c>
      <c r="E74" s="3">
        <f>ROUND(+Surgery!F69,0)</f>
        <v>2279470</v>
      </c>
      <c r="F74" s="9">
        <f t="shared" si="0"/>
        <v>2.4</v>
      </c>
      <c r="G74" s="3">
        <f>ROUND(+Surgery!H169,0)</f>
        <v>5366270</v>
      </c>
      <c r="H74" s="3">
        <f>ROUND(+Surgery!F169,0)</f>
        <v>1962452</v>
      </c>
      <c r="I74" s="9">
        <f t="shared" si="1"/>
        <v>2.73</v>
      </c>
      <c r="J74" s="9"/>
      <c r="K74" s="10">
        <f t="shared" si="2"/>
        <v>0.13750000000000001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ROUND(+Surgery!H70,0)</f>
        <v>1454416</v>
      </c>
      <c r="E75" s="3">
        <f>ROUND(+Surgery!F70,0)</f>
        <v>758355</v>
      </c>
      <c r="F75" s="9">
        <f t="shared" ref="F75:F107" si="3">IF(D75=0,"",IF(E75=0,"",ROUND(D75/E75,2)))</f>
        <v>1.92</v>
      </c>
      <c r="G75" s="3">
        <f>ROUND(+Surgery!H170,0)</f>
        <v>2514415</v>
      </c>
      <c r="H75" s="3">
        <f>ROUND(+Surgery!F170,0)</f>
        <v>774293</v>
      </c>
      <c r="I75" s="9">
        <f t="shared" ref="I75:I107" si="4">IF(G75=0,"",IF(H75=0,"",ROUND(G75/H75,2)))</f>
        <v>3.25</v>
      </c>
      <c r="J75" s="9"/>
      <c r="K75" s="10">
        <f t="shared" ref="K75:K107" si="5">IF(D75=0,"",IF(E75=0,"",IF(G75=0,"",IF(H75=0,"",ROUND(I75/F75-1,4)))))</f>
        <v>0.69269999999999998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ROUND(+Surgery!H71,0)</f>
        <v>117533</v>
      </c>
      <c r="E76" s="3">
        <f>ROUND(+Surgery!F71,0)</f>
        <v>28849</v>
      </c>
      <c r="F76" s="9">
        <f t="shared" si="3"/>
        <v>4.07</v>
      </c>
      <c r="G76" s="3">
        <f>ROUND(+Surgery!H171,0)</f>
        <v>121198</v>
      </c>
      <c r="H76" s="3">
        <f>ROUND(+Surgery!F171,0)</f>
        <v>29921</v>
      </c>
      <c r="I76" s="9">
        <f t="shared" si="4"/>
        <v>4.05</v>
      </c>
      <c r="J76" s="9"/>
      <c r="K76" s="10">
        <f t="shared" si="5"/>
        <v>-4.8999999999999998E-3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ROUND(+Surgery!H72,0)</f>
        <v>0</v>
      </c>
      <c r="E77" s="3">
        <f>ROUND(+Surgery!F72,0)</f>
        <v>0</v>
      </c>
      <c r="F77" s="9" t="str">
        <f t="shared" si="3"/>
        <v/>
      </c>
      <c r="G77" s="3">
        <f>ROUND(+Surgery!H172,0)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ROUND(+Surgery!H73,0)</f>
        <v>896732</v>
      </c>
      <c r="E78" s="3">
        <f>ROUND(+Surgery!F73,0)</f>
        <v>689759</v>
      </c>
      <c r="F78" s="9">
        <f t="shared" si="3"/>
        <v>1.3</v>
      </c>
      <c r="G78" s="3">
        <f>ROUND(+Surgery!H173,0)</f>
        <v>1073000</v>
      </c>
      <c r="H78" s="3">
        <f>ROUND(+Surgery!F173,0)</f>
        <v>764049</v>
      </c>
      <c r="I78" s="9">
        <f t="shared" si="4"/>
        <v>1.4</v>
      </c>
      <c r="J78" s="9"/>
      <c r="K78" s="10">
        <f t="shared" si="5"/>
        <v>7.6899999999999996E-2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ROUND(+Surgery!H74,0)</f>
        <v>1933055</v>
      </c>
      <c r="E79" s="3">
        <f>ROUND(+Surgery!F74,0)</f>
        <v>1250660</v>
      </c>
      <c r="F79" s="9">
        <f t="shared" si="3"/>
        <v>1.55</v>
      </c>
      <c r="G79" s="3">
        <f>ROUND(+Surgery!H174,0)</f>
        <v>2239097</v>
      </c>
      <c r="H79" s="3">
        <f>ROUND(+Surgery!F174,0)</f>
        <v>1161674</v>
      </c>
      <c r="I79" s="9">
        <f t="shared" si="4"/>
        <v>1.93</v>
      </c>
      <c r="J79" s="9"/>
      <c r="K79" s="10">
        <f t="shared" si="5"/>
        <v>0.2452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ROUND(+Surgery!H75,0)</f>
        <v>566215</v>
      </c>
      <c r="E80" s="3">
        <f>ROUND(+Surgery!F75,0)</f>
        <v>299480</v>
      </c>
      <c r="F80" s="9">
        <f t="shared" si="3"/>
        <v>1.89</v>
      </c>
      <c r="G80" s="3">
        <f>ROUND(+Surgery!H175,0)</f>
        <v>556616</v>
      </c>
      <c r="H80" s="3">
        <f>ROUND(+Surgery!F175,0)</f>
        <v>308573</v>
      </c>
      <c r="I80" s="9">
        <f t="shared" si="4"/>
        <v>1.8</v>
      </c>
      <c r="J80" s="9"/>
      <c r="K80" s="10">
        <f t="shared" si="5"/>
        <v>-4.7600000000000003E-2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ROUND(+Surgery!H76,0)</f>
        <v>50184</v>
      </c>
      <c r="E81" s="3">
        <f>ROUND(+Surgery!F76,0)</f>
        <v>10094</v>
      </c>
      <c r="F81" s="9">
        <f t="shared" si="3"/>
        <v>4.97</v>
      </c>
      <c r="G81" s="3">
        <f>ROUND(+Surgery!H176,0)</f>
        <v>59609</v>
      </c>
      <c r="H81" s="3">
        <f>ROUND(+Surgery!F176,0)</f>
        <v>8859</v>
      </c>
      <c r="I81" s="9">
        <f t="shared" si="4"/>
        <v>6.73</v>
      </c>
      <c r="J81" s="9"/>
      <c r="K81" s="10">
        <f t="shared" si="5"/>
        <v>0.35410000000000003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ROUND(+Surgery!H77,0)</f>
        <v>793994</v>
      </c>
      <c r="E82" s="3">
        <f>ROUND(+Surgery!F77,0)</f>
        <v>717038</v>
      </c>
      <c r="F82" s="9">
        <f t="shared" si="3"/>
        <v>1.1100000000000001</v>
      </c>
      <c r="G82" s="3">
        <f>ROUND(+Surgery!H177,0)</f>
        <v>804190</v>
      </c>
      <c r="H82" s="3">
        <f>ROUND(+Surgery!F177,0)</f>
        <v>708593</v>
      </c>
      <c r="I82" s="9">
        <f t="shared" si="4"/>
        <v>1.1299999999999999</v>
      </c>
      <c r="J82" s="9"/>
      <c r="K82" s="10">
        <f t="shared" si="5"/>
        <v>1.7999999999999999E-2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ROUND(+Surgery!H78,0)</f>
        <v>4173088</v>
      </c>
      <c r="E83" s="3">
        <f>ROUND(+Surgery!F78,0)</f>
        <v>3955629</v>
      </c>
      <c r="F83" s="9">
        <f t="shared" si="3"/>
        <v>1.05</v>
      </c>
      <c r="G83" s="3">
        <f>ROUND(+Surgery!H178,0)</f>
        <v>4655421</v>
      </c>
      <c r="H83" s="3">
        <f>ROUND(+Surgery!F178,0)</f>
        <v>3715357</v>
      </c>
      <c r="I83" s="9">
        <f t="shared" si="4"/>
        <v>1.25</v>
      </c>
      <c r="J83" s="9"/>
      <c r="K83" s="10">
        <f t="shared" si="5"/>
        <v>0.1905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ROUND(+Surgery!H79,0)</f>
        <v>622554</v>
      </c>
      <c r="E84" s="3">
        <f>ROUND(+Surgery!F79,0)</f>
        <v>480806</v>
      </c>
      <c r="F84" s="9">
        <f t="shared" si="3"/>
        <v>1.29</v>
      </c>
      <c r="G84" s="3">
        <f>ROUND(+Surgery!H179,0)</f>
        <v>686442</v>
      </c>
      <c r="H84" s="3">
        <f>ROUND(+Surgery!F179,0)</f>
        <v>469645</v>
      </c>
      <c r="I84" s="9">
        <f t="shared" si="4"/>
        <v>1.46</v>
      </c>
      <c r="J84" s="9"/>
      <c r="K84" s="10">
        <f t="shared" si="5"/>
        <v>0.1318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ROUND(+Surgery!H80,0)</f>
        <v>399529</v>
      </c>
      <c r="E85" s="3">
        <f>ROUND(+Surgery!F80,0)</f>
        <v>330156</v>
      </c>
      <c r="F85" s="9">
        <f t="shared" si="3"/>
        <v>1.21</v>
      </c>
      <c r="G85" s="3">
        <f>ROUND(+Surgery!H180,0)</f>
        <v>459064</v>
      </c>
      <c r="H85" s="3">
        <f>ROUND(+Surgery!F180,0)</f>
        <v>350700</v>
      </c>
      <c r="I85" s="9">
        <f t="shared" si="4"/>
        <v>1.31</v>
      </c>
      <c r="J85" s="9"/>
      <c r="K85" s="10">
        <f t="shared" si="5"/>
        <v>8.2600000000000007E-2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ROUND(+Surgery!H81,0)</f>
        <v>0</v>
      </c>
      <c r="E86" s="3">
        <f>ROUND(+Surgery!F81,0)</f>
        <v>0</v>
      </c>
      <c r="F86" s="9" t="str">
        <f t="shared" si="3"/>
        <v/>
      </c>
      <c r="G86" s="3">
        <f>ROUND(+Surgery!H181,0)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ROUND(+Surgery!H82,0)</f>
        <v>406283</v>
      </c>
      <c r="E87" s="3">
        <f>ROUND(+Surgery!F82,0)</f>
        <v>0</v>
      </c>
      <c r="F87" s="9" t="str">
        <f t="shared" si="3"/>
        <v/>
      </c>
      <c r="G87" s="3">
        <f>ROUND(+Surgery!H182,0)</f>
        <v>848818</v>
      </c>
      <c r="H87" s="3">
        <f>ROUND(+Surgery!F182,0)</f>
        <v>254017</v>
      </c>
      <c r="I87" s="9">
        <f t="shared" si="4"/>
        <v>3.34</v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ROUND(+Surgery!H83,0)</f>
        <v>310636</v>
      </c>
      <c r="E88" s="3">
        <f>ROUND(+Surgery!F83,0)</f>
        <v>77822</v>
      </c>
      <c r="F88" s="9">
        <f t="shared" si="3"/>
        <v>3.99</v>
      </c>
      <c r="G88" s="3">
        <f>ROUND(+Surgery!H183,0)</f>
        <v>418776</v>
      </c>
      <c r="H88" s="3">
        <f>ROUND(+Surgery!F183,0)</f>
        <v>88544</v>
      </c>
      <c r="I88" s="9">
        <f t="shared" si="4"/>
        <v>4.7300000000000004</v>
      </c>
      <c r="J88" s="9"/>
      <c r="K88" s="10">
        <f t="shared" si="5"/>
        <v>0.1855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ROUND(+Surgery!H84,0)</f>
        <v>72889</v>
      </c>
      <c r="E89" s="3">
        <f>ROUND(+Surgery!F84,0)</f>
        <v>78919</v>
      </c>
      <c r="F89" s="9">
        <f t="shared" si="3"/>
        <v>0.92</v>
      </c>
      <c r="G89" s="3">
        <f>ROUND(+Surgery!H184,0)</f>
        <v>82298</v>
      </c>
      <c r="H89" s="3">
        <f>ROUND(+Surgery!F184,0)</f>
        <v>53683</v>
      </c>
      <c r="I89" s="9">
        <f t="shared" si="4"/>
        <v>1.53</v>
      </c>
      <c r="J89" s="9"/>
      <c r="K89" s="10">
        <f t="shared" si="5"/>
        <v>0.66300000000000003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ROUND(+Surgery!H85,0)</f>
        <v>11934</v>
      </c>
      <c r="E90" s="3">
        <f>ROUND(+Surgery!F85,0)</f>
        <v>0</v>
      </c>
      <c r="F90" s="9" t="str">
        <f t="shared" si="3"/>
        <v/>
      </c>
      <c r="G90" s="3">
        <f>ROUND(+Surgery!H185,0)</f>
        <v>16480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ROUND(+Surgery!H86,0)</f>
        <v>143527</v>
      </c>
      <c r="E91" s="3">
        <f>ROUND(+Surgery!F86,0)</f>
        <v>420582</v>
      </c>
      <c r="F91" s="9">
        <f t="shared" si="3"/>
        <v>0.34</v>
      </c>
      <c r="G91" s="3">
        <f>ROUND(+Surgery!H186,0)</f>
        <v>149830</v>
      </c>
      <c r="H91" s="3">
        <f>ROUND(+Surgery!F186,0)</f>
        <v>444976</v>
      </c>
      <c r="I91" s="9">
        <f t="shared" si="4"/>
        <v>0.34</v>
      </c>
      <c r="J91" s="9"/>
      <c r="K91" s="10">
        <f t="shared" si="5"/>
        <v>0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ROUND(+Surgery!H87,0)</f>
        <v>148490</v>
      </c>
      <c r="E92" s="3">
        <f>ROUND(+Surgery!F87,0)</f>
        <v>98594</v>
      </c>
      <c r="F92" s="9">
        <f t="shared" si="3"/>
        <v>1.51</v>
      </c>
      <c r="G92" s="3">
        <f>ROUND(+Surgery!H187,0)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ROUND(+Surgery!H88,0)</f>
        <v>97318</v>
      </c>
      <c r="E93" s="3">
        <f>ROUND(+Surgery!F88,0)</f>
        <v>64785</v>
      </c>
      <c r="F93" s="9">
        <f t="shared" si="3"/>
        <v>1.5</v>
      </c>
      <c r="G93" s="3">
        <f>ROUND(+Surgery!H188,0)</f>
        <v>94748</v>
      </c>
      <c r="H93" s="3">
        <f>ROUND(+Surgery!F188,0)</f>
        <v>59025</v>
      </c>
      <c r="I93" s="9">
        <f t="shared" si="4"/>
        <v>1.61</v>
      </c>
      <c r="J93" s="9"/>
      <c r="K93" s="10">
        <f t="shared" si="5"/>
        <v>7.3300000000000004E-2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ROUND(+Surgery!H89,0)</f>
        <v>2146030</v>
      </c>
      <c r="E94" s="3">
        <f>ROUND(+Surgery!F89,0)</f>
        <v>1493201</v>
      </c>
      <c r="F94" s="9">
        <f t="shared" si="3"/>
        <v>1.44</v>
      </c>
      <c r="G94" s="3">
        <f>ROUND(+Surgery!H189,0)</f>
        <v>2054169</v>
      </c>
      <c r="H94" s="3">
        <f>ROUND(+Surgery!F189,0)</f>
        <v>1524792</v>
      </c>
      <c r="I94" s="9">
        <f t="shared" si="4"/>
        <v>1.35</v>
      </c>
      <c r="J94" s="9"/>
      <c r="K94" s="10">
        <f t="shared" si="5"/>
        <v>-6.25E-2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ROUND(+Surgery!H90,0)</f>
        <v>305</v>
      </c>
      <c r="E95" s="3">
        <f>ROUND(+Surgery!F90,0)</f>
        <v>0</v>
      </c>
      <c r="F95" s="9" t="str">
        <f t="shared" si="3"/>
        <v/>
      </c>
      <c r="G95" s="3">
        <f>ROUND(+Surgery!H190,0)</f>
        <v>1216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ROUND(+Surgery!H91,0)</f>
        <v>0</v>
      </c>
      <c r="E96" s="3">
        <f>ROUND(+Surgery!F91,0)</f>
        <v>0</v>
      </c>
      <c r="F96" s="9" t="str">
        <f t="shared" si="3"/>
        <v/>
      </c>
      <c r="G96" s="3">
        <f>ROUND(+Surgery!H191,0)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ROUND(+Surgery!H92,0)</f>
        <v>0</v>
      </c>
      <c r="E97" s="3">
        <f>ROUND(+Surgery!F92,0)</f>
        <v>0</v>
      </c>
      <c r="F97" s="9" t="str">
        <f t="shared" si="3"/>
        <v/>
      </c>
      <c r="G97" s="3">
        <f>ROUND(+Surgery!H192,0)</f>
        <v>1040933</v>
      </c>
      <c r="H97" s="3">
        <f>ROUND(+Surgery!F192,0)</f>
        <v>408232</v>
      </c>
      <c r="I97" s="9">
        <f t="shared" si="4"/>
        <v>2.5499999999999998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ROUND(+Surgery!H93,0)</f>
        <v>261399</v>
      </c>
      <c r="E98" s="3">
        <f>ROUND(+Surgery!F93,0)</f>
        <v>29471</v>
      </c>
      <c r="F98" s="9">
        <f t="shared" si="3"/>
        <v>8.8699999999999992</v>
      </c>
      <c r="G98" s="3">
        <f>ROUND(+Surgery!H193,0)</f>
        <v>134143</v>
      </c>
      <c r="H98" s="3">
        <f>ROUND(+Surgery!F193,0)</f>
        <v>42538</v>
      </c>
      <c r="I98" s="9">
        <f t="shared" si="4"/>
        <v>3.15</v>
      </c>
      <c r="J98" s="9"/>
      <c r="K98" s="10">
        <f t="shared" si="5"/>
        <v>-0.64490000000000003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ROUND(+Surgery!H94,0)</f>
        <v>612483</v>
      </c>
      <c r="E99" s="3">
        <f>ROUND(+Surgery!F94,0)</f>
        <v>543049</v>
      </c>
      <c r="F99" s="9">
        <f t="shared" si="3"/>
        <v>1.1299999999999999</v>
      </c>
      <c r="G99" s="3">
        <f>ROUND(+Surgery!H194,0)</f>
        <v>557092</v>
      </c>
      <c r="H99" s="3">
        <f>ROUND(+Surgery!F194,0)</f>
        <v>495007</v>
      </c>
      <c r="I99" s="9">
        <f t="shared" si="4"/>
        <v>1.1299999999999999</v>
      </c>
      <c r="J99" s="9"/>
      <c r="K99" s="10">
        <f t="shared" si="5"/>
        <v>0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ROUND(+Surgery!H95,0)</f>
        <v>1076966</v>
      </c>
      <c r="E100" s="3">
        <f>ROUND(+Surgery!F95,0)</f>
        <v>601620</v>
      </c>
      <c r="F100" s="9">
        <f t="shared" si="3"/>
        <v>1.79</v>
      </c>
      <c r="G100" s="3">
        <f>ROUND(+Surgery!H195,0)</f>
        <v>1149972</v>
      </c>
      <c r="H100" s="3">
        <f>ROUND(+Surgery!F195,0)</f>
        <v>568860</v>
      </c>
      <c r="I100" s="9">
        <f t="shared" si="4"/>
        <v>2.02</v>
      </c>
      <c r="J100" s="9"/>
      <c r="K100" s="10">
        <f t="shared" si="5"/>
        <v>0.1285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ROUND(+Surgery!H96,0)</f>
        <v>876028</v>
      </c>
      <c r="E101" s="3">
        <f>ROUND(+Surgery!F96,0)</f>
        <v>1037159</v>
      </c>
      <c r="F101" s="9">
        <f t="shared" si="3"/>
        <v>0.84</v>
      </c>
      <c r="G101" s="3">
        <f>ROUND(+Surgery!H196,0)</f>
        <v>848184</v>
      </c>
      <c r="H101" s="3">
        <f>ROUND(+Surgery!F196,0)</f>
        <v>1047379</v>
      </c>
      <c r="I101" s="9">
        <f t="shared" si="4"/>
        <v>0.81</v>
      </c>
      <c r="J101" s="9"/>
      <c r="K101" s="10">
        <f t="shared" si="5"/>
        <v>-3.5700000000000003E-2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ROUND(+Surgery!H97,0)</f>
        <v>25672</v>
      </c>
      <c r="E102" s="3">
        <f>ROUND(+Surgery!F97,0)</f>
        <v>690528</v>
      </c>
      <c r="F102" s="9">
        <f t="shared" si="3"/>
        <v>0.04</v>
      </c>
      <c r="G102" s="3">
        <f>ROUND(+Surgery!H197,0)</f>
        <v>716972</v>
      </c>
      <c r="H102" s="3">
        <f>ROUND(+Surgery!F197,0)</f>
        <v>460436</v>
      </c>
      <c r="I102" s="9">
        <f t="shared" si="4"/>
        <v>1.56</v>
      </c>
      <c r="J102" s="9"/>
      <c r="K102" s="10">
        <f t="shared" si="5"/>
        <v>38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ROUND(+Surgery!H98,0)</f>
        <v>0</v>
      </c>
      <c r="E103" s="3">
        <f>ROUND(+Surgery!F98,0)</f>
        <v>0</v>
      </c>
      <c r="F103" s="9" t="str">
        <f t="shared" si="3"/>
        <v/>
      </c>
      <c r="G103" s="3">
        <f>ROUND(+Surgery!H198,0)</f>
        <v>4807</v>
      </c>
      <c r="H103" s="3">
        <f>ROUND(+Surgery!F198,0)</f>
        <v>775</v>
      </c>
      <c r="I103" s="9">
        <f t="shared" si="4"/>
        <v>6.2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ROUND(+Surgery!H99,0)</f>
        <v>0</v>
      </c>
      <c r="E104" s="3">
        <f>ROUND(+Surgery!F99,0)</f>
        <v>0</v>
      </c>
      <c r="F104" s="9" t="str">
        <f t="shared" si="3"/>
        <v/>
      </c>
      <c r="G104" s="3">
        <f>ROUND(+Surgery!H199,0)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ROUND(+Surgery!H100,0)</f>
        <v>0</v>
      </c>
      <c r="E105" s="3">
        <f>ROUND(+Surgery!F100,0)</f>
        <v>0</v>
      </c>
      <c r="F105" s="9" t="str">
        <f t="shared" si="3"/>
        <v/>
      </c>
      <c r="G105" s="3">
        <f>ROUND(+Surgery!H200,0)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ROUND(+Surgery!H101,0)</f>
        <v>0</v>
      </c>
      <c r="E106" s="3">
        <f>ROUND(+Surgery!F101,0)</f>
        <v>0</v>
      </c>
      <c r="F106" s="9" t="str">
        <f t="shared" si="3"/>
        <v/>
      </c>
      <c r="G106" s="3">
        <f>ROUND(+Surgery!H201,0)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ROUND(+Surgery!H102,0)</f>
        <v>0</v>
      </c>
      <c r="E107" s="3">
        <f>ROUND(+Surgery!F102,0)</f>
        <v>0</v>
      </c>
      <c r="F107" s="9" t="str">
        <f t="shared" si="3"/>
        <v/>
      </c>
      <c r="G107" s="3">
        <f>ROUND(+Surgery!H202,0)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7"/>
  <sheetViews>
    <sheetView topLeftCell="A61" zoomScale="75" workbookViewId="0">
      <selection activeCell="K39" sqref="K3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5" width="9.88671875" bestFit="1" customWidth="1"/>
    <col min="6" max="6" width="6.88671875" customWidth="1"/>
    <col min="7" max="7" width="7.88671875" bestFit="1" customWidth="1"/>
    <col min="8" max="8" width="9.88671875" bestFit="1" customWidth="1"/>
    <col min="9" max="9" width="5.88671875" customWidth="1"/>
    <col min="10" max="10" width="2.6640625" customWidth="1"/>
    <col min="11" max="11" width="10.109375" bestFit="1" customWidth="1"/>
  </cols>
  <sheetData>
    <row r="1" spans="1:11" x14ac:dyDescent="0.2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43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14</v>
      </c>
      <c r="F8" s="1" t="s">
        <v>2</v>
      </c>
      <c r="G8" s="1" t="s">
        <v>14</v>
      </c>
      <c r="I8" s="1" t="s">
        <v>2</v>
      </c>
      <c r="J8" s="1"/>
      <c r="K8" s="4" t="s">
        <v>68</v>
      </c>
    </row>
    <row r="9" spans="1:11" ht="11.25" customHeight="1" x14ac:dyDescent="0.2">
      <c r="A9" s="2"/>
      <c r="B9" s="2" t="s">
        <v>33</v>
      </c>
      <c r="C9" s="2" t="s">
        <v>34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ROUND(+Surgery!I5,0)</f>
        <v>1114627</v>
      </c>
      <c r="E10" s="3">
        <f>ROUND(+Surgery!F5,0)</f>
        <v>0</v>
      </c>
      <c r="F10" s="9" t="str">
        <f>IF(D10=0,"",IF(E10=0,"",ROUND(D10/E10,2)))</f>
        <v/>
      </c>
      <c r="G10" s="3">
        <f>ROUND(+Surgery!I105,0)</f>
        <v>578548</v>
      </c>
      <c r="H10" s="3">
        <f>ROUND(+Surgery!F105,0)</f>
        <v>373543</v>
      </c>
      <c r="I10" s="9">
        <f>IF(G10=0,"",IF(H10=0,"",ROUND(G10/H10,2)))</f>
        <v>1.55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ROUND(+Surgery!I6,0)</f>
        <v>0</v>
      </c>
      <c r="E11" s="3">
        <f>ROUND(+Surgery!F6,0)</f>
        <v>1949917</v>
      </c>
      <c r="F11" s="9" t="str">
        <f t="shared" ref="F11:F74" si="0">IF(D11=0,"",IF(E11=0,"",ROUND(D11/E11,2)))</f>
        <v/>
      </c>
      <c r="G11" s="3">
        <f>ROUND(+Surgery!I106,0)</f>
        <v>188011</v>
      </c>
      <c r="H11" s="3">
        <f>ROUND(+Surgery!F106,0)</f>
        <v>921342</v>
      </c>
      <c r="I11" s="9">
        <f t="shared" ref="I11:I74" si="1">IF(G11=0,"",IF(H11=0,"",ROUND(G11/H11,2)))</f>
        <v>0.2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ROUND(+Surgery!I7,0)</f>
        <v>246929</v>
      </c>
      <c r="E12" s="3">
        <f>ROUND(+Surgery!F7,0)</f>
        <v>831</v>
      </c>
      <c r="F12" s="9">
        <f t="shared" si="0"/>
        <v>297.14999999999998</v>
      </c>
      <c r="G12" s="3">
        <f>ROUND(+Surgery!I107,0)</f>
        <v>113601</v>
      </c>
      <c r="H12" s="3">
        <f>ROUND(+Surgery!F107,0)</f>
        <v>829</v>
      </c>
      <c r="I12" s="9">
        <f t="shared" si="1"/>
        <v>137.03</v>
      </c>
      <c r="J12" s="9"/>
      <c r="K12" s="10">
        <f t="shared" si="2"/>
        <v>-0.53890000000000005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ROUND(+Surgery!I8,0)</f>
        <v>707796</v>
      </c>
      <c r="E13" s="3">
        <f>ROUND(+Surgery!F8,0)</f>
        <v>2510100</v>
      </c>
      <c r="F13" s="9">
        <f t="shared" si="0"/>
        <v>0.28000000000000003</v>
      </c>
      <c r="G13" s="3">
        <f>ROUND(+Surgery!I108,0)</f>
        <v>714962</v>
      </c>
      <c r="H13" s="3">
        <f>ROUND(+Surgery!F108,0)</f>
        <v>2546491</v>
      </c>
      <c r="I13" s="9">
        <f t="shared" si="1"/>
        <v>0.28000000000000003</v>
      </c>
      <c r="J13" s="9"/>
      <c r="K13" s="10">
        <f t="shared" si="2"/>
        <v>0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ROUND(+Surgery!I9,0)</f>
        <v>0</v>
      </c>
      <c r="E14" s="3">
        <f>ROUND(+Surgery!F9,0)</f>
        <v>1655066</v>
      </c>
      <c r="F14" s="9" t="str">
        <f t="shared" si="0"/>
        <v/>
      </c>
      <c r="G14" s="3">
        <f>ROUND(+Surgery!I109,0)</f>
        <v>0</v>
      </c>
      <c r="H14" s="3">
        <f>ROUND(+Surgery!F109,0)</f>
        <v>1466938</v>
      </c>
      <c r="I14" s="9" t="str">
        <f t="shared" si="1"/>
        <v/>
      </c>
      <c r="J14" s="9"/>
      <c r="K14" s="10" t="str">
        <f t="shared" si="2"/>
        <v/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ROUND(+Surgery!I10,0)</f>
        <v>0</v>
      </c>
      <c r="E15" s="3">
        <f>ROUND(+Surgery!F10,0)</f>
        <v>274596</v>
      </c>
      <c r="F15" s="9" t="str">
        <f t="shared" si="0"/>
        <v/>
      </c>
      <c r="G15" s="3">
        <f>ROUND(+Surgery!I110,0)</f>
        <v>0</v>
      </c>
      <c r="H15" s="3">
        <f>ROUND(+Surgery!F110,0)</f>
        <v>281018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ROUND(+Surgery!I11,0)</f>
        <v>0</v>
      </c>
      <c r="E16" s="3">
        <f>ROUND(+Surgery!F11,0)</f>
        <v>27771</v>
      </c>
      <c r="F16" s="9" t="str">
        <f t="shared" si="0"/>
        <v/>
      </c>
      <c r="G16" s="3">
        <f>ROUND(+Surgery!I111,0)</f>
        <v>180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ROUND(+Surgery!I12,0)</f>
        <v>0</v>
      </c>
      <c r="E17" s="3">
        <f>ROUND(+Surgery!F12,0)</f>
        <v>283857</v>
      </c>
      <c r="F17" s="9" t="str">
        <f t="shared" si="0"/>
        <v/>
      </c>
      <c r="G17" s="3">
        <f>ROUND(+Surgery!I112,0)</f>
        <v>0</v>
      </c>
      <c r="H17" s="3">
        <f>ROUND(+Surgery!F112,0)</f>
        <v>285552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ROUND(+Surgery!I13,0)</f>
        <v>636864</v>
      </c>
      <c r="E18" s="3">
        <f>ROUND(+Surgery!F13,0)</f>
        <v>48574</v>
      </c>
      <c r="F18" s="9">
        <f t="shared" si="0"/>
        <v>13.11</v>
      </c>
      <c r="G18" s="3">
        <f>ROUND(+Surgery!I113,0)</f>
        <v>430830</v>
      </c>
      <c r="H18" s="3">
        <f>ROUND(+Surgery!F113,0)</f>
        <v>40793</v>
      </c>
      <c r="I18" s="9">
        <f t="shared" si="1"/>
        <v>10.56</v>
      </c>
      <c r="J18" s="9"/>
      <c r="K18" s="10">
        <f t="shared" si="2"/>
        <v>-0.19450000000000001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ROUND(+Surgery!I14,0)</f>
        <v>0</v>
      </c>
      <c r="E19" s="3">
        <f>ROUND(+Surgery!F14,0)</f>
        <v>492227</v>
      </c>
      <c r="F19" s="9" t="str">
        <f t="shared" si="0"/>
        <v/>
      </c>
      <c r="G19" s="3">
        <f>ROUND(+Surgery!I114,0)</f>
        <v>0</v>
      </c>
      <c r="H19" s="3">
        <f>ROUND(+Surgery!F114,0)</f>
        <v>436507</v>
      </c>
      <c r="I19" s="9" t="str">
        <f t="shared" si="1"/>
        <v/>
      </c>
      <c r="J19" s="9"/>
      <c r="K19" s="10" t="str">
        <f t="shared" si="2"/>
        <v/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ROUND(+Surgery!I15,0)</f>
        <v>0</v>
      </c>
      <c r="E20" s="3">
        <f>ROUND(+Surgery!F15,0)</f>
        <v>2764230</v>
      </c>
      <c r="F20" s="9" t="str">
        <f t="shared" si="0"/>
        <v/>
      </c>
      <c r="G20" s="3">
        <f>ROUND(+Surgery!I115,0)</f>
        <v>0</v>
      </c>
      <c r="H20" s="3">
        <f>ROUND(+Surgery!F115,0)</f>
        <v>2803256</v>
      </c>
      <c r="I20" s="9" t="str">
        <f t="shared" si="1"/>
        <v/>
      </c>
      <c r="J20" s="9"/>
      <c r="K20" s="10" t="str">
        <f t="shared" si="2"/>
        <v/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ROUND(+Surgery!I16,0)</f>
        <v>1048218</v>
      </c>
      <c r="E21" s="3">
        <f>ROUND(+Surgery!F16,0)</f>
        <v>2920563</v>
      </c>
      <c r="F21" s="9">
        <f t="shared" si="0"/>
        <v>0.36</v>
      </c>
      <c r="G21" s="3">
        <f>ROUND(+Surgery!I116,0)</f>
        <v>1183208</v>
      </c>
      <c r="H21" s="3">
        <f>ROUND(+Surgery!F116,0)</f>
        <v>2678230</v>
      </c>
      <c r="I21" s="9">
        <f t="shared" si="1"/>
        <v>0.44</v>
      </c>
      <c r="J21" s="9"/>
      <c r="K21" s="10">
        <f t="shared" si="2"/>
        <v>0.22220000000000001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ROUND(+Surgery!I17,0)</f>
        <v>9889</v>
      </c>
      <c r="E22" s="3">
        <f>ROUND(+Surgery!F17,0)</f>
        <v>125797</v>
      </c>
      <c r="F22" s="9">
        <f t="shared" si="0"/>
        <v>0.08</v>
      </c>
      <c r="G22" s="3">
        <f>ROUND(+Surgery!I117,0)</f>
        <v>78357</v>
      </c>
      <c r="H22" s="3">
        <f>ROUND(+Surgery!F117,0)</f>
        <v>117282</v>
      </c>
      <c r="I22" s="9">
        <f t="shared" si="1"/>
        <v>0.67</v>
      </c>
      <c r="J22" s="9"/>
      <c r="K22" s="10">
        <f t="shared" si="2"/>
        <v>7.375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ROUND(+Surgery!I18,0)</f>
        <v>0</v>
      </c>
      <c r="E23" s="3">
        <f>ROUND(+Surgery!F18,0)</f>
        <v>1115022</v>
      </c>
      <c r="F23" s="9" t="str">
        <f t="shared" si="0"/>
        <v/>
      </c>
      <c r="G23" s="3">
        <f>ROUND(+Surgery!I118,0)</f>
        <v>0</v>
      </c>
      <c r="H23" s="3">
        <f>ROUND(+Surgery!F118,0)</f>
        <v>1126870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ROUND(+Surgery!I19,0)</f>
        <v>0</v>
      </c>
      <c r="E24" s="3">
        <f>ROUND(+Surgery!F19,0)</f>
        <v>407979</v>
      </c>
      <c r="F24" s="9" t="str">
        <f t="shared" si="0"/>
        <v/>
      </c>
      <c r="G24" s="3">
        <f>ROUND(+Surgery!I119,0)</f>
        <v>0</v>
      </c>
      <c r="H24" s="3">
        <f>ROUND(+Surgery!F119,0)</f>
        <v>374586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ROUND(+Surgery!I20,0)</f>
        <v>37787</v>
      </c>
      <c r="E25" s="3">
        <f>ROUND(+Surgery!F20,0)</f>
        <v>300950</v>
      </c>
      <c r="F25" s="9">
        <f t="shared" si="0"/>
        <v>0.13</v>
      </c>
      <c r="G25" s="3">
        <f>ROUND(+Surgery!I120,0)</f>
        <v>45129</v>
      </c>
      <c r="H25" s="3">
        <f>ROUND(+Surgery!F120,0)</f>
        <v>304288</v>
      </c>
      <c r="I25" s="9">
        <f t="shared" si="1"/>
        <v>0.15</v>
      </c>
      <c r="J25" s="9"/>
      <c r="K25" s="10">
        <f t="shared" si="2"/>
        <v>0.15379999999999999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ROUND(+Surgery!I21,0)</f>
        <v>0</v>
      </c>
      <c r="E26" s="3">
        <f>ROUND(+Surgery!F21,0)</f>
        <v>0</v>
      </c>
      <c r="F26" s="9" t="str">
        <f t="shared" si="0"/>
        <v/>
      </c>
      <c r="G26" s="3">
        <f>ROUND(+Surgery!I121,0)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ROUND(+Surgery!I22,0)</f>
        <v>0</v>
      </c>
      <c r="E27" s="3">
        <f>ROUND(+Surgery!F22,0)</f>
        <v>0</v>
      </c>
      <c r="F27" s="9" t="str">
        <f t="shared" si="0"/>
        <v/>
      </c>
      <c r="G27" s="3">
        <f>ROUND(+Surgery!I122,0)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ROUND(+Surgery!I23,0)</f>
        <v>0</v>
      </c>
      <c r="E28" s="3">
        <f>ROUND(+Surgery!F23,0)</f>
        <v>68221</v>
      </c>
      <c r="F28" s="9" t="str">
        <f t="shared" si="0"/>
        <v/>
      </c>
      <c r="G28" s="3">
        <f>ROUND(+Surgery!I123,0)</f>
        <v>0</v>
      </c>
      <c r="H28" s="3">
        <f>ROUND(+Surgery!F123,0)</f>
        <v>70986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ROUND(+Surgery!I24,0)</f>
        <v>7648</v>
      </c>
      <c r="E29" s="3">
        <f>ROUND(+Surgery!F24,0)</f>
        <v>415620</v>
      </c>
      <c r="F29" s="9">
        <f t="shared" si="0"/>
        <v>0.02</v>
      </c>
      <c r="G29" s="3">
        <f>ROUND(+Surgery!I124,0)</f>
        <v>0</v>
      </c>
      <c r="H29" s="3">
        <f>ROUND(+Surgery!F124,0)</f>
        <v>415842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ROUND(+Surgery!I25,0)</f>
        <v>0</v>
      </c>
      <c r="E30" s="3">
        <f>ROUND(+Surgery!F25,0)</f>
        <v>0</v>
      </c>
      <c r="F30" s="9" t="str">
        <f t="shared" si="0"/>
        <v/>
      </c>
      <c r="G30" s="3">
        <f>ROUND(+Surgery!I125,0)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ROUND(+Surgery!I26,0)</f>
        <v>7750</v>
      </c>
      <c r="E31" s="3">
        <f>ROUND(+Surgery!F26,0)</f>
        <v>8406</v>
      </c>
      <c r="F31" s="9">
        <f t="shared" si="0"/>
        <v>0.92</v>
      </c>
      <c r="G31" s="3">
        <f>ROUND(+Surgery!I126,0)</f>
        <v>0</v>
      </c>
      <c r="H31" s="3">
        <f>ROUND(+Surgery!F126,0)</f>
        <v>13347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ROUND(+Surgery!I27,0)</f>
        <v>0</v>
      </c>
      <c r="E32" s="3">
        <f>ROUND(+Surgery!F27,0)</f>
        <v>599340</v>
      </c>
      <c r="F32" s="9" t="str">
        <f t="shared" si="0"/>
        <v/>
      </c>
      <c r="G32" s="3">
        <f>ROUND(+Surgery!I127,0)</f>
        <v>108000</v>
      </c>
      <c r="H32" s="3">
        <f>ROUND(+Surgery!F127,0)</f>
        <v>569560</v>
      </c>
      <c r="I32" s="9">
        <f t="shared" si="1"/>
        <v>0.19</v>
      </c>
      <c r="J32" s="9"/>
      <c r="K32" s="10" t="str">
        <f t="shared" si="2"/>
        <v/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ROUND(+Surgery!I28,0)</f>
        <v>1436121</v>
      </c>
      <c r="E33" s="3">
        <f>ROUND(+Surgery!F28,0)</f>
        <v>304187</v>
      </c>
      <c r="F33" s="9">
        <f t="shared" si="0"/>
        <v>4.72</v>
      </c>
      <c r="G33" s="3">
        <f>ROUND(+Surgery!I128,0)</f>
        <v>1329824</v>
      </c>
      <c r="H33" s="3">
        <f>ROUND(+Surgery!F128,0)</f>
        <v>295564</v>
      </c>
      <c r="I33" s="9">
        <f t="shared" si="1"/>
        <v>4.5</v>
      </c>
      <c r="J33" s="9"/>
      <c r="K33" s="10">
        <f t="shared" si="2"/>
        <v>-4.6600000000000003E-2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ROUND(+Surgery!I29,0)</f>
        <v>0</v>
      </c>
      <c r="E34" s="3">
        <f>ROUND(+Surgery!F29,0)</f>
        <v>249275</v>
      </c>
      <c r="F34" s="9" t="str">
        <f t="shared" si="0"/>
        <v/>
      </c>
      <c r="G34" s="3">
        <f>ROUND(+Surgery!I129,0)</f>
        <v>0</v>
      </c>
      <c r="H34" s="3">
        <f>ROUND(+Surgery!F129,0)</f>
        <v>281240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ROUND(+Surgery!I30,0)</f>
        <v>0</v>
      </c>
      <c r="E35" s="3">
        <f>ROUND(+Surgery!F30,0)</f>
        <v>0</v>
      </c>
      <c r="F35" s="9" t="str">
        <f t="shared" si="0"/>
        <v/>
      </c>
      <c r="G35" s="3">
        <f>ROUND(+Surgery!I130,0)</f>
        <v>298791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ROUND(+Surgery!I31,0)</f>
        <v>10775</v>
      </c>
      <c r="E36" s="3">
        <f>ROUND(+Surgery!F31,0)</f>
        <v>1260</v>
      </c>
      <c r="F36" s="9">
        <f t="shared" si="0"/>
        <v>8.5500000000000007</v>
      </c>
      <c r="G36" s="3">
        <f>ROUND(+Surgery!I131,0)</f>
        <v>14400</v>
      </c>
      <c r="H36" s="3">
        <f>ROUND(+Surgery!F131,0)</f>
        <v>675</v>
      </c>
      <c r="I36" s="9">
        <f t="shared" si="1"/>
        <v>21.33</v>
      </c>
      <c r="J36" s="9"/>
      <c r="K36" s="10">
        <f t="shared" si="2"/>
        <v>1.4946999999999999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ROUND(+Surgery!I32,0)</f>
        <v>81475</v>
      </c>
      <c r="E37" s="3">
        <f>ROUND(+Surgery!F32,0)</f>
        <v>807187</v>
      </c>
      <c r="F37" s="9">
        <f t="shared" si="0"/>
        <v>0.1</v>
      </c>
      <c r="G37" s="3">
        <f>ROUND(+Surgery!I132,0)</f>
        <v>2228</v>
      </c>
      <c r="H37" s="3">
        <f>ROUND(+Surgery!F132,0)</f>
        <v>840378</v>
      </c>
      <c r="I37" s="9">
        <f t="shared" si="1"/>
        <v>0</v>
      </c>
      <c r="J37" s="9"/>
      <c r="K37" s="10">
        <f t="shared" si="2"/>
        <v>-1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ROUND(+Surgery!I33,0)</f>
        <v>0</v>
      </c>
      <c r="E38" s="3">
        <f>ROUND(+Surgery!F33,0)</f>
        <v>0</v>
      </c>
      <c r="F38" s="9" t="str">
        <f t="shared" si="0"/>
        <v/>
      </c>
      <c r="G38" s="3">
        <f>ROUND(+Surgery!I133,0)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ROUND(+Surgery!I34,0)</f>
        <v>625</v>
      </c>
      <c r="E39" s="3">
        <f>ROUND(+Surgery!F34,0)</f>
        <v>1538029</v>
      </c>
      <c r="F39" s="9">
        <f t="shared" si="0"/>
        <v>0</v>
      </c>
      <c r="G39" s="3">
        <f>ROUND(+Surgery!I134,0)</f>
        <v>36059</v>
      </c>
      <c r="H39" s="3">
        <f>ROUND(+Surgery!F134,0)</f>
        <v>2793422</v>
      </c>
      <c r="I39" s="9">
        <f t="shared" si="1"/>
        <v>0.01</v>
      </c>
      <c r="J39" s="9"/>
      <c r="K39" s="10" t="e">
        <f t="shared" si="2"/>
        <v>#DIV/0!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ROUND(+Surgery!I35,0)</f>
        <v>-14592</v>
      </c>
      <c r="E40" s="3">
        <f>ROUND(+Surgery!F35,0)</f>
        <v>146751</v>
      </c>
      <c r="F40" s="9">
        <f t="shared" si="0"/>
        <v>-0.1</v>
      </c>
      <c r="G40" s="3">
        <f>ROUND(+Surgery!I135,0)</f>
        <v>15322</v>
      </c>
      <c r="H40" s="3">
        <f>ROUND(+Surgery!F135,0)</f>
        <v>105121</v>
      </c>
      <c r="I40" s="9">
        <f t="shared" si="1"/>
        <v>0.15</v>
      </c>
      <c r="J40" s="9"/>
      <c r="K40" s="10">
        <f t="shared" si="2"/>
        <v>-2.5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ROUND(+Surgery!I36,0)</f>
        <v>0</v>
      </c>
      <c r="E41" s="3">
        <f>ROUND(+Surgery!F36,0)</f>
        <v>39796</v>
      </c>
      <c r="F41" s="9" t="str">
        <f t="shared" si="0"/>
        <v/>
      </c>
      <c r="G41" s="3">
        <f>ROUND(+Surgery!I136,0)</f>
        <v>0</v>
      </c>
      <c r="H41" s="3">
        <f>ROUND(+Surgery!F136,0)</f>
        <v>37518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ROUND(+Surgery!I37,0)</f>
        <v>0</v>
      </c>
      <c r="E42" s="3">
        <f>ROUND(+Surgery!F37,0)</f>
        <v>29835</v>
      </c>
      <c r="F42" s="9" t="str">
        <f t="shared" si="0"/>
        <v/>
      </c>
      <c r="G42" s="3">
        <f>ROUND(+Surgery!I137,0)</f>
        <v>35987</v>
      </c>
      <c r="H42" s="3">
        <f>ROUND(+Surgery!F137,0)</f>
        <v>4891</v>
      </c>
      <c r="I42" s="9">
        <f t="shared" si="1"/>
        <v>7.36</v>
      </c>
      <c r="J42" s="9"/>
      <c r="K42" s="10" t="str">
        <f t="shared" si="2"/>
        <v/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ROUND(+Surgery!I38,0)</f>
        <v>0</v>
      </c>
      <c r="E43" s="3">
        <f>ROUND(+Surgery!F38,0)</f>
        <v>0</v>
      </c>
      <c r="F43" s="9" t="str">
        <f t="shared" si="0"/>
        <v/>
      </c>
      <c r="G43" s="3">
        <f>ROUND(+Surgery!I138,0)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ROUND(+Surgery!I39,0)</f>
        <v>0</v>
      </c>
      <c r="E44" s="3">
        <f>ROUND(+Surgery!F39,0)</f>
        <v>150920</v>
      </c>
      <c r="F44" s="9" t="str">
        <f t="shared" si="0"/>
        <v/>
      </c>
      <c r="G44" s="3">
        <f>ROUND(+Surgery!I139,0)</f>
        <v>0</v>
      </c>
      <c r="H44" s="3">
        <f>ROUND(+Surgery!F139,0)</f>
        <v>125987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ROUND(+Surgery!I40,0)</f>
        <v>288413</v>
      </c>
      <c r="E45" s="3">
        <f>ROUND(+Surgery!F40,0)</f>
        <v>18516</v>
      </c>
      <c r="F45" s="9">
        <f t="shared" si="0"/>
        <v>15.58</v>
      </c>
      <c r="G45" s="3">
        <f>ROUND(+Surgery!I140,0)</f>
        <v>270700</v>
      </c>
      <c r="H45" s="3">
        <f>ROUND(+Surgery!F140,0)</f>
        <v>18516</v>
      </c>
      <c r="I45" s="9">
        <f t="shared" si="1"/>
        <v>14.62</v>
      </c>
      <c r="J45" s="9"/>
      <c r="K45" s="10">
        <f t="shared" si="2"/>
        <v>-6.1600000000000002E-2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ROUND(+Surgery!I41,0)</f>
        <v>262500</v>
      </c>
      <c r="E46" s="3">
        <f>ROUND(+Surgery!F41,0)</f>
        <v>149517</v>
      </c>
      <c r="F46" s="9">
        <f t="shared" si="0"/>
        <v>1.76</v>
      </c>
      <c r="G46" s="3">
        <f>ROUND(+Surgery!I141,0)</f>
        <v>368164</v>
      </c>
      <c r="H46" s="3">
        <f>ROUND(+Surgery!F141,0)</f>
        <v>163614</v>
      </c>
      <c r="I46" s="9">
        <f t="shared" si="1"/>
        <v>2.25</v>
      </c>
      <c r="J46" s="9"/>
      <c r="K46" s="10">
        <f t="shared" si="2"/>
        <v>0.27839999999999998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ROUND(+Surgery!I42,0)</f>
        <v>0</v>
      </c>
      <c r="E47" s="3">
        <f>ROUND(+Surgery!F42,0)</f>
        <v>0</v>
      </c>
      <c r="F47" s="9" t="str">
        <f t="shared" si="0"/>
        <v/>
      </c>
      <c r="G47" s="3">
        <f>ROUND(+Surgery!I142,0)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ROUND(+Surgery!I43,0)</f>
        <v>0</v>
      </c>
      <c r="E48" s="3">
        <f>ROUND(+Surgery!F43,0)</f>
        <v>0</v>
      </c>
      <c r="F48" s="9" t="str">
        <f t="shared" si="0"/>
        <v/>
      </c>
      <c r="G48" s="3">
        <f>ROUND(+Surgery!I143,0)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ROUND(+Surgery!I44,0)</f>
        <v>1049224</v>
      </c>
      <c r="E49" s="3">
        <f>ROUND(+Surgery!F44,0)</f>
        <v>401915</v>
      </c>
      <c r="F49" s="9">
        <f t="shared" si="0"/>
        <v>2.61</v>
      </c>
      <c r="G49" s="3">
        <f>ROUND(+Surgery!I144,0)</f>
        <v>394329</v>
      </c>
      <c r="H49" s="3">
        <f>ROUND(+Surgery!F144,0)</f>
        <v>207714</v>
      </c>
      <c r="I49" s="9">
        <f t="shared" si="1"/>
        <v>1.9</v>
      </c>
      <c r="J49" s="9"/>
      <c r="K49" s="10">
        <f t="shared" si="2"/>
        <v>-0.27200000000000002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ROUND(+Surgery!I45,0)</f>
        <v>0</v>
      </c>
      <c r="E50" s="3">
        <f>ROUND(+Surgery!F45,0)</f>
        <v>27396</v>
      </c>
      <c r="F50" s="9" t="str">
        <f t="shared" si="0"/>
        <v/>
      </c>
      <c r="G50" s="3">
        <f>ROUND(+Surgery!I145,0)</f>
        <v>0</v>
      </c>
      <c r="H50" s="3">
        <f>ROUND(+Surgery!F145,0)</f>
        <v>26970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ROUND(+Surgery!I46,0)</f>
        <v>361466</v>
      </c>
      <c r="E51" s="3">
        <f>ROUND(+Surgery!F46,0)</f>
        <v>4692</v>
      </c>
      <c r="F51" s="9">
        <f t="shared" si="0"/>
        <v>77.040000000000006</v>
      </c>
      <c r="G51" s="3">
        <f>ROUND(+Surgery!I146,0)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ROUND(+Surgery!I47,0)</f>
        <v>234012</v>
      </c>
      <c r="E52" s="3">
        <f>ROUND(+Surgery!F47,0)</f>
        <v>1862697</v>
      </c>
      <c r="F52" s="9">
        <f t="shared" si="0"/>
        <v>0.13</v>
      </c>
      <c r="G52" s="3">
        <f>ROUND(+Surgery!I147,0)</f>
        <v>559</v>
      </c>
      <c r="H52" s="3">
        <f>ROUND(+Surgery!F147,0)</f>
        <v>2057800</v>
      </c>
      <c r="I52" s="9">
        <f t="shared" si="1"/>
        <v>0</v>
      </c>
      <c r="J52" s="9"/>
      <c r="K52" s="10">
        <f t="shared" si="2"/>
        <v>-1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ROUND(+Surgery!I48,0)</f>
        <v>113721</v>
      </c>
      <c r="E53" s="3">
        <f>ROUND(+Surgery!F48,0)</f>
        <v>1409390</v>
      </c>
      <c r="F53" s="9">
        <f t="shared" si="0"/>
        <v>0.08</v>
      </c>
      <c r="G53" s="3">
        <f>ROUND(+Surgery!I148,0)</f>
        <v>437254</v>
      </c>
      <c r="H53" s="3">
        <f>ROUND(+Surgery!F148,0)</f>
        <v>1391652</v>
      </c>
      <c r="I53" s="9">
        <f t="shared" si="1"/>
        <v>0.31</v>
      </c>
      <c r="J53" s="9"/>
      <c r="K53" s="10">
        <f t="shared" si="2"/>
        <v>2.875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ROUND(+Surgery!I49,0)</f>
        <v>5073</v>
      </c>
      <c r="E54" s="3">
        <f>ROUND(+Surgery!F49,0)</f>
        <v>1063333</v>
      </c>
      <c r="F54" s="9">
        <f t="shared" si="0"/>
        <v>0</v>
      </c>
      <c r="G54" s="3">
        <f>ROUND(+Surgery!I149,0)</f>
        <v>1105004</v>
      </c>
      <c r="H54" s="3">
        <f>ROUND(+Surgery!F149,0)</f>
        <v>1021656</v>
      </c>
      <c r="I54" s="9">
        <f t="shared" si="1"/>
        <v>1.08</v>
      </c>
      <c r="J54" s="9"/>
      <c r="K54" s="10" t="e">
        <f t="shared" si="2"/>
        <v>#DIV/0!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ROUND(+Surgery!I50,0)</f>
        <v>4567</v>
      </c>
      <c r="E55" s="3">
        <f>ROUND(+Surgery!F50,0)</f>
        <v>524141</v>
      </c>
      <c r="F55" s="9">
        <f t="shared" si="0"/>
        <v>0.01</v>
      </c>
      <c r="G55" s="3">
        <f>ROUND(+Surgery!I150,0)</f>
        <v>31598</v>
      </c>
      <c r="H55" s="3">
        <f>ROUND(+Surgery!F150,0)</f>
        <v>501822</v>
      </c>
      <c r="I55" s="9">
        <f t="shared" si="1"/>
        <v>0.06</v>
      </c>
      <c r="J55" s="9"/>
      <c r="K55" s="10">
        <f t="shared" si="2"/>
        <v>5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ROUND(+Surgery!I51,0)</f>
        <v>8151</v>
      </c>
      <c r="E56" s="3">
        <f>ROUND(+Surgery!F51,0)</f>
        <v>17446</v>
      </c>
      <c r="F56" s="9">
        <f t="shared" si="0"/>
        <v>0.47</v>
      </c>
      <c r="G56" s="3">
        <f>ROUND(+Surgery!I151,0)</f>
        <v>7663</v>
      </c>
      <c r="H56" s="3">
        <f>ROUND(+Surgery!F151,0)</f>
        <v>19183</v>
      </c>
      <c r="I56" s="9">
        <f t="shared" si="1"/>
        <v>0.4</v>
      </c>
      <c r="J56" s="9"/>
      <c r="K56" s="10">
        <f t="shared" si="2"/>
        <v>-0.1489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ROUND(+Surgery!I52,0)</f>
        <v>1409</v>
      </c>
      <c r="E57" s="3">
        <f>ROUND(+Surgery!F52,0)</f>
        <v>0</v>
      </c>
      <c r="F57" s="9" t="str">
        <f t="shared" si="0"/>
        <v/>
      </c>
      <c r="G57" s="3">
        <f>ROUND(+Surgery!I152,0)</f>
        <v>30254</v>
      </c>
      <c r="H57" s="3">
        <f>ROUND(+Surgery!F152,0)</f>
        <v>6774</v>
      </c>
      <c r="I57" s="9">
        <f t="shared" si="1"/>
        <v>4.47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ROUND(+Surgery!I53,0)</f>
        <v>2737370</v>
      </c>
      <c r="E58" s="3">
        <f>ROUND(+Surgery!F53,0)</f>
        <v>624296</v>
      </c>
      <c r="F58" s="9">
        <f t="shared" si="0"/>
        <v>4.38</v>
      </c>
      <c r="G58" s="3">
        <f>ROUND(+Surgery!I153,0)</f>
        <v>0</v>
      </c>
      <c r="H58" s="3">
        <f>ROUND(+Surgery!F153,0)</f>
        <v>616200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ROUND(+Surgery!I54,0)</f>
        <v>19835</v>
      </c>
      <c r="E59" s="3">
        <f>ROUND(+Surgery!F54,0)</f>
        <v>107664</v>
      </c>
      <c r="F59" s="9">
        <f t="shared" si="0"/>
        <v>0.18</v>
      </c>
      <c r="G59" s="3">
        <f>ROUND(+Surgery!I154,0)</f>
        <v>13268</v>
      </c>
      <c r="H59" s="3">
        <f>ROUND(+Surgery!F154,0)</f>
        <v>125161</v>
      </c>
      <c r="I59" s="9">
        <f t="shared" si="1"/>
        <v>0.11</v>
      </c>
      <c r="J59" s="9"/>
      <c r="K59" s="10">
        <f t="shared" si="2"/>
        <v>-0.38890000000000002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ROUND(+Surgery!I55,0)</f>
        <v>0</v>
      </c>
      <c r="E60" s="3">
        <f>ROUND(+Surgery!F55,0)</f>
        <v>0</v>
      </c>
      <c r="F60" s="9" t="str">
        <f t="shared" si="0"/>
        <v/>
      </c>
      <c r="G60" s="3">
        <f>ROUND(+Surgery!I155,0)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ROUND(+Surgery!I56,0)</f>
        <v>104670</v>
      </c>
      <c r="E61" s="3">
        <f>ROUND(+Surgery!F56,0)</f>
        <v>903411</v>
      </c>
      <c r="F61" s="9">
        <f t="shared" si="0"/>
        <v>0.12</v>
      </c>
      <c r="G61" s="3">
        <f>ROUND(+Surgery!I156,0)</f>
        <v>113313</v>
      </c>
      <c r="H61" s="3">
        <f>ROUND(+Surgery!F156,0)</f>
        <v>926015</v>
      </c>
      <c r="I61" s="9">
        <f t="shared" si="1"/>
        <v>0.12</v>
      </c>
      <c r="J61" s="9"/>
      <c r="K61" s="10">
        <f t="shared" si="2"/>
        <v>0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ROUND(+Surgery!I57,0)</f>
        <v>978</v>
      </c>
      <c r="E62" s="3">
        <f>ROUND(+Surgery!F57,0)</f>
        <v>929540</v>
      </c>
      <c r="F62" s="9">
        <f t="shared" si="0"/>
        <v>0</v>
      </c>
      <c r="G62" s="3">
        <f>ROUND(+Surgery!I157,0)</f>
        <v>1000</v>
      </c>
      <c r="H62" s="3">
        <f>ROUND(+Surgery!F157,0)</f>
        <v>917499</v>
      </c>
      <c r="I62" s="9">
        <f t="shared" si="1"/>
        <v>0</v>
      </c>
      <c r="J62" s="9"/>
      <c r="K62" s="10" t="e">
        <f t="shared" si="2"/>
        <v>#DIV/0!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ROUND(+Surgery!I58,0)</f>
        <v>763182</v>
      </c>
      <c r="E63" s="3">
        <f>ROUND(+Surgery!F58,0)</f>
        <v>129726</v>
      </c>
      <c r="F63" s="9">
        <f t="shared" si="0"/>
        <v>5.88</v>
      </c>
      <c r="G63" s="3">
        <f>ROUND(+Surgery!I158,0)</f>
        <v>416454</v>
      </c>
      <c r="H63" s="3">
        <f>ROUND(+Surgery!F158,0)</f>
        <v>140851</v>
      </c>
      <c r="I63" s="9">
        <f t="shared" si="1"/>
        <v>2.96</v>
      </c>
      <c r="J63" s="9"/>
      <c r="K63" s="10">
        <f t="shared" si="2"/>
        <v>-0.49659999999999999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ROUND(+Surgery!I59,0)</f>
        <v>0</v>
      </c>
      <c r="E64" s="3">
        <f>ROUND(+Surgery!F59,0)</f>
        <v>0</v>
      </c>
      <c r="F64" s="9" t="str">
        <f t="shared" si="0"/>
        <v/>
      </c>
      <c r="G64" s="3">
        <f>ROUND(+Surgery!I159,0)</f>
        <v>0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ROUND(+Surgery!I60,0)</f>
        <v>147466</v>
      </c>
      <c r="E65" s="3">
        <f>ROUND(+Surgery!F60,0)</f>
        <v>11687</v>
      </c>
      <c r="F65" s="9">
        <f t="shared" si="0"/>
        <v>12.62</v>
      </c>
      <c r="G65" s="3">
        <f>ROUND(+Surgery!I160,0)</f>
        <v>4141</v>
      </c>
      <c r="H65" s="3">
        <f>ROUND(+Surgery!F160,0)</f>
        <v>12612</v>
      </c>
      <c r="I65" s="9">
        <f t="shared" si="1"/>
        <v>0.33</v>
      </c>
      <c r="J65" s="9"/>
      <c r="K65" s="10">
        <f t="shared" si="2"/>
        <v>-0.97389999999999999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ROUND(+Surgery!I61,0)</f>
        <v>0</v>
      </c>
      <c r="E66" s="3">
        <f>ROUND(+Surgery!F61,0)</f>
        <v>101765</v>
      </c>
      <c r="F66" s="9" t="str">
        <f t="shared" si="0"/>
        <v/>
      </c>
      <c r="G66" s="3">
        <f>ROUND(+Surgery!I161,0)</f>
        <v>66871</v>
      </c>
      <c r="H66" s="3">
        <f>ROUND(+Surgery!F161,0)</f>
        <v>100789</v>
      </c>
      <c r="I66" s="9">
        <f t="shared" si="1"/>
        <v>0.66</v>
      </c>
      <c r="J66" s="9"/>
      <c r="K66" s="10" t="str">
        <f t="shared" si="2"/>
        <v/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ROUND(+Surgery!I62,0)</f>
        <v>0</v>
      </c>
      <c r="E67" s="3">
        <f>ROUND(+Surgery!F62,0)</f>
        <v>42202</v>
      </c>
      <c r="F67" s="9" t="str">
        <f t="shared" si="0"/>
        <v/>
      </c>
      <c r="G67" s="3">
        <f>ROUND(+Surgery!I162,0)</f>
        <v>0</v>
      </c>
      <c r="H67" s="3">
        <f>ROUND(+Surgery!F162,0)</f>
        <v>33738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ROUND(+Surgery!I63,0)</f>
        <v>0</v>
      </c>
      <c r="E68" s="3">
        <f>ROUND(+Surgery!F63,0)</f>
        <v>546113</v>
      </c>
      <c r="F68" s="9" t="str">
        <f t="shared" si="0"/>
        <v/>
      </c>
      <c r="G68" s="3">
        <f>ROUND(+Surgery!I163,0)</f>
        <v>12784</v>
      </c>
      <c r="H68" s="3">
        <f>ROUND(+Surgery!F163,0)</f>
        <v>895110</v>
      </c>
      <c r="I68" s="9">
        <f t="shared" si="1"/>
        <v>0.01</v>
      </c>
      <c r="J68" s="9"/>
      <c r="K68" s="10" t="str">
        <f t="shared" si="2"/>
        <v/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ROUND(+Surgery!I64,0)</f>
        <v>65975</v>
      </c>
      <c r="E69" s="3">
        <f>ROUND(+Surgery!F64,0)</f>
        <v>152443</v>
      </c>
      <c r="F69" s="9">
        <f t="shared" si="0"/>
        <v>0.43</v>
      </c>
      <c r="G69" s="3">
        <f>ROUND(+Surgery!I164,0)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ROUND(+Surgery!I65,0)</f>
        <v>0</v>
      </c>
      <c r="E70" s="3">
        <f>ROUND(+Surgery!F65,0)</f>
        <v>0</v>
      </c>
      <c r="F70" s="9" t="str">
        <f t="shared" si="0"/>
        <v/>
      </c>
      <c r="G70" s="3">
        <f>ROUND(+Surgery!I165,0)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ROUND(+Surgery!I66,0)</f>
        <v>0</v>
      </c>
      <c r="E71" s="3">
        <f>ROUND(+Surgery!F66,0)</f>
        <v>0</v>
      </c>
      <c r="F71" s="9" t="str">
        <f t="shared" si="0"/>
        <v/>
      </c>
      <c r="G71" s="3">
        <f>ROUND(+Surgery!I166,0)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ROUND(+Surgery!I67,0)</f>
        <v>1447413</v>
      </c>
      <c r="E72" s="3">
        <f>ROUND(+Surgery!F67,0)</f>
        <v>0</v>
      </c>
      <c r="F72" s="9" t="str">
        <f t="shared" si="0"/>
        <v/>
      </c>
      <c r="G72" s="3">
        <f>ROUND(+Surgery!I167,0)</f>
        <v>1472036</v>
      </c>
      <c r="H72" s="3">
        <f>ROUND(+Surgery!F167,0)</f>
        <v>1650398</v>
      </c>
      <c r="I72" s="9">
        <f t="shared" si="1"/>
        <v>0.89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ROUND(+Surgery!I68,0)</f>
        <v>5580</v>
      </c>
      <c r="E73" s="3">
        <f>ROUND(+Surgery!F68,0)</f>
        <v>885443</v>
      </c>
      <c r="F73" s="9">
        <f t="shared" si="0"/>
        <v>0.01</v>
      </c>
      <c r="G73" s="3">
        <f>ROUND(+Surgery!I168,0)</f>
        <v>0</v>
      </c>
      <c r="H73" s="3">
        <f>ROUND(+Surgery!F168,0)</f>
        <v>939145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ROUND(+Surgery!I69,0)</f>
        <v>602446</v>
      </c>
      <c r="E74" s="3">
        <f>ROUND(+Surgery!F69,0)</f>
        <v>2279470</v>
      </c>
      <c r="F74" s="9">
        <f t="shared" si="0"/>
        <v>0.26</v>
      </c>
      <c r="G74" s="3">
        <f>ROUND(+Surgery!I169,0)</f>
        <v>415664</v>
      </c>
      <c r="H74" s="3">
        <f>ROUND(+Surgery!F169,0)</f>
        <v>1962452</v>
      </c>
      <c r="I74" s="9">
        <f t="shared" si="1"/>
        <v>0.21</v>
      </c>
      <c r="J74" s="9"/>
      <c r="K74" s="10">
        <f t="shared" si="2"/>
        <v>-0.1923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ROUND(+Surgery!I70,0)</f>
        <v>119299</v>
      </c>
      <c r="E75" s="3">
        <f>ROUND(+Surgery!F70,0)</f>
        <v>758355</v>
      </c>
      <c r="F75" s="9">
        <f t="shared" ref="F75:F107" si="3">IF(D75=0,"",IF(E75=0,"",ROUND(D75/E75,2)))</f>
        <v>0.16</v>
      </c>
      <c r="G75" s="3">
        <f>ROUND(+Surgery!I170,0)</f>
        <v>148572</v>
      </c>
      <c r="H75" s="3">
        <f>ROUND(+Surgery!F170,0)</f>
        <v>774293</v>
      </c>
      <c r="I75" s="9">
        <f t="shared" ref="I75:I107" si="4">IF(G75=0,"",IF(H75=0,"",ROUND(G75/H75,2)))</f>
        <v>0.19</v>
      </c>
      <c r="J75" s="9"/>
      <c r="K75" s="10">
        <f t="shared" ref="K75:K107" si="5">IF(D75=0,"",IF(E75=0,"",IF(G75=0,"",IF(H75=0,"",ROUND(I75/F75-1,4)))))</f>
        <v>0.1875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ROUND(+Surgery!I71,0)</f>
        <v>20534</v>
      </c>
      <c r="E76" s="3">
        <f>ROUND(+Surgery!F71,0)</f>
        <v>28849</v>
      </c>
      <c r="F76" s="9">
        <f t="shared" si="3"/>
        <v>0.71</v>
      </c>
      <c r="G76" s="3">
        <f>ROUND(+Surgery!I171,0)</f>
        <v>8749</v>
      </c>
      <c r="H76" s="3">
        <f>ROUND(+Surgery!F171,0)</f>
        <v>29921</v>
      </c>
      <c r="I76" s="9">
        <f t="shared" si="4"/>
        <v>0.28999999999999998</v>
      </c>
      <c r="J76" s="9"/>
      <c r="K76" s="10">
        <f t="shared" si="5"/>
        <v>-0.59150000000000003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ROUND(+Surgery!I72,0)</f>
        <v>0</v>
      </c>
      <c r="E77" s="3">
        <f>ROUND(+Surgery!F72,0)</f>
        <v>0</v>
      </c>
      <c r="F77" s="9" t="str">
        <f t="shared" si="3"/>
        <v/>
      </c>
      <c r="G77" s="3">
        <f>ROUND(+Surgery!I172,0)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ROUND(+Surgery!I73,0)</f>
        <v>1446611</v>
      </c>
      <c r="E78" s="3">
        <f>ROUND(+Surgery!F73,0)</f>
        <v>689759</v>
      </c>
      <c r="F78" s="9">
        <f t="shared" si="3"/>
        <v>2.1</v>
      </c>
      <c r="G78" s="3">
        <f>ROUND(+Surgery!I173,0)</f>
        <v>1272240</v>
      </c>
      <c r="H78" s="3">
        <f>ROUND(+Surgery!F173,0)</f>
        <v>764049</v>
      </c>
      <c r="I78" s="9">
        <f t="shared" si="4"/>
        <v>1.67</v>
      </c>
      <c r="J78" s="9"/>
      <c r="K78" s="10">
        <f t="shared" si="5"/>
        <v>-0.20480000000000001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ROUND(+Surgery!I74,0)</f>
        <v>137996</v>
      </c>
      <c r="E79" s="3">
        <f>ROUND(+Surgery!F74,0)</f>
        <v>1250660</v>
      </c>
      <c r="F79" s="9">
        <f t="shared" si="3"/>
        <v>0.11</v>
      </c>
      <c r="G79" s="3">
        <f>ROUND(+Surgery!I174,0)</f>
        <v>0</v>
      </c>
      <c r="H79" s="3">
        <f>ROUND(+Surgery!F174,0)</f>
        <v>1161674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ROUND(+Surgery!I75,0)</f>
        <v>7370</v>
      </c>
      <c r="E80" s="3">
        <f>ROUND(+Surgery!F75,0)</f>
        <v>299480</v>
      </c>
      <c r="F80" s="9">
        <f t="shared" si="3"/>
        <v>0.02</v>
      </c>
      <c r="G80" s="3">
        <f>ROUND(+Surgery!I175,0)</f>
        <v>74217</v>
      </c>
      <c r="H80" s="3">
        <f>ROUND(+Surgery!F175,0)</f>
        <v>308573</v>
      </c>
      <c r="I80" s="9">
        <f t="shared" si="4"/>
        <v>0.24</v>
      </c>
      <c r="J80" s="9"/>
      <c r="K80" s="10">
        <f t="shared" si="5"/>
        <v>11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ROUND(+Surgery!I76,0)</f>
        <v>0</v>
      </c>
      <c r="E81" s="3">
        <f>ROUND(+Surgery!F76,0)</f>
        <v>10094</v>
      </c>
      <c r="F81" s="9" t="str">
        <f t="shared" si="3"/>
        <v/>
      </c>
      <c r="G81" s="3">
        <f>ROUND(+Surgery!I176,0)</f>
        <v>0</v>
      </c>
      <c r="H81" s="3">
        <f>ROUND(+Surgery!F176,0)</f>
        <v>8859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ROUND(+Surgery!I77,0)</f>
        <v>1106067</v>
      </c>
      <c r="E82" s="3">
        <f>ROUND(+Surgery!F77,0)</f>
        <v>717038</v>
      </c>
      <c r="F82" s="9">
        <f t="shared" si="3"/>
        <v>1.54</v>
      </c>
      <c r="G82" s="3">
        <f>ROUND(+Surgery!I177,0)</f>
        <v>1116365</v>
      </c>
      <c r="H82" s="3">
        <f>ROUND(+Surgery!F177,0)</f>
        <v>708593</v>
      </c>
      <c r="I82" s="9">
        <f t="shared" si="4"/>
        <v>1.58</v>
      </c>
      <c r="J82" s="9"/>
      <c r="K82" s="10">
        <f t="shared" si="5"/>
        <v>2.5999999999999999E-2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ROUND(+Surgery!I78,0)</f>
        <v>1520633</v>
      </c>
      <c r="E83" s="3">
        <f>ROUND(+Surgery!F78,0)</f>
        <v>3955629</v>
      </c>
      <c r="F83" s="9">
        <f t="shared" si="3"/>
        <v>0.38</v>
      </c>
      <c r="G83" s="3">
        <f>ROUND(+Surgery!I178,0)</f>
        <v>1251884</v>
      </c>
      <c r="H83" s="3">
        <f>ROUND(+Surgery!F178,0)</f>
        <v>3715357</v>
      </c>
      <c r="I83" s="9">
        <f t="shared" si="4"/>
        <v>0.34</v>
      </c>
      <c r="J83" s="9"/>
      <c r="K83" s="10">
        <f t="shared" si="5"/>
        <v>-0.1053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ROUND(+Surgery!I79,0)</f>
        <v>0</v>
      </c>
      <c r="E84" s="3">
        <f>ROUND(+Surgery!F79,0)</f>
        <v>480806</v>
      </c>
      <c r="F84" s="9" t="str">
        <f t="shared" si="3"/>
        <v/>
      </c>
      <c r="G84" s="3">
        <f>ROUND(+Surgery!I179,0)</f>
        <v>0</v>
      </c>
      <c r="H84" s="3">
        <f>ROUND(+Surgery!F179,0)</f>
        <v>469645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ROUND(+Surgery!I80,0)</f>
        <v>0</v>
      </c>
      <c r="E85" s="3">
        <f>ROUND(+Surgery!F80,0)</f>
        <v>330156</v>
      </c>
      <c r="F85" s="9" t="str">
        <f t="shared" si="3"/>
        <v/>
      </c>
      <c r="G85" s="3">
        <f>ROUND(+Surgery!I180,0)</f>
        <v>0</v>
      </c>
      <c r="H85" s="3">
        <f>ROUND(+Surgery!F180,0)</f>
        <v>350700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ROUND(+Surgery!I81,0)</f>
        <v>0</v>
      </c>
      <c r="E86" s="3">
        <f>ROUND(+Surgery!F81,0)</f>
        <v>0</v>
      </c>
      <c r="F86" s="9" t="str">
        <f t="shared" si="3"/>
        <v/>
      </c>
      <c r="G86" s="3">
        <f>ROUND(+Surgery!I181,0)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ROUND(+Surgery!I82,0)</f>
        <v>0</v>
      </c>
      <c r="E87" s="3">
        <f>ROUND(+Surgery!F82,0)</f>
        <v>0</v>
      </c>
      <c r="F87" s="9" t="str">
        <f t="shared" si="3"/>
        <v/>
      </c>
      <c r="G87" s="3">
        <f>ROUND(+Surgery!I182,0)</f>
        <v>0</v>
      </c>
      <c r="H87" s="3">
        <f>ROUND(+Surgery!F182,0)</f>
        <v>254017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ROUND(+Surgery!I83,0)</f>
        <v>0</v>
      </c>
      <c r="E88" s="3">
        <f>ROUND(+Surgery!F83,0)</f>
        <v>77822</v>
      </c>
      <c r="F88" s="9" t="str">
        <f t="shared" si="3"/>
        <v/>
      </c>
      <c r="G88" s="3">
        <f>ROUND(+Surgery!I183,0)</f>
        <v>1000</v>
      </c>
      <c r="H88" s="3">
        <f>ROUND(+Surgery!F183,0)</f>
        <v>88544</v>
      </c>
      <c r="I88" s="9">
        <f t="shared" si="4"/>
        <v>0.01</v>
      </c>
      <c r="J88" s="9"/>
      <c r="K88" s="10" t="str">
        <f t="shared" si="5"/>
        <v/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ROUND(+Surgery!I84,0)</f>
        <v>0</v>
      </c>
      <c r="E89" s="3">
        <f>ROUND(+Surgery!F84,0)</f>
        <v>78919</v>
      </c>
      <c r="F89" s="9" t="str">
        <f t="shared" si="3"/>
        <v/>
      </c>
      <c r="G89" s="3">
        <f>ROUND(+Surgery!I184,0)</f>
        <v>0</v>
      </c>
      <c r="H89" s="3">
        <f>ROUND(+Surgery!F184,0)</f>
        <v>53683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ROUND(+Surgery!I85,0)</f>
        <v>36960</v>
      </c>
      <c r="E90" s="3">
        <f>ROUND(+Surgery!F85,0)</f>
        <v>0</v>
      </c>
      <c r="F90" s="9" t="str">
        <f t="shared" si="3"/>
        <v/>
      </c>
      <c r="G90" s="3">
        <f>ROUND(+Surgery!I185,0)</f>
        <v>40400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ROUND(+Surgery!I86,0)</f>
        <v>8069</v>
      </c>
      <c r="E91" s="3">
        <f>ROUND(+Surgery!F86,0)</f>
        <v>420582</v>
      </c>
      <c r="F91" s="9">
        <f t="shared" si="3"/>
        <v>0.02</v>
      </c>
      <c r="G91" s="3">
        <f>ROUND(+Surgery!I186,0)</f>
        <v>-2000</v>
      </c>
      <c r="H91" s="3">
        <f>ROUND(+Surgery!F186,0)</f>
        <v>444976</v>
      </c>
      <c r="I91" s="9">
        <f t="shared" si="4"/>
        <v>0</v>
      </c>
      <c r="J91" s="9"/>
      <c r="K91" s="10">
        <f t="shared" si="5"/>
        <v>-1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ROUND(+Surgery!I87,0)</f>
        <v>0</v>
      </c>
      <c r="E92" s="3">
        <f>ROUND(+Surgery!F87,0)</f>
        <v>98594</v>
      </c>
      <c r="F92" s="9" t="str">
        <f t="shared" si="3"/>
        <v/>
      </c>
      <c r="G92" s="3">
        <f>ROUND(+Surgery!I187,0)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ROUND(+Surgery!I88,0)</f>
        <v>0</v>
      </c>
      <c r="E93" s="3">
        <f>ROUND(+Surgery!F88,0)</f>
        <v>64785</v>
      </c>
      <c r="F93" s="9" t="str">
        <f t="shared" si="3"/>
        <v/>
      </c>
      <c r="G93" s="3">
        <f>ROUND(+Surgery!I188,0)</f>
        <v>457</v>
      </c>
      <c r="H93" s="3">
        <f>ROUND(+Surgery!F188,0)</f>
        <v>59025</v>
      </c>
      <c r="I93" s="9">
        <f t="shared" si="4"/>
        <v>0.01</v>
      </c>
      <c r="J93" s="9"/>
      <c r="K93" s="10" t="str">
        <f t="shared" si="5"/>
        <v/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ROUND(+Surgery!I89,0)</f>
        <v>491109</v>
      </c>
      <c r="E94" s="3">
        <f>ROUND(+Surgery!F89,0)</f>
        <v>1493201</v>
      </c>
      <c r="F94" s="9">
        <f t="shared" si="3"/>
        <v>0.33</v>
      </c>
      <c r="G94" s="3">
        <f>ROUND(+Surgery!I189,0)</f>
        <v>575538</v>
      </c>
      <c r="H94" s="3">
        <f>ROUND(+Surgery!F189,0)</f>
        <v>1524792</v>
      </c>
      <c r="I94" s="9">
        <f t="shared" si="4"/>
        <v>0.38</v>
      </c>
      <c r="J94" s="9"/>
      <c r="K94" s="10">
        <f t="shared" si="5"/>
        <v>0.1515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ROUND(+Surgery!I90,0)</f>
        <v>0</v>
      </c>
      <c r="E95" s="3">
        <f>ROUND(+Surgery!F90,0)</f>
        <v>0</v>
      </c>
      <c r="F95" s="9" t="str">
        <f t="shared" si="3"/>
        <v/>
      </c>
      <c r="G95" s="3">
        <f>ROUND(+Surgery!I190,0)</f>
        <v>0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ROUND(+Surgery!I91,0)</f>
        <v>0</v>
      </c>
      <c r="E96" s="3">
        <f>ROUND(+Surgery!F91,0)</f>
        <v>0</v>
      </c>
      <c r="F96" s="9" t="str">
        <f t="shared" si="3"/>
        <v/>
      </c>
      <c r="G96" s="3">
        <f>ROUND(+Surgery!I191,0)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ROUND(+Surgery!I92,0)</f>
        <v>0</v>
      </c>
      <c r="E97" s="3">
        <f>ROUND(+Surgery!F92,0)</f>
        <v>0</v>
      </c>
      <c r="F97" s="9" t="str">
        <f t="shared" si="3"/>
        <v/>
      </c>
      <c r="G97" s="3">
        <f>ROUND(+Surgery!I192,0)</f>
        <v>0</v>
      </c>
      <c r="H97" s="3">
        <f>ROUND(+Surgery!F192,0)</f>
        <v>408232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ROUND(+Surgery!I93,0)</f>
        <v>536378</v>
      </c>
      <c r="E98" s="3">
        <f>ROUND(+Surgery!F93,0)</f>
        <v>29471</v>
      </c>
      <c r="F98" s="9">
        <f t="shared" si="3"/>
        <v>18.2</v>
      </c>
      <c r="G98" s="3">
        <f>ROUND(+Surgery!I193,0)</f>
        <v>1238251</v>
      </c>
      <c r="H98" s="3">
        <f>ROUND(+Surgery!F193,0)</f>
        <v>42538</v>
      </c>
      <c r="I98" s="9">
        <f t="shared" si="4"/>
        <v>29.11</v>
      </c>
      <c r="J98" s="9"/>
      <c r="K98" s="10">
        <f t="shared" si="5"/>
        <v>0.59950000000000003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ROUND(+Surgery!I94,0)</f>
        <v>41050</v>
      </c>
      <c r="E99" s="3">
        <f>ROUND(+Surgery!F94,0)</f>
        <v>543049</v>
      </c>
      <c r="F99" s="9">
        <f t="shared" si="3"/>
        <v>0.08</v>
      </c>
      <c r="G99" s="3">
        <f>ROUND(+Surgery!I194,0)</f>
        <v>36000</v>
      </c>
      <c r="H99" s="3">
        <f>ROUND(+Surgery!F194,0)</f>
        <v>495007</v>
      </c>
      <c r="I99" s="9">
        <f t="shared" si="4"/>
        <v>7.0000000000000007E-2</v>
      </c>
      <c r="J99" s="9"/>
      <c r="K99" s="10">
        <f t="shared" si="5"/>
        <v>-0.125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ROUND(+Surgery!I95,0)</f>
        <v>0</v>
      </c>
      <c r="E100" s="3">
        <f>ROUND(+Surgery!F95,0)</f>
        <v>601620</v>
      </c>
      <c r="F100" s="9" t="str">
        <f t="shared" si="3"/>
        <v/>
      </c>
      <c r="G100" s="3">
        <f>ROUND(+Surgery!I195,0)</f>
        <v>0</v>
      </c>
      <c r="H100" s="3">
        <f>ROUND(+Surgery!F195,0)</f>
        <v>568860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ROUND(+Surgery!I96,0)</f>
        <v>7026</v>
      </c>
      <c r="E101" s="3">
        <f>ROUND(+Surgery!F96,0)</f>
        <v>1037159</v>
      </c>
      <c r="F101" s="9">
        <f t="shared" si="3"/>
        <v>0.01</v>
      </c>
      <c r="G101" s="3">
        <f>ROUND(+Surgery!I196,0)</f>
        <v>939088</v>
      </c>
      <c r="H101" s="3">
        <f>ROUND(+Surgery!F196,0)</f>
        <v>1047379</v>
      </c>
      <c r="I101" s="9">
        <f t="shared" si="4"/>
        <v>0.9</v>
      </c>
      <c r="J101" s="9"/>
      <c r="K101" s="10">
        <f t="shared" si="5"/>
        <v>89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ROUND(+Surgery!I97,0)</f>
        <v>138519</v>
      </c>
      <c r="E102" s="3">
        <f>ROUND(+Surgery!F97,0)</f>
        <v>690528</v>
      </c>
      <c r="F102" s="9">
        <f t="shared" si="3"/>
        <v>0.2</v>
      </c>
      <c r="G102" s="3">
        <f>ROUND(+Surgery!I197,0)</f>
        <v>30009</v>
      </c>
      <c r="H102" s="3">
        <f>ROUND(+Surgery!F197,0)</f>
        <v>460436</v>
      </c>
      <c r="I102" s="9">
        <f t="shared" si="4"/>
        <v>7.0000000000000007E-2</v>
      </c>
      <c r="J102" s="9"/>
      <c r="K102" s="10">
        <f t="shared" si="5"/>
        <v>-0.65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ROUND(+Surgery!I98,0)</f>
        <v>0</v>
      </c>
      <c r="E103" s="3">
        <f>ROUND(+Surgery!F98,0)</f>
        <v>0</v>
      </c>
      <c r="F103" s="9" t="str">
        <f t="shared" si="3"/>
        <v/>
      </c>
      <c r="G103" s="3">
        <f>ROUND(+Surgery!I198,0)</f>
        <v>0</v>
      </c>
      <c r="H103" s="3">
        <f>ROUND(+Surgery!F198,0)</f>
        <v>775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ROUND(+Surgery!I99,0)</f>
        <v>0</v>
      </c>
      <c r="E104" s="3">
        <f>ROUND(+Surgery!F99,0)</f>
        <v>0</v>
      </c>
      <c r="F104" s="9" t="str">
        <f t="shared" si="3"/>
        <v/>
      </c>
      <c r="G104" s="3">
        <f>ROUND(+Surgery!I199,0)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ROUND(+Surgery!I100,0)</f>
        <v>0</v>
      </c>
      <c r="E105" s="3">
        <f>ROUND(+Surgery!F100,0)</f>
        <v>0</v>
      </c>
      <c r="F105" s="9" t="str">
        <f t="shared" si="3"/>
        <v/>
      </c>
      <c r="G105" s="3">
        <f>ROUND(+Surgery!I200,0)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ROUND(+Surgery!I101,0)</f>
        <v>0</v>
      </c>
      <c r="E106" s="3">
        <f>ROUND(+Surgery!F101,0)</f>
        <v>0</v>
      </c>
      <c r="F106" s="9" t="str">
        <f t="shared" si="3"/>
        <v/>
      </c>
      <c r="G106" s="3">
        <f>ROUND(+Surgery!I201,0)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ROUND(+Surgery!I102,0)</f>
        <v>0</v>
      </c>
      <c r="E107" s="3">
        <f>ROUND(+Surgery!F102,0)</f>
        <v>0</v>
      </c>
      <c r="F107" s="9" t="str">
        <f t="shared" si="3"/>
        <v/>
      </c>
      <c r="G107" s="3">
        <f>ROUND(+Surgery!I202,0)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7"/>
  <sheetViews>
    <sheetView zoomScale="75" workbookViewId="0">
      <selection activeCell="L23" sqref="L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44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/>
      <c r="F8" s="1" t="s">
        <v>2</v>
      </c>
      <c r="G8" s="1"/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ROUND(+Surgery!$J5,0)</f>
        <v>60453249</v>
      </c>
      <c r="E10" s="3">
        <f>ROUND(+Surgery!$F5,0)</f>
        <v>0</v>
      </c>
      <c r="F10" s="9" t="str">
        <f>IF(D10=0,"",IF(E10=0,"",ROUND(D10/E10,2)))</f>
        <v/>
      </c>
      <c r="G10" s="3">
        <f>ROUND(+Surgery!J105,0)</f>
        <v>58329013</v>
      </c>
      <c r="H10" s="3">
        <f>ROUND(+Surgery!F105,0)</f>
        <v>373543</v>
      </c>
      <c r="I10" s="9">
        <f>IF(G10=0,"",IF(H10=0,"",ROUND(G10/H10,2)))</f>
        <v>156.15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ROUND(+Surgery!$J6,0)</f>
        <v>1300519</v>
      </c>
      <c r="E11" s="3">
        <f>ROUND(+Surgery!$F6,0)</f>
        <v>1949917</v>
      </c>
      <c r="F11" s="9">
        <f t="shared" ref="F11:F74" si="0">IF(D11=0,"",IF(E11=0,"",ROUND(D11/E11,2)))</f>
        <v>0.67</v>
      </c>
      <c r="G11" s="3">
        <f>ROUND(+Surgery!J106,0)</f>
        <v>24629717</v>
      </c>
      <c r="H11" s="3">
        <f>ROUND(+Surgery!F106,0)</f>
        <v>921342</v>
      </c>
      <c r="I11" s="9">
        <f t="shared" ref="I11:I74" si="1">IF(G11=0,"",IF(H11=0,"",ROUND(G11/H11,2)))</f>
        <v>26.73</v>
      </c>
      <c r="J11" s="9"/>
      <c r="K11" s="10">
        <f t="shared" ref="K11:K74" si="2">IF(D11=0,"",IF(E11=0,"",IF(G11=0,"",IF(H11=0,"",ROUND(I11/F11-1,4)))))</f>
        <v>38.895499999999998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ROUND(+Surgery!$J7,0)</f>
        <v>65742</v>
      </c>
      <c r="E12" s="3">
        <f>ROUND(+Surgery!$F7,0)</f>
        <v>831</v>
      </c>
      <c r="F12" s="9">
        <f t="shared" si="0"/>
        <v>79.11</v>
      </c>
      <c r="G12" s="3">
        <f>ROUND(+Surgery!J107,0)</f>
        <v>137465</v>
      </c>
      <c r="H12" s="3">
        <f>ROUND(+Surgery!F107,0)</f>
        <v>829</v>
      </c>
      <c r="I12" s="9">
        <f t="shared" si="1"/>
        <v>165.82</v>
      </c>
      <c r="J12" s="9"/>
      <c r="K12" s="10">
        <f t="shared" si="2"/>
        <v>1.0961000000000001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ROUND(+Surgery!$J8,0)</f>
        <v>47010341</v>
      </c>
      <c r="E13" s="3">
        <f>ROUND(+Surgery!$F8,0)</f>
        <v>2510100</v>
      </c>
      <c r="F13" s="9">
        <f t="shared" si="0"/>
        <v>18.73</v>
      </c>
      <c r="G13" s="3">
        <f>ROUND(+Surgery!J108,0)</f>
        <v>48179583</v>
      </c>
      <c r="H13" s="3">
        <f>ROUND(+Surgery!F108,0)</f>
        <v>2546491</v>
      </c>
      <c r="I13" s="9">
        <f t="shared" si="1"/>
        <v>18.920000000000002</v>
      </c>
      <c r="J13" s="9"/>
      <c r="K13" s="10">
        <f t="shared" si="2"/>
        <v>1.01E-2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ROUND(+Surgery!$J9,0)</f>
        <v>16943596</v>
      </c>
      <c r="E14" s="3">
        <f>ROUND(+Surgery!$F9,0)</f>
        <v>1655066</v>
      </c>
      <c r="F14" s="9">
        <f t="shared" si="0"/>
        <v>10.24</v>
      </c>
      <c r="G14" s="3">
        <f>ROUND(+Surgery!J109,0)</f>
        <v>17021225</v>
      </c>
      <c r="H14" s="3">
        <f>ROUND(+Surgery!F109,0)</f>
        <v>1466938</v>
      </c>
      <c r="I14" s="9">
        <f t="shared" si="1"/>
        <v>11.6</v>
      </c>
      <c r="J14" s="9"/>
      <c r="K14" s="10">
        <f t="shared" si="2"/>
        <v>0.1328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ROUND(+Surgery!$J10,0)</f>
        <v>3270170</v>
      </c>
      <c r="E15" s="3">
        <f>ROUND(+Surgery!$F10,0)</f>
        <v>274596</v>
      </c>
      <c r="F15" s="9">
        <f t="shared" si="0"/>
        <v>11.91</v>
      </c>
      <c r="G15" s="3">
        <f>ROUND(+Surgery!J110,0)</f>
        <v>3270170</v>
      </c>
      <c r="H15" s="3">
        <f>ROUND(+Surgery!F110,0)</f>
        <v>281018</v>
      </c>
      <c r="I15" s="9">
        <f t="shared" si="1"/>
        <v>11.64</v>
      </c>
      <c r="J15" s="9"/>
      <c r="K15" s="10">
        <f t="shared" si="2"/>
        <v>-2.2700000000000001E-2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ROUND(+Surgery!$J11,0)</f>
        <v>84675</v>
      </c>
      <c r="E16" s="3">
        <f>ROUND(+Surgery!$F11,0)</f>
        <v>27771</v>
      </c>
      <c r="F16" s="9">
        <f t="shared" si="0"/>
        <v>3.05</v>
      </c>
      <c r="G16" s="3">
        <f>ROUND(+Surgery!J111,0)</f>
        <v>108323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ROUND(+Surgery!$J12,0)</f>
        <v>9555162</v>
      </c>
      <c r="E17" s="3">
        <f>ROUND(+Surgery!$F12,0)</f>
        <v>283857</v>
      </c>
      <c r="F17" s="9">
        <f t="shared" si="0"/>
        <v>33.659999999999997</v>
      </c>
      <c r="G17" s="3">
        <f>ROUND(+Surgery!J112,0)</f>
        <v>9963459</v>
      </c>
      <c r="H17" s="3">
        <f>ROUND(+Surgery!F112,0)</f>
        <v>285552</v>
      </c>
      <c r="I17" s="9">
        <f t="shared" si="1"/>
        <v>34.89</v>
      </c>
      <c r="J17" s="9"/>
      <c r="K17" s="10">
        <f t="shared" si="2"/>
        <v>3.6499999999999998E-2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ROUND(+Surgery!$J13,0)</f>
        <v>118897</v>
      </c>
      <c r="E18" s="3">
        <f>ROUND(+Surgery!$F13,0)</f>
        <v>48574</v>
      </c>
      <c r="F18" s="9">
        <f t="shared" si="0"/>
        <v>2.4500000000000002</v>
      </c>
      <c r="G18" s="3">
        <f>ROUND(+Surgery!J113,0)</f>
        <v>79817</v>
      </c>
      <c r="H18" s="3">
        <f>ROUND(+Surgery!F113,0)</f>
        <v>40793</v>
      </c>
      <c r="I18" s="9">
        <f t="shared" si="1"/>
        <v>1.96</v>
      </c>
      <c r="J18" s="9"/>
      <c r="K18" s="10">
        <f t="shared" si="2"/>
        <v>-0.2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ROUND(+Surgery!$J14,0)</f>
        <v>6262233</v>
      </c>
      <c r="E19" s="3">
        <f>ROUND(+Surgery!$F14,0)</f>
        <v>492227</v>
      </c>
      <c r="F19" s="9">
        <f t="shared" si="0"/>
        <v>12.72</v>
      </c>
      <c r="G19" s="3">
        <f>ROUND(+Surgery!J114,0)</f>
        <v>6367198</v>
      </c>
      <c r="H19" s="3">
        <f>ROUND(+Surgery!F114,0)</f>
        <v>436507</v>
      </c>
      <c r="I19" s="9">
        <f t="shared" si="1"/>
        <v>14.59</v>
      </c>
      <c r="J19" s="9"/>
      <c r="K19" s="10">
        <f t="shared" si="2"/>
        <v>0.14699999999999999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ROUND(+Surgery!$J15,0)</f>
        <v>37082549</v>
      </c>
      <c r="E20" s="3">
        <f>ROUND(+Surgery!$F15,0)</f>
        <v>2764230</v>
      </c>
      <c r="F20" s="9">
        <f t="shared" si="0"/>
        <v>13.42</v>
      </c>
      <c r="G20" s="3">
        <f>ROUND(+Surgery!J115,0)</f>
        <v>37698882</v>
      </c>
      <c r="H20" s="3">
        <f>ROUND(+Surgery!F115,0)</f>
        <v>2803256</v>
      </c>
      <c r="I20" s="9">
        <f t="shared" si="1"/>
        <v>13.45</v>
      </c>
      <c r="J20" s="9"/>
      <c r="K20" s="10">
        <f t="shared" si="2"/>
        <v>2.2000000000000001E-3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ROUND(+Surgery!$J16,0)</f>
        <v>39503982</v>
      </c>
      <c r="E21" s="3">
        <f>ROUND(+Surgery!$F16,0)</f>
        <v>2920563</v>
      </c>
      <c r="F21" s="9">
        <f t="shared" si="0"/>
        <v>13.53</v>
      </c>
      <c r="G21" s="3">
        <f>ROUND(+Surgery!J116,0)</f>
        <v>41624112</v>
      </c>
      <c r="H21" s="3">
        <f>ROUND(+Surgery!F116,0)</f>
        <v>2678230</v>
      </c>
      <c r="I21" s="9">
        <f t="shared" si="1"/>
        <v>15.54</v>
      </c>
      <c r="J21" s="9"/>
      <c r="K21" s="10">
        <f t="shared" si="2"/>
        <v>0.14860000000000001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ROUND(+Surgery!$J17,0)</f>
        <v>1668749</v>
      </c>
      <c r="E22" s="3">
        <f>ROUND(+Surgery!$F17,0)</f>
        <v>125797</v>
      </c>
      <c r="F22" s="9">
        <f t="shared" si="0"/>
        <v>13.27</v>
      </c>
      <c r="G22" s="3">
        <f>ROUND(+Surgery!J117,0)</f>
        <v>1534587</v>
      </c>
      <c r="H22" s="3">
        <f>ROUND(+Surgery!F117,0)</f>
        <v>117282</v>
      </c>
      <c r="I22" s="9">
        <f t="shared" si="1"/>
        <v>13.08</v>
      </c>
      <c r="J22" s="9"/>
      <c r="K22" s="10">
        <f t="shared" si="2"/>
        <v>-1.43E-2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ROUND(+Surgery!$J18,0)</f>
        <v>19764867</v>
      </c>
      <c r="E23" s="3">
        <f>ROUND(+Surgery!$F18,0)</f>
        <v>1115022</v>
      </c>
      <c r="F23" s="9">
        <f t="shared" si="0"/>
        <v>17.73</v>
      </c>
      <c r="G23" s="3">
        <f>ROUND(+Surgery!J118,0)</f>
        <v>20825117</v>
      </c>
      <c r="H23" s="3">
        <f>ROUND(+Surgery!F118,0)</f>
        <v>1126870</v>
      </c>
      <c r="I23" s="9">
        <f t="shared" si="1"/>
        <v>18.48</v>
      </c>
      <c r="J23" s="9"/>
      <c r="K23" s="10">
        <f t="shared" si="2"/>
        <v>4.2299999999999997E-2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ROUND(+Surgery!$J19,0)</f>
        <v>5251249</v>
      </c>
      <c r="E24" s="3">
        <f>ROUND(+Surgery!$F19,0)</f>
        <v>407979</v>
      </c>
      <c r="F24" s="9">
        <f t="shared" si="0"/>
        <v>12.87</v>
      </c>
      <c r="G24" s="3">
        <f>ROUND(+Surgery!J119,0)</f>
        <v>4803447</v>
      </c>
      <c r="H24" s="3">
        <f>ROUND(+Surgery!F119,0)</f>
        <v>374586</v>
      </c>
      <c r="I24" s="9">
        <f t="shared" si="1"/>
        <v>12.82</v>
      </c>
      <c r="J24" s="9"/>
      <c r="K24" s="10">
        <f t="shared" si="2"/>
        <v>-3.8999999999999998E-3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ROUND(+Surgery!$J20,0)</f>
        <v>6442544</v>
      </c>
      <c r="E25" s="3">
        <f>ROUND(+Surgery!$F20,0)</f>
        <v>300950</v>
      </c>
      <c r="F25" s="9">
        <f t="shared" si="0"/>
        <v>21.41</v>
      </c>
      <c r="G25" s="3">
        <f>ROUND(+Surgery!J120,0)</f>
        <v>6020667</v>
      </c>
      <c r="H25" s="3">
        <f>ROUND(+Surgery!F120,0)</f>
        <v>304288</v>
      </c>
      <c r="I25" s="9">
        <f t="shared" si="1"/>
        <v>19.79</v>
      </c>
      <c r="J25" s="9"/>
      <c r="K25" s="10">
        <f t="shared" si="2"/>
        <v>-7.5700000000000003E-2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ROUND(+Surgery!$J21,0)</f>
        <v>0</v>
      </c>
      <c r="E26" s="3">
        <f>ROUND(+Surgery!$F21,0)</f>
        <v>0</v>
      </c>
      <c r="F26" s="9" t="str">
        <f t="shared" si="0"/>
        <v/>
      </c>
      <c r="G26" s="3">
        <f>ROUND(+Surgery!J121,0)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ROUND(+Surgery!$J22,0)</f>
        <v>0</v>
      </c>
      <c r="E27" s="3">
        <f>ROUND(+Surgery!$F22,0)</f>
        <v>0</v>
      </c>
      <c r="F27" s="9" t="str">
        <f t="shared" si="0"/>
        <v/>
      </c>
      <c r="G27" s="3">
        <f>ROUND(+Surgery!J122,0)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ROUND(+Surgery!$J23,0)</f>
        <v>154668</v>
      </c>
      <c r="E28" s="3">
        <f>ROUND(+Surgery!$F23,0)</f>
        <v>68221</v>
      </c>
      <c r="F28" s="9">
        <f t="shared" si="0"/>
        <v>2.27</v>
      </c>
      <c r="G28" s="3">
        <f>ROUND(+Surgery!J123,0)</f>
        <v>215765</v>
      </c>
      <c r="H28" s="3">
        <f>ROUND(+Surgery!F123,0)</f>
        <v>70986</v>
      </c>
      <c r="I28" s="9">
        <f t="shared" si="1"/>
        <v>3.04</v>
      </c>
      <c r="J28" s="9"/>
      <c r="K28" s="10">
        <f t="shared" si="2"/>
        <v>0.3392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ROUND(+Surgery!$J24,0)</f>
        <v>9091936</v>
      </c>
      <c r="E29" s="3">
        <f>ROUND(+Surgery!$F24,0)</f>
        <v>415620</v>
      </c>
      <c r="F29" s="9">
        <f t="shared" si="0"/>
        <v>21.88</v>
      </c>
      <c r="G29" s="3">
        <f>ROUND(+Surgery!J124,0)</f>
        <v>9024391</v>
      </c>
      <c r="H29" s="3">
        <f>ROUND(+Surgery!F124,0)</f>
        <v>415842</v>
      </c>
      <c r="I29" s="9">
        <f t="shared" si="1"/>
        <v>21.7</v>
      </c>
      <c r="J29" s="9"/>
      <c r="K29" s="10">
        <f t="shared" si="2"/>
        <v>-8.2000000000000007E-3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ROUND(+Surgery!$J25,0)</f>
        <v>0</v>
      </c>
      <c r="E30" s="3">
        <f>ROUND(+Surgery!$F25,0)</f>
        <v>0</v>
      </c>
      <c r="F30" s="9" t="str">
        <f t="shared" si="0"/>
        <v/>
      </c>
      <c r="G30" s="3">
        <f>ROUND(+Surgery!J125,0)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ROUND(+Surgery!$J26,0)</f>
        <v>86560</v>
      </c>
      <c r="E31" s="3">
        <f>ROUND(+Surgery!$F26,0)</f>
        <v>8406</v>
      </c>
      <c r="F31" s="9">
        <f t="shared" si="0"/>
        <v>10.3</v>
      </c>
      <c r="G31" s="3">
        <f>ROUND(+Surgery!J126,0)</f>
        <v>76558</v>
      </c>
      <c r="H31" s="3">
        <f>ROUND(+Surgery!F126,0)</f>
        <v>13347</v>
      </c>
      <c r="I31" s="9">
        <f t="shared" si="1"/>
        <v>5.74</v>
      </c>
      <c r="J31" s="9"/>
      <c r="K31" s="10">
        <f t="shared" si="2"/>
        <v>-0.44269999999999998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ROUND(+Surgery!$J27,0)</f>
        <v>1382875</v>
      </c>
      <c r="E32" s="3">
        <f>ROUND(+Surgery!$F27,0)</f>
        <v>599340</v>
      </c>
      <c r="F32" s="9">
        <f t="shared" si="0"/>
        <v>2.31</v>
      </c>
      <c r="G32" s="3">
        <f>ROUND(+Surgery!J127,0)</f>
        <v>1288698</v>
      </c>
      <c r="H32" s="3">
        <f>ROUND(+Surgery!F127,0)</f>
        <v>569560</v>
      </c>
      <c r="I32" s="9">
        <f t="shared" si="1"/>
        <v>2.2599999999999998</v>
      </c>
      <c r="J32" s="9"/>
      <c r="K32" s="10">
        <f t="shared" si="2"/>
        <v>-2.1600000000000001E-2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ROUND(+Surgery!$J28,0)</f>
        <v>763173</v>
      </c>
      <c r="E33" s="3">
        <f>ROUND(+Surgery!$F28,0)</f>
        <v>304187</v>
      </c>
      <c r="F33" s="9">
        <f t="shared" si="0"/>
        <v>2.5099999999999998</v>
      </c>
      <c r="G33" s="3">
        <f>ROUND(+Surgery!J128,0)</f>
        <v>1002560</v>
      </c>
      <c r="H33" s="3">
        <f>ROUND(+Surgery!F128,0)</f>
        <v>295564</v>
      </c>
      <c r="I33" s="9">
        <f t="shared" si="1"/>
        <v>3.39</v>
      </c>
      <c r="J33" s="9"/>
      <c r="K33" s="10">
        <f t="shared" si="2"/>
        <v>0.35060000000000002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ROUND(+Surgery!$J29,0)</f>
        <v>1146553</v>
      </c>
      <c r="E34" s="3">
        <f>ROUND(+Surgery!$F29,0)</f>
        <v>249275</v>
      </c>
      <c r="F34" s="9">
        <f t="shared" si="0"/>
        <v>4.5999999999999996</v>
      </c>
      <c r="G34" s="3">
        <f>ROUND(+Surgery!J129,0)</f>
        <v>1128382</v>
      </c>
      <c r="H34" s="3">
        <f>ROUND(+Surgery!F129,0)</f>
        <v>281240</v>
      </c>
      <c r="I34" s="9">
        <f t="shared" si="1"/>
        <v>4.01</v>
      </c>
      <c r="J34" s="9"/>
      <c r="K34" s="10">
        <f t="shared" si="2"/>
        <v>-0.1283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ROUND(+Surgery!$J30,0)</f>
        <v>0</v>
      </c>
      <c r="E35" s="3">
        <f>ROUND(+Surgery!$F30,0)</f>
        <v>0</v>
      </c>
      <c r="F35" s="9" t="str">
        <f t="shared" si="0"/>
        <v/>
      </c>
      <c r="G35" s="3">
        <f>ROUND(+Surgery!J130,0)</f>
        <v>317360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ROUND(+Surgery!$J31,0)</f>
        <v>4272</v>
      </c>
      <c r="E36" s="3">
        <f>ROUND(+Surgery!$F31,0)</f>
        <v>1260</v>
      </c>
      <c r="F36" s="9">
        <f t="shared" si="0"/>
        <v>3.39</v>
      </c>
      <c r="G36" s="3">
        <f>ROUND(+Surgery!J131,0)</f>
        <v>3318</v>
      </c>
      <c r="H36" s="3">
        <f>ROUND(+Surgery!F131,0)</f>
        <v>675</v>
      </c>
      <c r="I36" s="9">
        <f t="shared" si="1"/>
        <v>4.92</v>
      </c>
      <c r="J36" s="9"/>
      <c r="K36" s="10">
        <f t="shared" si="2"/>
        <v>0.45129999999999998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ROUND(+Surgery!$J32,0)</f>
        <v>14502521</v>
      </c>
      <c r="E37" s="3">
        <f>ROUND(+Surgery!$F32,0)</f>
        <v>807187</v>
      </c>
      <c r="F37" s="9">
        <f t="shared" si="0"/>
        <v>17.97</v>
      </c>
      <c r="G37" s="3">
        <f>ROUND(+Surgery!J132,0)</f>
        <v>14048810</v>
      </c>
      <c r="H37" s="3">
        <f>ROUND(+Surgery!F132,0)</f>
        <v>840378</v>
      </c>
      <c r="I37" s="9">
        <f t="shared" si="1"/>
        <v>16.72</v>
      </c>
      <c r="J37" s="9"/>
      <c r="K37" s="10">
        <f t="shared" si="2"/>
        <v>-6.9599999999999995E-2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ROUND(+Surgery!$J33,0)</f>
        <v>0</v>
      </c>
      <c r="E38" s="3">
        <f>ROUND(+Surgery!$F33,0)</f>
        <v>0</v>
      </c>
      <c r="F38" s="9" t="str">
        <f t="shared" si="0"/>
        <v/>
      </c>
      <c r="G38" s="3">
        <f>ROUND(+Surgery!J133,0)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ROUND(+Surgery!$J34,0)</f>
        <v>19403020</v>
      </c>
      <c r="E39" s="3">
        <f>ROUND(+Surgery!$F34,0)</f>
        <v>1538029</v>
      </c>
      <c r="F39" s="9">
        <f t="shared" si="0"/>
        <v>12.62</v>
      </c>
      <c r="G39" s="3">
        <f>ROUND(+Surgery!J134,0)</f>
        <v>21188337</v>
      </c>
      <c r="H39" s="3">
        <f>ROUND(+Surgery!F134,0)</f>
        <v>2793422</v>
      </c>
      <c r="I39" s="9">
        <f t="shared" si="1"/>
        <v>7.59</v>
      </c>
      <c r="J39" s="9"/>
      <c r="K39" s="10">
        <f t="shared" si="2"/>
        <v>-0.39860000000000001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ROUND(+Surgery!$J35,0)</f>
        <v>687027</v>
      </c>
      <c r="E40" s="3">
        <f>ROUND(+Surgery!$F35,0)</f>
        <v>146751</v>
      </c>
      <c r="F40" s="9">
        <f t="shared" si="0"/>
        <v>4.68</v>
      </c>
      <c r="G40" s="3">
        <f>ROUND(+Surgery!J135,0)</f>
        <v>619667</v>
      </c>
      <c r="H40" s="3">
        <f>ROUND(+Surgery!F135,0)</f>
        <v>105121</v>
      </c>
      <c r="I40" s="9">
        <f t="shared" si="1"/>
        <v>5.89</v>
      </c>
      <c r="J40" s="9"/>
      <c r="K40" s="10">
        <f t="shared" si="2"/>
        <v>0.25850000000000001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ROUND(+Surgery!$J36,0)</f>
        <v>147890</v>
      </c>
      <c r="E41" s="3">
        <f>ROUND(+Surgery!$F36,0)</f>
        <v>39796</v>
      </c>
      <c r="F41" s="9">
        <f t="shared" si="0"/>
        <v>3.72</v>
      </c>
      <c r="G41" s="3">
        <f>ROUND(+Surgery!J136,0)</f>
        <v>54164</v>
      </c>
      <c r="H41" s="3">
        <f>ROUND(+Surgery!F136,0)</f>
        <v>37518</v>
      </c>
      <c r="I41" s="9">
        <f t="shared" si="1"/>
        <v>1.44</v>
      </c>
      <c r="J41" s="9"/>
      <c r="K41" s="10">
        <f t="shared" si="2"/>
        <v>-0.6129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ROUND(+Surgery!$J37,0)</f>
        <v>9332831</v>
      </c>
      <c r="E42" s="3">
        <f>ROUND(+Surgery!$F37,0)</f>
        <v>29835</v>
      </c>
      <c r="F42" s="9">
        <f t="shared" si="0"/>
        <v>312.81</v>
      </c>
      <c r="G42" s="3">
        <f>ROUND(+Surgery!J137,0)</f>
        <v>9723130</v>
      </c>
      <c r="H42" s="3">
        <f>ROUND(+Surgery!F137,0)</f>
        <v>4891</v>
      </c>
      <c r="I42" s="9">
        <f t="shared" si="1"/>
        <v>1987.96</v>
      </c>
      <c r="J42" s="9"/>
      <c r="K42" s="10">
        <f t="shared" si="2"/>
        <v>5.3552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ROUND(+Surgery!$J38,0)</f>
        <v>0</v>
      </c>
      <c r="E43" s="3">
        <f>ROUND(+Surgery!$F38,0)</f>
        <v>0</v>
      </c>
      <c r="F43" s="9" t="str">
        <f t="shared" si="0"/>
        <v/>
      </c>
      <c r="G43" s="3">
        <f>ROUND(+Surgery!J138,0)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ROUND(+Surgery!$J39,0)</f>
        <v>269646</v>
      </c>
      <c r="E44" s="3">
        <f>ROUND(+Surgery!$F39,0)</f>
        <v>150920</v>
      </c>
      <c r="F44" s="9">
        <f t="shared" si="0"/>
        <v>1.79</v>
      </c>
      <c r="G44" s="3">
        <f>ROUND(+Surgery!J139,0)</f>
        <v>144736</v>
      </c>
      <c r="H44" s="3">
        <f>ROUND(+Surgery!F139,0)</f>
        <v>125987</v>
      </c>
      <c r="I44" s="9">
        <f t="shared" si="1"/>
        <v>1.1499999999999999</v>
      </c>
      <c r="J44" s="9"/>
      <c r="K44" s="10">
        <f t="shared" si="2"/>
        <v>-0.35749999999999998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ROUND(+Surgery!$J40,0)</f>
        <v>29331</v>
      </c>
      <c r="E45" s="3">
        <f>ROUND(+Surgery!$F40,0)</f>
        <v>18516</v>
      </c>
      <c r="F45" s="9">
        <f t="shared" si="0"/>
        <v>1.58</v>
      </c>
      <c r="G45" s="3">
        <f>ROUND(+Surgery!J140,0)</f>
        <v>54226</v>
      </c>
      <c r="H45" s="3">
        <f>ROUND(+Surgery!F140,0)</f>
        <v>18516</v>
      </c>
      <c r="I45" s="9">
        <f t="shared" si="1"/>
        <v>2.93</v>
      </c>
      <c r="J45" s="9"/>
      <c r="K45" s="10">
        <f t="shared" si="2"/>
        <v>0.85440000000000005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ROUND(+Surgery!$J41,0)</f>
        <v>684293</v>
      </c>
      <c r="E46" s="3">
        <f>ROUND(+Surgery!$F41,0)</f>
        <v>149517</v>
      </c>
      <c r="F46" s="9">
        <f t="shared" si="0"/>
        <v>4.58</v>
      </c>
      <c r="G46" s="3">
        <f>ROUND(+Surgery!J141,0)</f>
        <v>665936</v>
      </c>
      <c r="H46" s="3">
        <f>ROUND(+Surgery!F141,0)</f>
        <v>163614</v>
      </c>
      <c r="I46" s="9">
        <f t="shared" si="1"/>
        <v>4.07</v>
      </c>
      <c r="J46" s="9"/>
      <c r="K46" s="10">
        <f t="shared" si="2"/>
        <v>-0.1114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ROUND(+Surgery!$J42,0)</f>
        <v>0</v>
      </c>
      <c r="E47" s="3">
        <f>ROUND(+Surgery!$F42,0)</f>
        <v>0</v>
      </c>
      <c r="F47" s="9" t="str">
        <f t="shared" si="0"/>
        <v/>
      </c>
      <c r="G47" s="3">
        <f>ROUND(+Surgery!J142,0)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ROUND(+Surgery!$J43,0)</f>
        <v>0</v>
      </c>
      <c r="E48" s="3">
        <f>ROUND(+Surgery!$F43,0)</f>
        <v>0</v>
      </c>
      <c r="F48" s="9" t="str">
        <f t="shared" si="0"/>
        <v/>
      </c>
      <c r="G48" s="3">
        <f>ROUND(+Surgery!J143,0)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ROUND(+Surgery!$J44,0)</f>
        <v>5922397</v>
      </c>
      <c r="E49" s="3">
        <f>ROUND(+Surgery!$F44,0)</f>
        <v>401915</v>
      </c>
      <c r="F49" s="9">
        <f t="shared" si="0"/>
        <v>14.74</v>
      </c>
      <c r="G49" s="3">
        <f>ROUND(+Surgery!J144,0)</f>
        <v>3069457</v>
      </c>
      <c r="H49" s="3">
        <f>ROUND(+Surgery!F144,0)</f>
        <v>207714</v>
      </c>
      <c r="I49" s="9">
        <f t="shared" si="1"/>
        <v>14.78</v>
      </c>
      <c r="J49" s="9"/>
      <c r="K49" s="10">
        <f t="shared" si="2"/>
        <v>2.7000000000000001E-3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ROUND(+Surgery!$J45,0)</f>
        <v>37132553</v>
      </c>
      <c r="E50" s="3">
        <f>ROUND(+Surgery!$F45,0)</f>
        <v>27396</v>
      </c>
      <c r="F50" s="9">
        <f t="shared" si="0"/>
        <v>1355.4</v>
      </c>
      <c r="G50" s="3">
        <f>ROUND(+Surgery!J145,0)</f>
        <v>34879279</v>
      </c>
      <c r="H50" s="3">
        <f>ROUND(+Surgery!F145,0)</f>
        <v>26970</v>
      </c>
      <c r="I50" s="9">
        <f t="shared" si="1"/>
        <v>1293.26</v>
      </c>
      <c r="J50" s="9"/>
      <c r="K50" s="10">
        <f t="shared" si="2"/>
        <v>-4.58E-2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ROUND(+Surgery!$J46,0)</f>
        <v>88928</v>
      </c>
      <c r="E51" s="3">
        <f>ROUND(+Surgery!$F46,0)</f>
        <v>4692</v>
      </c>
      <c r="F51" s="9">
        <f t="shared" si="0"/>
        <v>18.95</v>
      </c>
      <c r="G51" s="3">
        <f>ROUND(+Surgery!J146,0)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ROUND(+Surgery!$J47,0)</f>
        <v>17098926</v>
      </c>
      <c r="E52" s="3">
        <f>ROUND(+Surgery!$F47,0)</f>
        <v>1862697</v>
      </c>
      <c r="F52" s="9">
        <f t="shared" si="0"/>
        <v>9.18</v>
      </c>
      <c r="G52" s="3">
        <f>ROUND(+Surgery!J147,0)</f>
        <v>19052502</v>
      </c>
      <c r="H52" s="3">
        <f>ROUND(+Surgery!F147,0)</f>
        <v>2057800</v>
      </c>
      <c r="I52" s="9">
        <f t="shared" si="1"/>
        <v>9.26</v>
      </c>
      <c r="J52" s="9"/>
      <c r="K52" s="10">
        <f t="shared" si="2"/>
        <v>8.6999999999999994E-3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ROUND(+Surgery!$J48,0)</f>
        <v>28419131</v>
      </c>
      <c r="E53" s="3">
        <f>ROUND(+Surgery!$F48,0)</f>
        <v>1409390</v>
      </c>
      <c r="F53" s="9">
        <f t="shared" si="0"/>
        <v>20.16</v>
      </c>
      <c r="G53" s="3">
        <f>ROUND(+Surgery!J148,0)</f>
        <v>29328514</v>
      </c>
      <c r="H53" s="3">
        <f>ROUND(+Surgery!F148,0)</f>
        <v>1391652</v>
      </c>
      <c r="I53" s="9">
        <f t="shared" si="1"/>
        <v>21.07</v>
      </c>
      <c r="J53" s="9"/>
      <c r="K53" s="10">
        <f t="shared" si="2"/>
        <v>4.5100000000000001E-2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ROUND(+Surgery!$J49,0)</f>
        <v>7885608</v>
      </c>
      <c r="E54" s="3">
        <f>ROUND(+Surgery!$F49,0)</f>
        <v>1063333</v>
      </c>
      <c r="F54" s="9">
        <f t="shared" si="0"/>
        <v>7.42</v>
      </c>
      <c r="G54" s="3">
        <f>ROUND(+Surgery!J149,0)</f>
        <v>6524116</v>
      </c>
      <c r="H54" s="3">
        <f>ROUND(+Surgery!F149,0)</f>
        <v>1021656</v>
      </c>
      <c r="I54" s="9">
        <f t="shared" si="1"/>
        <v>6.39</v>
      </c>
      <c r="J54" s="9"/>
      <c r="K54" s="10">
        <f t="shared" si="2"/>
        <v>-0.13880000000000001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ROUND(+Surgery!$J50,0)</f>
        <v>5453102</v>
      </c>
      <c r="E55" s="3">
        <f>ROUND(+Surgery!$F50,0)</f>
        <v>524141</v>
      </c>
      <c r="F55" s="9">
        <f t="shared" si="0"/>
        <v>10.4</v>
      </c>
      <c r="G55" s="3">
        <f>ROUND(+Surgery!J150,0)</f>
        <v>5422685</v>
      </c>
      <c r="H55" s="3">
        <f>ROUND(+Surgery!F150,0)</f>
        <v>501822</v>
      </c>
      <c r="I55" s="9">
        <f t="shared" si="1"/>
        <v>10.81</v>
      </c>
      <c r="J55" s="9"/>
      <c r="K55" s="10">
        <f t="shared" si="2"/>
        <v>3.9399999999999998E-2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ROUND(+Surgery!$J51,0)</f>
        <v>182317</v>
      </c>
      <c r="E56" s="3">
        <f>ROUND(+Surgery!$F51,0)</f>
        <v>17446</v>
      </c>
      <c r="F56" s="9">
        <f t="shared" si="0"/>
        <v>10.45</v>
      </c>
      <c r="G56" s="3">
        <f>ROUND(+Surgery!J151,0)</f>
        <v>203927</v>
      </c>
      <c r="H56" s="3">
        <f>ROUND(+Surgery!F151,0)</f>
        <v>19183</v>
      </c>
      <c r="I56" s="9">
        <f t="shared" si="1"/>
        <v>10.63</v>
      </c>
      <c r="J56" s="9"/>
      <c r="K56" s="10">
        <f t="shared" si="2"/>
        <v>1.72E-2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ROUND(+Surgery!$J52,0)</f>
        <v>7981440</v>
      </c>
      <c r="E57" s="3">
        <f>ROUND(+Surgery!$F52,0)</f>
        <v>0</v>
      </c>
      <c r="F57" s="9" t="str">
        <f t="shared" si="0"/>
        <v/>
      </c>
      <c r="G57" s="3">
        <f>ROUND(+Surgery!J152,0)</f>
        <v>9567634</v>
      </c>
      <c r="H57" s="3">
        <f>ROUND(+Surgery!F152,0)</f>
        <v>6774</v>
      </c>
      <c r="I57" s="9">
        <f t="shared" si="1"/>
        <v>1412.41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ROUND(+Surgery!$J53,0)</f>
        <v>14710624</v>
      </c>
      <c r="E58" s="3">
        <f>ROUND(+Surgery!$F53,0)</f>
        <v>624296</v>
      </c>
      <c r="F58" s="9">
        <f t="shared" si="0"/>
        <v>23.56</v>
      </c>
      <c r="G58" s="3">
        <f>ROUND(+Surgery!J153,0)</f>
        <v>11402234</v>
      </c>
      <c r="H58" s="3">
        <f>ROUND(+Surgery!F153,0)</f>
        <v>616200</v>
      </c>
      <c r="I58" s="9">
        <f t="shared" si="1"/>
        <v>18.5</v>
      </c>
      <c r="J58" s="9"/>
      <c r="K58" s="10">
        <f t="shared" si="2"/>
        <v>-0.21479999999999999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ROUND(+Surgery!$J54,0)</f>
        <v>388931</v>
      </c>
      <c r="E59" s="3">
        <f>ROUND(+Surgery!$F54,0)</f>
        <v>107664</v>
      </c>
      <c r="F59" s="9">
        <f t="shared" si="0"/>
        <v>3.61</v>
      </c>
      <c r="G59" s="3">
        <f>ROUND(+Surgery!J154,0)</f>
        <v>385543</v>
      </c>
      <c r="H59" s="3">
        <f>ROUND(+Surgery!F154,0)</f>
        <v>125161</v>
      </c>
      <c r="I59" s="9">
        <f t="shared" si="1"/>
        <v>3.08</v>
      </c>
      <c r="J59" s="9"/>
      <c r="K59" s="10">
        <f t="shared" si="2"/>
        <v>-0.14680000000000001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ROUND(+Surgery!$J55,0)</f>
        <v>0</v>
      </c>
      <c r="E60" s="3">
        <f>ROUND(+Surgery!$F55,0)</f>
        <v>0</v>
      </c>
      <c r="F60" s="9" t="str">
        <f t="shared" si="0"/>
        <v/>
      </c>
      <c r="G60" s="3">
        <f>ROUND(+Surgery!J155,0)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ROUND(+Surgery!$J56,0)</f>
        <v>2345308</v>
      </c>
      <c r="E61" s="3">
        <f>ROUND(+Surgery!$F56,0)</f>
        <v>903411</v>
      </c>
      <c r="F61" s="9">
        <f t="shared" si="0"/>
        <v>2.6</v>
      </c>
      <c r="G61" s="3">
        <f>ROUND(+Surgery!J156,0)</f>
        <v>2670478</v>
      </c>
      <c r="H61" s="3">
        <f>ROUND(+Surgery!F156,0)</f>
        <v>926015</v>
      </c>
      <c r="I61" s="9">
        <f t="shared" si="1"/>
        <v>2.88</v>
      </c>
      <c r="J61" s="9"/>
      <c r="K61" s="10">
        <f t="shared" si="2"/>
        <v>0.1077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ROUND(+Surgery!$J57,0)</f>
        <v>17612216</v>
      </c>
      <c r="E62" s="3">
        <f>ROUND(+Surgery!$F57,0)</f>
        <v>929540</v>
      </c>
      <c r="F62" s="9">
        <f t="shared" si="0"/>
        <v>18.95</v>
      </c>
      <c r="G62" s="3">
        <f>ROUND(+Surgery!J157,0)</f>
        <v>16430262</v>
      </c>
      <c r="H62" s="3">
        <f>ROUND(+Surgery!F157,0)</f>
        <v>917499</v>
      </c>
      <c r="I62" s="9">
        <f t="shared" si="1"/>
        <v>17.91</v>
      </c>
      <c r="J62" s="9"/>
      <c r="K62" s="10">
        <f t="shared" si="2"/>
        <v>-5.4899999999999997E-2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ROUND(+Surgery!$J58,0)</f>
        <v>138625</v>
      </c>
      <c r="E63" s="3">
        <f>ROUND(+Surgery!$F58,0)</f>
        <v>129726</v>
      </c>
      <c r="F63" s="9">
        <f t="shared" si="0"/>
        <v>1.07</v>
      </c>
      <c r="G63" s="3">
        <f>ROUND(+Surgery!J158,0)</f>
        <v>130292</v>
      </c>
      <c r="H63" s="3">
        <f>ROUND(+Surgery!F158,0)</f>
        <v>140851</v>
      </c>
      <c r="I63" s="9">
        <f t="shared" si="1"/>
        <v>0.93</v>
      </c>
      <c r="J63" s="9"/>
      <c r="K63" s="10">
        <f t="shared" si="2"/>
        <v>-0.1308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ROUND(+Surgery!$J59,0)</f>
        <v>0</v>
      </c>
      <c r="E64" s="3">
        <f>ROUND(+Surgery!$F59,0)</f>
        <v>0</v>
      </c>
      <c r="F64" s="9" t="str">
        <f t="shared" si="0"/>
        <v/>
      </c>
      <c r="G64" s="3">
        <f>ROUND(+Surgery!J159,0)</f>
        <v>0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ROUND(+Surgery!$J60,0)</f>
        <v>24520</v>
      </c>
      <c r="E65" s="3">
        <f>ROUND(+Surgery!$F60,0)</f>
        <v>11687</v>
      </c>
      <c r="F65" s="9">
        <f t="shared" si="0"/>
        <v>2.1</v>
      </c>
      <c r="G65" s="3">
        <f>ROUND(+Surgery!J160,0)</f>
        <v>149552</v>
      </c>
      <c r="H65" s="3">
        <f>ROUND(+Surgery!F160,0)</f>
        <v>12612</v>
      </c>
      <c r="I65" s="9">
        <f t="shared" si="1"/>
        <v>11.86</v>
      </c>
      <c r="J65" s="9"/>
      <c r="K65" s="10">
        <f t="shared" si="2"/>
        <v>4.6475999999999997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ROUND(+Surgery!$J61,0)</f>
        <v>603253</v>
      </c>
      <c r="E66" s="3">
        <f>ROUND(+Surgery!$F61,0)</f>
        <v>101765</v>
      </c>
      <c r="F66" s="9">
        <f t="shared" si="0"/>
        <v>5.93</v>
      </c>
      <c r="G66" s="3">
        <f>ROUND(+Surgery!J161,0)</f>
        <v>556876</v>
      </c>
      <c r="H66" s="3">
        <f>ROUND(+Surgery!F161,0)</f>
        <v>100789</v>
      </c>
      <c r="I66" s="9">
        <f t="shared" si="1"/>
        <v>5.53</v>
      </c>
      <c r="J66" s="9"/>
      <c r="K66" s="10">
        <f t="shared" si="2"/>
        <v>-6.7500000000000004E-2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ROUND(+Surgery!$J62,0)</f>
        <v>1547810</v>
      </c>
      <c r="E67" s="3">
        <f>ROUND(+Surgery!$F62,0)</f>
        <v>42202</v>
      </c>
      <c r="F67" s="9">
        <f t="shared" si="0"/>
        <v>36.68</v>
      </c>
      <c r="G67" s="3">
        <f>ROUND(+Surgery!J162,0)</f>
        <v>1337236</v>
      </c>
      <c r="H67" s="3">
        <f>ROUND(+Surgery!F162,0)</f>
        <v>33738</v>
      </c>
      <c r="I67" s="9">
        <f t="shared" si="1"/>
        <v>39.64</v>
      </c>
      <c r="J67" s="9"/>
      <c r="K67" s="10">
        <f t="shared" si="2"/>
        <v>8.0699999999999994E-2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ROUND(+Surgery!$J63,0)</f>
        <v>11229006</v>
      </c>
      <c r="E68" s="3">
        <f>ROUND(+Surgery!$F63,0)</f>
        <v>546113</v>
      </c>
      <c r="F68" s="9">
        <f t="shared" si="0"/>
        <v>20.56</v>
      </c>
      <c r="G68" s="3">
        <f>ROUND(+Surgery!J163,0)</f>
        <v>22328646</v>
      </c>
      <c r="H68" s="3">
        <f>ROUND(+Surgery!F163,0)</f>
        <v>895110</v>
      </c>
      <c r="I68" s="9">
        <f t="shared" si="1"/>
        <v>24.95</v>
      </c>
      <c r="J68" s="9"/>
      <c r="K68" s="10">
        <f t="shared" si="2"/>
        <v>0.2135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ROUND(+Surgery!$J64,0)</f>
        <v>453264</v>
      </c>
      <c r="E69" s="3">
        <f>ROUND(+Surgery!$F64,0)</f>
        <v>152443</v>
      </c>
      <c r="F69" s="9">
        <f t="shared" si="0"/>
        <v>2.97</v>
      </c>
      <c r="G69" s="3">
        <f>ROUND(+Surgery!J164,0)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ROUND(+Surgery!$J65,0)</f>
        <v>0</v>
      </c>
      <c r="E70" s="3">
        <f>ROUND(+Surgery!$F65,0)</f>
        <v>0</v>
      </c>
      <c r="F70" s="9" t="str">
        <f t="shared" si="0"/>
        <v/>
      </c>
      <c r="G70" s="3">
        <f>ROUND(+Surgery!J165,0)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ROUND(+Surgery!$J66,0)</f>
        <v>0</v>
      </c>
      <c r="E71" s="3">
        <f>ROUND(+Surgery!$F66,0)</f>
        <v>0</v>
      </c>
      <c r="F71" s="9" t="str">
        <f t="shared" si="0"/>
        <v/>
      </c>
      <c r="G71" s="3">
        <f>ROUND(+Surgery!J166,0)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ROUND(+Surgery!$J67,0)</f>
        <v>21862814</v>
      </c>
      <c r="E72" s="3">
        <f>ROUND(+Surgery!$F67,0)</f>
        <v>0</v>
      </c>
      <c r="F72" s="9" t="str">
        <f t="shared" si="0"/>
        <v/>
      </c>
      <c r="G72" s="3">
        <f>ROUND(+Surgery!J167,0)</f>
        <v>23902537</v>
      </c>
      <c r="H72" s="3">
        <f>ROUND(+Surgery!F167,0)</f>
        <v>1650398</v>
      </c>
      <c r="I72" s="9">
        <f t="shared" si="1"/>
        <v>14.48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ROUND(+Surgery!$J68,0)</f>
        <v>11575749</v>
      </c>
      <c r="E73" s="3">
        <f>ROUND(+Surgery!$F68,0)</f>
        <v>885443</v>
      </c>
      <c r="F73" s="9">
        <f t="shared" si="0"/>
        <v>13.07</v>
      </c>
      <c r="G73" s="3">
        <f>ROUND(+Surgery!J168,0)</f>
        <v>13553545</v>
      </c>
      <c r="H73" s="3">
        <f>ROUND(+Surgery!F168,0)</f>
        <v>939145</v>
      </c>
      <c r="I73" s="9">
        <f t="shared" si="1"/>
        <v>14.43</v>
      </c>
      <c r="J73" s="9"/>
      <c r="K73" s="10">
        <f t="shared" si="2"/>
        <v>0.1041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ROUND(+Surgery!$J69,0)</f>
        <v>59921127</v>
      </c>
      <c r="E74" s="3">
        <f>ROUND(+Surgery!$F69,0)</f>
        <v>2279470</v>
      </c>
      <c r="F74" s="9">
        <f t="shared" si="0"/>
        <v>26.29</v>
      </c>
      <c r="G74" s="3">
        <f>ROUND(+Surgery!J169,0)</f>
        <v>62412727</v>
      </c>
      <c r="H74" s="3">
        <f>ROUND(+Surgery!F169,0)</f>
        <v>1962452</v>
      </c>
      <c r="I74" s="9">
        <f t="shared" si="1"/>
        <v>31.8</v>
      </c>
      <c r="J74" s="9"/>
      <c r="K74" s="10">
        <f t="shared" si="2"/>
        <v>0.20960000000000001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ROUND(+Surgery!$J70,0)</f>
        <v>21274410</v>
      </c>
      <c r="E75" s="3">
        <f>ROUND(+Surgery!$F70,0)</f>
        <v>758355</v>
      </c>
      <c r="F75" s="9">
        <f t="shared" ref="F75:F107" si="3">IF(D75=0,"",IF(E75=0,"",ROUND(D75/E75,2)))</f>
        <v>28.05</v>
      </c>
      <c r="G75" s="3">
        <f>ROUND(+Surgery!J170,0)</f>
        <v>23190528</v>
      </c>
      <c r="H75" s="3">
        <f>ROUND(+Surgery!F170,0)</f>
        <v>774293</v>
      </c>
      <c r="I75" s="9">
        <f t="shared" ref="I75:I107" si="4">IF(G75=0,"",IF(H75=0,"",ROUND(G75/H75,2)))</f>
        <v>29.95</v>
      </c>
      <c r="J75" s="9"/>
      <c r="K75" s="10">
        <f t="shared" ref="K75:K107" si="5">IF(D75=0,"",IF(E75=0,"",IF(G75=0,"",IF(H75=0,"",ROUND(I75/F75-1,4)))))</f>
        <v>6.7699999999999996E-2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ROUND(+Surgery!$J71,0)</f>
        <v>41433</v>
      </c>
      <c r="E76" s="3">
        <f>ROUND(+Surgery!$F71,0)</f>
        <v>28849</v>
      </c>
      <c r="F76" s="9">
        <f t="shared" si="3"/>
        <v>1.44</v>
      </c>
      <c r="G76" s="3">
        <f>ROUND(+Surgery!J171,0)</f>
        <v>109187</v>
      </c>
      <c r="H76" s="3">
        <f>ROUND(+Surgery!F171,0)</f>
        <v>29921</v>
      </c>
      <c r="I76" s="9">
        <f t="shared" si="4"/>
        <v>3.65</v>
      </c>
      <c r="J76" s="9"/>
      <c r="K76" s="10">
        <f t="shared" si="5"/>
        <v>1.5347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ROUND(+Surgery!$J72,0)</f>
        <v>0</v>
      </c>
      <c r="E77" s="3">
        <f>ROUND(+Surgery!$F72,0)</f>
        <v>0</v>
      </c>
      <c r="F77" s="9" t="str">
        <f t="shared" si="3"/>
        <v/>
      </c>
      <c r="G77" s="3">
        <f>ROUND(+Surgery!J172,0)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ROUND(+Surgery!$J73,0)</f>
        <v>1030270</v>
      </c>
      <c r="E78" s="3">
        <f>ROUND(+Surgery!$F73,0)</f>
        <v>689759</v>
      </c>
      <c r="F78" s="9">
        <f t="shared" si="3"/>
        <v>1.49</v>
      </c>
      <c r="G78" s="3">
        <f>ROUND(+Surgery!J173,0)</f>
        <v>1406036</v>
      </c>
      <c r="H78" s="3">
        <f>ROUND(+Surgery!F173,0)</f>
        <v>764049</v>
      </c>
      <c r="I78" s="9">
        <f t="shared" si="4"/>
        <v>1.84</v>
      </c>
      <c r="J78" s="9"/>
      <c r="K78" s="10">
        <f t="shared" si="5"/>
        <v>0.2349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ROUND(+Surgery!$J74,0)</f>
        <v>22061578</v>
      </c>
      <c r="E79" s="3">
        <f>ROUND(+Surgery!$F74,0)</f>
        <v>1250660</v>
      </c>
      <c r="F79" s="9">
        <f t="shared" si="3"/>
        <v>17.64</v>
      </c>
      <c r="G79" s="3">
        <f>ROUND(+Surgery!J174,0)</f>
        <v>21507679</v>
      </c>
      <c r="H79" s="3">
        <f>ROUND(+Surgery!F174,0)</f>
        <v>1161674</v>
      </c>
      <c r="I79" s="9">
        <f t="shared" si="4"/>
        <v>18.510000000000002</v>
      </c>
      <c r="J79" s="9"/>
      <c r="K79" s="10">
        <f t="shared" si="5"/>
        <v>4.9299999999999997E-2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ROUND(+Surgery!$J75,0)</f>
        <v>568038</v>
      </c>
      <c r="E80" s="3">
        <f>ROUND(+Surgery!$F75,0)</f>
        <v>299480</v>
      </c>
      <c r="F80" s="9">
        <f t="shared" si="3"/>
        <v>1.9</v>
      </c>
      <c r="G80" s="3">
        <f>ROUND(+Surgery!J175,0)</f>
        <v>629473</v>
      </c>
      <c r="H80" s="3">
        <f>ROUND(+Surgery!F175,0)</f>
        <v>308573</v>
      </c>
      <c r="I80" s="9">
        <f t="shared" si="4"/>
        <v>2.04</v>
      </c>
      <c r="J80" s="9"/>
      <c r="K80" s="10">
        <f t="shared" si="5"/>
        <v>7.3700000000000002E-2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ROUND(+Surgery!$J76,0)</f>
        <v>103795</v>
      </c>
      <c r="E81" s="3">
        <f>ROUND(+Surgery!$F76,0)</f>
        <v>10094</v>
      </c>
      <c r="F81" s="9">
        <f t="shared" si="3"/>
        <v>10.28</v>
      </c>
      <c r="G81" s="3">
        <f>ROUND(+Surgery!J176,0)</f>
        <v>57931</v>
      </c>
      <c r="H81" s="3">
        <f>ROUND(+Surgery!F176,0)</f>
        <v>8859</v>
      </c>
      <c r="I81" s="9">
        <f t="shared" si="4"/>
        <v>6.54</v>
      </c>
      <c r="J81" s="9"/>
      <c r="K81" s="10">
        <f t="shared" si="5"/>
        <v>-0.36380000000000001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ROUND(+Surgery!$J77,0)</f>
        <v>118085</v>
      </c>
      <c r="E82" s="3">
        <f>ROUND(+Surgery!$F77,0)</f>
        <v>717038</v>
      </c>
      <c r="F82" s="9">
        <f t="shared" si="3"/>
        <v>0.16</v>
      </c>
      <c r="G82" s="3">
        <f>ROUND(+Surgery!J177,0)</f>
        <v>217252</v>
      </c>
      <c r="H82" s="3">
        <f>ROUND(+Surgery!F177,0)</f>
        <v>708593</v>
      </c>
      <c r="I82" s="9">
        <f t="shared" si="4"/>
        <v>0.31</v>
      </c>
      <c r="J82" s="9"/>
      <c r="K82" s="10">
        <f t="shared" si="5"/>
        <v>0.9375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ROUND(+Surgery!$J78,0)</f>
        <v>26699710</v>
      </c>
      <c r="E83" s="3">
        <f>ROUND(+Surgery!$F78,0)</f>
        <v>3955629</v>
      </c>
      <c r="F83" s="9">
        <f t="shared" si="3"/>
        <v>6.75</v>
      </c>
      <c r="G83" s="3">
        <f>ROUND(+Surgery!J178,0)</f>
        <v>29806901</v>
      </c>
      <c r="H83" s="3">
        <f>ROUND(+Surgery!F178,0)</f>
        <v>3715357</v>
      </c>
      <c r="I83" s="9">
        <f t="shared" si="4"/>
        <v>8.02</v>
      </c>
      <c r="J83" s="9"/>
      <c r="K83" s="10">
        <f t="shared" si="5"/>
        <v>0.18809999999999999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ROUND(+Surgery!$J79,0)</f>
        <v>7834403</v>
      </c>
      <c r="E84" s="3">
        <f>ROUND(+Surgery!$F79,0)</f>
        <v>480806</v>
      </c>
      <c r="F84" s="9">
        <f t="shared" si="3"/>
        <v>16.29</v>
      </c>
      <c r="G84" s="3">
        <f>ROUND(+Surgery!J179,0)</f>
        <v>8655455</v>
      </c>
      <c r="H84" s="3">
        <f>ROUND(+Surgery!F179,0)</f>
        <v>469645</v>
      </c>
      <c r="I84" s="9">
        <f t="shared" si="4"/>
        <v>18.43</v>
      </c>
      <c r="J84" s="9"/>
      <c r="K84" s="10">
        <f t="shared" si="5"/>
        <v>0.13139999999999999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ROUND(+Surgery!$J80,0)</f>
        <v>4816573</v>
      </c>
      <c r="E85" s="3">
        <f>ROUND(+Surgery!$F80,0)</f>
        <v>330156</v>
      </c>
      <c r="F85" s="9">
        <f t="shared" si="3"/>
        <v>14.59</v>
      </c>
      <c r="G85" s="3">
        <f>ROUND(+Surgery!J180,0)</f>
        <v>6423135</v>
      </c>
      <c r="H85" s="3">
        <f>ROUND(+Surgery!F180,0)</f>
        <v>350700</v>
      </c>
      <c r="I85" s="9">
        <f t="shared" si="4"/>
        <v>18.32</v>
      </c>
      <c r="J85" s="9"/>
      <c r="K85" s="10">
        <f t="shared" si="5"/>
        <v>0.25569999999999998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ROUND(+Surgery!$J81,0)</f>
        <v>0</v>
      </c>
      <c r="E86" s="3">
        <f>ROUND(+Surgery!$F81,0)</f>
        <v>0</v>
      </c>
      <c r="F86" s="9" t="str">
        <f t="shared" si="3"/>
        <v/>
      </c>
      <c r="G86" s="3">
        <f>ROUND(+Surgery!J181,0)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ROUND(+Surgery!$J82,0)</f>
        <v>3586113</v>
      </c>
      <c r="E87" s="3">
        <f>ROUND(+Surgery!$F82,0)</f>
        <v>0</v>
      </c>
      <c r="F87" s="9" t="str">
        <f t="shared" si="3"/>
        <v/>
      </c>
      <c r="G87" s="3">
        <f>ROUND(+Surgery!J182,0)</f>
        <v>4638994</v>
      </c>
      <c r="H87" s="3">
        <f>ROUND(+Surgery!F182,0)</f>
        <v>254017</v>
      </c>
      <c r="I87" s="9">
        <f t="shared" si="4"/>
        <v>18.260000000000002</v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ROUND(+Surgery!$J83,0)</f>
        <v>844278</v>
      </c>
      <c r="E88" s="3">
        <f>ROUND(+Surgery!$F83,0)</f>
        <v>77822</v>
      </c>
      <c r="F88" s="9">
        <f t="shared" si="3"/>
        <v>10.85</v>
      </c>
      <c r="G88" s="3">
        <f>ROUND(+Surgery!J183,0)</f>
        <v>849915</v>
      </c>
      <c r="H88" s="3">
        <f>ROUND(+Surgery!F183,0)</f>
        <v>88544</v>
      </c>
      <c r="I88" s="9">
        <f t="shared" si="4"/>
        <v>9.6</v>
      </c>
      <c r="J88" s="9"/>
      <c r="K88" s="10">
        <f t="shared" si="5"/>
        <v>-0.1152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ROUND(+Surgery!$J84,0)</f>
        <v>141757</v>
      </c>
      <c r="E89" s="3">
        <f>ROUND(+Surgery!$F84,0)</f>
        <v>78919</v>
      </c>
      <c r="F89" s="9">
        <f t="shared" si="3"/>
        <v>1.8</v>
      </c>
      <c r="G89" s="3">
        <f>ROUND(+Surgery!J184,0)</f>
        <v>114169</v>
      </c>
      <c r="H89" s="3">
        <f>ROUND(+Surgery!F184,0)</f>
        <v>53683</v>
      </c>
      <c r="I89" s="9">
        <f t="shared" si="4"/>
        <v>2.13</v>
      </c>
      <c r="J89" s="9"/>
      <c r="K89" s="10">
        <f t="shared" si="5"/>
        <v>0.18329999999999999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ROUND(+Surgery!$J85,0)</f>
        <v>17894</v>
      </c>
      <c r="E90" s="3">
        <f>ROUND(+Surgery!$F85,0)</f>
        <v>0</v>
      </c>
      <c r="F90" s="9" t="str">
        <f t="shared" si="3"/>
        <v/>
      </c>
      <c r="G90" s="3">
        <f>ROUND(+Surgery!J185,0)</f>
        <v>12201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ROUND(+Surgery!$J86,0)</f>
        <v>1077207</v>
      </c>
      <c r="E91" s="3">
        <f>ROUND(+Surgery!$F86,0)</f>
        <v>420582</v>
      </c>
      <c r="F91" s="9">
        <f t="shared" si="3"/>
        <v>2.56</v>
      </c>
      <c r="G91" s="3">
        <f>ROUND(+Surgery!J186,0)</f>
        <v>1360773</v>
      </c>
      <c r="H91" s="3">
        <f>ROUND(+Surgery!F186,0)</f>
        <v>444976</v>
      </c>
      <c r="I91" s="9">
        <f t="shared" si="4"/>
        <v>3.06</v>
      </c>
      <c r="J91" s="9"/>
      <c r="K91" s="10">
        <f t="shared" si="5"/>
        <v>0.1953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ROUND(+Surgery!$J87,0)</f>
        <v>255734</v>
      </c>
      <c r="E92" s="3">
        <f>ROUND(+Surgery!$F87,0)</f>
        <v>98594</v>
      </c>
      <c r="F92" s="9">
        <f t="shared" si="3"/>
        <v>2.59</v>
      </c>
      <c r="G92" s="3">
        <f>ROUND(+Surgery!J187,0)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ROUND(+Surgery!$J88,0)</f>
        <v>145882</v>
      </c>
      <c r="E93" s="3">
        <f>ROUND(+Surgery!$F88,0)</f>
        <v>64785</v>
      </c>
      <c r="F93" s="9">
        <f t="shared" si="3"/>
        <v>2.25</v>
      </c>
      <c r="G93" s="3">
        <f>ROUND(+Surgery!J188,0)</f>
        <v>109673</v>
      </c>
      <c r="H93" s="3">
        <f>ROUND(+Surgery!F188,0)</f>
        <v>59025</v>
      </c>
      <c r="I93" s="9">
        <f t="shared" si="4"/>
        <v>1.86</v>
      </c>
      <c r="J93" s="9"/>
      <c r="K93" s="10">
        <f t="shared" si="5"/>
        <v>-0.17330000000000001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ROUND(+Surgery!$J89,0)</f>
        <v>12441785</v>
      </c>
      <c r="E94" s="3">
        <f>ROUND(+Surgery!$F89,0)</f>
        <v>1493201</v>
      </c>
      <c r="F94" s="9">
        <f t="shared" si="3"/>
        <v>8.33</v>
      </c>
      <c r="G94" s="3">
        <f>ROUND(+Surgery!J189,0)</f>
        <v>12469891</v>
      </c>
      <c r="H94" s="3">
        <f>ROUND(+Surgery!F189,0)</f>
        <v>1524792</v>
      </c>
      <c r="I94" s="9">
        <f t="shared" si="4"/>
        <v>8.18</v>
      </c>
      <c r="J94" s="9"/>
      <c r="K94" s="10">
        <f t="shared" si="5"/>
        <v>-1.7999999999999999E-2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ROUND(+Surgery!$J90,0)</f>
        <v>0</v>
      </c>
      <c r="E95" s="3">
        <f>ROUND(+Surgery!$F90,0)</f>
        <v>0</v>
      </c>
      <c r="F95" s="9" t="str">
        <f t="shared" si="3"/>
        <v/>
      </c>
      <c r="G95" s="3">
        <f>ROUND(+Surgery!J190,0)</f>
        <v>0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ROUND(+Surgery!$J91,0)</f>
        <v>0</v>
      </c>
      <c r="E96" s="3">
        <f>ROUND(+Surgery!$F91,0)</f>
        <v>0</v>
      </c>
      <c r="F96" s="9" t="str">
        <f t="shared" si="3"/>
        <v/>
      </c>
      <c r="G96" s="3">
        <f>ROUND(+Surgery!J191,0)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ROUND(+Surgery!$J92,0)</f>
        <v>0</v>
      </c>
      <c r="E97" s="3">
        <f>ROUND(+Surgery!$F92,0)</f>
        <v>0</v>
      </c>
      <c r="F97" s="9" t="str">
        <f t="shared" si="3"/>
        <v/>
      </c>
      <c r="G97" s="3">
        <f>ROUND(+Surgery!J192,0)</f>
        <v>6676736</v>
      </c>
      <c r="H97" s="3">
        <f>ROUND(+Surgery!F192,0)</f>
        <v>408232</v>
      </c>
      <c r="I97" s="9">
        <f t="shared" si="4"/>
        <v>16.36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ROUND(+Surgery!$J93,0)</f>
        <v>100200</v>
      </c>
      <c r="E98" s="3">
        <f>ROUND(+Surgery!$F93,0)</f>
        <v>29471</v>
      </c>
      <c r="F98" s="9">
        <f t="shared" si="3"/>
        <v>3.4</v>
      </c>
      <c r="G98" s="3">
        <f>ROUND(+Surgery!J193,0)</f>
        <v>164700</v>
      </c>
      <c r="H98" s="3">
        <f>ROUND(+Surgery!F193,0)</f>
        <v>42538</v>
      </c>
      <c r="I98" s="9">
        <f t="shared" si="4"/>
        <v>3.87</v>
      </c>
      <c r="J98" s="9"/>
      <c r="K98" s="10">
        <f t="shared" si="5"/>
        <v>0.13819999999999999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ROUND(+Surgery!$J94,0)</f>
        <v>9282801</v>
      </c>
      <c r="E99" s="3">
        <f>ROUND(+Surgery!$F94,0)</f>
        <v>543049</v>
      </c>
      <c r="F99" s="9">
        <f t="shared" si="3"/>
        <v>17.09</v>
      </c>
      <c r="G99" s="3">
        <f>ROUND(+Surgery!J194,0)</f>
        <v>8405999</v>
      </c>
      <c r="H99" s="3">
        <f>ROUND(+Surgery!F194,0)</f>
        <v>495007</v>
      </c>
      <c r="I99" s="9">
        <f t="shared" si="4"/>
        <v>16.98</v>
      </c>
      <c r="J99" s="9"/>
      <c r="K99" s="10">
        <f t="shared" si="5"/>
        <v>-6.4000000000000003E-3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ROUND(+Surgery!$J95,0)</f>
        <v>10451471</v>
      </c>
      <c r="E100" s="3">
        <f>ROUND(+Surgery!$F95,0)</f>
        <v>601620</v>
      </c>
      <c r="F100" s="9">
        <f t="shared" si="3"/>
        <v>17.37</v>
      </c>
      <c r="G100" s="3">
        <f>ROUND(+Surgery!J195,0)</f>
        <v>10225396</v>
      </c>
      <c r="H100" s="3">
        <f>ROUND(+Surgery!F195,0)</f>
        <v>568860</v>
      </c>
      <c r="I100" s="9">
        <f t="shared" si="4"/>
        <v>17.98</v>
      </c>
      <c r="J100" s="9"/>
      <c r="K100" s="10">
        <f t="shared" si="5"/>
        <v>3.5099999999999999E-2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ROUND(+Surgery!$J96,0)</f>
        <v>5243939</v>
      </c>
      <c r="E101" s="3">
        <f>ROUND(+Surgery!$F96,0)</f>
        <v>1037159</v>
      </c>
      <c r="F101" s="9">
        <f t="shared" si="3"/>
        <v>5.0599999999999996</v>
      </c>
      <c r="G101" s="3">
        <f>ROUND(+Surgery!J196,0)</f>
        <v>6101829</v>
      </c>
      <c r="H101" s="3">
        <f>ROUND(+Surgery!F196,0)</f>
        <v>1047379</v>
      </c>
      <c r="I101" s="9">
        <f t="shared" si="4"/>
        <v>5.83</v>
      </c>
      <c r="J101" s="9"/>
      <c r="K101" s="10">
        <f t="shared" si="5"/>
        <v>0.1522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ROUND(+Surgery!$J97,0)</f>
        <v>5739926</v>
      </c>
      <c r="E102" s="3">
        <f>ROUND(+Surgery!$F97,0)</f>
        <v>690528</v>
      </c>
      <c r="F102" s="9">
        <f t="shared" si="3"/>
        <v>8.31</v>
      </c>
      <c r="G102" s="3">
        <f>ROUND(+Surgery!J197,0)</f>
        <v>6534566</v>
      </c>
      <c r="H102" s="3">
        <f>ROUND(+Surgery!F197,0)</f>
        <v>460436</v>
      </c>
      <c r="I102" s="9">
        <f t="shared" si="4"/>
        <v>14.19</v>
      </c>
      <c r="J102" s="9"/>
      <c r="K102" s="10">
        <f t="shared" si="5"/>
        <v>0.70760000000000001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ROUND(+Surgery!$J98,0)</f>
        <v>0</v>
      </c>
      <c r="E103" s="3">
        <f>ROUND(+Surgery!$F98,0)</f>
        <v>0</v>
      </c>
      <c r="F103" s="9" t="str">
        <f t="shared" si="3"/>
        <v/>
      </c>
      <c r="G103" s="3">
        <f>ROUND(+Surgery!J198,0)</f>
        <v>85199</v>
      </c>
      <c r="H103" s="3">
        <f>ROUND(+Surgery!F198,0)</f>
        <v>775</v>
      </c>
      <c r="I103" s="9">
        <f t="shared" si="4"/>
        <v>109.93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ROUND(+Surgery!$J99,0)</f>
        <v>0</v>
      </c>
      <c r="E104" s="3">
        <f>ROUND(+Surgery!$F99,0)</f>
        <v>0</v>
      </c>
      <c r="F104" s="9" t="str">
        <f t="shared" si="3"/>
        <v/>
      </c>
      <c r="G104" s="3">
        <f>ROUND(+Surgery!J199,0)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ROUND(+Surgery!$J100,0)</f>
        <v>0</v>
      </c>
      <c r="E105" s="3">
        <f>ROUND(+Surgery!$F100,0)</f>
        <v>0</v>
      </c>
      <c r="F105" s="9" t="str">
        <f t="shared" si="3"/>
        <v/>
      </c>
      <c r="G105" s="3">
        <f>ROUND(+Surgery!J200,0)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ROUND(+Surgery!$J101,0)</f>
        <v>0</v>
      </c>
      <c r="E106" s="3">
        <f>ROUND(+Surgery!$F101,0)</f>
        <v>0</v>
      </c>
      <c r="F106" s="9" t="str">
        <f t="shared" si="3"/>
        <v/>
      </c>
      <c r="G106" s="3">
        <f>ROUND(+Surgery!J201,0)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ROUND(+Surgery!$J102,0)</f>
        <v>0</v>
      </c>
      <c r="E107" s="3">
        <f>ROUND(+Surgery!$F102,0)</f>
        <v>0</v>
      </c>
      <c r="F107" s="9" t="str">
        <f t="shared" si="3"/>
        <v/>
      </c>
      <c r="G107" s="3">
        <f>ROUND(+Surgery!J202,0)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18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45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19</v>
      </c>
      <c r="F8" s="1" t="s">
        <v>2</v>
      </c>
      <c r="G8" s="1" t="s">
        <v>19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ROUND(SUM(Surgery!$K5:$L5),0)</f>
        <v>3019157</v>
      </c>
      <c r="E10" s="3">
        <f>ROUND(+Surgery!$F5,0)</f>
        <v>0</v>
      </c>
      <c r="F10" s="9" t="str">
        <f>IF(D10=0,"",IF(E10=0,"",ROUND(D10/E10,2)))</f>
        <v/>
      </c>
      <c r="G10" s="3">
        <f>ROUND(SUM(Surgery!K105:L105),0)</f>
        <v>1555641</v>
      </c>
      <c r="H10" s="3">
        <f>ROUND(+Surgery!F105,0)</f>
        <v>373543</v>
      </c>
      <c r="I10" s="9">
        <f>IF(G10=0,"",IF(H10=0,"",ROUND(G10/H10,2)))</f>
        <v>4.16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ROUND(SUM(Surgery!$K6:$L6),0)</f>
        <v>745343</v>
      </c>
      <c r="E11" s="3">
        <f>ROUND(+Surgery!$F6,0)</f>
        <v>1949917</v>
      </c>
      <c r="F11" s="9">
        <f t="shared" ref="F11:F74" si="0">IF(D11=0,"",IF(E11=0,"",ROUND(D11/E11,2)))</f>
        <v>0.38</v>
      </c>
      <c r="G11" s="3">
        <f>ROUND(SUM(Surgery!K106:L106),0)</f>
        <v>1102033</v>
      </c>
      <c r="H11" s="3">
        <f>ROUND(+Surgery!F106,0)</f>
        <v>921342</v>
      </c>
      <c r="I11" s="9">
        <f t="shared" ref="I11:I74" si="1">IF(G11=0,"",IF(H11=0,"",ROUND(G11/H11,2)))</f>
        <v>1.2</v>
      </c>
      <c r="J11" s="9"/>
      <c r="K11" s="10">
        <f t="shared" ref="K11:K74" si="2">IF(D11=0,"",IF(E11=0,"",IF(G11=0,"",IF(H11=0,"",ROUND(I11/F11-1,4)))))</f>
        <v>2.1579000000000002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ROUND(SUM(Surgery!$K7:$L7),0)</f>
        <v>2840</v>
      </c>
      <c r="E12" s="3">
        <f>ROUND(+Surgery!$F7,0)</f>
        <v>831</v>
      </c>
      <c r="F12" s="9">
        <f t="shared" si="0"/>
        <v>3.42</v>
      </c>
      <c r="G12" s="3">
        <f>ROUND(SUM(Surgery!K107:L107),0)</f>
        <v>3639</v>
      </c>
      <c r="H12" s="3">
        <f>ROUND(+Surgery!F107,0)</f>
        <v>829</v>
      </c>
      <c r="I12" s="9">
        <f t="shared" si="1"/>
        <v>4.3899999999999997</v>
      </c>
      <c r="J12" s="9"/>
      <c r="K12" s="10">
        <f t="shared" si="2"/>
        <v>0.28360000000000002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ROUND(SUM(Surgery!$K8:$L8),0)</f>
        <v>1100423</v>
      </c>
      <c r="E13" s="3">
        <f>ROUND(+Surgery!$F8,0)</f>
        <v>2510100</v>
      </c>
      <c r="F13" s="9">
        <f t="shared" si="0"/>
        <v>0.44</v>
      </c>
      <c r="G13" s="3">
        <f>ROUND(SUM(Surgery!K108:L108),0)</f>
        <v>1095945</v>
      </c>
      <c r="H13" s="3">
        <f>ROUND(+Surgery!F108,0)</f>
        <v>2546491</v>
      </c>
      <c r="I13" s="9">
        <f t="shared" si="1"/>
        <v>0.43</v>
      </c>
      <c r="J13" s="9"/>
      <c r="K13" s="10">
        <f t="shared" si="2"/>
        <v>-2.2700000000000001E-2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ROUND(SUM(Surgery!$K9:$L9),0)</f>
        <v>4585609</v>
      </c>
      <c r="E14" s="3">
        <f>ROUND(+Surgery!$F9,0)</f>
        <v>1655066</v>
      </c>
      <c r="F14" s="9">
        <f t="shared" si="0"/>
        <v>2.77</v>
      </c>
      <c r="G14" s="3">
        <f>ROUND(SUM(Surgery!K109:L109),0)</f>
        <v>4214106</v>
      </c>
      <c r="H14" s="3">
        <f>ROUND(+Surgery!F109,0)</f>
        <v>1466938</v>
      </c>
      <c r="I14" s="9">
        <f t="shared" si="1"/>
        <v>2.87</v>
      </c>
      <c r="J14" s="9"/>
      <c r="K14" s="10">
        <f t="shared" si="2"/>
        <v>3.61E-2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ROUND(SUM(Surgery!$K10:$L10),0)</f>
        <v>615343</v>
      </c>
      <c r="E15" s="3">
        <f>ROUND(+Surgery!$F10,0)</f>
        <v>274596</v>
      </c>
      <c r="F15" s="9">
        <f t="shared" si="0"/>
        <v>2.2400000000000002</v>
      </c>
      <c r="G15" s="3">
        <f>ROUND(SUM(Surgery!K110:L110),0)</f>
        <v>615343</v>
      </c>
      <c r="H15" s="3">
        <f>ROUND(+Surgery!F110,0)</f>
        <v>281018</v>
      </c>
      <c r="I15" s="9">
        <f t="shared" si="1"/>
        <v>2.19</v>
      </c>
      <c r="J15" s="9"/>
      <c r="K15" s="10">
        <f t="shared" si="2"/>
        <v>-2.23E-2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ROUND(SUM(Surgery!$K11:$L11),0)</f>
        <v>21273</v>
      </c>
      <c r="E16" s="3">
        <f>ROUND(+Surgery!$F11,0)</f>
        <v>27771</v>
      </c>
      <c r="F16" s="9">
        <f t="shared" si="0"/>
        <v>0.77</v>
      </c>
      <c r="G16" s="3">
        <f>ROUND(SUM(Surgery!K111:L111),0)</f>
        <v>26956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ROUND(SUM(Surgery!$K12:$L12),0)</f>
        <v>292190</v>
      </c>
      <c r="E17" s="3">
        <f>ROUND(+Surgery!$F12,0)</f>
        <v>283857</v>
      </c>
      <c r="F17" s="9">
        <f t="shared" si="0"/>
        <v>1.03</v>
      </c>
      <c r="G17" s="3">
        <f>ROUND(SUM(Surgery!K112:L112),0)</f>
        <v>100726</v>
      </c>
      <c r="H17" s="3">
        <f>ROUND(+Surgery!F112,0)</f>
        <v>285552</v>
      </c>
      <c r="I17" s="9">
        <f t="shared" si="1"/>
        <v>0.35</v>
      </c>
      <c r="J17" s="9"/>
      <c r="K17" s="10">
        <f t="shared" si="2"/>
        <v>-0.66020000000000001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ROUND(SUM(Surgery!$K13:$L13),0)</f>
        <v>13</v>
      </c>
      <c r="E18" s="3">
        <f>ROUND(+Surgery!$F13,0)</f>
        <v>48574</v>
      </c>
      <c r="F18" s="9">
        <f t="shared" si="0"/>
        <v>0</v>
      </c>
      <c r="G18" s="3">
        <f>ROUND(SUM(Surgery!K113:L113),0)</f>
        <v>0</v>
      </c>
      <c r="H18" s="3">
        <f>ROUND(+Surgery!F113,0)</f>
        <v>40793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ROUND(SUM(Surgery!$K14:$L14),0)</f>
        <v>349471</v>
      </c>
      <c r="E19" s="3">
        <f>ROUND(+Surgery!$F14,0)</f>
        <v>492227</v>
      </c>
      <c r="F19" s="9">
        <f t="shared" si="0"/>
        <v>0.71</v>
      </c>
      <c r="G19" s="3">
        <f>ROUND(SUM(Surgery!K114:L114),0)</f>
        <v>208429</v>
      </c>
      <c r="H19" s="3">
        <f>ROUND(+Surgery!F114,0)</f>
        <v>436507</v>
      </c>
      <c r="I19" s="9">
        <f t="shared" si="1"/>
        <v>0.48</v>
      </c>
      <c r="J19" s="9"/>
      <c r="K19" s="10">
        <f t="shared" si="2"/>
        <v>-0.32390000000000002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ROUND(SUM(Surgery!$K15:$L15),0)</f>
        <v>314945</v>
      </c>
      <c r="E20" s="3">
        <f>ROUND(+Surgery!$F15,0)</f>
        <v>2764230</v>
      </c>
      <c r="F20" s="9">
        <f t="shared" si="0"/>
        <v>0.11</v>
      </c>
      <c r="G20" s="3">
        <f>ROUND(SUM(Surgery!K115:L115),0)</f>
        <v>612971</v>
      </c>
      <c r="H20" s="3">
        <f>ROUND(+Surgery!F115,0)</f>
        <v>2803256</v>
      </c>
      <c r="I20" s="9">
        <f t="shared" si="1"/>
        <v>0.22</v>
      </c>
      <c r="J20" s="9"/>
      <c r="K20" s="10">
        <f t="shared" si="2"/>
        <v>1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ROUND(SUM(Surgery!$K16:$L16),0)</f>
        <v>4463492</v>
      </c>
      <c r="E21" s="3">
        <f>ROUND(+Surgery!$F16,0)</f>
        <v>2920563</v>
      </c>
      <c r="F21" s="9">
        <f t="shared" si="0"/>
        <v>1.53</v>
      </c>
      <c r="G21" s="3">
        <f>ROUND(SUM(Surgery!K116:L116),0)</f>
        <v>2001183</v>
      </c>
      <c r="H21" s="3">
        <f>ROUND(+Surgery!F116,0)</f>
        <v>2678230</v>
      </c>
      <c r="I21" s="9">
        <f t="shared" si="1"/>
        <v>0.75</v>
      </c>
      <c r="J21" s="9"/>
      <c r="K21" s="10">
        <f t="shared" si="2"/>
        <v>-0.50980000000000003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ROUND(SUM(Surgery!$K17:$L17),0)</f>
        <v>252073</v>
      </c>
      <c r="E22" s="3">
        <f>ROUND(+Surgery!$F17,0)</f>
        <v>125797</v>
      </c>
      <c r="F22" s="9">
        <f t="shared" si="0"/>
        <v>2</v>
      </c>
      <c r="G22" s="3">
        <f>ROUND(SUM(Surgery!K117:L117),0)</f>
        <v>154598</v>
      </c>
      <c r="H22" s="3">
        <f>ROUND(+Surgery!F117,0)</f>
        <v>117282</v>
      </c>
      <c r="I22" s="9">
        <f t="shared" si="1"/>
        <v>1.32</v>
      </c>
      <c r="J22" s="9"/>
      <c r="K22" s="10">
        <f t="shared" si="2"/>
        <v>-0.34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ROUND(SUM(Surgery!$K18:$L18),0)</f>
        <v>911532</v>
      </c>
      <c r="E23" s="3">
        <f>ROUND(+Surgery!$F18,0)</f>
        <v>1115022</v>
      </c>
      <c r="F23" s="9">
        <f t="shared" si="0"/>
        <v>0.82</v>
      </c>
      <c r="G23" s="3">
        <f>ROUND(SUM(Surgery!K118:L118),0)</f>
        <v>984713</v>
      </c>
      <c r="H23" s="3">
        <f>ROUND(+Surgery!F118,0)</f>
        <v>1126870</v>
      </c>
      <c r="I23" s="9">
        <f t="shared" si="1"/>
        <v>0.87</v>
      </c>
      <c r="J23" s="9"/>
      <c r="K23" s="10">
        <f t="shared" si="2"/>
        <v>6.0999999999999999E-2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ROUND(SUM(Surgery!$K19:$L19),0)</f>
        <v>197012</v>
      </c>
      <c r="E24" s="3">
        <f>ROUND(+Surgery!$F19,0)</f>
        <v>407979</v>
      </c>
      <c r="F24" s="9">
        <f t="shared" si="0"/>
        <v>0.48</v>
      </c>
      <c r="G24" s="3">
        <f>ROUND(SUM(Surgery!K119:L119),0)</f>
        <v>298703</v>
      </c>
      <c r="H24" s="3">
        <f>ROUND(+Surgery!F119,0)</f>
        <v>374586</v>
      </c>
      <c r="I24" s="9">
        <f t="shared" si="1"/>
        <v>0.8</v>
      </c>
      <c r="J24" s="9"/>
      <c r="K24" s="10">
        <f t="shared" si="2"/>
        <v>0.66669999999999996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ROUND(SUM(Surgery!$K20:$L20),0)</f>
        <v>243247</v>
      </c>
      <c r="E25" s="3">
        <f>ROUND(+Surgery!$F20,0)</f>
        <v>300950</v>
      </c>
      <c r="F25" s="9">
        <f t="shared" si="0"/>
        <v>0.81</v>
      </c>
      <c r="G25" s="3">
        <f>ROUND(SUM(Surgery!K120:L120),0)</f>
        <v>256889</v>
      </c>
      <c r="H25" s="3">
        <f>ROUND(+Surgery!F120,0)</f>
        <v>304288</v>
      </c>
      <c r="I25" s="9">
        <f t="shared" si="1"/>
        <v>0.84</v>
      </c>
      <c r="J25" s="9"/>
      <c r="K25" s="10">
        <f t="shared" si="2"/>
        <v>3.6999999999999998E-2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ROUND(SUM(Surgery!$K21:$L21),0)</f>
        <v>0</v>
      </c>
      <c r="E26" s="3">
        <f>ROUND(+Surgery!$F21,0)</f>
        <v>0</v>
      </c>
      <c r="F26" s="9" t="str">
        <f t="shared" si="0"/>
        <v/>
      </c>
      <c r="G26" s="3">
        <f>ROUND(SUM(Surgery!K121:L121),0)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ROUND(SUM(Surgery!$K22:$L22),0)</f>
        <v>0</v>
      </c>
      <c r="E27" s="3">
        <f>ROUND(+Surgery!$F22,0)</f>
        <v>0</v>
      </c>
      <c r="F27" s="9" t="str">
        <f t="shared" si="0"/>
        <v/>
      </c>
      <c r="G27" s="3">
        <f>ROUND(SUM(Surgery!K122:L122),0)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ROUND(SUM(Surgery!$K23:$L23),0)</f>
        <v>39841</v>
      </c>
      <c r="E28" s="3">
        <f>ROUND(+Surgery!$F23,0)</f>
        <v>68221</v>
      </c>
      <c r="F28" s="9">
        <f t="shared" si="0"/>
        <v>0.57999999999999996</v>
      </c>
      <c r="G28" s="3">
        <f>ROUND(SUM(Surgery!K123:L123),0)</f>
        <v>60689</v>
      </c>
      <c r="H28" s="3">
        <f>ROUND(+Surgery!F123,0)</f>
        <v>70986</v>
      </c>
      <c r="I28" s="9">
        <f t="shared" si="1"/>
        <v>0.85</v>
      </c>
      <c r="J28" s="9"/>
      <c r="K28" s="10">
        <f t="shared" si="2"/>
        <v>0.46550000000000002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ROUND(SUM(Surgery!$K24:$L24),0)</f>
        <v>306631</v>
      </c>
      <c r="E29" s="3">
        <f>ROUND(+Surgery!$F24,0)</f>
        <v>415620</v>
      </c>
      <c r="F29" s="9">
        <f t="shared" si="0"/>
        <v>0.74</v>
      </c>
      <c r="G29" s="3">
        <f>ROUND(SUM(Surgery!K124:L124),0)</f>
        <v>292878</v>
      </c>
      <c r="H29" s="3">
        <f>ROUND(+Surgery!F124,0)</f>
        <v>415842</v>
      </c>
      <c r="I29" s="9">
        <f t="shared" si="1"/>
        <v>0.7</v>
      </c>
      <c r="J29" s="9"/>
      <c r="K29" s="10">
        <f t="shared" si="2"/>
        <v>-5.4100000000000002E-2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ROUND(SUM(Surgery!$K25:$L25),0)</f>
        <v>0</v>
      </c>
      <c r="E30" s="3">
        <f>ROUND(+Surgery!$F25,0)</f>
        <v>0</v>
      </c>
      <c r="F30" s="9" t="str">
        <f t="shared" si="0"/>
        <v/>
      </c>
      <c r="G30" s="3">
        <f>ROUND(SUM(Surgery!K125:L125),0)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ROUND(SUM(Surgery!$K26:$L26),0)</f>
        <v>14340</v>
      </c>
      <c r="E31" s="3">
        <f>ROUND(+Surgery!$F26,0)</f>
        <v>8406</v>
      </c>
      <c r="F31" s="9">
        <f t="shared" si="0"/>
        <v>1.71</v>
      </c>
      <c r="G31" s="3">
        <f>ROUND(SUM(Surgery!K126:L126),0)</f>
        <v>14067</v>
      </c>
      <c r="H31" s="3">
        <f>ROUND(+Surgery!F126,0)</f>
        <v>13347</v>
      </c>
      <c r="I31" s="9">
        <f t="shared" si="1"/>
        <v>1.05</v>
      </c>
      <c r="J31" s="9"/>
      <c r="K31" s="10">
        <f t="shared" si="2"/>
        <v>-0.38600000000000001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ROUND(SUM(Surgery!$K27:$L27),0)</f>
        <v>1499448</v>
      </c>
      <c r="E32" s="3">
        <f>ROUND(+Surgery!$F27,0)</f>
        <v>599340</v>
      </c>
      <c r="F32" s="9">
        <f t="shared" si="0"/>
        <v>2.5</v>
      </c>
      <c r="G32" s="3">
        <f>ROUND(SUM(Surgery!K127:L127),0)</f>
        <v>1376351</v>
      </c>
      <c r="H32" s="3">
        <f>ROUND(+Surgery!F127,0)</f>
        <v>569560</v>
      </c>
      <c r="I32" s="9">
        <f t="shared" si="1"/>
        <v>2.42</v>
      </c>
      <c r="J32" s="9"/>
      <c r="K32" s="10">
        <f t="shared" si="2"/>
        <v>-3.2000000000000001E-2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ROUND(SUM(Surgery!$K28:$L28),0)</f>
        <v>708291</v>
      </c>
      <c r="E33" s="3">
        <f>ROUND(+Surgery!$F28,0)</f>
        <v>304187</v>
      </c>
      <c r="F33" s="9">
        <f t="shared" si="0"/>
        <v>2.33</v>
      </c>
      <c r="G33" s="3">
        <f>ROUND(SUM(Surgery!K128:L128),0)</f>
        <v>705306</v>
      </c>
      <c r="H33" s="3">
        <f>ROUND(+Surgery!F128,0)</f>
        <v>295564</v>
      </c>
      <c r="I33" s="9">
        <f t="shared" si="1"/>
        <v>2.39</v>
      </c>
      <c r="J33" s="9"/>
      <c r="K33" s="10">
        <f t="shared" si="2"/>
        <v>2.58E-2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ROUND(SUM(Surgery!$K29:$L29),0)</f>
        <v>89746</v>
      </c>
      <c r="E34" s="3">
        <f>ROUND(+Surgery!$F29,0)</f>
        <v>249275</v>
      </c>
      <c r="F34" s="9">
        <f t="shared" si="0"/>
        <v>0.36</v>
      </c>
      <c r="G34" s="3">
        <f>ROUND(SUM(Surgery!K129:L129),0)</f>
        <v>104705</v>
      </c>
      <c r="H34" s="3">
        <f>ROUND(+Surgery!F129,0)</f>
        <v>281240</v>
      </c>
      <c r="I34" s="9">
        <f t="shared" si="1"/>
        <v>0.37</v>
      </c>
      <c r="J34" s="9"/>
      <c r="K34" s="10">
        <f t="shared" si="2"/>
        <v>2.7799999999999998E-2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ROUND(SUM(Surgery!$K30:$L30),0)</f>
        <v>0</v>
      </c>
      <c r="E35" s="3">
        <f>ROUND(+Surgery!$F30,0)</f>
        <v>0</v>
      </c>
      <c r="F35" s="9" t="str">
        <f t="shared" si="0"/>
        <v/>
      </c>
      <c r="G35" s="3">
        <f>ROUND(SUM(Surgery!K130:L130),0)</f>
        <v>2763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ROUND(SUM(Surgery!$K31:$L31),0)</f>
        <v>4524</v>
      </c>
      <c r="E36" s="3">
        <f>ROUND(+Surgery!$F31,0)</f>
        <v>1260</v>
      </c>
      <c r="F36" s="9">
        <f t="shared" si="0"/>
        <v>3.59</v>
      </c>
      <c r="G36" s="3">
        <f>ROUND(SUM(Surgery!K131:L131),0)</f>
        <v>445</v>
      </c>
      <c r="H36" s="3">
        <f>ROUND(+Surgery!F131,0)</f>
        <v>675</v>
      </c>
      <c r="I36" s="9">
        <f t="shared" si="1"/>
        <v>0.66</v>
      </c>
      <c r="J36" s="9"/>
      <c r="K36" s="10">
        <f t="shared" si="2"/>
        <v>-0.81620000000000004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ROUND(SUM(Surgery!$K32:$L32),0)</f>
        <v>1045277</v>
      </c>
      <c r="E37" s="3">
        <f>ROUND(+Surgery!$F32,0)</f>
        <v>807187</v>
      </c>
      <c r="F37" s="9">
        <f t="shared" si="0"/>
        <v>1.29</v>
      </c>
      <c r="G37" s="3">
        <f>ROUND(SUM(Surgery!K132:L132),0)</f>
        <v>1076975</v>
      </c>
      <c r="H37" s="3">
        <f>ROUND(+Surgery!F132,0)</f>
        <v>840378</v>
      </c>
      <c r="I37" s="9">
        <f t="shared" si="1"/>
        <v>1.28</v>
      </c>
      <c r="J37" s="9"/>
      <c r="K37" s="10">
        <f t="shared" si="2"/>
        <v>-7.7999999999999996E-3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ROUND(SUM(Surgery!$K33:$L33),0)</f>
        <v>0</v>
      </c>
      <c r="E38" s="3">
        <f>ROUND(+Surgery!$F33,0)</f>
        <v>0</v>
      </c>
      <c r="F38" s="9" t="str">
        <f t="shared" si="0"/>
        <v/>
      </c>
      <c r="G38" s="3">
        <f>ROUND(SUM(Surgery!K133:L133),0)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ROUND(SUM(Surgery!$K34:$L34),0)</f>
        <v>1898058</v>
      </c>
      <c r="E39" s="3">
        <f>ROUND(+Surgery!$F34,0)</f>
        <v>1538029</v>
      </c>
      <c r="F39" s="9">
        <f t="shared" si="0"/>
        <v>1.23</v>
      </c>
      <c r="G39" s="3">
        <f>ROUND(SUM(Surgery!K134:L134),0)</f>
        <v>1805662</v>
      </c>
      <c r="H39" s="3">
        <f>ROUND(+Surgery!F134,0)</f>
        <v>2793422</v>
      </c>
      <c r="I39" s="9">
        <f t="shared" si="1"/>
        <v>0.65</v>
      </c>
      <c r="J39" s="9"/>
      <c r="K39" s="10">
        <f t="shared" si="2"/>
        <v>-0.47149999999999997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ROUND(SUM(Surgery!$K35:$L35),0)</f>
        <v>195929</v>
      </c>
      <c r="E40" s="3">
        <f>ROUND(+Surgery!$F35,0)</f>
        <v>146751</v>
      </c>
      <c r="F40" s="9">
        <f t="shared" si="0"/>
        <v>1.34</v>
      </c>
      <c r="G40" s="3">
        <f>ROUND(SUM(Surgery!K135:L135),0)</f>
        <v>97434</v>
      </c>
      <c r="H40" s="3">
        <f>ROUND(+Surgery!F135,0)</f>
        <v>105121</v>
      </c>
      <c r="I40" s="9">
        <f t="shared" si="1"/>
        <v>0.93</v>
      </c>
      <c r="J40" s="9"/>
      <c r="K40" s="10">
        <f t="shared" si="2"/>
        <v>-0.30599999999999999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ROUND(SUM(Surgery!$K36:$L36),0)</f>
        <v>22226</v>
      </c>
      <c r="E41" s="3">
        <f>ROUND(+Surgery!$F36,0)</f>
        <v>39796</v>
      </c>
      <c r="F41" s="9">
        <f t="shared" si="0"/>
        <v>0.56000000000000005</v>
      </c>
      <c r="G41" s="3">
        <f>ROUND(SUM(Surgery!K136:L136),0)</f>
        <v>5387</v>
      </c>
      <c r="H41" s="3">
        <f>ROUND(+Surgery!F136,0)</f>
        <v>37518</v>
      </c>
      <c r="I41" s="9">
        <f t="shared" si="1"/>
        <v>0.14000000000000001</v>
      </c>
      <c r="J41" s="9"/>
      <c r="K41" s="10">
        <f t="shared" si="2"/>
        <v>-0.75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ROUND(SUM(Surgery!$K37:$L37),0)</f>
        <v>471734</v>
      </c>
      <c r="E42" s="3">
        <f>ROUND(+Surgery!$F37,0)</f>
        <v>29835</v>
      </c>
      <c r="F42" s="9">
        <f t="shared" si="0"/>
        <v>15.81</v>
      </c>
      <c r="G42" s="3">
        <f>ROUND(SUM(Surgery!K137:L137),0)</f>
        <v>607296</v>
      </c>
      <c r="H42" s="3">
        <f>ROUND(+Surgery!F137,0)</f>
        <v>4891</v>
      </c>
      <c r="I42" s="9">
        <f t="shared" si="1"/>
        <v>124.17</v>
      </c>
      <c r="J42" s="9"/>
      <c r="K42" s="10">
        <f t="shared" si="2"/>
        <v>6.8539000000000003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ROUND(SUM(Surgery!$K38:$L38),0)</f>
        <v>0</v>
      </c>
      <c r="E43" s="3">
        <f>ROUND(+Surgery!$F38,0)</f>
        <v>0</v>
      </c>
      <c r="F43" s="9" t="str">
        <f t="shared" si="0"/>
        <v/>
      </c>
      <c r="G43" s="3">
        <f>ROUND(SUM(Surgery!K138:L138),0)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ROUND(SUM(Surgery!$K39:$L39),0)</f>
        <v>132237</v>
      </c>
      <c r="E44" s="3">
        <f>ROUND(+Surgery!$F39,0)</f>
        <v>150920</v>
      </c>
      <c r="F44" s="9">
        <f t="shared" si="0"/>
        <v>0.88</v>
      </c>
      <c r="G44" s="3">
        <f>ROUND(SUM(Surgery!K139:L139),0)</f>
        <v>143451</v>
      </c>
      <c r="H44" s="3">
        <f>ROUND(+Surgery!F139,0)</f>
        <v>125987</v>
      </c>
      <c r="I44" s="9">
        <f t="shared" si="1"/>
        <v>1.1399999999999999</v>
      </c>
      <c r="J44" s="9"/>
      <c r="K44" s="10">
        <f t="shared" si="2"/>
        <v>0.29549999999999998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ROUND(SUM(Surgery!$K40:$L40),0)</f>
        <v>26332</v>
      </c>
      <c r="E45" s="3">
        <f>ROUND(+Surgery!$F40,0)</f>
        <v>18516</v>
      </c>
      <c r="F45" s="9">
        <f t="shared" si="0"/>
        <v>1.42</v>
      </c>
      <c r="G45" s="3">
        <f>ROUND(SUM(Surgery!K140:L140),0)</f>
        <v>41234</v>
      </c>
      <c r="H45" s="3">
        <f>ROUND(+Surgery!F140,0)</f>
        <v>18516</v>
      </c>
      <c r="I45" s="9">
        <f t="shared" si="1"/>
        <v>2.23</v>
      </c>
      <c r="J45" s="9"/>
      <c r="K45" s="10">
        <f t="shared" si="2"/>
        <v>0.57040000000000002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ROUND(SUM(Surgery!$K41:$L41),0)</f>
        <v>5658</v>
      </c>
      <c r="E46" s="3">
        <f>ROUND(+Surgery!$F41,0)</f>
        <v>149517</v>
      </c>
      <c r="F46" s="9">
        <f t="shared" si="0"/>
        <v>0.04</v>
      </c>
      <c r="G46" s="3">
        <f>ROUND(SUM(Surgery!K141:L141),0)</f>
        <v>6693</v>
      </c>
      <c r="H46" s="3">
        <f>ROUND(+Surgery!F141,0)</f>
        <v>163614</v>
      </c>
      <c r="I46" s="9">
        <f t="shared" si="1"/>
        <v>0.04</v>
      </c>
      <c r="J46" s="9"/>
      <c r="K46" s="10">
        <f t="shared" si="2"/>
        <v>0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ROUND(SUM(Surgery!$K42:$L42),0)</f>
        <v>0</v>
      </c>
      <c r="E47" s="3">
        <f>ROUND(+Surgery!$F42,0)</f>
        <v>0</v>
      </c>
      <c r="F47" s="9" t="str">
        <f t="shared" si="0"/>
        <v/>
      </c>
      <c r="G47" s="3">
        <f>ROUND(SUM(Surgery!K142:L142),0)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ROUND(SUM(Surgery!$K43:$L43),0)</f>
        <v>0</v>
      </c>
      <c r="E48" s="3">
        <f>ROUND(+Surgery!$F43,0)</f>
        <v>0</v>
      </c>
      <c r="F48" s="9" t="str">
        <f t="shared" si="0"/>
        <v/>
      </c>
      <c r="G48" s="3">
        <f>ROUND(SUM(Surgery!K143:L143),0)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ROUND(SUM(Surgery!$K44:$L44),0)</f>
        <v>734343</v>
      </c>
      <c r="E49" s="3">
        <f>ROUND(+Surgery!$F44,0)</f>
        <v>401915</v>
      </c>
      <c r="F49" s="9">
        <f t="shared" si="0"/>
        <v>1.83</v>
      </c>
      <c r="G49" s="3">
        <f>ROUND(SUM(Surgery!K144:L144),0)</f>
        <v>427257</v>
      </c>
      <c r="H49" s="3">
        <f>ROUND(+Surgery!F144,0)</f>
        <v>207714</v>
      </c>
      <c r="I49" s="9">
        <f t="shared" si="1"/>
        <v>2.06</v>
      </c>
      <c r="J49" s="9"/>
      <c r="K49" s="10">
        <f t="shared" si="2"/>
        <v>0.12570000000000001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ROUND(SUM(Surgery!$K45:$L45),0)</f>
        <v>1032207</v>
      </c>
      <c r="E50" s="3">
        <f>ROUND(+Surgery!$F45,0)</f>
        <v>27396</v>
      </c>
      <c r="F50" s="9">
        <f t="shared" si="0"/>
        <v>37.68</v>
      </c>
      <c r="G50" s="3">
        <f>ROUND(SUM(Surgery!K145:L145),0)</f>
        <v>1596995</v>
      </c>
      <c r="H50" s="3">
        <f>ROUND(+Surgery!F145,0)</f>
        <v>26970</v>
      </c>
      <c r="I50" s="9">
        <f t="shared" si="1"/>
        <v>59.21</v>
      </c>
      <c r="J50" s="9"/>
      <c r="K50" s="10">
        <f t="shared" si="2"/>
        <v>0.57140000000000002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ROUND(SUM(Surgery!$K46:$L46),0)</f>
        <v>49289</v>
      </c>
      <c r="E51" s="3">
        <f>ROUND(+Surgery!$F46,0)</f>
        <v>4692</v>
      </c>
      <c r="F51" s="9">
        <f t="shared" si="0"/>
        <v>10.5</v>
      </c>
      <c r="G51" s="3">
        <f>ROUND(SUM(Surgery!K146:L146),0)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ROUND(SUM(Surgery!$K47:$L47),0)</f>
        <v>3131137</v>
      </c>
      <c r="E52" s="3">
        <f>ROUND(+Surgery!$F47,0)</f>
        <v>1862697</v>
      </c>
      <c r="F52" s="9">
        <f t="shared" si="0"/>
        <v>1.68</v>
      </c>
      <c r="G52" s="3">
        <f>ROUND(SUM(Surgery!K147:L147),0)</f>
        <v>1638161</v>
      </c>
      <c r="H52" s="3">
        <f>ROUND(+Surgery!F147,0)</f>
        <v>2057800</v>
      </c>
      <c r="I52" s="9">
        <f t="shared" si="1"/>
        <v>0.8</v>
      </c>
      <c r="J52" s="9"/>
      <c r="K52" s="10">
        <f t="shared" si="2"/>
        <v>-0.52380000000000004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ROUND(SUM(Surgery!$K48:$L48),0)</f>
        <v>1953137</v>
      </c>
      <c r="E53" s="3">
        <f>ROUND(+Surgery!$F48,0)</f>
        <v>1409390</v>
      </c>
      <c r="F53" s="9">
        <f t="shared" si="0"/>
        <v>1.39</v>
      </c>
      <c r="G53" s="3">
        <f>ROUND(SUM(Surgery!K148:L148),0)</f>
        <v>2133319</v>
      </c>
      <c r="H53" s="3">
        <f>ROUND(+Surgery!F148,0)</f>
        <v>1391652</v>
      </c>
      <c r="I53" s="9">
        <f t="shared" si="1"/>
        <v>1.53</v>
      </c>
      <c r="J53" s="9"/>
      <c r="K53" s="10">
        <f t="shared" si="2"/>
        <v>0.1007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ROUND(SUM(Surgery!$K49:$L49),0)</f>
        <v>1858353</v>
      </c>
      <c r="E54" s="3">
        <f>ROUND(+Surgery!$F49,0)</f>
        <v>1063333</v>
      </c>
      <c r="F54" s="9">
        <f t="shared" si="0"/>
        <v>1.75</v>
      </c>
      <c r="G54" s="3">
        <f>ROUND(SUM(Surgery!K149:L149),0)</f>
        <v>301418</v>
      </c>
      <c r="H54" s="3">
        <f>ROUND(+Surgery!F149,0)</f>
        <v>1021656</v>
      </c>
      <c r="I54" s="9">
        <f t="shared" si="1"/>
        <v>0.3</v>
      </c>
      <c r="J54" s="9"/>
      <c r="K54" s="10">
        <f t="shared" si="2"/>
        <v>-0.8286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ROUND(SUM(Surgery!$K50:$L50),0)</f>
        <v>114978</v>
      </c>
      <c r="E55" s="3">
        <f>ROUND(+Surgery!$F50,0)</f>
        <v>524141</v>
      </c>
      <c r="F55" s="9">
        <f t="shared" si="0"/>
        <v>0.22</v>
      </c>
      <c r="G55" s="3">
        <f>ROUND(SUM(Surgery!K150:L150),0)</f>
        <v>197132</v>
      </c>
      <c r="H55" s="3">
        <f>ROUND(+Surgery!F150,0)</f>
        <v>501822</v>
      </c>
      <c r="I55" s="9">
        <f t="shared" si="1"/>
        <v>0.39</v>
      </c>
      <c r="J55" s="9"/>
      <c r="K55" s="10">
        <f t="shared" si="2"/>
        <v>0.77270000000000005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ROUND(SUM(Surgery!$K51:$L51),0)</f>
        <v>7361</v>
      </c>
      <c r="E56" s="3">
        <f>ROUND(+Surgery!$F51,0)</f>
        <v>17446</v>
      </c>
      <c r="F56" s="9">
        <f t="shared" si="0"/>
        <v>0.42</v>
      </c>
      <c r="G56" s="3">
        <f>ROUND(SUM(Surgery!K151:L151),0)</f>
        <v>10341</v>
      </c>
      <c r="H56" s="3">
        <f>ROUND(+Surgery!F151,0)</f>
        <v>19183</v>
      </c>
      <c r="I56" s="9">
        <f t="shared" si="1"/>
        <v>0.54</v>
      </c>
      <c r="J56" s="9"/>
      <c r="K56" s="10">
        <f t="shared" si="2"/>
        <v>0.28570000000000001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ROUND(SUM(Surgery!$K52:$L52),0)</f>
        <v>620826</v>
      </c>
      <c r="E57" s="3">
        <f>ROUND(+Surgery!$F52,0)</f>
        <v>0</v>
      </c>
      <c r="F57" s="9" t="str">
        <f t="shared" si="0"/>
        <v/>
      </c>
      <c r="G57" s="3">
        <f>ROUND(SUM(Surgery!K152:L152),0)</f>
        <v>622538</v>
      </c>
      <c r="H57" s="3">
        <f>ROUND(+Surgery!F152,0)</f>
        <v>6774</v>
      </c>
      <c r="I57" s="9">
        <f t="shared" si="1"/>
        <v>91.9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ROUND(SUM(Surgery!$K53:$L53),0)</f>
        <v>978526</v>
      </c>
      <c r="E58" s="3">
        <f>ROUND(+Surgery!$F53,0)</f>
        <v>624296</v>
      </c>
      <c r="F58" s="9">
        <f t="shared" si="0"/>
        <v>1.57</v>
      </c>
      <c r="G58" s="3">
        <f>ROUND(SUM(Surgery!K153:L153),0)</f>
        <v>5338891</v>
      </c>
      <c r="H58" s="3">
        <f>ROUND(+Surgery!F153,0)</f>
        <v>616200</v>
      </c>
      <c r="I58" s="9">
        <f t="shared" si="1"/>
        <v>8.66</v>
      </c>
      <c r="J58" s="9"/>
      <c r="K58" s="10">
        <f t="shared" si="2"/>
        <v>4.5159000000000002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ROUND(SUM(Surgery!$K54:$L54),0)</f>
        <v>158053</v>
      </c>
      <c r="E59" s="3">
        <f>ROUND(+Surgery!$F54,0)</f>
        <v>107664</v>
      </c>
      <c r="F59" s="9">
        <f t="shared" si="0"/>
        <v>1.47</v>
      </c>
      <c r="G59" s="3">
        <f>ROUND(SUM(Surgery!K154:L154),0)</f>
        <v>194629</v>
      </c>
      <c r="H59" s="3">
        <f>ROUND(+Surgery!F154,0)</f>
        <v>125161</v>
      </c>
      <c r="I59" s="9">
        <f t="shared" si="1"/>
        <v>1.56</v>
      </c>
      <c r="J59" s="9"/>
      <c r="K59" s="10">
        <f t="shared" si="2"/>
        <v>6.1199999999999997E-2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ROUND(SUM(Surgery!$K55:$L55),0)</f>
        <v>0</v>
      </c>
      <c r="E60" s="3">
        <f>ROUND(+Surgery!$F55,0)</f>
        <v>0</v>
      </c>
      <c r="F60" s="9" t="str">
        <f t="shared" si="0"/>
        <v/>
      </c>
      <c r="G60" s="3">
        <f>ROUND(SUM(Surgery!K155:L155),0)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ROUND(SUM(Surgery!$K56:$L56),0)</f>
        <v>1445774</v>
      </c>
      <c r="E61" s="3">
        <f>ROUND(+Surgery!$F56,0)</f>
        <v>903411</v>
      </c>
      <c r="F61" s="9">
        <f t="shared" si="0"/>
        <v>1.6</v>
      </c>
      <c r="G61" s="3">
        <f>ROUND(SUM(Surgery!K156:L156),0)</f>
        <v>1879570</v>
      </c>
      <c r="H61" s="3">
        <f>ROUND(+Surgery!F156,0)</f>
        <v>926015</v>
      </c>
      <c r="I61" s="9">
        <f t="shared" si="1"/>
        <v>2.0299999999999998</v>
      </c>
      <c r="J61" s="9"/>
      <c r="K61" s="10">
        <f t="shared" si="2"/>
        <v>0.26879999999999998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ROUND(SUM(Surgery!$K57:$L57),0)</f>
        <v>1184210</v>
      </c>
      <c r="E62" s="3">
        <f>ROUND(+Surgery!$F57,0)</f>
        <v>929540</v>
      </c>
      <c r="F62" s="9">
        <f t="shared" si="0"/>
        <v>1.27</v>
      </c>
      <c r="G62" s="3">
        <f>ROUND(SUM(Surgery!K157:L157),0)</f>
        <v>1150885</v>
      </c>
      <c r="H62" s="3">
        <f>ROUND(+Surgery!F157,0)</f>
        <v>917499</v>
      </c>
      <c r="I62" s="9">
        <f t="shared" si="1"/>
        <v>1.25</v>
      </c>
      <c r="J62" s="9"/>
      <c r="K62" s="10">
        <f t="shared" si="2"/>
        <v>-1.5699999999999999E-2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ROUND(SUM(Surgery!$K58:$L58),0)</f>
        <v>78307</v>
      </c>
      <c r="E63" s="3">
        <f>ROUND(+Surgery!$F58,0)</f>
        <v>129726</v>
      </c>
      <c r="F63" s="9">
        <f t="shared" si="0"/>
        <v>0.6</v>
      </c>
      <c r="G63" s="3">
        <f>ROUND(SUM(Surgery!K158:L158),0)</f>
        <v>77428</v>
      </c>
      <c r="H63" s="3">
        <f>ROUND(+Surgery!F158,0)</f>
        <v>140851</v>
      </c>
      <c r="I63" s="9">
        <f t="shared" si="1"/>
        <v>0.55000000000000004</v>
      </c>
      <c r="J63" s="9"/>
      <c r="K63" s="10">
        <f t="shared" si="2"/>
        <v>-8.3299999999999999E-2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ROUND(SUM(Surgery!$K59:$L59),0)</f>
        <v>239395</v>
      </c>
      <c r="E64" s="3">
        <f>ROUND(+Surgery!$F59,0)</f>
        <v>0</v>
      </c>
      <c r="F64" s="9" t="str">
        <f t="shared" si="0"/>
        <v/>
      </c>
      <c r="G64" s="3">
        <f>ROUND(SUM(Surgery!K159:L159),0)</f>
        <v>279352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ROUND(SUM(Surgery!$K60:$L60),0)</f>
        <v>15246</v>
      </c>
      <c r="E65" s="3">
        <f>ROUND(+Surgery!$F60,0)</f>
        <v>11687</v>
      </c>
      <c r="F65" s="9">
        <f t="shared" si="0"/>
        <v>1.3</v>
      </c>
      <c r="G65" s="3">
        <f>ROUND(SUM(Surgery!K160:L160),0)</f>
        <v>8898</v>
      </c>
      <c r="H65" s="3">
        <f>ROUND(+Surgery!F160,0)</f>
        <v>12612</v>
      </c>
      <c r="I65" s="9">
        <f t="shared" si="1"/>
        <v>0.71</v>
      </c>
      <c r="J65" s="9"/>
      <c r="K65" s="10">
        <f t="shared" si="2"/>
        <v>-0.45379999999999998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ROUND(SUM(Surgery!$K61:$L61),0)</f>
        <v>105338</v>
      </c>
      <c r="E66" s="3">
        <f>ROUND(+Surgery!$F61,0)</f>
        <v>101765</v>
      </c>
      <c r="F66" s="9">
        <f t="shared" si="0"/>
        <v>1.04</v>
      </c>
      <c r="G66" s="3">
        <f>ROUND(SUM(Surgery!K161:L161),0)</f>
        <v>108728</v>
      </c>
      <c r="H66" s="3">
        <f>ROUND(+Surgery!F161,0)</f>
        <v>100789</v>
      </c>
      <c r="I66" s="9">
        <f t="shared" si="1"/>
        <v>1.08</v>
      </c>
      <c r="J66" s="9"/>
      <c r="K66" s="10">
        <f t="shared" si="2"/>
        <v>3.85E-2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ROUND(SUM(Surgery!$K62:$L62),0)</f>
        <v>192381</v>
      </c>
      <c r="E67" s="3">
        <f>ROUND(+Surgery!$F62,0)</f>
        <v>42202</v>
      </c>
      <c r="F67" s="9">
        <f t="shared" si="0"/>
        <v>4.5599999999999996</v>
      </c>
      <c r="G67" s="3">
        <f>ROUND(SUM(Surgery!K162:L162),0)</f>
        <v>252437</v>
      </c>
      <c r="H67" s="3">
        <f>ROUND(+Surgery!F162,0)</f>
        <v>33738</v>
      </c>
      <c r="I67" s="9">
        <f t="shared" si="1"/>
        <v>7.48</v>
      </c>
      <c r="J67" s="9"/>
      <c r="K67" s="10">
        <f t="shared" si="2"/>
        <v>0.64039999999999997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ROUND(SUM(Surgery!$K63:$L63),0)</f>
        <v>822408</v>
      </c>
      <c r="E68" s="3">
        <f>ROUND(+Surgery!$F63,0)</f>
        <v>546113</v>
      </c>
      <c r="F68" s="9">
        <f t="shared" si="0"/>
        <v>1.51</v>
      </c>
      <c r="G68" s="3">
        <f>ROUND(SUM(Surgery!K163:L163),0)</f>
        <v>1095994</v>
      </c>
      <c r="H68" s="3">
        <f>ROUND(+Surgery!F163,0)</f>
        <v>895110</v>
      </c>
      <c r="I68" s="9">
        <f t="shared" si="1"/>
        <v>1.22</v>
      </c>
      <c r="J68" s="9"/>
      <c r="K68" s="10">
        <f t="shared" si="2"/>
        <v>-0.19209999999999999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ROUND(SUM(Surgery!$K64:$L64),0)</f>
        <v>265886</v>
      </c>
      <c r="E69" s="3">
        <f>ROUND(+Surgery!$F64,0)</f>
        <v>152443</v>
      </c>
      <c r="F69" s="9">
        <f t="shared" si="0"/>
        <v>1.74</v>
      </c>
      <c r="G69" s="3">
        <f>ROUND(SUM(Surgery!K164:L164),0)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ROUND(SUM(Surgery!$K65:$L65),0)</f>
        <v>0</v>
      </c>
      <c r="E70" s="3">
        <f>ROUND(+Surgery!$F65,0)</f>
        <v>0</v>
      </c>
      <c r="F70" s="9" t="str">
        <f t="shared" si="0"/>
        <v/>
      </c>
      <c r="G70" s="3">
        <f>ROUND(SUM(Surgery!K165:L165),0)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ROUND(SUM(Surgery!$K66:$L66),0)</f>
        <v>0</v>
      </c>
      <c r="E71" s="3">
        <f>ROUND(+Surgery!$F66,0)</f>
        <v>0</v>
      </c>
      <c r="F71" s="9" t="str">
        <f t="shared" si="0"/>
        <v/>
      </c>
      <c r="G71" s="3">
        <f>ROUND(SUM(Surgery!K166:L166),0)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ROUND(SUM(Surgery!$K67:$L67),0)</f>
        <v>1323373</v>
      </c>
      <c r="E72" s="3">
        <f>ROUND(+Surgery!$F67,0)</f>
        <v>0</v>
      </c>
      <c r="F72" s="9" t="str">
        <f t="shared" si="0"/>
        <v/>
      </c>
      <c r="G72" s="3">
        <f>ROUND(SUM(Surgery!K167:L167),0)</f>
        <v>1336568</v>
      </c>
      <c r="H72" s="3">
        <f>ROUND(+Surgery!F167,0)</f>
        <v>1650398</v>
      </c>
      <c r="I72" s="9">
        <f t="shared" si="1"/>
        <v>0.81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ROUND(SUM(Surgery!$K68:$L68),0)</f>
        <v>1552836</v>
      </c>
      <c r="E73" s="3">
        <f>ROUND(+Surgery!$F68,0)</f>
        <v>885443</v>
      </c>
      <c r="F73" s="9">
        <f t="shared" si="0"/>
        <v>1.75</v>
      </c>
      <c r="G73" s="3">
        <f>ROUND(SUM(Surgery!K168:L168),0)</f>
        <v>1947070</v>
      </c>
      <c r="H73" s="3">
        <f>ROUND(+Surgery!F168,0)</f>
        <v>939145</v>
      </c>
      <c r="I73" s="9">
        <f t="shared" si="1"/>
        <v>2.0699999999999998</v>
      </c>
      <c r="J73" s="9"/>
      <c r="K73" s="10">
        <f t="shared" si="2"/>
        <v>0.18290000000000001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ROUND(SUM(Surgery!$K69:$L69),0)</f>
        <v>1336548</v>
      </c>
      <c r="E74" s="3">
        <f>ROUND(+Surgery!$F69,0)</f>
        <v>2279470</v>
      </c>
      <c r="F74" s="9">
        <f t="shared" si="0"/>
        <v>0.59</v>
      </c>
      <c r="G74" s="3">
        <f>ROUND(SUM(Surgery!K169:L169),0)</f>
        <v>1314976</v>
      </c>
      <c r="H74" s="3">
        <f>ROUND(+Surgery!F169,0)</f>
        <v>1962452</v>
      </c>
      <c r="I74" s="9">
        <f t="shared" si="1"/>
        <v>0.67</v>
      </c>
      <c r="J74" s="9"/>
      <c r="K74" s="10">
        <f t="shared" si="2"/>
        <v>0.1356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ROUND(SUM(Surgery!$K70:$L70),0)</f>
        <v>1200757</v>
      </c>
      <c r="E75" s="3">
        <f>ROUND(+Surgery!$F70,0)</f>
        <v>758355</v>
      </c>
      <c r="F75" s="9">
        <f t="shared" ref="F75:F107" si="3">IF(D75=0,"",IF(E75=0,"",ROUND(D75/E75,2)))</f>
        <v>1.58</v>
      </c>
      <c r="G75" s="3">
        <f>ROUND(SUM(Surgery!K170:L170),0)</f>
        <v>1953747</v>
      </c>
      <c r="H75" s="3">
        <f>ROUND(+Surgery!F170,0)</f>
        <v>774293</v>
      </c>
      <c r="I75" s="9">
        <f t="shared" ref="I75:I107" si="4">IF(G75=0,"",IF(H75=0,"",ROUND(G75/H75,2)))</f>
        <v>2.52</v>
      </c>
      <c r="J75" s="9"/>
      <c r="K75" s="10">
        <f t="shared" ref="K75:K107" si="5">IF(D75=0,"",IF(E75=0,"",IF(G75=0,"",IF(H75=0,"",ROUND(I75/F75-1,4)))))</f>
        <v>0.59489999999999998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ROUND(SUM(Surgery!$K71:$L71),0)</f>
        <v>-2007</v>
      </c>
      <c r="E76" s="3">
        <f>ROUND(+Surgery!$F71,0)</f>
        <v>28849</v>
      </c>
      <c r="F76" s="9">
        <f t="shared" si="3"/>
        <v>-7.0000000000000007E-2</v>
      </c>
      <c r="G76" s="3">
        <f>ROUND(SUM(Surgery!K171:L171),0)</f>
        <v>2698</v>
      </c>
      <c r="H76" s="3">
        <f>ROUND(+Surgery!F171,0)</f>
        <v>29921</v>
      </c>
      <c r="I76" s="9">
        <f t="shared" si="4"/>
        <v>0.09</v>
      </c>
      <c r="J76" s="9"/>
      <c r="K76" s="10">
        <f t="shared" si="5"/>
        <v>-2.2856999999999998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ROUND(SUM(Surgery!$K72:$L72),0)</f>
        <v>0</v>
      </c>
      <c r="E77" s="3">
        <f>ROUND(+Surgery!$F72,0)</f>
        <v>0</v>
      </c>
      <c r="F77" s="9" t="str">
        <f t="shared" si="3"/>
        <v/>
      </c>
      <c r="G77" s="3">
        <f>ROUND(SUM(Surgery!K172:L172),0)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ROUND(SUM(Surgery!$K73:$L73),0)</f>
        <v>406392</v>
      </c>
      <c r="E78" s="3">
        <f>ROUND(+Surgery!$F73,0)</f>
        <v>689759</v>
      </c>
      <c r="F78" s="9">
        <f t="shared" si="3"/>
        <v>0.59</v>
      </c>
      <c r="G78" s="3">
        <f>ROUND(SUM(Surgery!K173:L173),0)</f>
        <v>563123</v>
      </c>
      <c r="H78" s="3">
        <f>ROUND(+Surgery!F173,0)</f>
        <v>764049</v>
      </c>
      <c r="I78" s="9">
        <f t="shared" si="4"/>
        <v>0.74</v>
      </c>
      <c r="J78" s="9"/>
      <c r="K78" s="10">
        <f t="shared" si="5"/>
        <v>0.25419999999999998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ROUND(SUM(Surgery!$K74:$L74),0)</f>
        <v>1605306</v>
      </c>
      <c r="E79" s="3">
        <f>ROUND(+Surgery!$F74,0)</f>
        <v>1250660</v>
      </c>
      <c r="F79" s="9">
        <f t="shared" si="3"/>
        <v>1.28</v>
      </c>
      <c r="G79" s="3">
        <f>ROUND(SUM(Surgery!K174:L174),0)</f>
        <v>1698350</v>
      </c>
      <c r="H79" s="3">
        <f>ROUND(+Surgery!F174,0)</f>
        <v>1161674</v>
      </c>
      <c r="I79" s="9">
        <f t="shared" si="4"/>
        <v>1.46</v>
      </c>
      <c r="J79" s="9"/>
      <c r="K79" s="10">
        <f t="shared" si="5"/>
        <v>0.1406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ROUND(SUM(Surgery!$K75:$L75),0)</f>
        <v>316781</v>
      </c>
      <c r="E80" s="3">
        <f>ROUND(+Surgery!$F75,0)</f>
        <v>299480</v>
      </c>
      <c r="F80" s="9">
        <f t="shared" si="3"/>
        <v>1.06</v>
      </c>
      <c r="G80" s="3">
        <f>ROUND(SUM(Surgery!K175:L175),0)</f>
        <v>489384</v>
      </c>
      <c r="H80" s="3">
        <f>ROUND(+Surgery!F175,0)</f>
        <v>308573</v>
      </c>
      <c r="I80" s="9">
        <f t="shared" si="4"/>
        <v>1.59</v>
      </c>
      <c r="J80" s="9"/>
      <c r="K80" s="10">
        <f t="shared" si="5"/>
        <v>0.5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ROUND(SUM(Surgery!$K76:$L76),0)</f>
        <v>17265</v>
      </c>
      <c r="E81" s="3">
        <f>ROUND(+Surgery!$F76,0)</f>
        <v>10094</v>
      </c>
      <c r="F81" s="9">
        <f t="shared" si="3"/>
        <v>1.71</v>
      </c>
      <c r="G81" s="3">
        <f>ROUND(SUM(Surgery!K176:L176),0)</f>
        <v>13463</v>
      </c>
      <c r="H81" s="3">
        <f>ROUND(+Surgery!F176,0)</f>
        <v>8859</v>
      </c>
      <c r="I81" s="9">
        <f t="shared" si="4"/>
        <v>1.52</v>
      </c>
      <c r="J81" s="9"/>
      <c r="K81" s="10">
        <f t="shared" si="5"/>
        <v>-0.1111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ROUND(SUM(Surgery!$K77:$L77),0)</f>
        <v>12427086</v>
      </c>
      <c r="E82" s="3">
        <f>ROUND(+Surgery!$F77,0)</f>
        <v>717038</v>
      </c>
      <c r="F82" s="9">
        <f t="shared" si="3"/>
        <v>17.329999999999998</v>
      </c>
      <c r="G82" s="3">
        <f>ROUND(SUM(Surgery!K177:L177),0)</f>
        <v>12030397</v>
      </c>
      <c r="H82" s="3">
        <f>ROUND(+Surgery!F177,0)</f>
        <v>708593</v>
      </c>
      <c r="I82" s="9">
        <f t="shared" si="4"/>
        <v>16.98</v>
      </c>
      <c r="J82" s="9"/>
      <c r="K82" s="10">
        <f t="shared" si="5"/>
        <v>-2.0199999999999999E-2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ROUND(SUM(Surgery!$K78:$L78),0)</f>
        <v>-7359284</v>
      </c>
      <c r="E83" s="3">
        <f>ROUND(+Surgery!$F78,0)</f>
        <v>3955629</v>
      </c>
      <c r="F83" s="9">
        <f t="shared" si="3"/>
        <v>-1.86</v>
      </c>
      <c r="G83" s="3">
        <f>ROUND(SUM(Surgery!K178:L178),0)</f>
        <v>-7253724</v>
      </c>
      <c r="H83" s="3">
        <f>ROUND(+Surgery!F178,0)</f>
        <v>3715357</v>
      </c>
      <c r="I83" s="9">
        <f t="shared" si="4"/>
        <v>-1.95</v>
      </c>
      <c r="J83" s="9"/>
      <c r="K83" s="10">
        <f t="shared" si="5"/>
        <v>4.8399999999999999E-2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ROUND(SUM(Surgery!$K79:$L79),0)</f>
        <v>4449</v>
      </c>
      <c r="E84" s="3">
        <f>ROUND(+Surgery!$F79,0)</f>
        <v>480806</v>
      </c>
      <c r="F84" s="9">
        <f t="shared" si="3"/>
        <v>0.01</v>
      </c>
      <c r="G84" s="3">
        <f>ROUND(SUM(Surgery!K179:L179),0)</f>
        <v>43359</v>
      </c>
      <c r="H84" s="3">
        <f>ROUND(+Surgery!F179,0)</f>
        <v>469645</v>
      </c>
      <c r="I84" s="9">
        <f t="shared" si="4"/>
        <v>0.09</v>
      </c>
      <c r="J84" s="9"/>
      <c r="K84" s="10">
        <f t="shared" si="5"/>
        <v>8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ROUND(SUM(Surgery!$K80:$L80),0)</f>
        <v>403009</v>
      </c>
      <c r="E85" s="3">
        <f>ROUND(+Surgery!$F80,0)</f>
        <v>330156</v>
      </c>
      <c r="F85" s="9">
        <f t="shared" si="3"/>
        <v>1.22</v>
      </c>
      <c r="G85" s="3">
        <f>ROUND(SUM(Surgery!K180:L180),0)</f>
        <v>282661</v>
      </c>
      <c r="H85" s="3">
        <f>ROUND(+Surgery!F180,0)</f>
        <v>350700</v>
      </c>
      <c r="I85" s="9">
        <f t="shared" si="4"/>
        <v>0.81</v>
      </c>
      <c r="J85" s="9"/>
      <c r="K85" s="10">
        <f t="shared" si="5"/>
        <v>-0.33610000000000001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ROUND(SUM(Surgery!$K81:$L81),0)</f>
        <v>0</v>
      </c>
      <c r="E86" s="3">
        <f>ROUND(+Surgery!$F81,0)</f>
        <v>0</v>
      </c>
      <c r="F86" s="9" t="str">
        <f t="shared" si="3"/>
        <v/>
      </c>
      <c r="G86" s="3">
        <f>ROUND(SUM(Surgery!K181:L181),0)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ROUND(SUM(Surgery!$K82:$L82),0)</f>
        <v>244132</v>
      </c>
      <c r="E87" s="3">
        <f>ROUND(+Surgery!$F82,0)</f>
        <v>0</v>
      </c>
      <c r="F87" s="9" t="str">
        <f t="shared" si="3"/>
        <v/>
      </c>
      <c r="G87" s="3">
        <f>ROUND(SUM(Surgery!K182:L182),0)</f>
        <v>283251</v>
      </c>
      <c r="H87" s="3">
        <f>ROUND(+Surgery!F182,0)</f>
        <v>254017</v>
      </c>
      <c r="I87" s="9">
        <f t="shared" si="4"/>
        <v>1.1200000000000001</v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ROUND(SUM(Surgery!$K83:$L83),0)</f>
        <v>73729</v>
      </c>
      <c r="E88" s="3">
        <f>ROUND(+Surgery!$F83,0)</f>
        <v>77822</v>
      </c>
      <c r="F88" s="9">
        <f t="shared" si="3"/>
        <v>0.95</v>
      </c>
      <c r="G88" s="3">
        <f>ROUND(SUM(Surgery!K183:L183),0)</f>
        <v>66849</v>
      </c>
      <c r="H88" s="3">
        <f>ROUND(+Surgery!F183,0)</f>
        <v>88544</v>
      </c>
      <c r="I88" s="9">
        <f t="shared" si="4"/>
        <v>0.75</v>
      </c>
      <c r="J88" s="9"/>
      <c r="K88" s="10">
        <f t="shared" si="5"/>
        <v>-0.21049999999999999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ROUND(SUM(Surgery!$K84:$L84),0)</f>
        <v>32651</v>
      </c>
      <c r="E89" s="3">
        <f>ROUND(+Surgery!$F84,0)</f>
        <v>78919</v>
      </c>
      <c r="F89" s="9">
        <f t="shared" si="3"/>
        <v>0.41</v>
      </c>
      <c r="G89" s="3">
        <f>ROUND(SUM(Surgery!K184:L184),0)</f>
        <v>9499</v>
      </c>
      <c r="H89" s="3">
        <f>ROUND(+Surgery!F184,0)</f>
        <v>53683</v>
      </c>
      <c r="I89" s="9">
        <f t="shared" si="4"/>
        <v>0.18</v>
      </c>
      <c r="J89" s="9"/>
      <c r="K89" s="10">
        <f t="shared" si="5"/>
        <v>-0.56100000000000005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ROUND(SUM(Surgery!$K85:$L85),0)</f>
        <v>0</v>
      </c>
      <c r="E90" s="3">
        <f>ROUND(+Surgery!$F85,0)</f>
        <v>0</v>
      </c>
      <c r="F90" s="9" t="str">
        <f t="shared" si="3"/>
        <v/>
      </c>
      <c r="G90" s="3">
        <f>ROUND(SUM(Surgery!K185:L185),0)</f>
        <v>299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ROUND(SUM(Surgery!$K86:$L86),0)</f>
        <v>675685</v>
      </c>
      <c r="E91" s="3">
        <f>ROUND(+Surgery!$F86,0)</f>
        <v>420582</v>
      </c>
      <c r="F91" s="9">
        <f t="shared" si="3"/>
        <v>1.61</v>
      </c>
      <c r="G91" s="3">
        <f>ROUND(SUM(Surgery!K186:L186),0)</f>
        <v>878368</v>
      </c>
      <c r="H91" s="3">
        <f>ROUND(+Surgery!F186,0)</f>
        <v>444976</v>
      </c>
      <c r="I91" s="9">
        <f t="shared" si="4"/>
        <v>1.97</v>
      </c>
      <c r="J91" s="9"/>
      <c r="K91" s="10">
        <f t="shared" si="5"/>
        <v>0.22359999999999999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ROUND(SUM(Surgery!$K87:$L87),0)</f>
        <v>884</v>
      </c>
      <c r="E92" s="3">
        <f>ROUND(+Surgery!$F87,0)</f>
        <v>98594</v>
      </c>
      <c r="F92" s="9">
        <f t="shared" si="3"/>
        <v>0.01</v>
      </c>
      <c r="G92" s="3">
        <f>ROUND(SUM(Surgery!K187:L187),0)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ROUND(SUM(Surgery!$K88:$L88),0)</f>
        <v>81850</v>
      </c>
      <c r="E93" s="3">
        <f>ROUND(+Surgery!$F88,0)</f>
        <v>64785</v>
      </c>
      <c r="F93" s="9">
        <f t="shared" si="3"/>
        <v>1.26</v>
      </c>
      <c r="G93" s="3">
        <f>ROUND(SUM(Surgery!K188:L188),0)</f>
        <v>58415</v>
      </c>
      <c r="H93" s="3">
        <f>ROUND(+Surgery!F188,0)</f>
        <v>59025</v>
      </c>
      <c r="I93" s="9">
        <f t="shared" si="4"/>
        <v>0.99</v>
      </c>
      <c r="J93" s="9"/>
      <c r="K93" s="10">
        <f t="shared" si="5"/>
        <v>-0.21429999999999999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ROUND(SUM(Surgery!$K89:$L89),0)</f>
        <v>1913962</v>
      </c>
      <c r="E94" s="3">
        <f>ROUND(+Surgery!$F89,0)</f>
        <v>1493201</v>
      </c>
      <c r="F94" s="9">
        <f t="shared" si="3"/>
        <v>1.28</v>
      </c>
      <c r="G94" s="3">
        <f>ROUND(SUM(Surgery!K189:L189),0)</f>
        <v>738943</v>
      </c>
      <c r="H94" s="3">
        <f>ROUND(+Surgery!F189,0)</f>
        <v>1524792</v>
      </c>
      <c r="I94" s="9">
        <f t="shared" si="4"/>
        <v>0.48</v>
      </c>
      <c r="J94" s="9"/>
      <c r="K94" s="10">
        <f t="shared" si="5"/>
        <v>-0.625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ROUND(SUM(Surgery!$K90:$L90),0)</f>
        <v>0</v>
      </c>
      <c r="E95" s="3">
        <f>ROUND(+Surgery!$F90,0)</f>
        <v>0</v>
      </c>
      <c r="F95" s="9" t="str">
        <f t="shared" si="3"/>
        <v/>
      </c>
      <c r="G95" s="3">
        <f>ROUND(SUM(Surgery!K190:L190),0)</f>
        <v>0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ROUND(SUM(Surgery!$K91:$L91),0)</f>
        <v>0</v>
      </c>
      <c r="E96" s="3">
        <f>ROUND(+Surgery!$F91,0)</f>
        <v>0</v>
      </c>
      <c r="F96" s="9" t="str">
        <f t="shared" si="3"/>
        <v/>
      </c>
      <c r="G96" s="3">
        <f>ROUND(SUM(Surgery!K191:L191),0)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ROUND(SUM(Surgery!$K92:$L92),0)</f>
        <v>0</v>
      </c>
      <c r="E97" s="3">
        <f>ROUND(+Surgery!$F92,0)</f>
        <v>0</v>
      </c>
      <c r="F97" s="9" t="str">
        <f t="shared" si="3"/>
        <v/>
      </c>
      <c r="G97" s="3">
        <f>ROUND(SUM(Surgery!K192:L192),0)</f>
        <v>1009298</v>
      </c>
      <c r="H97" s="3">
        <f>ROUND(+Surgery!F192,0)</f>
        <v>408232</v>
      </c>
      <c r="I97" s="9">
        <f t="shared" si="4"/>
        <v>2.4700000000000002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ROUND(SUM(Surgery!$K93:$L93),0)</f>
        <v>38010</v>
      </c>
      <c r="E98" s="3">
        <f>ROUND(+Surgery!$F93,0)</f>
        <v>29471</v>
      </c>
      <c r="F98" s="9">
        <f t="shared" si="3"/>
        <v>1.29</v>
      </c>
      <c r="G98" s="3">
        <f>ROUND(SUM(Surgery!K193:L193),0)</f>
        <v>119160</v>
      </c>
      <c r="H98" s="3">
        <f>ROUND(+Surgery!F193,0)</f>
        <v>42538</v>
      </c>
      <c r="I98" s="9">
        <f t="shared" si="4"/>
        <v>2.8</v>
      </c>
      <c r="J98" s="9"/>
      <c r="K98" s="10">
        <f t="shared" si="5"/>
        <v>1.1705000000000001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ROUND(SUM(Surgery!$K94:$L94),0)</f>
        <v>640981</v>
      </c>
      <c r="E99" s="3">
        <f>ROUND(+Surgery!$F94,0)</f>
        <v>543049</v>
      </c>
      <c r="F99" s="9">
        <f t="shared" si="3"/>
        <v>1.18</v>
      </c>
      <c r="G99" s="3">
        <f>ROUND(SUM(Surgery!K194:L194),0)</f>
        <v>626902</v>
      </c>
      <c r="H99" s="3">
        <f>ROUND(+Surgery!F194,0)</f>
        <v>495007</v>
      </c>
      <c r="I99" s="9">
        <f t="shared" si="4"/>
        <v>1.27</v>
      </c>
      <c r="J99" s="9"/>
      <c r="K99" s="10">
        <f t="shared" si="5"/>
        <v>7.6300000000000007E-2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ROUND(SUM(Surgery!$K95:$L95),0)</f>
        <v>405305</v>
      </c>
      <c r="E100" s="3">
        <f>ROUND(+Surgery!$F95,0)</f>
        <v>601620</v>
      </c>
      <c r="F100" s="9">
        <f t="shared" si="3"/>
        <v>0.67</v>
      </c>
      <c r="G100" s="3">
        <f>ROUND(SUM(Surgery!K195:L195),0)</f>
        <v>307350</v>
      </c>
      <c r="H100" s="3">
        <f>ROUND(+Surgery!F195,0)</f>
        <v>568860</v>
      </c>
      <c r="I100" s="9">
        <f t="shared" si="4"/>
        <v>0.54</v>
      </c>
      <c r="J100" s="9"/>
      <c r="K100" s="10">
        <f t="shared" si="5"/>
        <v>-0.19400000000000001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ROUND(SUM(Surgery!$K96:$L96),0)</f>
        <v>1913225</v>
      </c>
      <c r="E101" s="3">
        <f>ROUND(+Surgery!$F96,0)</f>
        <v>1037159</v>
      </c>
      <c r="F101" s="9">
        <f t="shared" si="3"/>
        <v>1.84</v>
      </c>
      <c r="G101" s="3">
        <f>ROUND(SUM(Surgery!K196:L196),0)</f>
        <v>429301</v>
      </c>
      <c r="H101" s="3">
        <f>ROUND(+Surgery!F196,0)</f>
        <v>1047379</v>
      </c>
      <c r="I101" s="9">
        <f t="shared" si="4"/>
        <v>0.41</v>
      </c>
      <c r="J101" s="9"/>
      <c r="K101" s="10">
        <f t="shared" si="5"/>
        <v>-0.7772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ROUND(SUM(Surgery!$K97:$L97),0)</f>
        <v>143615</v>
      </c>
      <c r="E102" s="3">
        <f>ROUND(+Surgery!$F97,0)</f>
        <v>690528</v>
      </c>
      <c r="F102" s="9">
        <f t="shared" si="3"/>
        <v>0.21</v>
      </c>
      <c r="G102" s="3">
        <f>ROUND(SUM(Surgery!K197:L197),0)</f>
        <v>558940</v>
      </c>
      <c r="H102" s="3">
        <f>ROUND(+Surgery!F197,0)</f>
        <v>460436</v>
      </c>
      <c r="I102" s="9">
        <f t="shared" si="4"/>
        <v>1.21</v>
      </c>
      <c r="J102" s="9"/>
      <c r="K102" s="10">
        <f t="shared" si="5"/>
        <v>4.7618999999999998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ROUND(SUM(Surgery!$K98:$L98),0)</f>
        <v>0</v>
      </c>
      <c r="E103" s="3">
        <f>ROUND(+Surgery!$F98,0)</f>
        <v>0</v>
      </c>
      <c r="F103" s="9" t="str">
        <f t="shared" si="3"/>
        <v/>
      </c>
      <c r="G103" s="3">
        <f>ROUND(SUM(Surgery!K198:L198),0)</f>
        <v>0</v>
      </c>
      <c r="H103" s="3">
        <f>ROUND(+Surgery!F198,0)</f>
        <v>775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ROUND(SUM(Surgery!$K99:$L99),0)</f>
        <v>0</v>
      </c>
      <c r="E104" s="3">
        <f>ROUND(+Surgery!$F99,0)</f>
        <v>0</v>
      </c>
      <c r="F104" s="9" t="str">
        <f t="shared" si="3"/>
        <v/>
      </c>
      <c r="G104" s="3">
        <f>ROUND(SUM(Surgery!K199:L199),0)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ROUND(SUM(Surgery!$K100:$L100),0)</f>
        <v>0</v>
      </c>
      <c r="E105" s="3">
        <f>ROUND(+Surgery!$F100,0)</f>
        <v>0</v>
      </c>
      <c r="F105" s="9" t="str">
        <f t="shared" si="3"/>
        <v/>
      </c>
      <c r="G105" s="3">
        <f>ROUND(SUM(Surgery!K200:L200),0)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ROUND(SUM(Surgery!$K101:$L101),0)</f>
        <v>0</v>
      </c>
      <c r="E106" s="3">
        <f>ROUND(+Surgery!$F101,0)</f>
        <v>0</v>
      </c>
      <c r="F106" s="9" t="str">
        <f t="shared" si="3"/>
        <v/>
      </c>
      <c r="G106" s="3">
        <f>ROUND(SUM(Surgery!K201:L201),0)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ROUND(SUM(Surgery!$K102:$L102),0)</f>
        <v>0</v>
      </c>
      <c r="E107" s="3">
        <f>ROUND(+Surgery!$F102,0)</f>
        <v>0</v>
      </c>
      <c r="F107" s="9" t="str">
        <f t="shared" si="3"/>
        <v/>
      </c>
      <c r="G107" s="3">
        <f>ROUND(SUM(Surgery!K202:L202),0)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21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46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22</v>
      </c>
      <c r="F8" s="1" t="s">
        <v>2</v>
      </c>
      <c r="G8" s="1" t="s">
        <v>22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ROUND(SUM(Surgery!M5:N5),0)</f>
        <v>2593258</v>
      </c>
      <c r="E10" s="3">
        <f>ROUND(+Surgery!F5,0)</f>
        <v>0</v>
      </c>
      <c r="F10" s="9" t="str">
        <f>IF(D10=0,"",IF(E10=0,"",ROUND(D10/E10,2)))</f>
        <v/>
      </c>
      <c r="G10" s="3">
        <f>ROUND(SUM(Surgery!M105:N105),0)</f>
        <v>1447390</v>
      </c>
      <c r="H10" s="3">
        <f>ROUND(+Surgery!F105,0)</f>
        <v>373543</v>
      </c>
      <c r="I10" s="9">
        <f>IF(G10=0,"",IF(H10=0,"",ROUND(G10/H10,2)))</f>
        <v>3.87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ROUND(SUM(Surgery!M6:N6),0)</f>
        <v>1851959</v>
      </c>
      <c r="E11" s="3">
        <f>ROUND(+Surgery!F6,0)</f>
        <v>1949917</v>
      </c>
      <c r="F11" s="9">
        <f t="shared" ref="F11:F74" si="0">IF(D11=0,"",IF(E11=0,"",ROUND(D11/E11,2)))</f>
        <v>0.95</v>
      </c>
      <c r="G11" s="3">
        <f>ROUND(SUM(Surgery!M106:N106),0)</f>
        <v>1507033</v>
      </c>
      <c r="H11" s="3">
        <f>ROUND(+Surgery!F106,0)</f>
        <v>921342</v>
      </c>
      <c r="I11" s="9">
        <f t="shared" ref="I11:I74" si="1">IF(G11=0,"",IF(H11=0,"",ROUND(G11/H11,2)))</f>
        <v>1.64</v>
      </c>
      <c r="J11" s="9"/>
      <c r="K11" s="10">
        <f t="shared" ref="K11:K74" si="2">IF(D11=0,"",IF(E11=0,"",IF(G11=0,"",IF(H11=0,"",ROUND(I11/F11-1,4)))))</f>
        <v>0.72629999999999995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ROUND(SUM(Surgery!M7:N7),0)</f>
        <v>1734</v>
      </c>
      <c r="E12" s="3">
        <f>ROUND(+Surgery!F7,0)</f>
        <v>831</v>
      </c>
      <c r="F12" s="9">
        <f t="shared" si="0"/>
        <v>2.09</v>
      </c>
      <c r="G12" s="3">
        <f>ROUND(SUM(Surgery!M107:N107),0)</f>
        <v>129</v>
      </c>
      <c r="H12" s="3">
        <f>ROUND(+Surgery!F107,0)</f>
        <v>829</v>
      </c>
      <c r="I12" s="9">
        <f t="shared" si="1"/>
        <v>0.16</v>
      </c>
      <c r="J12" s="9"/>
      <c r="K12" s="10">
        <f t="shared" si="2"/>
        <v>-0.9234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ROUND(SUM(Surgery!M8:N8),0)</f>
        <v>3308720</v>
      </c>
      <c r="E13" s="3">
        <f>ROUND(+Surgery!F8,0)</f>
        <v>2510100</v>
      </c>
      <c r="F13" s="9">
        <f t="shared" si="0"/>
        <v>1.32</v>
      </c>
      <c r="G13" s="3">
        <f>ROUND(SUM(Surgery!M108:N108),0)</f>
        <v>3230165</v>
      </c>
      <c r="H13" s="3">
        <f>ROUND(+Surgery!F108,0)</f>
        <v>2546491</v>
      </c>
      <c r="I13" s="9">
        <f t="shared" si="1"/>
        <v>1.27</v>
      </c>
      <c r="J13" s="9"/>
      <c r="K13" s="10">
        <f t="shared" si="2"/>
        <v>-3.7900000000000003E-2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ROUND(SUM(Surgery!M9:N9),0)</f>
        <v>3505897</v>
      </c>
      <c r="E14" s="3">
        <f>ROUND(+Surgery!F9,0)</f>
        <v>1655066</v>
      </c>
      <c r="F14" s="9">
        <f t="shared" si="0"/>
        <v>2.12</v>
      </c>
      <c r="G14" s="3">
        <f>ROUND(SUM(Surgery!M109:N109),0)</f>
        <v>2510106</v>
      </c>
      <c r="H14" s="3">
        <f>ROUND(+Surgery!F109,0)</f>
        <v>1466938</v>
      </c>
      <c r="I14" s="9">
        <f t="shared" si="1"/>
        <v>1.71</v>
      </c>
      <c r="J14" s="9"/>
      <c r="K14" s="10">
        <f t="shared" si="2"/>
        <v>-0.19339999999999999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ROUND(SUM(Surgery!M10:N10),0)</f>
        <v>207138</v>
      </c>
      <c r="E15" s="3">
        <f>ROUND(+Surgery!F10,0)</f>
        <v>274596</v>
      </c>
      <c r="F15" s="9">
        <f t="shared" si="0"/>
        <v>0.75</v>
      </c>
      <c r="G15" s="3">
        <f>ROUND(SUM(Surgery!M110:N110),0)</f>
        <v>284258</v>
      </c>
      <c r="H15" s="3">
        <f>ROUND(+Surgery!F110,0)</f>
        <v>281018</v>
      </c>
      <c r="I15" s="9">
        <f t="shared" si="1"/>
        <v>1.01</v>
      </c>
      <c r="J15" s="9"/>
      <c r="K15" s="10">
        <f t="shared" si="2"/>
        <v>0.34670000000000001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ROUND(SUM(Surgery!M11:N11),0)</f>
        <v>53014</v>
      </c>
      <c r="E16" s="3">
        <f>ROUND(+Surgery!F11,0)</f>
        <v>27771</v>
      </c>
      <c r="F16" s="9">
        <f t="shared" si="0"/>
        <v>1.91</v>
      </c>
      <c r="G16" s="3">
        <f>ROUND(SUM(Surgery!M111:N111),0)</f>
        <v>55568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ROUND(SUM(Surgery!M12:N12),0)</f>
        <v>376906</v>
      </c>
      <c r="E17" s="3">
        <f>ROUND(+Surgery!F12,0)</f>
        <v>283857</v>
      </c>
      <c r="F17" s="9">
        <f t="shared" si="0"/>
        <v>1.33</v>
      </c>
      <c r="G17" s="3">
        <f>ROUND(SUM(Surgery!M112:N112),0)</f>
        <v>391152</v>
      </c>
      <c r="H17" s="3">
        <f>ROUND(+Surgery!F112,0)</f>
        <v>285552</v>
      </c>
      <c r="I17" s="9">
        <f t="shared" si="1"/>
        <v>1.37</v>
      </c>
      <c r="J17" s="9"/>
      <c r="K17" s="10">
        <f t="shared" si="2"/>
        <v>3.0099999999999998E-2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ROUND(SUM(Surgery!M13:N13),0)</f>
        <v>31907</v>
      </c>
      <c r="E18" s="3">
        <f>ROUND(+Surgery!F13,0)</f>
        <v>48574</v>
      </c>
      <c r="F18" s="9">
        <f t="shared" si="0"/>
        <v>0.66</v>
      </c>
      <c r="G18" s="3">
        <f>ROUND(SUM(Surgery!M113:N113),0)</f>
        <v>29458</v>
      </c>
      <c r="H18" s="3">
        <f>ROUND(+Surgery!F113,0)</f>
        <v>40793</v>
      </c>
      <c r="I18" s="9">
        <f t="shared" si="1"/>
        <v>0.72</v>
      </c>
      <c r="J18" s="9"/>
      <c r="K18" s="10">
        <f t="shared" si="2"/>
        <v>9.0899999999999995E-2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ROUND(SUM(Surgery!M14:N14),0)</f>
        <v>696889</v>
      </c>
      <c r="E19" s="3">
        <f>ROUND(+Surgery!F14,0)</f>
        <v>492227</v>
      </c>
      <c r="F19" s="9">
        <f t="shared" si="0"/>
        <v>1.42</v>
      </c>
      <c r="G19" s="3">
        <f>ROUND(SUM(Surgery!M114:N114),0)</f>
        <v>747428</v>
      </c>
      <c r="H19" s="3">
        <f>ROUND(+Surgery!F114,0)</f>
        <v>436507</v>
      </c>
      <c r="I19" s="9">
        <f t="shared" si="1"/>
        <v>1.71</v>
      </c>
      <c r="J19" s="9"/>
      <c r="K19" s="10">
        <f t="shared" si="2"/>
        <v>0.20419999999999999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ROUND(SUM(Surgery!M15:N15),0)</f>
        <v>3329652</v>
      </c>
      <c r="E20" s="3">
        <f>ROUND(+Surgery!F15,0)</f>
        <v>2764230</v>
      </c>
      <c r="F20" s="9">
        <f t="shared" si="0"/>
        <v>1.2</v>
      </c>
      <c r="G20" s="3">
        <f>ROUND(SUM(Surgery!M115:N115),0)</f>
        <v>3469479</v>
      </c>
      <c r="H20" s="3">
        <f>ROUND(+Surgery!F115,0)</f>
        <v>2803256</v>
      </c>
      <c r="I20" s="9">
        <f t="shared" si="1"/>
        <v>1.24</v>
      </c>
      <c r="J20" s="9"/>
      <c r="K20" s="10">
        <f t="shared" si="2"/>
        <v>3.3300000000000003E-2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ROUND(SUM(Surgery!M16:N16),0)</f>
        <v>7883534</v>
      </c>
      <c r="E21" s="3">
        <f>ROUND(+Surgery!F16,0)</f>
        <v>2920563</v>
      </c>
      <c r="F21" s="9">
        <f t="shared" si="0"/>
        <v>2.7</v>
      </c>
      <c r="G21" s="3">
        <f>ROUND(SUM(Surgery!M116:N116),0)</f>
        <v>6174830</v>
      </c>
      <c r="H21" s="3">
        <f>ROUND(+Surgery!F116,0)</f>
        <v>2678230</v>
      </c>
      <c r="I21" s="9">
        <f t="shared" si="1"/>
        <v>2.31</v>
      </c>
      <c r="J21" s="9"/>
      <c r="K21" s="10">
        <f t="shared" si="2"/>
        <v>-0.1444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ROUND(SUM(Surgery!M17:N17),0)</f>
        <v>1004209</v>
      </c>
      <c r="E22" s="3">
        <f>ROUND(+Surgery!F17,0)</f>
        <v>125797</v>
      </c>
      <c r="F22" s="9">
        <f t="shared" si="0"/>
        <v>7.98</v>
      </c>
      <c r="G22" s="3">
        <f>ROUND(SUM(Surgery!M117:N117),0)</f>
        <v>1035056</v>
      </c>
      <c r="H22" s="3">
        <f>ROUND(+Surgery!F117,0)</f>
        <v>117282</v>
      </c>
      <c r="I22" s="9">
        <f t="shared" si="1"/>
        <v>8.83</v>
      </c>
      <c r="J22" s="9"/>
      <c r="K22" s="10">
        <f t="shared" si="2"/>
        <v>0.1065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ROUND(SUM(Surgery!M18:N18),0)</f>
        <v>1392795</v>
      </c>
      <c r="E23" s="3">
        <f>ROUND(+Surgery!F18,0)</f>
        <v>1115022</v>
      </c>
      <c r="F23" s="9">
        <f t="shared" si="0"/>
        <v>1.25</v>
      </c>
      <c r="G23" s="3">
        <f>ROUND(SUM(Surgery!M118:N118),0)</f>
        <v>1908716</v>
      </c>
      <c r="H23" s="3">
        <f>ROUND(+Surgery!F118,0)</f>
        <v>1126870</v>
      </c>
      <c r="I23" s="9">
        <f t="shared" si="1"/>
        <v>1.69</v>
      </c>
      <c r="J23" s="9"/>
      <c r="K23" s="10">
        <f t="shared" si="2"/>
        <v>0.35199999999999998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ROUND(SUM(Surgery!M19:N19),0)</f>
        <v>308332</v>
      </c>
      <c r="E24" s="3">
        <f>ROUND(+Surgery!F19,0)</f>
        <v>407979</v>
      </c>
      <c r="F24" s="9">
        <f t="shared" si="0"/>
        <v>0.76</v>
      </c>
      <c r="G24" s="3">
        <f>ROUND(SUM(Surgery!M119:N119),0)</f>
        <v>326250</v>
      </c>
      <c r="H24" s="3">
        <f>ROUND(+Surgery!F119,0)</f>
        <v>374586</v>
      </c>
      <c r="I24" s="9">
        <f t="shared" si="1"/>
        <v>0.87</v>
      </c>
      <c r="J24" s="9"/>
      <c r="K24" s="10">
        <f t="shared" si="2"/>
        <v>0.1447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ROUND(SUM(Surgery!M20:N20),0)</f>
        <v>253689</v>
      </c>
      <c r="E25" s="3">
        <f>ROUND(+Surgery!F20,0)</f>
        <v>300950</v>
      </c>
      <c r="F25" s="9">
        <f t="shared" si="0"/>
        <v>0.84</v>
      </c>
      <c r="G25" s="3">
        <f>ROUND(SUM(Surgery!M120:N120),0)</f>
        <v>297878</v>
      </c>
      <c r="H25" s="3">
        <f>ROUND(+Surgery!F120,0)</f>
        <v>304288</v>
      </c>
      <c r="I25" s="9">
        <f t="shared" si="1"/>
        <v>0.98</v>
      </c>
      <c r="J25" s="9"/>
      <c r="K25" s="10">
        <f t="shared" si="2"/>
        <v>0.16669999999999999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ROUND(SUM(Surgery!M21:N21),0)</f>
        <v>0</v>
      </c>
      <c r="E26" s="3">
        <f>ROUND(+Surgery!F21,0)</f>
        <v>0</v>
      </c>
      <c r="F26" s="9" t="str">
        <f t="shared" si="0"/>
        <v/>
      </c>
      <c r="G26" s="3">
        <f>ROUND(SUM(Surgery!M121:N121),0)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ROUND(SUM(Surgery!M22:N22),0)</f>
        <v>0</v>
      </c>
      <c r="E27" s="3">
        <f>ROUND(+Surgery!F22,0)</f>
        <v>0</v>
      </c>
      <c r="F27" s="9" t="str">
        <f t="shared" si="0"/>
        <v/>
      </c>
      <c r="G27" s="3">
        <f>ROUND(SUM(Surgery!M122:N122),0)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ROUND(SUM(Surgery!M23:N23),0)</f>
        <v>120773</v>
      </c>
      <c r="E28" s="3">
        <f>ROUND(+Surgery!F23,0)</f>
        <v>68221</v>
      </c>
      <c r="F28" s="9">
        <f t="shared" si="0"/>
        <v>1.77</v>
      </c>
      <c r="G28" s="3">
        <f>ROUND(SUM(Surgery!M123:N123),0)</f>
        <v>107729</v>
      </c>
      <c r="H28" s="3">
        <f>ROUND(+Surgery!F123,0)</f>
        <v>70986</v>
      </c>
      <c r="I28" s="9">
        <f t="shared" si="1"/>
        <v>1.52</v>
      </c>
      <c r="J28" s="9"/>
      <c r="K28" s="10">
        <f t="shared" si="2"/>
        <v>-0.14119999999999999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ROUND(SUM(Surgery!M24:N24),0)</f>
        <v>458785</v>
      </c>
      <c r="E29" s="3">
        <f>ROUND(+Surgery!F24,0)</f>
        <v>415620</v>
      </c>
      <c r="F29" s="9">
        <f t="shared" si="0"/>
        <v>1.1000000000000001</v>
      </c>
      <c r="G29" s="3">
        <f>ROUND(SUM(Surgery!M124:N124),0)</f>
        <v>463313</v>
      </c>
      <c r="H29" s="3">
        <f>ROUND(+Surgery!F124,0)</f>
        <v>415842</v>
      </c>
      <c r="I29" s="9">
        <f t="shared" si="1"/>
        <v>1.1100000000000001</v>
      </c>
      <c r="J29" s="9"/>
      <c r="K29" s="10">
        <f t="shared" si="2"/>
        <v>9.1000000000000004E-3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ROUND(SUM(Surgery!M25:N25),0)</f>
        <v>0</v>
      </c>
      <c r="E30" s="3">
        <f>ROUND(+Surgery!F25,0)</f>
        <v>0</v>
      </c>
      <c r="F30" s="9" t="str">
        <f t="shared" si="0"/>
        <v/>
      </c>
      <c r="G30" s="3">
        <f>ROUND(SUM(Surgery!M125:N125),0)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ROUND(SUM(Surgery!M26:N26),0)</f>
        <v>30511</v>
      </c>
      <c r="E31" s="3">
        <f>ROUND(+Surgery!F26,0)</f>
        <v>8406</v>
      </c>
      <c r="F31" s="9">
        <f t="shared" si="0"/>
        <v>3.63</v>
      </c>
      <c r="G31" s="3">
        <f>ROUND(SUM(Surgery!M126:N126),0)</f>
        <v>44660</v>
      </c>
      <c r="H31" s="3">
        <f>ROUND(+Surgery!F126,0)</f>
        <v>13347</v>
      </c>
      <c r="I31" s="9">
        <f t="shared" si="1"/>
        <v>3.35</v>
      </c>
      <c r="J31" s="9"/>
      <c r="K31" s="10">
        <f t="shared" si="2"/>
        <v>-7.7100000000000002E-2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ROUND(SUM(Surgery!M27:N27),0)</f>
        <v>1561524</v>
      </c>
      <c r="E32" s="3">
        <f>ROUND(+Surgery!F27,0)</f>
        <v>599340</v>
      </c>
      <c r="F32" s="9">
        <f t="shared" si="0"/>
        <v>2.61</v>
      </c>
      <c r="G32" s="3">
        <f>ROUND(SUM(Surgery!M127:N127),0)</f>
        <v>2128435</v>
      </c>
      <c r="H32" s="3">
        <f>ROUND(+Surgery!F127,0)</f>
        <v>569560</v>
      </c>
      <c r="I32" s="9">
        <f t="shared" si="1"/>
        <v>3.74</v>
      </c>
      <c r="J32" s="9"/>
      <c r="K32" s="10">
        <f t="shared" si="2"/>
        <v>0.433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ROUND(SUM(Surgery!M28:N28),0)</f>
        <v>425112</v>
      </c>
      <c r="E33" s="3">
        <f>ROUND(+Surgery!F28,0)</f>
        <v>304187</v>
      </c>
      <c r="F33" s="9">
        <f t="shared" si="0"/>
        <v>1.4</v>
      </c>
      <c r="G33" s="3">
        <f>ROUND(SUM(Surgery!M128:N128),0)</f>
        <v>548474</v>
      </c>
      <c r="H33" s="3">
        <f>ROUND(+Surgery!F128,0)</f>
        <v>295564</v>
      </c>
      <c r="I33" s="9">
        <f t="shared" si="1"/>
        <v>1.86</v>
      </c>
      <c r="J33" s="9"/>
      <c r="K33" s="10">
        <f t="shared" si="2"/>
        <v>0.3286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ROUND(SUM(Surgery!M29:N29),0)</f>
        <v>295504</v>
      </c>
      <c r="E34" s="3">
        <f>ROUND(+Surgery!F29,0)</f>
        <v>249275</v>
      </c>
      <c r="F34" s="9">
        <f t="shared" si="0"/>
        <v>1.19</v>
      </c>
      <c r="G34" s="3">
        <f>ROUND(SUM(Surgery!M129:N129),0)</f>
        <v>237374</v>
      </c>
      <c r="H34" s="3">
        <f>ROUND(+Surgery!F129,0)</f>
        <v>281240</v>
      </c>
      <c r="I34" s="9">
        <f t="shared" si="1"/>
        <v>0.84</v>
      </c>
      <c r="J34" s="9"/>
      <c r="K34" s="10">
        <f t="shared" si="2"/>
        <v>-0.29409999999999997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ROUND(SUM(Surgery!M30:N30),0)</f>
        <v>0</v>
      </c>
      <c r="E35" s="3">
        <f>ROUND(+Surgery!F30,0)</f>
        <v>0</v>
      </c>
      <c r="F35" s="9" t="str">
        <f t="shared" si="0"/>
        <v/>
      </c>
      <c r="G35" s="3">
        <f>ROUND(SUM(Surgery!M130:N130),0)</f>
        <v>35896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ROUND(SUM(Surgery!M31:N31),0)</f>
        <v>7277</v>
      </c>
      <c r="E36" s="3">
        <f>ROUND(+Surgery!F31,0)</f>
        <v>1260</v>
      </c>
      <c r="F36" s="9">
        <f t="shared" si="0"/>
        <v>5.78</v>
      </c>
      <c r="G36" s="3">
        <f>ROUND(SUM(Surgery!M131:N131),0)</f>
        <v>7569</v>
      </c>
      <c r="H36" s="3">
        <f>ROUND(+Surgery!F131,0)</f>
        <v>675</v>
      </c>
      <c r="I36" s="9">
        <f t="shared" si="1"/>
        <v>11.21</v>
      </c>
      <c r="J36" s="9"/>
      <c r="K36" s="10">
        <f t="shared" si="2"/>
        <v>0.93940000000000001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ROUND(SUM(Surgery!M32:N32),0)</f>
        <v>1245066</v>
      </c>
      <c r="E37" s="3">
        <f>ROUND(+Surgery!F32,0)</f>
        <v>807187</v>
      </c>
      <c r="F37" s="9">
        <f t="shared" si="0"/>
        <v>1.54</v>
      </c>
      <c r="G37" s="3">
        <f>ROUND(SUM(Surgery!M132:N132),0)</f>
        <v>2026771</v>
      </c>
      <c r="H37" s="3">
        <f>ROUND(+Surgery!F132,0)</f>
        <v>840378</v>
      </c>
      <c r="I37" s="9">
        <f t="shared" si="1"/>
        <v>2.41</v>
      </c>
      <c r="J37" s="9"/>
      <c r="K37" s="10">
        <f t="shared" si="2"/>
        <v>0.56489999999999996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ROUND(SUM(Surgery!M33:N33),0)</f>
        <v>0</v>
      </c>
      <c r="E38" s="3">
        <f>ROUND(+Surgery!F33,0)</f>
        <v>0</v>
      </c>
      <c r="F38" s="9" t="str">
        <f t="shared" si="0"/>
        <v/>
      </c>
      <c r="G38" s="3">
        <f>ROUND(SUM(Surgery!M133:N133),0)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ROUND(SUM(Surgery!M34:N34),0)</f>
        <v>5000053</v>
      </c>
      <c r="E39" s="3">
        <f>ROUND(+Surgery!F34,0)</f>
        <v>1538029</v>
      </c>
      <c r="F39" s="9">
        <f t="shared" si="0"/>
        <v>3.25</v>
      </c>
      <c r="G39" s="3">
        <f>ROUND(SUM(Surgery!M134:N134),0)</f>
        <v>5054911</v>
      </c>
      <c r="H39" s="3">
        <f>ROUND(+Surgery!F134,0)</f>
        <v>2793422</v>
      </c>
      <c r="I39" s="9">
        <f t="shared" si="1"/>
        <v>1.81</v>
      </c>
      <c r="J39" s="9"/>
      <c r="K39" s="10">
        <f t="shared" si="2"/>
        <v>-0.44309999999999999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ROUND(SUM(Surgery!M35:N35),0)</f>
        <v>223762</v>
      </c>
      <c r="E40" s="3">
        <f>ROUND(+Surgery!F35,0)</f>
        <v>146751</v>
      </c>
      <c r="F40" s="9">
        <f t="shared" si="0"/>
        <v>1.52</v>
      </c>
      <c r="G40" s="3">
        <f>ROUND(SUM(Surgery!M135:N135),0)</f>
        <v>340698</v>
      </c>
      <c r="H40" s="3">
        <f>ROUND(+Surgery!F135,0)</f>
        <v>105121</v>
      </c>
      <c r="I40" s="9">
        <f t="shared" si="1"/>
        <v>3.24</v>
      </c>
      <c r="J40" s="9"/>
      <c r="K40" s="10">
        <f t="shared" si="2"/>
        <v>1.1315999999999999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ROUND(SUM(Surgery!M36:N36),0)</f>
        <v>109025</v>
      </c>
      <c r="E41" s="3">
        <f>ROUND(+Surgery!F36,0)</f>
        <v>39796</v>
      </c>
      <c r="F41" s="9">
        <f t="shared" si="0"/>
        <v>2.74</v>
      </c>
      <c r="G41" s="3">
        <f>ROUND(SUM(Surgery!M136:N136),0)</f>
        <v>107010</v>
      </c>
      <c r="H41" s="3">
        <f>ROUND(+Surgery!F136,0)</f>
        <v>37518</v>
      </c>
      <c r="I41" s="9">
        <f t="shared" si="1"/>
        <v>2.85</v>
      </c>
      <c r="J41" s="9"/>
      <c r="K41" s="10">
        <f t="shared" si="2"/>
        <v>4.0099999999999997E-2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ROUND(SUM(Surgery!M37:N37),0)</f>
        <v>848009</v>
      </c>
      <c r="E42" s="3">
        <f>ROUND(+Surgery!F37,0)</f>
        <v>29835</v>
      </c>
      <c r="F42" s="9">
        <f t="shared" si="0"/>
        <v>28.42</v>
      </c>
      <c r="G42" s="3">
        <f>ROUND(SUM(Surgery!M137:N137),0)</f>
        <v>754044</v>
      </c>
      <c r="H42" s="3">
        <f>ROUND(+Surgery!F137,0)</f>
        <v>4891</v>
      </c>
      <c r="I42" s="9">
        <f t="shared" si="1"/>
        <v>154.16999999999999</v>
      </c>
      <c r="J42" s="9"/>
      <c r="K42" s="10">
        <f t="shared" si="2"/>
        <v>4.4246999999999996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ROUND(SUM(Surgery!M38:N38),0)</f>
        <v>0</v>
      </c>
      <c r="E43" s="3">
        <f>ROUND(+Surgery!F38,0)</f>
        <v>0</v>
      </c>
      <c r="F43" s="9" t="str">
        <f t="shared" si="0"/>
        <v/>
      </c>
      <c r="G43" s="3">
        <f>ROUND(SUM(Surgery!M138:N138),0)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ROUND(SUM(Surgery!M39:N39),0)</f>
        <v>251196</v>
      </c>
      <c r="E44" s="3">
        <f>ROUND(+Surgery!F39,0)</f>
        <v>150920</v>
      </c>
      <c r="F44" s="9">
        <f t="shared" si="0"/>
        <v>1.66</v>
      </c>
      <c r="G44" s="3">
        <f>ROUND(SUM(Surgery!M139:N139),0)</f>
        <v>259073</v>
      </c>
      <c r="H44" s="3">
        <f>ROUND(+Surgery!F139,0)</f>
        <v>125987</v>
      </c>
      <c r="I44" s="9">
        <f t="shared" si="1"/>
        <v>2.06</v>
      </c>
      <c r="J44" s="9"/>
      <c r="K44" s="10">
        <f t="shared" si="2"/>
        <v>0.24099999999999999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ROUND(SUM(Surgery!M40:N40),0)</f>
        <v>35200</v>
      </c>
      <c r="E45" s="3">
        <f>ROUND(+Surgery!F40,0)</f>
        <v>18516</v>
      </c>
      <c r="F45" s="9">
        <f t="shared" si="0"/>
        <v>1.9</v>
      </c>
      <c r="G45" s="3">
        <f>ROUND(SUM(Surgery!M140:N140),0)</f>
        <v>37202</v>
      </c>
      <c r="H45" s="3">
        <f>ROUND(+Surgery!F140,0)</f>
        <v>18516</v>
      </c>
      <c r="I45" s="9">
        <f t="shared" si="1"/>
        <v>2.0099999999999998</v>
      </c>
      <c r="J45" s="9"/>
      <c r="K45" s="10">
        <f t="shared" si="2"/>
        <v>5.79E-2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ROUND(SUM(Surgery!M41:N41),0)</f>
        <v>182308</v>
      </c>
      <c r="E46" s="3">
        <f>ROUND(+Surgery!F41,0)</f>
        <v>149517</v>
      </c>
      <c r="F46" s="9">
        <f t="shared" si="0"/>
        <v>1.22</v>
      </c>
      <c r="G46" s="3">
        <f>ROUND(SUM(Surgery!M141:N141),0)</f>
        <v>196218</v>
      </c>
      <c r="H46" s="3">
        <f>ROUND(+Surgery!F141,0)</f>
        <v>163614</v>
      </c>
      <c r="I46" s="9">
        <f t="shared" si="1"/>
        <v>1.2</v>
      </c>
      <c r="J46" s="9"/>
      <c r="K46" s="10">
        <f t="shared" si="2"/>
        <v>-1.6400000000000001E-2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ROUND(SUM(Surgery!M42:N42),0)</f>
        <v>0</v>
      </c>
      <c r="E47" s="3">
        <f>ROUND(+Surgery!F42,0)</f>
        <v>0</v>
      </c>
      <c r="F47" s="9" t="str">
        <f t="shared" si="0"/>
        <v/>
      </c>
      <c r="G47" s="3">
        <f>ROUND(SUM(Surgery!M142:N142),0)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ROUND(SUM(Surgery!M43:N43),0)</f>
        <v>0</v>
      </c>
      <c r="E48" s="3">
        <f>ROUND(+Surgery!F43,0)</f>
        <v>0</v>
      </c>
      <c r="F48" s="9" t="str">
        <f t="shared" si="0"/>
        <v/>
      </c>
      <c r="G48" s="3">
        <f>ROUND(SUM(Surgery!M143:N143),0)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ROUND(SUM(Surgery!M44:N44),0)</f>
        <v>121237</v>
      </c>
      <c r="E49" s="3">
        <f>ROUND(+Surgery!F44,0)</f>
        <v>401915</v>
      </c>
      <c r="F49" s="9">
        <f t="shared" si="0"/>
        <v>0.3</v>
      </c>
      <c r="G49" s="3">
        <f>ROUND(SUM(Surgery!M144:N144),0)</f>
        <v>38748</v>
      </c>
      <c r="H49" s="3">
        <f>ROUND(+Surgery!F144,0)</f>
        <v>207714</v>
      </c>
      <c r="I49" s="9">
        <f t="shared" si="1"/>
        <v>0.19</v>
      </c>
      <c r="J49" s="9"/>
      <c r="K49" s="10">
        <f t="shared" si="2"/>
        <v>-0.36670000000000003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ROUND(SUM(Surgery!M45:N45),0)</f>
        <v>4538426</v>
      </c>
      <c r="E50" s="3">
        <f>ROUND(+Surgery!F45,0)</f>
        <v>27396</v>
      </c>
      <c r="F50" s="9">
        <f t="shared" si="0"/>
        <v>165.66</v>
      </c>
      <c r="G50" s="3">
        <f>ROUND(SUM(Surgery!M145:N145),0)</f>
        <v>5152404</v>
      </c>
      <c r="H50" s="3">
        <f>ROUND(+Surgery!F145,0)</f>
        <v>26970</v>
      </c>
      <c r="I50" s="9">
        <f t="shared" si="1"/>
        <v>191.04</v>
      </c>
      <c r="J50" s="9"/>
      <c r="K50" s="10">
        <f t="shared" si="2"/>
        <v>0.1532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ROUND(SUM(Surgery!M46:N46),0)</f>
        <v>64352</v>
      </c>
      <c r="E51" s="3">
        <f>ROUND(+Surgery!F46,0)</f>
        <v>4692</v>
      </c>
      <c r="F51" s="9">
        <f t="shared" si="0"/>
        <v>13.72</v>
      </c>
      <c r="G51" s="3">
        <f>ROUND(SUM(Surgery!M146:N146),0)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ROUND(SUM(Surgery!M47:N47),0)</f>
        <v>2857040</v>
      </c>
      <c r="E52" s="3">
        <f>ROUND(+Surgery!F47,0)</f>
        <v>1862697</v>
      </c>
      <c r="F52" s="9">
        <f t="shared" si="0"/>
        <v>1.53</v>
      </c>
      <c r="G52" s="3">
        <f>ROUND(SUM(Surgery!M147:N147),0)</f>
        <v>3458347</v>
      </c>
      <c r="H52" s="3">
        <f>ROUND(+Surgery!F147,0)</f>
        <v>2057800</v>
      </c>
      <c r="I52" s="9">
        <f t="shared" si="1"/>
        <v>1.68</v>
      </c>
      <c r="J52" s="9"/>
      <c r="K52" s="10">
        <f t="shared" si="2"/>
        <v>9.8000000000000004E-2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ROUND(SUM(Surgery!M48:N48),0)</f>
        <v>3472329</v>
      </c>
      <c r="E53" s="3">
        <f>ROUND(+Surgery!F48,0)</f>
        <v>1409390</v>
      </c>
      <c r="F53" s="9">
        <f t="shared" si="0"/>
        <v>2.46</v>
      </c>
      <c r="G53" s="3">
        <f>ROUND(SUM(Surgery!M148:N148),0)</f>
        <v>3905735</v>
      </c>
      <c r="H53" s="3">
        <f>ROUND(+Surgery!F148,0)</f>
        <v>1391652</v>
      </c>
      <c r="I53" s="9">
        <f t="shared" si="1"/>
        <v>2.81</v>
      </c>
      <c r="J53" s="9"/>
      <c r="K53" s="10">
        <f t="shared" si="2"/>
        <v>0.14230000000000001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ROUND(SUM(Surgery!M49:N49),0)</f>
        <v>725556</v>
      </c>
      <c r="E54" s="3">
        <f>ROUND(+Surgery!F49,0)</f>
        <v>1063333</v>
      </c>
      <c r="F54" s="9">
        <f t="shared" si="0"/>
        <v>0.68</v>
      </c>
      <c r="G54" s="3">
        <f>ROUND(SUM(Surgery!M149:N149),0)</f>
        <v>747899</v>
      </c>
      <c r="H54" s="3">
        <f>ROUND(+Surgery!F149,0)</f>
        <v>1021656</v>
      </c>
      <c r="I54" s="9">
        <f t="shared" si="1"/>
        <v>0.73</v>
      </c>
      <c r="J54" s="9"/>
      <c r="K54" s="10">
        <f t="shared" si="2"/>
        <v>7.3499999999999996E-2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ROUND(SUM(Surgery!M50:N50),0)</f>
        <v>432481</v>
      </c>
      <c r="E55" s="3">
        <f>ROUND(+Surgery!F50,0)</f>
        <v>524141</v>
      </c>
      <c r="F55" s="9">
        <f t="shared" si="0"/>
        <v>0.83</v>
      </c>
      <c r="G55" s="3">
        <f>ROUND(SUM(Surgery!M150:N150),0)</f>
        <v>460173</v>
      </c>
      <c r="H55" s="3">
        <f>ROUND(+Surgery!F150,0)</f>
        <v>501822</v>
      </c>
      <c r="I55" s="9">
        <f t="shared" si="1"/>
        <v>0.92</v>
      </c>
      <c r="J55" s="9"/>
      <c r="K55" s="10">
        <f t="shared" si="2"/>
        <v>0.1084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ROUND(SUM(Surgery!M51:N51),0)</f>
        <v>48279</v>
      </c>
      <c r="E56" s="3">
        <f>ROUND(+Surgery!F51,0)</f>
        <v>17446</v>
      </c>
      <c r="F56" s="9">
        <f t="shared" si="0"/>
        <v>2.77</v>
      </c>
      <c r="G56" s="3">
        <f>ROUND(SUM(Surgery!M151:N151),0)</f>
        <v>63430</v>
      </c>
      <c r="H56" s="3">
        <f>ROUND(+Surgery!F151,0)</f>
        <v>19183</v>
      </c>
      <c r="I56" s="9">
        <f t="shared" si="1"/>
        <v>3.31</v>
      </c>
      <c r="J56" s="9"/>
      <c r="K56" s="10">
        <f t="shared" si="2"/>
        <v>0.19489999999999999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ROUND(SUM(Surgery!M52:N52),0)</f>
        <v>179450</v>
      </c>
      <c r="E57" s="3">
        <f>ROUND(+Surgery!F52,0)</f>
        <v>0</v>
      </c>
      <c r="F57" s="9" t="str">
        <f t="shared" si="0"/>
        <v/>
      </c>
      <c r="G57" s="3">
        <f>ROUND(SUM(Surgery!M152:N152),0)</f>
        <v>230881</v>
      </c>
      <c r="H57" s="3">
        <f>ROUND(+Surgery!F152,0)</f>
        <v>6774</v>
      </c>
      <c r="I57" s="9">
        <f t="shared" si="1"/>
        <v>34.08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ROUND(SUM(Surgery!M53:N53),0)</f>
        <v>300691</v>
      </c>
      <c r="E58" s="3">
        <f>ROUND(+Surgery!F53,0)</f>
        <v>624296</v>
      </c>
      <c r="F58" s="9">
        <f t="shared" si="0"/>
        <v>0.48</v>
      </c>
      <c r="G58" s="3">
        <f>ROUND(SUM(Surgery!M153:N153),0)</f>
        <v>447203</v>
      </c>
      <c r="H58" s="3">
        <f>ROUND(+Surgery!F153,0)</f>
        <v>616200</v>
      </c>
      <c r="I58" s="9">
        <f t="shared" si="1"/>
        <v>0.73</v>
      </c>
      <c r="J58" s="9"/>
      <c r="K58" s="10">
        <f t="shared" si="2"/>
        <v>0.52080000000000004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ROUND(SUM(Surgery!M54:N54),0)</f>
        <v>350511</v>
      </c>
      <c r="E59" s="3">
        <f>ROUND(+Surgery!F54,0)</f>
        <v>107664</v>
      </c>
      <c r="F59" s="9">
        <f t="shared" si="0"/>
        <v>3.26</v>
      </c>
      <c r="G59" s="3">
        <f>ROUND(SUM(Surgery!M154:N154),0)</f>
        <v>261935</v>
      </c>
      <c r="H59" s="3">
        <f>ROUND(+Surgery!F154,0)</f>
        <v>125161</v>
      </c>
      <c r="I59" s="9">
        <f t="shared" si="1"/>
        <v>2.09</v>
      </c>
      <c r="J59" s="9"/>
      <c r="K59" s="10">
        <f t="shared" si="2"/>
        <v>-0.3589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ROUND(SUM(Surgery!M55:N55),0)</f>
        <v>0</v>
      </c>
      <c r="E60" s="3">
        <f>ROUND(+Surgery!F55,0)</f>
        <v>0</v>
      </c>
      <c r="F60" s="9" t="str">
        <f t="shared" si="0"/>
        <v/>
      </c>
      <c r="G60" s="3">
        <f>ROUND(SUM(Surgery!M155:N155),0)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ROUND(SUM(Surgery!M56:N56),0)</f>
        <v>1589579</v>
      </c>
      <c r="E61" s="3">
        <f>ROUND(+Surgery!F56,0)</f>
        <v>903411</v>
      </c>
      <c r="F61" s="9">
        <f t="shared" si="0"/>
        <v>1.76</v>
      </c>
      <c r="G61" s="3">
        <f>ROUND(SUM(Surgery!M156:N156),0)</f>
        <v>1551642</v>
      </c>
      <c r="H61" s="3">
        <f>ROUND(+Surgery!F156,0)</f>
        <v>926015</v>
      </c>
      <c r="I61" s="9">
        <f t="shared" si="1"/>
        <v>1.68</v>
      </c>
      <c r="J61" s="9"/>
      <c r="K61" s="10">
        <f t="shared" si="2"/>
        <v>-4.5499999999999999E-2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ROUND(SUM(Surgery!M57:N57),0)</f>
        <v>971196</v>
      </c>
      <c r="E62" s="3">
        <f>ROUND(+Surgery!F57,0)</f>
        <v>929540</v>
      </c>
      <c r="F62" s="9">
        <f t="shared" si="0"/>
        <v>1.04</v>
      </c>
      <c r="G62" s="3">
        <f>ROUND(SUM(Surgery!M157:N157),0)</f>
        <v>948743</v>
      </c>
      <c r="H62" s="3">
        <f>ROUND(+Surgery!F157,0)</f>
        <v>917499</v>
      </c>
      <c r="I62" s="9">
        <f t="shared" si="1"/>
        <v>1.03</v>
      </c>
      <c r="J62" s="9"/>
      <c r="K62" s="10">
        <f t="shared" si="2"/>
        <v>-9.5999999999999992E-3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ROUND(SUM(Surgery!M58:N58),0)</f>
        <v>91625</v>
      </c>
      <c r="E63" s="3">
        <f>ROUND(+Surgery!F58,0)</f>
        <v>129726</v>
      </c>
      <c r="F63" s="9">
        <f t="shared" si="0"/>
        <v>0.71</v>
      </c>
      <c r="G63" s="3">
        <f>ROUND(SUM(Surgery!M158:N158),0)</f>
        <v>75109</v>
      </c>
      <c r="H63" s="3">
        <f>ROUND(+Surgery!F158,0)</f>
        <v>140851</v>
      </c>
      <c r="I63" s="9">
        <f t="shared" si="1"/>
        <v>0.53</v>
      </c>
      <c r="J63" s="9"/>
      <c r="K63" s="10">
        <f t="shared" si="2"/>
        <v>-0.2535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ROUND(SUM(Surgery!M59:N59),0)</f>
        <v>0</v>
      </c>
      <c r="E64" s="3">
        <f>ROUND(+Surgery!F59,0)</f>
        <v>0</v>
      </c>
      <c r="F64" s="9" t="str">
        <f t="shared" si="0"/>
        <v/>
      </c>
      <c r="G64" s="3">
        <f>ROUND(SUM(Surgery!M159:N159),0)</f>
        <v>0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ROUND(SUM(Surgery!M60:N60),0)</f>
        <v>146901</v>
      </c>
      <c r="E65" s="3">
        <f>ROUND(+Surgery!F60,0)</f>
        <v>11687</v>
      </c>
      <c r="F65" s="9">
        <f t="shared" si="0"/>
        <v>12.57</v>
      </c>
      <c r="G65" s="3">
        <f>ROUND(SUM(Surgery!M160:N160),0)</f>
        <v>18851</v>
      </c>
      <c r="H65" s="3">
        <f>ROUND(+Surgery!F160,0)</f>
        <v>12612</v>
      </c>
      <c r="I65" s="9">
        <f t="shared" si="1"/>
        <v>1.49</v>
      </c>
      <c r="J65" s="9"/>
      <c r="K65" s="10">
        <f t="shared" si="2"/>
        <v>-0.88149999999999995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ROUND(SUM(Surgery!M61:N61),0)</f>
        <v>150410</v>
      </c>
      <c r="E66" s="3">
        <f>ROUND(+Surgery!F61,0)</f>
        <v>101765</v>
      </c>
      <c r="F66" s="9">
        <f t="shared" si="0"/>
        <v>1.48</v>
      </c>
      <c r="G66" s="3">
        <f>ROUND(SUM(Surgery!M161:N161),0)</f>
        <v>215984</v>
      </c>
      <c r="H66" s="3">
        <f>ROUND(+Surgery!F161,0)</f>
        <v>100789</v>
      </c>
      <c r="I66" s="9">
        <f t="shared" si="1"/>
        <v>2.14</v>
      </c>
      <c r="J66" s="9"/>
      <c r="K66" s="10">
        <f t="shared" si="2"/>
        <v>0.44590000000000002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ROUND(SUM(Surgery!M62:N62),0)</f>
        <v>110824</v>
      </c>
      <c r="E67" s="3">
        <f>ROUND(+Surgery!F62,0)</f>
        <v>42202</v>
      </c>
      <c r="F67" s="9">
        <f t="shared" si="0"/>
        <v>2.63</v>
      </c>
      <c r="G67" s="3">
        <f>ROUND(SUM(Surgery!M162:N162),0)</f>
        <v>109269</v>
      </c>
      <c r="H67" s="3">
        <f>ROUND(+Surgery!F162,0)</f>
        <v>33738</v>
      </c>
      <c r="I67" s="9">
        <f t="shared" si="1"/>
        <v>3.24</v>
      </c>
      <c r="J67" s="9"/>
      <c r="K67" s="10">
        <f t="shared" si="2"/>
        <v>0.2319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ROUND(SUM(Surgery!M63:N63),0)</f>
        <v>2800350</v>
      </c>
      <c r="E68" s="3">
        <f>ROUND(+Surgery!F63,0)</f>
        <v>546113</v>
      </c>
      <c r="F68" s="9">
        <f t="shared" si="0"/>
        <v>5.13</v>
      </c>
      <c r="G68" s="3">
        <f>ROUND(SUM(Surgery!M163:N163),0)</f>
        <v>4945643</v>
      </c>
      <c r="H68" s="3">
        <f>ROUND(+Surgery!F163,0)</f>
        <v>895110</v>
      </c>
      <c r="I68" s="9">
        <f t="shared" si="1"/>
        <v>5.53</v>
      </c>
      <c r="J68" s="9"/>
      <c r="K68" s="10">
        <f t="shared" si="2"/>
        <v>7.8E-2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ROUND(SUM(Surgery!M64:N64),0)</f>
        <v>131445</v>
      </c>
      <c r="E69" s="3">
        <f>ROUND(+Surgery!F64,0)</f>
        <v>152443</v>
      </c>
      <c r="F69" s="9">
        <f t="shared" si="0"/>
        <v>0.86</v>
      </c>
      <c r="G69" s="3">
        <f>ROUND(SUM(Surgery!M164:N164),0)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ROUND(SUM(Surgery!M65:N65),0)</f>
        <v>0</v>
      </c>
      <c r="E70" s="3">
        <f>ROUND(+Surgery!F65,0)</f>
        <v>0</v>
      </c>
      <c r="F70" s="9" t="str">
        <f t="shared" si="0"/>
        <v/>
      </c>
      <c r="G70" s="3">
        <f>ROUND(SUM(Surgery!M165:N165),0)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ROUND(SUM(Surgery!M66:N66),0)</f>
        <v>0</v>
      </c>
      <c r="E71" s="3">
        <f>ROUND(+Surgery!F66,0)</f>
        <v>0</v>
      </c>
      <c r="F71" s="9" t="str">
        <f t="shared" si="0"/>
        <v/>
      </c>
      <c r="G71" s="3">
        <f>ROUND(SUM(Surgery!M166:N166),0)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ROUND(SUM(Surgery!M67:N67),0)</f>
        <v>1517593</v>
      </c>
      <c r="E72" s="3">
        <f>ROUND(+Surgery!F67,0)</f>
        <v>0</v>
      </c>
      <c r="F72" s="9" t="str">
        <f t="shared" si="0"/>
        <v/>
      </c>
      <c r="G72" s="3">
        <f>ROUND(SUM(Surgery!M167:N167),0)</f>
        <v>1227444</v>
      </c>
      <c r="H72" s="3">
        <f>ROUND(+Surgery!F167,0)</f>
        <v>1650398</v>
      </c>
      <c r="I72" s="9">
        <f t="shared" si="1"/>
        <v>0.74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ROUND(SUM(Surgery!M68:N68),0)</f>
        <v>1839584</v>
      </c>
      <c r="E73" s="3">
        <f>ROUND(+Surgery!F68,0)</f>
        <v>885443</v>
      </c>
      <c r="F73" s="9">
        <f t="shared" si="0"/>
        <v>2.08</v>
      </c>
      <c r="G73" s="3">
        <f>ROUND(SUM(Surgery!M168:N168),0)</f>
        <v>2170303</v>
      </c>
      <c r="H73" s="3">
        <f>ROUND(+Surgery!F168,0)</f>
        <v>939145</v>
      </c>
      <c r="I73" s="9">
        <f t="shared" si="1"/>
        <v>2.31</v>
      </c>
      <c r="J73" s="9"/>
      <c r="K73" s="10">
        <f t="shared" si="2"/>
        <v>0.1106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ROUND(SUM(Surgery!M69:N69),0)</f>
        <v>1433652</v>
      </c>
      <c r="E74" s="3">
        <f>ROUND(+Surgery!F69,0)</f>
        <v>2279470</v>
      </c>
      <c r="F74" s="9">
        <f t="shared" si="0"/>
        <v>0.63</v>
      </c>
      <c r="G74" s="3">
        <f>ROUND(SUM(Surgery!M169:N169),0)</f>
        <v>873511</v>
      </c>
      <c r="H74" s="3">
        <f>ROUND(+Surgery!F169,0)</f>
        <v>1962452</v>
      </c>
      <c r="I74" s="9">
        <f t="shared" si="1"/>
        <v>0.45</v>
      </c>
      <c r="J74" s="9"/>
      <c r="K74" s="10">
        <f t="shared" si="2"/>
        <v>-0.28570000000000001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ROUND(SUM(Surgery!M70:N70),0)</f>
        <v>2847749</v>
      </c>
      <c r="E75" s="3">
        <f>ROUND(+Surgery!F70,0)</f>
        <v>758355</v>
      </c>
      <c r="F75" s="9">
        <f t="shared" ref="F75:F107" si="3">IF(D75=0,"",IF(E75=0,"",ROUND(D75/E75,2)))</f>
        <v>3.76</v>
      </c>
      <c r="G75" s="3">
        <f>ROUND(SUM(Surgery!M170:N170),0)</f>
        <v>3933676</v>
      </c>
      <c r="H75" s="3">
        <f>ROUND(+Surgery!F170,0)</f>
        <v>774293</v>
      </c>
      <c r="I75" s="9">
        <f t="shared" ref="I75:I107" si="4">IF(G75=0,"",IF(H75=0,"",ROUND(G75/H75,2)))</f>
        <v>5.08</v>
      </c>
      <c r="J75" s="9"/>
      <c r="K75" s="10">
        <f t="shared" ref="K75:K107" si="5">IF(D75=0,"",IF(E75=0,"",IF(G75=0,"",IF(H75=0,"",ROUND(I75/F75-1,4)))))</f>
        <v>0.35110000000000002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ROUND(SUM(Surgery!M71:N71),0)</f>
        <v>82611</v>
      </c>
      <c r="E76" s="3">
        <f>ROUND(+Surgery!F71,0)</f>
        <v>28849</v>
      </c>
      <c r="F76" s="9">
        <f t="shared" si="3"/>
        <v>2.86</v>
      </c>
      <c r="G76" s="3">
        <f>ROUND(SUM(Surgery!M171:N171),0)</f>
        <v>97143</v>
      </c>
      <c r="H76" s="3">
        <f>ROUND(+Surgery!F171,0)</f>
        <v>29921</v>
      </c>
      <c r="I76" s="9">
        <f t="shared" si="4"/>
        <v>3.25</v>
      </c>
      <c r="J76" s="9"/>
      <c r="K76" s="10">
        <f t="shared" si="5"/>
        <v>0.13639999999999999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ROUND(SUM(Surgery!M72:N72),0)</f>
        <v>0</v>
      </c>
      <c r="E77" s="3">
        <f>ROUND(+Surgery!F72,0)</f>
        <v>0</v>
      </c>
      <c r="F77" s="9" t="str">
        <f t="shared" si="3"/>
        <v/>
      </c>
      <c r="G77" s="3">
        <f>ROUND(SUM(Surgery!M172:N172),0)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ROUND(SUM(Surgery!M73:N73),0)</f>
        <v>1046886</v>
      </c>
      <c r="E78" s="3">
        <f>ROUND(+Surgery!F73,0)</f>
        <v>689759</v>
      </c>
      <c r="F78" s="9">
        <f t="shared" si="3"/>
        <v>1.52</v>
      </c>
      <c r="G78" s="3">
        <f>ROUND(SUM(Surgery!M173:N173),0)</f>
        <v>1055551</v>
      </c>
      <c r="H78" s="3">
        <f>ROUND(+Surgery!F173,0)</f>
        <v>764049</v>
      </c>
      <c r="I78" s="9">
        <f t="shared" si="4"/>
        <v>1.38</v>
      </c>
      <c r="J78" s="9"/>
      <c r="K78" s="10">
        <f t="shared" si="5"/>
        <v>-9.2100000000000001E-2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ROUND(SUM(Surgery!M74:N74),0)</f>
        <v>1559916</v>
      </c>
      <c r="E79" s="3">
        <f>ROUND(+Surgery!F74,0)</f>
        <v>1250660</v>
      </c>
      <c r="F79" s="9">
        <f t="shared" si="3"/>
        <v>1.25</v>
      </c>
      <c r="G79" s="3">
        <f>ROUND(SUM(Surgery!M174:N174),0)</f>
        <v>2096741</v>
      </c>
      <c r="H79" s="3">
        <f>ROUND(+Surgery!F174,0)</f>
        <v>1161674</v>
      </c>
      <c r="I79" s="9">
        <f t="shared" si="4"/>
        <v>1.8</v>
      </c>
      <c r="J79" s="9"/>
      <c r="K79" s="10">
        <f t="shared" si="5"/>
        <v>0.44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ROUND(SUM(Surgery!M75:N75),0)</f>
        <v>431176</v>
      </c>
      <c r="E80" s="3">
        <f>ROUND(+Surgery!F75,0)</f>
        <v>299480</v>
      </c>
      <c r="F80" s="9">
        <f t="shared" si="3"/>
        <v>1.44</v>
      </c>
      <c r="G80" s="3">
        <f>ROUND(SUM(Surgery!M175:N175),0)</f>
        <v>642480</v>
      </c>
      <c r="H80" s="3">
        <f>ROUND(+Surgery!F175,0)</f>
        <v>308573</v>
      </c>
      <c r="I80" s="9">
        <f t="shared" si="4"/>
        <v>2.08</v>
      </c>
      <c r="J80" s="9"/>
      <c r="K80" s="10">
        <f t="shared" si="5"/>
        <v>0.44440000000000002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ROUND(SUM(Surgery!M76:N76),0)</f>
        <v>22388</v>
      </c>
      <c r="E81" s="3">
        <f>ROUND(+Surgery!F76,0)</f>
        <v>10094</v>
      </c>
      <c r="F81" s="9">
        <f t="shared" si="3"/>
        <v>2.2200000000000002</v>
      </c>
      <c r="G81" s="3">
        <f>ROUND(SUM(Surgery!M176:N176),0)</f>
        <v>26491</v>
      </c>
      <c r="H81" s="3">
        <f>ROUND(+Surgery!F176,0)</f>
        <v>8859</v>
      </c>
      <c r="I81" s="9">
        <f t="shared" si="4"/>
        <v>2.99</v>
      </c>
      <c r="J81" s="9"/>
      <c r="K81" s="10">
        <f t="shared" si="5"/>
        <v>0.3468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ROUND(SUM(Surgery!M77:N77),0)</f>
        <v>376554</v>
      </c>
      <c r="E82" s="3">
        <f>ROUND(+Surgery!F77,0)</f>
        <v>717038</v>
      </c>
      <c r="F82" s="9">
        <f t="shared" si="3"/>
        <v>0.53</v>
      </c>
      <c r="G82" s="3">
        <f>ROUND(SUM(Surgery!M177:N177),0)</f>
        <v>433303</v>
      </c>
      <c r="H82" s="3">
        <f>ROUND(+Surgery!F177,0)</f>
        <v>708593</v>
      </c>
      <c r="I82" s="9">
        <f t="shared" si="4"/>
        <v>0.61</v>
      </c>
      <c r="J82" s="9"/>
      <c r="K82" s="10">
        <f t="shared" si="5"/>
        <v>0.15090000000000001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ROUND(SUM(Surgery!M78:N78),0)</f>
        <v>5661493</v>
      </c>
      <c r="E83" s="3">
        <f>ROUND(+Surgery!F78,0)</f>
        <v>3955629</v>
      </c>
      <c r="F83" s="9">
        <f t="shared" si="3"/>
        <v>1.43</v>
      </c>
      <c r="G83" s="3">
        <f>ROUND(SUM(Surgery!M178:N178),0)</f>
        <v>4019343</v>
      </c>
      <c r="H83" s="3">
        <f>ROUND(+Surgery!F178,0)</f>
        <v>3715357</v>
      </c>
      <c r="I83" s="9">
        <f t="shared" si="4"/>
        <v>1.08</v>
      </c>
      <c r="J83" s="9"/>
      <c r="K83" s="10">
        <f t="shared" si="5"/>
        <v>-0.24479999999999999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ROUND(SUM(Surgery!M79:N79),0)</f>
        <v>942137</v>
      </c>
      <c r="E84" s="3">
        <f>ROUND(+Surgery!F79,0)</f>
        <v>480806</v>
      </c>
      <c r="F84" s="9">
        <f t="shared" si="3"/>
        <v>1.96</v>
      </c>
      <c r="G84" s="3">
        <f>ROUND(SUM(Surgery!M179:N179),0)</f>
        <v>858287</v>
      </c>
      <c r="H84" s="3">
        <f>ROUND(+Surgery!F179,0)</f>
        <v>469645</v>
      </c>
      <c r="I84" s="9">
        <f t="shared" si="4"/>
        <v>1.83</v>
      </c>
      <c r="J84" s="9"/>
      <c r="K84" s="10">
        <f t="shared" si="5"/>
        <v>-6.6299999999999998E-2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ROUND(SUM(Surgery!M80:N80),0)</f>
        <v>715393</v>
      </c>
      <c r="E85" s="3">
        <f>ROUND(+Surgery!F80,0)</f>
        <v>330156</v>
      </c>
      <c r="F85" s="9">
        <f t="shared" si="3"/>
        <v>2.17</v>
      </c>
      <c r="G85" s="3">
        <f>ROUND(SUM(Surgery!M180:N180),0)</f>
        <v>631826</v>
      </c>
      <c r="H85" s="3">
        <f>ROUND(+Surgery!F180,0)</f>
        <v>350700</v>
      </c>
      <c r="I85" s="9">
        <f t="shared" si="4"/>
        <v>1.8</v>
      </c>
      <c r="J85" s="9"/>
      <c r="K85" s="10">
        <f t="shared" si="5"/>
        <v>-0.17050000000000001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ROUND(SUM(Surgery!M81:N81),0)</f>
        <v>0</v>
      </c>
      <c r="E86" s="3">
        <f>ROUND(+Surgery!F81,0)</f>
        <v>0</v>
      </c>
      <c r="F86" s="9" t="str">
        <f t="shared" si="3"/>
        <v/>
      </c>
      <c r="G86" s="3">
        <f>ROUND(SUM(Surgery!M181:N181),0)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ROUND(SUM(Surgery!M82:N82),0)</f>
        <v>156644</v>
      </c>
      <c r="E87" s="3">
        <f>ROUND(+Surgery!F82,0)</f>
        <v>0</v>
      </c>
      <c r="F87" s="9" t="str">
        <f t="shared" si="3"/>
        <v/>
      </c>
      <c r="G87" s="3">
        <f>ROUND(SUM(Surgery!M182:N182),0)</f>
        <v>412161</v>
      </c>
      <c r="H87" s="3">
        <f>ROUND(+Surgery!F182,0)</f>
        <v>254017</v>
      </c>
      <c r="I87" s="9">
        <f t="shared" si="4"/>
        <v>1.62</v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ROUND(SUM(Surgery!M83:N83),0)</f>
        <v>81392</v>
      </c>
      <c r="E88" s="3">
        <f>ROUND(+Surgery!F83,0)</f>
        <v>77822</v>
      </c>
      <c r="F88" s="9">
        <f t="shared" si="3"/>
        <v>1.05</v>
      </c>
      <c r="G88" s="3">
        <f>ROUND(SUM(Surgery!M183:N183),0)</f>
        <v>82583</v>
      </c>
      <c r="H88" s="3">
        <f>ROUND(+Surgery!F183,0)</f>
        <v>88544</v>
      </c>
      <c r="I88" s="9">
        <f t="shared" si="4"/>
        <v>0.93</v>
      </c>
      <c r="J88" s="9"/>
      <c r="K88" s="10">
        <f t="shared" si="5"/>
        <v>-0.1143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ROUND(SUM(Surgery!M84:N84),0)</f>
        <v>38314</v>
      </c>
      <c r="E89" s="3">
        <f>ROUND(+Surgery!F84,0)</f>
        <v>78919</v>
      </c>
      <c r="F89" s="9">
        <f t="shared" si="3"/>
        <v>0.49</v>
      </c>
      <c r="G89" s="3">
        <f>ROUND(SUM(Surgery!M184:N184),0)</f>
        <v>67650</v>
      </c>
      <c r="H89" s="3">
        <f>ROUND(+Surgery!F184,0)</f>
        <v>53683</v>
      </c>
      <c r="I89" s="9">
        <f t="shared" si="4"/>
        <v>1.26</v>
      </c>
      <c r="J89" s="9"/>
      <c r="K89" s="10">
        <f t="shared" si="5"/>
        <v>1.5713999999999999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ROUND(SUM(Surgery!M85:N85),0)</f>
        <v>3731</v>
      </c>
      <c r="E90" s="3">
        <f>ROUND(+Surgery!F85,0)</f>
        <v>0</v>
      </c>
      <c r="F90" s="9" t="str">
        <f t="shared" si="3"/>
        <v/>
      </c>
      <c r="G90" s="3">
        <f>ROUND(SUM(Surgery!M185:N185),0)</f>
        <v>4544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ROUND(SUM(Surgery!M86:N86),0)</f>
        <v>265257</v>
      </c>
      <c r="E91" s="3">
        <f>ROUND(+Surgery!F86,0)</f>
        <v>420582</v>
      </c>
      <c r="F91" s="9">
        <f t="shared" si="3"/>
        <v>0.63</v>
      </c>
      <c r="G91" s="3">
        <f>ROUND(SUM(Surgery!M186:N186),0)</f>
        <v>283479</v>
      </c>
      <c r="H91" s="3">
        <f>ROUND(+Surgery!F186,0)</f>
        <v>444976</v>
      </c>
      <c r="I91" s="9">
        <f t="shared" si="4"/>
        <v>0.64</v>
      </c>
      <c r="J91" s="9"/>
      <c r="K91" s="10">
        <f t="shared" si="5"/>
        <v>1.5900000000000001E-2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ROUND(SUM(Surgery!M87:N87),0)</f>
        <v>209655</v>
      </c>
      <c r="E92" s="3">
        <f>ROUND(+Surgery!F87,0)</f>
        <v>98594</v>
      </c>
      <c r="F92" s="9">
        <f t="shared" si="3"/>
        <v>2.13</v>
      </c>
      <c r="G92" s="3">
        <f>ROUND(SUM(Surgery!M187:N187),0)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ROUND(SUM(Surgery!M88:N88),0)</f>
        <v>77595</v>
      </c>
      <c r="E93" s="3">
        <f>ROUND(+Surgery!F88,0)</f>
        <v>64785</v>
      </c>
      <c r="F93" s="9">
        <f t="shared" si="3"/>
        <v>1.2</v>
      </c>
      <c r="G93" s="3">
        <f>ROUND(SUM(Surgery!M188:N188),0)</f>
        <v>66548</v>
      </c>
      <c r="H93" s="3">
        <f>ROUND(+Surgery!F188,0)</f>
        <v>59025</v>
      </c>
      <c r="I93" s="9">
        <f t="shared" si="4"/>
        <v>1.1299999999999999</v>
      </c>
      <c r="J93" s="9"/>
      <c r="K93" s="10">
        <f t="shared" si="5"/>
        <v>-5.8299999999999998E-2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ROUND(SUM(Surgery!M89:N89),0)</f>
        <v>2042303</v>
      </c>
      <c r="E94" s="3">
        <f>ROUND(+Surgery!F89,0)</f>
        <v>1493201</v>
      </c>
      <c r="F94" s="9">
        <f t="shared" si="3"/>
        <v>1.37</v>
      </c>
      <c r="G94" s="3">
        <f>ROUND(SUM(Surgery!M189:N189),0)</f>
        <v>2287354</v>
      </c>
      <c r="H94" s="3">
        <f>ROUND(+Surgery!F189,0)</f>
        <v>1524792</v>
      </c>
      <c r="I94" s="9">
        <f t="shared" si="4"/>
        <v>1.5</v>
      </c>
      <c r="J94" s="9"/>
      <c r="K94" s="10">
        <f t="shared" si="5"/>
        <v>9.4899999999999998E-2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ROUND(SUM(Surgery!M90:N90),0)</f>
        <v>0</v>
      </c>
      <c r="E95" s="3">
        <f>ROUND(+Surgery!F90,0)</f>
        <v>0</v>
      </c>
      <c r="F95" s="9" t="str">
        <f t="shared" si="3"/>
        <v/>
      </c>
      <c r="G95" s="3">
        <f>ROUND(SUM(Surgery!M190:N190),0)</f>
        <v>0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ROUND(SUM(Surgery!M91:N91),0)</f>
        <v>0</v>
      </c>
      <c r="E96" s="3">
        <f>ROUND(+Surgery!F91,0)</f>
        <v>0</v>
      </c>
      <c r="F96" s="9" t="str">
        <f t="shared" si="3"/>
        <v/>
      </c>
      <c r="G96" s="3">
        <f>ROUND(SUM(Surgery!M191:N191),0)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ROUND(SUM(Surgery!M92:N92),0)</f>
        <v>0</v>
      </c>
      <c r="E97" s="3">
        <f>ROUND(+Surgery!F92,0)</f>
        <v>0</v>
      </c>
      <c r="F97" s="9" t="str">
        <f t="shared" si="3"/>
        <v/>
      </c>
      <c r="G97" s="3">
        <f>ROUND(SUM(Surgery!M192:N192),0)</f>
        <v>1053114</v>
      </c>
      <c r="H97" s="3">
        <f>ROUND(+Surgery!F192,0)</f>
        <v>408232</v>
      </c>
      <c r="I97" s="9">
        <f t="shared" si="4"/>
        <v>2.58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ROUND(SUM(Surgery!M93:N93),0)</f>
        <v>220290</v>
      </c>
      <c r="E98" s="3">
        <f>ROUND(+Surgery!F93,0)</f>
        <v>29471</v>
      </c>
      <c r="F98" s="9">
        <f t="shared" si="3"/>
        <v>7.47</v>
      </c>
      <c r="G98" s="3">
        <f>ROUND(SUM(Surgery!M193:N193),0)</f>
        <v>203342</v>
      </c>
      <c r="H98" s="3">
        <f>ROUND(+Surgery!F193,0)</f>
        <v>42538</v>
      </c>
      <c r="I98" s="9">
        <f t="shared" si="4"/>
        <v>4.78</v>
      </c>
      <c r="J98" s="9"/>
      <c r="K98" s="10">
        <f t="shared" si="5"/>
        <v>-0.36009999999999998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ROUND(SUM(Surgery!M94:N94),0)</f>
        <v>353637</v>
      </c>
      <c r="E99" s="3">
        <f>ROUND(+Surgery!F94,0)</f>
        <v>543049</v>
      </c>
      <c r="F99" s="9">
        <f t="shared" si="3"/>
        <v>0.65</v>
      </c>
      <c r="G99" s="3">
        <f>ROUND(SUM(Surgery!M194:N194),0)</f>
        <v>429433</v>
      </c>
      <c r="H99" s="3">
        <f>ROUND(+Surgery!F194,0)</f>
        <v>495007</v>
      </c>
      <c r="I99" s="9">
        <f t="shared" si="4"/>
        <v>0.87</v>
      </c>
      <c r="J99" s="9"/>
      <c r="K99" s="10">
        <f t="shared" si="5"/>
        <v>0.33850000000000002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ROUND(SUM(Surgery!M95:N95),0)</f>
        <v>2465742</v>
      </c>
      <c r="E100" s="3">
        <f>ROUND(+Surgery!F95,0)</f>
        <v>601620</v>
      </c>
      <c r="F100" s="9">
        <f t="shared" si="3"/>
        <v>4.0999999999999996</v>
      </c>
      <c r="G100" s="3">
        <f>ROUND(SUM(Surgery!M195:N195),0)</f>
        <v>2354984</v>
      </c>
      <c r="H100" s="3">
        <f>ROUND(+Surgery!F195,0)</f>
        <v>568860</v>
      </c>
      <c r="I100" s="9">
        <f t="shared" si="4"/>
        <v>4.1399999999999997</v>
      </c>
      <c r="J100" s="9"/>
      <c r="K100" s="10">
        <f t="shared" si="5"/>
        <v>9.7999999999999997E-3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ROUND(SUM(Surgery!M96:N96),0)</f>
        <v>2722764</v>
      </c>
      <c r="E101" s="3">
        <f>ROUND(+Surgery!F96,0)</f>
        <v>1037159</v>
      </c>
      <c r="F101" s="9">
        <f t="shared" si="3"/>
        <v>2.63</v>
      </c>
      <c r="G101" s="3">
        <f>ROUND(SUM(Surgery!M196:N196),0)</f>
        <v>2680996</v>
      </c>
      <c r="H101" s="3">
        <f>ROUND(+Surgery!F196,0)</f>
        <v>1047379</v>
      </c>
      <c r="I101" s="9">
        <f t="shared" si="4"/>
        <v>2.56</v>
      </c>
      <c r="J101" s="9"/>
      <c r="K101" s="10">
        <f t="shared" si="5"/>
        <v>-2.6599999999999999E-2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ROUND(SUM(Surgery!M97:N97),0)</f>
        <v>4928</v>
      </c>
      <c r="E102" s="3">
        <f>ROUND(+Surgery!F97,0)</f>
        <v>690528</v>
      </c>
      <c r="F102" s="9">
        <f t="shared" si="3"/>
        <v>0.01</v>
      </c>
      <c r="G102" s="3">
        <f>ROUND(SUM(Surgery!M197:N197),0)</f>
        <v>56105</v>
      </c>
      <c r="H102" s="3">
        <f>ROUND(+Surgery!F197,0)</f>
        <v>460436</v>
      </c>
      <c r="I102" s="9">
        <f t="shared" si="4"/>
        <v>0.12</v>
      </c>
      <c r="J102" s="9"/>
      <c r="K102" s="10">
        <f t="shared" si="5"/>
        <v>11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ROUND(SUM(Surgery!M98:N98),0)</f>
        <v>0</v>
      </c>
      <c r="E103" s="3">
        <f>ROUND(+Surgery!F98,0)</f>
        <v>0</v>
      </c>
      <c r="F103" s="9" t="str">
        <f t="shared" si="3"/>
        <v/>
      </c>
      <c r="G103" s="3">
        <f>ROUND(SUM(Surgery!M198:N198),0)</f>
        <v>119247</v>
      </c>
      <c r="H103" s="3">
        <f>ROUND(+Surgery!F198,0)</f>
        <v>775</v>
      </c>
      <c r="I103" s="9">
        <f t="shared" si="4"/>
        <v>153.87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ROUND(SUM(Surgery!M99:N99),0)</f>
        <v>0</v>
      </c>
      <c r="E104" s="3">
        <f>ROUND(+Surgery!F99,0)</f>
        <v>0</v>
      </c>
      <c r="F104" s="9" t="str">
        <f t="shared" si="3"/>
        <v/>
      </c>
      <c r="G104" s="3">
        <f>ROUND(SUM(Surgery!M199:N199),0)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ROUND(SUM(Surgery!M100:N100),0)</f>
        <v>0</v>
      </c>
      <c r="E105" s="3">
        <f>ROUND(+Surgery!F100,0)</f>
        <v>0</v>
      </c>
      <c r="F105" s="9" t="str">
        <f t="shared" si="3"/>
        <v/>
      </c>
      <c r="G105" s="3">
        <f>ROUND(SUM(Surgery!M200:N200),0)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ROUND(SUM(Surgery!M101:N101),0)</f>
        <v>0</v>
      </c>
      <c r="E106" s="3">
        <f>ROUND(+Surgery!F101,0)</f>
        <v>0</v>
      </c>
      <c r="F106" s="9" t="str">
        <f t="shared" si="3"/>
        <v/>
      </c>
      <c r="G106" s="3">
        <f>ROUND(SUM(Surgery!M201:N201),0)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ROUND(SUM(Surgery!M102:N102),0)</f>
        <v>0</v>
      </c>
      <c r="E107" s="3">
        <f>ROUND(+Surgery!F102,0)</f>
        <v>0</v>
      </c>
      <c r="F107" s="9" t="str">
        <f t="shared" si="3"/>
        <v/>
      </c>
      <c r="G107" s="3">
        <f>ROUND(SUM(Surgery!M202:N202),0)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7"/>
  <sheetViews>
    <sheetView zoomScale="75" workbookViewId="0">
      <selection activeCell="E11" sqref="E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25</v>
      </c>
      <c r="F8" s="1" t="s">
        <v>2</v>
      </c>
      <c r="G8" s="1" t="s">
        <v>25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ROUND(+Surgery!O5,0)</f>
        <v>402707</v>
      </c>
      <c r="E10" s="3">
        <f>ROUND(+Surgery!F5,0)</f>
        <v>0</v>
      </c>
      <c r="F10" s="9" t="str">
        <f>IF(D10=0,"",IF(E10=0,"",ROUND(D10/E10,2)))</f>
        <v/>
      </c>
      <c r="G10" s="3">
        <f>ROUND(+Surgery!O105,0)</f>
        <v>434954</v>
      </c>
      <c r="H10" s="3">
        <f>ROUND(+Surgery!F105,0)</f>
        <v>373543</v>
      </c>
      <c r="I10" s="9">
        <f>IF(G10=0,"",IF(H10=0,"",ROUND(G10/H10,2)))</f>
        <v>1.1599999999999999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ROUND(+Surgery!O6,0)</f>
        <v>19129</v>
      </c>
      <c r="E11" s="3">
        <f>ROUND(+Surgery!F6,0)</f>
        <v>1949917</v>
      </c>
      <c r="F11" s="9">
        <f t="shared" ref="F11:F74" si="0">IF(D11=0,"",IF(E11=0,"",ROUND(D11/E11,2)))</f>
        <v>0.01</v>
      </c>
      <c r="G11" s="3">
        <f>ROUND(+Surgery!O106,0)</f>
        <v>258180</v>
      </c>
      <c r="H11" s="3">
        <f>ROUND(+Surgery!F106,0)</f>
        <v>921342</v>
      </c>
      <c r="I11" s="9">
        <f t="shared" ref="I11:I74" si="1">IF(G11=0,"",IF(H11=0,"",ROUND(G11/H11,2)))</f>
        <v>0.28000000000000003</v>
      </c>
      <c r="J11" s="9"/>
      <c r="K11" s="10">
        <f t="shared" ref="K11:K74" si="2">IF(D11=0,"",IF(E11=0,"",IF(G11=0,"",IF(H11=0,"",ROUND(I11/F11-1,4)))))</f>
        <v>27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ROUND(+Surgery!O7,0)</f>
        <v>14265</v>
      </c>
      <c r="E12" s="3">
        <f>ROUND(+Surgery!F7,0)</f>
        <v>831</v>
      </c>
      <c r="F12" s="9">
        <f t="shared" si="0"/>
        <v>17.170000000000002</v>
      </c>
      <c r="G12" s="3">
        <f>ROUND(+Surgery!O107,0)</f>
        <v>40670</v>
      </c>
      <c r="H12" s="3">
        <f>ROUND(+Surgery!F107,0)</f>
        <v>829</v>
      </c>
      <c r="I12" s="9">
        <f t="shared" si="1"/>
        <v>49.06</v>
      </c>
      <c r="J12" s="9"/>
      <c r="K12" s="10">
        <f t="shared" si="2"/>
        <v>1.8573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ROUND(+Surgery!O8,0)</f>
        <v>3289289</v>
      </c>
      <c r="E13" s="3">
        <f>ROUND(+Surgery!F8,0)</f>
        <v>2510100</v>
      </c>
      <c r="F13" s="9">
        <f t="shared" si="0"/>
        <v>1.31</v>
      </c>
      <c r="G13" s="3">
        <f>ROUND(+Surgery!O108,0)</f>
        <v>4007562</v>
      </c>
      <c r="H13" s="3">
        <f>ROUND(+Surgery!F108,0)</f>
        <v>2546491</v>
      </c>
      <c r="I13" s="9">
        <f t="shared" si="1"/>
        <v>1.57</v>
      </c>
      <c r="J13" s="9"/>
      <c r="K13" s="10">
        <f t="shared" si="2"/>
        <v>0.19850000000000001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ROUND(+Surgery!O9,0)</f>
        <v>1068961</v>
      </c>
      <c r="E14" s="3">
        <f>ROUND(+Surgery!F9,0)</f>
        <v>1655066</v>
      </c>
      <c r="F14" s="9">
        <f t="shared" si="0"/>
        <v>0.65</v>
      </c>
      <c r="G14" s="3">
        <f>ROUND(+Surgery!O109,0)</f>
        <v>59093</v>
      </c>
      <c r="H14" s="3">
        <f>ROUND(+Surgery!F109,0)</f>
        <v>1466938</v>
      </c>
      <c r="I14" s="9">
        <f t="shared" si="1"/>
        <v>0.04</v>
      </c>
      <c r="J14" s="9"/>
      <c r="K14" s="10">
        <f t="shared" si="2"/>
        <v>-0.9385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ROUND(+Surgery!O10,0)</f>
        <v>49984</v>
      </c>
      <c r="E15" s="3">
        <f>ROUND(+Surgery!F10,0)</f>
        <v>274596</v>
      </c>
      <c r="F15" s="9">
        <f t="shared" si="0"/>
        <v>0.18</v>
      </c>
      <c r="G15" s="3">
        <f>ROUND(+Surgery!O110,0)</f>
        <v>80414</v>
      </c>
      <c r="H15" s="3">
        <f>ROUND(+Surgery!F110,0)</f>
        <v>281018</v>
      </c>
      <c r="I15" s="9">
        <f t="shared" si="1"/>
        <v>0.28999999999999998</v>
      </c>
      <c r="J15" s="9"/>
      <c r="K15" s="10">
        <f t="shared" si="2"/>
        <v>0.61109999999999998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ROUND(+Surgery!O11,0)</f>
        <v>65</v>
      </c>
      <c r="E16" s="3">
        <f>ROUND(+Surgery!F11,0)</f>
        <v>27771</v>
      </c>
      <c r="F16" s="9">
        <f t="shared" si="0"/>
        <v>0</v>
      </c>
      <c r="G16" s="3">
        <f>ROUND(+Surgery!O111,0)</f>
        <v>470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ROUND(+Surgery!O12,0)</f>
        <v>184820</v>
      </c>
      <c r="E17" s="3">
        <f>ROUND(+Surgery!F12,0)</f>
        <v>283857</v>
      </c>
      <c r="F17" s="9">
        <f t="shared" si="0"/>
        <v>0.65</v>
      </c>
      <c r="G17" s="3">
        <f>ROUND(+Surgery!O112,0)</f>
        <v>105340</v>
      </c>
      <c r="H17" s="3">
        <f>ROUND(+Surgery!F112,0)</f>
        <v>285552</v>
      </c>
      <c r="I17" s="9">
        <f t="shared" si="1"/>
        <v>0.37</v>
      </c>
      <c r="J17" s="9"/>
      <c r="K17" s="10">
        <f t="shared" si="2"/>
        <v>-0.43080000000000002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ROUND(+Surgery!O13,0)</f>
        <v>2028</v>
      </c>
      <c r="E18" s="3">
        <f>ROUND(+Surgery!F13,0)</f>
        <v>48574</v>
      </c>
      <c r="F18" s="9">
        <f t="shared" si="0"/>
        <v>0.04</v>
      </c>
      <c r="G18" s="3">
        <f>ROUND(+Surgery!O113,0)</f>
        <v>4216</v>
      </c>
      <c r="H18" s="3">
        <f>ROUND(+Surgery!F113,0)</f>
        <v>40793</v>
      </c>
      <c r="I18" s="9">
        <f t="shared" si="1"/>
        <v>0.1</v>
      </c>
      <c r="J18" s="9"/>
      <c r="K18" s="10">
        <f t="shared" si="2"/>
        <v>1.5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ROUND(+Surgery!O14,0)</f>
        <v>3681</v>
      </c>
      <c r="E19" s="3">
        <f>ROUND(+Surgery!F14,0)</f>
        <v>492227</v>
      </c>
      <c r="F19" s="9">
        <f t="shared" si="0"/>
        <v>0.01</v>
      </c>
      <c r="G19" s="3">
        <f>ROUND(+Surgery!O114,0)</f>
        <v>11847</v>
      </c>
      <c r="H19" s="3">
        <f>ROUND(+Surgery!F114,0)</f>
        <v>436507</v>
      </c>
      <c r="I19" s="9">
        <f t="shared" si="1"/>
        <v>0.03</v>
      </c>
      <c r="J19" s="9"/>
      <c r="K19" s="10">
        <f t="shared" si="2"/>
        <v>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ROUND(+Surgery!O15,0)</f>
        <v>41152</v>
      </c>
      <c r="E20" s="3">
        <f>ROUND(+Surgery!F15,0)</f>
        <v>2764230</v>
      </c>
      <c r="F20" s="9">
        <f t="shared" si="0"/>
        <v>0.01</v>
      </c>
      <c r="G20" s="3">
        <f>ROUND(+Surgery!O115,0)</f>
        <v>51082</v>
      </c>
      <c r="H20" s="3">
        <f>ROUND(+Surgery!F115,0)</f>
        <v>2803256</v>
      </c>
      <c r="I20" s="9">
        <f t="shared" si="1"/>
        <v>0.02</v>
      </c>
      <c r="J20" s="9"/>
      <c r="K20" s="10">
        <f t="shared" si="2"/>
        <v>1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ROUND(+Surgery!O16,0)</f>
        <v>489081</v>
      </c>
      <c r="E21" s="3">
        <f>ROUND(+Surgery!F16,0)</f>
        <v>2920563</v>
      </c>
      <c r="F21" s="9">
        <f t="shared" si="0"/>
        <v>0.17</v>
      </c>
      <c r="G21" s="3">
        <f>ROUND(+Surgery!O116,0)</f>
        <v>286167</v>
      </c>
      <c r="H21" s="3">
        <f>ROUND(+Surgery!F116,0)</f>
        <v>2678230</v>
      </c>
      <c r="I21" s="9">
        <f t="shared" si="1"/>
        <v>0.11</v>
      </c>
      <c r="J21" s="9"/>
      <c r="K21" s="10">
        <f t="shared" si="2"/>
        <v>-0.35289999999999999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ROUND(+Surgery!O17,0)</f>
        <v>6498</v>
      </c>
      <c r="E22" s="3">
        <f>ROUND(+Surgery!F17,0)</f>
        <v>125797</v>
      </c>
      <c r="F22" s="9">
        <f t="shared" si="0"/>
        <v>0.05</v>
      </c>
      <c r="G22" s="3">
        <f>ROUND(+Surgery!O117,0)</f>
        <v>12444</v>
      </c>
      <c r="H22" s="3">
        <f>ROUND(+Surgery!F117,0)</f>
        <v>117282</v>
      </c>
      <c r="I22" s="9">
        <f t="shared" si="1"/>
        <v>0.11</v>
      </c>
      <c r="J22" s="9"/>
      <c r="K22" s="10">
        <f t="shared" si="2"/>
        <v>1.2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ROUND(+Surgery!O18,0)</f>
        <v>492179</v>
      </c>
      <c r="E23" s="3">
        <f>ROUND(+Surgery!F18,0)</f>
        <v>1115022</v>
      </c>
      <c r="F23" s="9">
        <f t="shared" si="0"/>
        <v>0.44</v>
      </c>
      <c r="G23" s="3">
        <f>ROUND(+Surgery!O118,0)</f>
        <v>855392</v>
      </c>
      <c r="H23" s="3">
        <f>ROUND(+Surgery!F118,0)</f>
        <v>1126870</v>
      </c>
      <c r="I23" s="9">
        <f t="shared" si="1"/>
        <v>0.76</v>
      </c>
      <c r="J23" s="9"/>
      <c r="K23" s="10">
        <f t="shared" si="2"/>
        <v>0.72729999999999995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ROUND(+Surgery!O19,0)</f>
        <v>238322</v>
      </c>
      <c r="E24" s="3">
        <f>ROUND(+Surgery!F19,0)</f>
        <v>407979</v>
      </c>
      <c r="F24" s="9">
        <f t="shared" si="0"/>
        <v>0.57999999999999996</v>
      </c>
      <c r="G24" s="3">
        <f>ROUND(+Surgery!O119,0)</f>
        <v>249894</v>
      </c>
      <c r="H24" s="3">
        <f>ROUND(+Surgery!F119,0)</f>
        <v>374586</v>
      </c>
      <c r="I24" s="9">
        <f t="shared" si="1"/>
        <v>0.67</v>
      </c>
      <c r="J24" s="9"/>
      <c r="K24" s="10">
        <f t="shared" si="2"/>
        <v>0.1552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ROUND(+Surgery!O20,0)</f>
        <v>3237</v>
      </c>
      <c r="E25" s="3">
        <f>ROUND(+Surgery!F20,0)</f>
        <v>300950</v>
      </c>
      <c r="F25" s="9">
        <f t="shared" si="0"/>
        <v>0.01</v>
      </c>
      <c r="G25" s="3">
        <f>ROUND(+Surgery!O120,0)</f>
        <v>237</v>
      </c>
      <c r="H25" s="3">
        <f>ROUND(+Surgery!F120,0)</f>
        <v>304288</v>
      </c>
      <c r="I25" s="9">
        <f t="shared" si="1"/>
        <v>0</v>
      </c>
      <c r="J25" s="9"/>
      <c r="K25" s="10">
        <f t="shared" si="2"/>
        <v>-1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ROUND(+Surgery!O21,0)</f>
        <v>0</v>
      </c>
      <c r="E26" s="3">
        <f>ROUND(+Surgery!F21,0)</f>
        <v>0</v>
      </c>
      <c r="F26" s="9" t="str">
        <f t="shared" si="0"/>
        <v/>
      </c>
      <c r="G26" s="3">
        <f>ROUND(+Surgery!O121,0)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ROUND(+Surgery!O22,0)</f>
        <v>0</v>
      </c>
      <c r="E27" s="3">
        <f>ROUND(+Surgery!F22,0)</f>
        <v>0</v>
      </c>
      <c r="F27" s="9" t="str">
        <f t="shared" si="0"/>
        <v/>
      </c>
      <c r="G27" s="3">
        <f>ROUND(+Surgery!O122,0)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ROUND(+Surgery!O23,0)</f>
        <v>5645</v>
      </c>
      <c r="E28" s="3">
        <f>ROUND(+Surgery!F23,0)</f>
        <v>68221</v>
      </c>
      <c r="F28" s="9">
        <f t="shared" si="0"/>
        <v>0.08</v>
      </c>
      <c r="G28" s="3">
        <f>ROUND(+Surgery!O123,0)</f>
        <v>7350</v>
      </c>
      <c r="H28" s="3">
        <f>ROUND(+Surgery!F123,0)</f>
        <v>70986</v>
      </c>
      <c r="I28" s="9">
        <f t="shared" si="1"/>
        <v>0.1</v>
      </c>
      <c r="J28" s="9"/>
      <c r="K28" s="10">
        <f t="shared" si="2"/>
        <v>0.25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ROUND(+Surgery!O24,0)</f>
        <v>7539</v>
      </c>
      <c r="E29" s="3">
        <f>ROUND(+Surgery!F24,0)</f>
        <v>415620</v>
      </c>
      <c r="F29" s="9">
        <f t="shared" si="0"/>
        <v>0.02</v>
      </c>
      <c r="G29" s="3">
        <f>ROUND(+Surgery!O124,0)</f>
        <v>1460</v>
      </c>
      <c r="H29" s="3">
        <f>ROUND(+Surgery!F124,0)</f>
        <v>415842</v>
      </c>
      <c r="I29" s="9">
        <f t="shared" si="1"/>
        <v>0</v>
      </c>
      <c r="J29" s="9"/>
      <c r="K29" s="10">
        <f t="shared" si="2"/>
        <v>-1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ROUND(+Surgery!O25,0)</f>
        <v>0</v>
      </c>
      <c r="E30" s="3">
        <f>ROUND(+Surgery!F25,0)</f>
        <v>0</v>
      </c>
      <c r="F30" s="9" t="str">
        <f t="shared" si="0"/>
        <v/>
      </c>
      <c r="G30" s="3">
        <f>ROUND(+Surgery!O125,0)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ROUND(+Surgery!O26,0)</f>
        <v>0</v>
      </c>
      <c r="E31" s="3">
        <f>ROUND(+Surgery!F26,0)</f>
        <v>8406</v>
      </c>
      <c r="F31" s="9" t="str">
        <f t="shared" si="0"/>
        <v/>
      </c>
      <c r="G31" s="3">
        <f>ROUND(+Surgery!O126,0)</f>
        <v>2560</v>
      </c>
      <c r="H31" s="3">
        <f>ROUND(+Surgery!F126,0)</f>
        <v>13347</v>
      </c>
      <c r="I31" s="9">
        <f t="shared" si="1"/>
        <v>0.19</v>
      </c>
      <c r="J31" s="9"/>
      <c r="K31" s="10" t="str">
        <f t="shared" si="2"/>
        <v/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ROUND(+Surgery!O27,0)</f>
        <v>20338</v>
      </c>
      <c r="E32" s="3">
        <f>ROUND(+Surgery!F27,0)</f>
        <v>599340</v>
      </c>
      <c r="F32" s="9">
        <f t="shared" si="0"/>
        <v>0.03</v>
      </c>
      <c r="G32" s="3">
        <f>ROUND(+Surgery!O127,0)</f>
        <v>24503</v>
      </c>
      <c r="H32" s="3">
        <f>ROUND(+Surgery!F127,0)</f>
        <v>569560</v>
      </c>
      <c r="I32" s="9">
        <f t="shared" si="1"/>
        <v>0.04</v>
      </c>
      <c r="J32" s="9"/>
      <c r="K32" s="10">
        <f t="shared" si="2"/>
        <v>0.33329999999999999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ROUND(+Surgery!O28,0)</f>
        <v>2611</v>
      </c>
      <c r="E33" s="3">
        <f>ROUND(+Surgery!F28,0)</f>
        <v>304187</v>
      </c>
      <c r="F33" s="9">
        <f t="shared" si="0"/>
        <v>0.01</v>
      </c>
      <c r="G33" s="3">
        <f>ROUND(+Surgery!O128,0)</f>
        <v>-32937</v>
      </c>
      <c r="H33" s="3">
        <f>ROUND(+Surgery!F128,0)</f>
        <v>295564</v>
      </c>
      <c r="I33" s="9">
        <f t="shared" si="1"/>
        <v>-0.11</v>
      </c>
      <c r="J33" s="9"/>
      <c r="K33" s="10">
        <f t="shared" si="2"/>
        <v>-12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ROUND(+Surgery!O29,0)</f>
        <v>4646</v>
      </c>
      <c r="E34" s="3">
        <f>ROUND(+Surgery!F29,0)</f>
        <v>249275</v>
      </c>
      <c r="F34" s="9">
        <f t="shared" si="0"/>
        <v>0.02</v>
      </c>
      <c r="G34" s="3">
        <f>ROUND(+Surgery!O129,0)</f>
        <v>6463</v>
      </c>
      <c r="H34" s="3">
        <f>ROUND(+Surgery!F129,0)</f>
        <v>281240</v>
      </c>
      <c r="I34" s="9">
        <f t="shared" si="1"/>
        <v>0.02</v>
      </c>
      <c r="J34" s="9"/>
      <c r="K34" s="10">
        <f t="shared" si="2"/>
        <v>0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ROUND(+Surgery!O30,0)</f>
        <v>0</v>
      </c>
      <c r="E35" s="3">
        <f>ROUND(+Surgery!F30,0)</f>
        <v>0</v>
      </c>
      <c r="F35" s="9" t="str">
        <f t="shared" si="0"/>
        <v/>
      </c>
      <c r="G35" s="3">
        <f>ROUND(+Surgery!O130,0)</f>
        <v>29791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ROUND(+Surgery!O31,0)</f>
        <v>0</v>
      </c>
      <c r="E36" s="3">
        <f>ROUND(+Surgery!F31,0)</f>
        <v>1260</v>
      </c>
      <c r="F36" s="9" t="str">
        <f t="shared" si="0"/>
        <v/>
      </c>
      <c r="G36" s="3">
        <f>ROUND(+Surgery!O131,0)</f>
        <v>0</v>
      </c>
      <c r="H36" s="3">
        <f>ROUND(+Surgery!F131,0)</f>
        <v>675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ROUND(+Surgery!O32,0)</f>
        <v>18769</v>
      </c>
      <c r="E37" s="3">
        <f>ROUND(+Surgery!F32,0)</f>
        <v>807187</v>
      </c>
      <c r="F37" s="9">
        <f t="shared" si="0"/>
        <v>0.02</v>
      </c>
      <c r="G37" s="3">
        <f>ROUND(+Surgery!O132,0)</f>
        <v>15197</v>
      </c>
      <c r="H37" s="3">
        <f>ROUND(+Surgery!F132,0)</f>
        <v>840378</v>
      </c>
      <c r="I37" s="9">
        <f t="shared" si="1"/>
        <v>0.02</v>
      </c>
      <c r="J37" s="9"/>
      <c r="K37" s="10">
        <f t="shared" si="2"/>
        <v>0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ROUND(+Surgery!O33,0)</f>
        <v>0</v>
      </c>
      <c r="E38" s="3">
        <f>ROUND(+Surgery!F33,0)</f>
        <v>0</v>
      </c>
      <c r="F38" s="9" t="str">
        <f t="shared" si="0"/>
        <v/>
      </c>
      <c r="G38" s="3">
        <f>ROUND(+Surgery!O133,0)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ROUND(+Surgery!O34,0)</f>
        <v>122138</v>
      </c>
      <c r="E39" s="3">
        <f>ROUND(+Surgery!F34,0)</f>
        <v>1538029</v>
      </c>
      <c r="F39" s="9">
        <f t="shared" si="0"/>
        <v>0.08</v>
      </c>
      <c r="G39" s="3">
        <f>ROUND(+Surgery!O134,0)</f>
        <v>124057</v>
      </c>
      <c r="H39" s="3">
        <f>ROUND(+Surgery!F134,0)</f>
        <v>2793422</v>
      </c>
      <c r="I39" s="9">
        <f t="shared" si="1"/>
        <v>0.04</v>
      </c>
      <c r="J39" s="9"/>
      <c r="K39" s="10">
        <f t="shared" si="2"/>
        <v>-0.5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ROUND(+Surgery!O35,0)</f>
        <v>2076</v>
      </c>
      <c r="E40" s="3">
        <f>ROUND(+Surgery!F35,0)</f>
        <v>146751</v>
      </c>
      <c r="F40" s="9">
        <f t="shared" si="0"/>
        <v>0.01</v>
      </c>
      <c r="G40" s="3">
        <f>ROUND(+Surgery!O135,0)</f>
        <v>38505</v>
      </c>
      <c r="H40" s="3">
        <f>ROUND(+Surgery!F135,0)</f>
        <v>105121</v>
      </c>
      <c r="I40" s="9">
        <f t="shared" si="1"/>
        <v>0.37</v>
      </c>
      <c r="J40" s="9"/>
      <c r="K40" s="10">
        <f t="shared" si="2"/>
        <v>36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ROUND(+Surgery!O36,0)</f>
        <v>1952</v>
      </c>
      <c r="E41" s="3">
        <f>ROUND(+Surgery!F36,0)</f>
        <v>39796</v>
      </c>
      <c r="F41" s="9">
        <f t="shared" si="0"/>
        <v>0.05</v>
      </c>
      <c r="G41" s="3">
        <f>ROUND(+Surgery!O136,0)</f>
        <v>128</v>
      </c>
      <c r="H41" s="3">
        <f>ROUND(+Surgery!F136,0)</f>
        <v>37518</v>
      </c>
      <c r="I41" s="9">
        <f t="shared" si="1"/>
        <v>0</v>
      </c>
      <c r="J41" s="9"/>
      <c r="K41" s="10">
        <f t="shared" si="2"/>
        <v>-1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ROUND(+Surgery!O37,0)</f>
        <v>418139</v>
      </c>
      <c r="E42" s="3">
        <f>ROUND(+Surgery!F37,0)</f>
        <v>29835</v>
      </c>
      <c r="F42" s="9">
        <f t="shared" si="0"/>
        <v>14.02</v>
      </c>
      <c r="G42" s="3">
        <f>ROUND(+Surgery!O137,0)</f>
        <v>587603</v>
      </c>
      <c r="H42" s="3">
        <f>ROUND(+Surgery!F137,0)</f>
        <v>4891</v>
      </c>
      <c r="I42" s="9">
        <f t="shared" si="1"/>
        <v>120.14</v>
      </c>
      <c r="J42" s="9"/>
      <c r="K42" s="10">
        <f t="shared" si="2"/>
        <v>7.5692000000000004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ROUND(+Surgery!O38,0)</f>
        <v>0</v>
      </c>
      <c r="E43" s="3">
        <f>ROUND(+Surgery!F38,0)</f>
        <v>0</v>
      </c>
      <c r="F43" s="9" t="str">
        <f t="shared" si="0"/>
        <v/>
      </c>
      <c r="G43" s="3">
        <f>ROUND(+Surgery!O138,0)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ROUND(+Surgery!O39,0)</f>
        <v>2161</v>
      </c>
      <c r="E44" s="3">
        <f>ROUND(+Surgery!F39,0)</f>
        <v>150920</v>
      </c>
      <c r="F44" s="9">
        <f t="shared" si="0"/>
        <v>0.01</v>
      </c>
      <c r="G44" s="3">
        <f>ROUND(+Surgery!O139,0)</f>
        <v>2991</v>
      </c>
      <c r="H44" s="3">
        <f>ROUND(+Surgery!F139,0)</f>
        <v>125987</v>
      </c>
      <c r="I44" s="9">
        <f t="shared" si="1"/>
        <v>0.02</v>
      </c>
      <c r="J44" s="9"/>
      <c r="K44" s="10">
        <f t="shared" si="2"/>
        <v>1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ROUND(+Surgery!O40,0)</f>
        <v>0</v>
      </c>
      <c r="E45" s="3">
        <f>ROUND(+Surgery!F40,0)</f>
        <v>18516</v>
      </c>
      <c r="F45" s="9" t="str">
        <f t="shared" si="0"/>
        <v/>
      </c>
      <c r="G45" s="3">
        <f>ROUND(+Surgery!O140,0)</f>
        <v>403</v>
      </c>
      <c r="H45" s="3">
        <f>ROUND(+Surgery!F140,0)</f>
        <v>18516</v>
      </c>
      <c r="I45" s="9">
        <f t="shared" si="1"/>
        <v>0.02</v>
      </c>
      <c r="J45" s="9"/>
      <c r="K45" s="10" t="str">
        <f t="shared" si="2"/>
        <v/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ROUND(+Surgery!O41,0)</f>
        <v>56730</v>
      </c>
      <c r="E46" s="3">
        <f>ROUND(+Surgery!F41,0)</f>
        <v>149517</v>
      </c>
      <c r="F46" s="9">
        <f t="shared" si="0"/>
        <v>0.38</v>
      </c>
      <c r="G46" s="3">
        <f>ROUND(+Surgery!O141,0)</f>
        <v>50869</v>
      </c>
      <c r="H46" s="3">
        <f>ROUND(+Surgery!F141,0)</f>
        <v>163614</v>
      </c>
      <c r="I46" s="9">
        <f t="shared" si="1"/>
        <v>0.31</v>
      </c>
      <c r="J46" s="9"/>
      <c r="K46" s="10">
        <f t="shared" si="2"/>
        <v>-0.1842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ROUND(+Surgery!O42,0)</f>
        <v>0</v>
      </c>
      <c r="E47" s="3">
        <f>ROUND(+Surgery!F42,0)</f>
        <v>0</v>
      </c>
      <c r="F47" s="9" t="str">
        <f t="shared" si="0"/>
        <v/>
      </c>
      <c r="G47" s="3">
        <f>ROUND(+Surgery!O142,0)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ROUND(+Surgery!O43,0)</f>
        <v>0</v>
      </c>
      <c r="E48" s="3">
        <f>ROUND(+Surgery!F43,0)</f>
        <v>0</v>
      </c>
      <c r="F48" s="9" t="str">
        <f t="shared" si="0"/>
        <v/>
      </c>
      <c r="G48" s="3">
        <f>ROUND(+Surgery!O143,0)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ROUND(+Surgery!O44,0)</f>
        <v>260</v>
      </c>
      <c r="E49" s="3">
        <f>ROUND(+Surgery!F44,0)</f>
        <v>401915</v>
      </c>
      <c r="F49" s="9">
        <f t="shared" si="0"/>
        <v>0</v>
      </c>
      <c r="G49" s="3">
        <f>ROUND(+Surgery!O144,0)</f>
        <v>262</v>
      </c>
      <c r="H49" s="3">
        <f>ROUND(+Surgery!F144,0)</f>
        <v>207714</v>
      </c>
      <c r="I49" s="9">
        <f t="shared" si="1"/>
        <v>0</v>
      </c>
      <c r="J49" s="9"/>
      <c r="K49" s="10" t="e">
        <f t="shared" si="2"/>
        <v>#DIV/0!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ROUND(+Surgery!O45,0)</f>
        <v>45601</v>
      </c>
      <c r="E50" s="3">
        <f>ROUND(+Surgery!F45,0)</f>
        <v>27396</v>
      </c>
      <c r="F50" s="9">
        <f t="shared" si="0"/>
        <v>1.66</v>
      </c>
      <c r="G50" s="3">
        <f>ROUND(+Surgery!O145,0)</f>
        <v>25165</v>
      </c>
      <c r="H50" s="3">
        <f>ROUND(+Surgery!F145,0)</f>
        <v>26970</v>
      </c>
      <c r="I50" s="9">
        <f t="shared" si="1"/>
        <v>0.93</v>
      </c>
      <c r="J50" s="9"/>
      <c r="K50" s="10">
        <f t="shared" si="2"/>
        <v>-0.43980000000000002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ROUND(+Surgery!O46,0)</f>
        <v>22729</v>
      </c>
      <c r="E51" s="3">
        <f>ROUND(+Surgery!F46,0)</f>
        <v>4692</v>
      </c>
      <c r="F51" s="9">
        <f t="shared" si="0"/>
        <v>4.84</v>
      </c>
      <c r="G51" s="3">
        <f>ROUND(+Surgery!O146,0)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ROUND(+Surgery!O47,0)</f>
        <v>21637</v>
      </c>
      <c r="E52" s="3">
        <f>ROUND(+Surgery!F47,0)</f>
        <v>1862697</v>
      </c>
      <c r="F52" s="9">
        <f t="shared" si="0"/>
        <v>0.01</v>
      </c>
      <c r="G52" s="3">
        <f>ROUND(+Surgery!O147,0)</f>
        <v>12305</v>
      </c>
      <c r="H52" s="3">
        <f>ROUND(+Surgery!F147,0)</f>
        <v>2057800</v>
      </c>
      <c r="I52" s="9">
        <f t="shared" si="1"/>
        <v>0.01</v>
      </c>
      <c r="J52" s="9"/>
      <c r="K52" s="10">
        <f t="shared" si="2"/>
        <v>0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ROUND(+Surgery!O48,0)</f>
        <v>31117</v>
      </c>
      <c r="E53" s="3">
        <f>ROUND(+Surgery!F48,0)</f>
        <v>1409390</v>
      </c>
      <c r="F53" s="9">
        <f t="shared" si="0"/>
        <v>0.02</v>
      </c>
      <c r="G53" s="3">
        <f>ROUND(+Surgery!O148,0)</f>
        <v>17950</v>
      </c>
      <c r="H53" s="3">
        <f>ROUND(+Surgery!F148,0)</f>
        <v>1391652</v>
      </c>
      <c r="I53" s="9">
        <f t="shared" si="1"/>
        <v>0.01</v>
      </c>
      <c r="J53" s="9"/>
      <c r="K53" s="10">
        <f t="shared" si="2"/>
        <v>-0.5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ROUND(+Surgery!O49,0)</f>
        <v>76247</v>
      </c>
      <c r="E54" s="3">
        <f>ROUND(+Surgery!F49,0)</f>
        <v>1063333</v>
      </c>
      <c r="F54" s="9">
        <f t="shared" si="0"/>
        <v>7.0000000000000007E-2</v>
      </c>
      <c r="G54" s="3">
        <f>ROUND(+Surgery!O149,0)</f>
        <v>59163</v>
      </c>
      <c r="H54" s="3">
        <f>ROUND(+Surgery!F149,0)</f>
        <v>1021656</v>
      </c>
      <c r="I54" s="9">
        <f t="shared" si="1"/>
        <v>0.06</v>
      </c>
      <c r="J54" s="9"/>
      <c r="K54" s="10">
        <f t="shared" si="2"/>
        <v>-0.1429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ROUND(+Surgery!O50,0)</f>
        <v>142781</v>
      </c>
      <c r="E55" s="3">
        <f>ROUND(+Surgery!F50,0)</f>
        <v>524141</v>
      </c>
      <c r="F55" s="9">
        <f t="shared" si="0"/>
        <v>0.27</v>
      </c>
      <c r="G55" s="3">
        <f>ROUND(+Surgery!O150,0)</f>
        <v>149174</v>
      </c>
      <c r="H55" s="3">
        <f>ROUND(+Surgery!F150,0)</f>
        <v>501822</v>
      </c>
      <c r="I55" s="9">
        <f t="shared" si="1"/>
        <v>0.3</v>
      </c>
      <c r="J55" s="9"/>
      <c r="K55" s="10">
        <f t="shared" si="2"/>
        <v>0.1111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ROUND(+Surgery!O51,0)</f>
        <v>2675</v>
      </c>
      <c r="E56" s="3">
        <f>ROUND(+Surgery!F51,0)</f>
        <v>17446</v>
      </c>
      <c r="F56" s="9">
        <f t="shared" si="0"/>
        <v>0.15</v>
      </c>
      <c r="G56" s="3">
        <f>ROUND(+Surgery!O151,0)</f>
        <v>5500</v>
      </c>
      <c r="H56" s="3">
        <f>ROUND(+Surgery!F151,0)</f>
        <v>19183</v>
      </c>
      <c r="I56" s="9">
        <f t="shared" si="1"/>
        <v>0.28999999999999998</v>
      </c>
      <c r="J56" s="9"/>
      <c r="K56" s="10">
        <f t="shared" si="2"/>
        <v>0.93330000000000002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ROUND(+Surgery!O52,0)</f>
        <v>44766</v>
      </c>
      <c r="E57" s="3">
        <f>ROUND(+Surgery!F52,0)</f>
        <v>0</v>
      </c>
      <c r="F57" s="9" t="str">
        <f t="shared" si="0"/>
        <v/>
      </c>
      <c r="G57" s="3">
        <f>ROUND(+Surgery!O152,0)</f>
        <v>125329</v>
      </c>
      <c r="H57" s="3">
        <f>ROUND(+Surgery!F152,0)</f>
        <v>6774</v>
      </c>
      <c r="I57" s="9">
        <f t="shared" si="1"/>
        <v>18.5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ROUND(+Surgery!O53,0)</f>
        <v>14562</v>
      </c>
      <c r="E58" s="3">
        <f>ROUND(+Surgery!F53,0)</f>
        <v>624296</v>
      </c>
      <c r="F58" s="9">
        <f t="shared" si="0"/>
        <v>0.02</v>
      </c>
      <c r="G58" s="3">
        <f>ROUND(+Surgery!O153,0)</f>
        <v>19284</v>
      </c>
      <c r="H58" s="3">
        <f>ROUND(+Surgery!F153,0)</f>
        <v>616200</v>
      </c>
      <c r="I58" s="9">
        <f t="shared" si="1"/>
        <v>0.03</v>
      </c>
      <c r="J58" s="9"/>
      <c r="K58" s="10">
        <f t="shared" si="2"/>
        <v>0.5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ROUND(+Surgery!O54,0)</f>
        <v>610</v>
      </c>
      <c r="E59" s="3">
        <f>ROUND(+Surgery!F54,0)</f>
        <v>107664</v>
      </c>
      <c r="F59" s="9">
        <f t="shared" si="0"/>
        <v>0.01</v>
      </c>
      <c r="G59" s="3">
        <f>ROUND(+Surgery!O154,0)</f>
        <v>4838</v>
      </c>
      <c r="H59" s="3">
        <f>ROUND(+Surgery!F154,0)</f>
        <v>125161</v>
      </c>
      <c r="I59" s="9">
        <f t="shared" si="1"/>
        <v>0.04</v>
      </c>
      <c r="J59" s="9"/>
      <c r="K59" s="10">
        <f t="shared" si="2"/>
        <v>3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ROUND(+Surgery!O55,0)</f>
        <v>0</v>
      </c>
      <c r="E60" s="3">
        <f>ROUND(+Surgery!F55,0)</f>
        <v>0</v>
      </c>
      <c r="F60" s="9" t="str">
        <f t="shared" si="0"/>
        <v/>
      </c>
      <c r="G60" s="3">
        <f>ROUND(+Surgery!O155,0)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ROUND(+Surgery!O56,0)</f>
        <v>3834</v>
      </c>
      <c r="E61" s="3">
        <f>ROUND(+Surgery!F56,0)</f>
        <v>903411</v>
      </c>
      <c r="F61" s="9">
        <f t="shared" si="0"/>
        <v>0</v>
      </c>
      <c r="G61" s="3">
        <f>ROUND(+Surgery!O156,0)</f>
        <v>83638</v>
      </c>
      <c r="H61" s="3">
        <f>ROUND(+Surgery!F156,0)</f>
        <v>926015</v>
      </c>
      <c r="I61" s="9">
        <f t="shared" si="1"/>
        <v>0.09</v>
      </c>
      <c r="J61" s="9"/>
      <c r="K61" s="10" t="e">
        <f t="shared" si="2"/>
        <v>#DIV/0!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ROUND(+Surgery!O57,0)</f>
        <v>6465</v>
      </c>
      <c r="E62" s="3">
        <f>ROUND(+Surgery!F57,0)</f>
        <v>929540</v>
      </c>
      <c r="F62" s="9">
        <f t="shared" si="0"/>
        <v>0.01</v>
      </c>
      <c r="G62" s="3">
        <f>ROUND(+Surgery!O157,0)</f>
        <v>16001</v>
      </c>
      <c r="H62" s="3">
        <f>ROUND(+Surgery!F157,0)</f>
        <v>917499</v>
      </c>
      <c r="I62" s="9">
        <f t="shared" si="1"/>
        <v>0.02</v>
      </c>
      <c r="J62" s="9"/>
      <c r="K62" s="10">
        <f t="shared" si="2"/>
        <v>1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ROUND(+Surgery!O58,0)</f>
        <v>187</v>
      </c>
      <c r="E63" s="3">
        <f>ROUND(+Surgery!F58,0)</f>
        <v>129726</v>
      </c>
      <c r="F63" s="9">
        <f t="shared" si="0"/>
        <v>0</v>
      </c>
      <c r="G63" s="3">
        <f>ROUND(+Surgery!O158,0)</f>
        <v>284</v>
      </c>
      <c r="H63" s="3">
        <f>ROUND(+Surgery!F158,0)</f>
        <v>140851</v>
      </c>
      <c r="I63" s="9">
        <f t="shared" si="1"/>
        <v>0</v>
      </c>
      <c r="J63" s="9"/>
      <c r="K63" s="10" t="e">
        <f t="shared" si="2"/>
        <v>#DIV/0!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ROUND(+Surgery!O59,0)</f>
        <v>0</v>
      </c>
      <c r="E64" s="3">
        <f>ROUND(+Surgery!F59,0)</f>
        <v>0</v>
      </c>
      <c r="F64" s="9" t="str">
        <f t="shared" si="0"/>
        <v/>
      </c>
      <c r="G64" s="3">
        <f>ROUND(+Surgery!O159,0)</f>
        <v>0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ROUND(+Surgery!O60,0)</f>
        <v>11294</v>
      </c>
      <c r="E65" s="3">
        <f>ROUND(+Surgery!F60,0)</f>
        <v>11687</v>
      </c>
      <c r="F65" s="9">
        <f t="shared" si="0"/>
        <v>0.97</v>
      </c>
      <c r="G65" s="3">
        <f>ROUND(+Surgery!O160,0)</f>
        <v>6900</v>
      </c>
      <c r="H65" s="3">
        <f>ROUND(+Surgery!F160,0)</f>
        <v>12612</v>
      </c>
      <c r="I65" s="9">
        <f t="shared" si="1"/>
        <v>0.55000000000000004</v>
      </c>
      <c r="J65" s="9"/>
      <c r="K65" s="10">
        <f t="shared" si="2"/>
        <v>-0.433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ROUND(+Surgery!O61,0)</f>
        <v>4019</v>
      </c>
      <c r="E66" s="3">
        <f>ROUND(+Surgery!F61,0)</f>
        <v>101765</v>
      </c>
      <c r="F66" s="9">
        <f t="shared" si="0"/>
        <v>0.04</v>
      </c>
      <c r="G66" s="3">
        <f>ROUND(+Surgery!O161,0)</f>
        <v>5041</v>
      </c>
      <c r="H66" s="3">
        <f>ROUND(+Surgery!F161,0)</f>
        <v>100789</v>
      </c>
      <c r="I66" s="9">
        <f t="shared" si="1"/>
        <v>0.05</v>
      </c>
      <c r="J66" s="9"/>
      <c r="K66" s="10">
        <f t="shared" si="2"/>
        <v>0.25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ROUND(+Surgery!O62,0)</f>
        <v>7725</v>
      </c>
      <c r="E67" s="3">
        <f>ROUND(+Surgery!F62,0)</f>
        <v>42202</v>
      </c>
      <c r="F67" s="9">
        <f t="shared" si="0"/>
        <v>0.18</v>
      </c>
      <c r="G67" s="3">
        <f>ROUND(+Surgery!O162,0)</f>
        <v>8336</v>
      </c>
      <c r="H67" s="3">
        <f>ROUND(+Surgery!F162,0)</f>
        <v>33738</v>
      </c>
      <c r="I67" s="9">
        <f t="shared" si="1"/>
        <v>0.25</v>
      </c>
      <c r="J67" s="9"/>
      <c r="K67" s="10">
        <f t="shared" si="2"/>
        <v>0.38890000000000002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ROUND(+Surgery!O63,0)</f>
        <v>17881</v>
      </c>
      <c r="E68" s="3">
        <f>ROUND(+Surgery!F63,0)</f>
        <v>546113</v>
      </c>
      <c r="F68" s="9">
        <f t="shared" si="0"/>
        <v>0.03</v>
      </c>
      <c r="G68" s="3">
        <f>ROUND(+Surgery!O163,0)</f>
        <v>34639</v>
      </c>
      <c r="H68" s="3">
        <f>ROUND(+Surgery!F163,0)</f>
        <v>895110</v>
      </c>
      <c r="I68" s="9">
        <f t="shared" si="1"/>
        <v>0.04</v>
      </c>
      <c r="J68" s="9"/>
      <c r="K68" s="10">
        <f t="shared" si="2"/>
        <v>0.33329999999999999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ROUND(+Surgery!O64,0)</f>
        <v>8608</v>
      </c>
      <c r="E69" s="3">
        <f>ROUND(+Surgery!F64,0)</f>
        <v>152443</v>
      </c>
      <c r="F69" s="9">
        <f t="shared" si="0"/>
        <v>0.06</v>
      </c>
      <c r="G69" s="3">
        <f>ROUND(+Surgery!O164,0)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ROUND(+Surgery!O65,0)</f>
        <v>0</v>
      </c>
      <c r="E70" s="3">
        <f>ROUND(+Surgery!F65,0)</f>
        <v>0</v>
      </c>
      <c r="F70" s="9" t="str">
        <f t="shared" si="0"/>
        <v/>
      </c>
      <c r="G70" s="3">
        <f>ROUND(+Surgery!O165,0)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ROUND(+Surgery!O66,0)</f>
        <v>0</v>
      </c>
      <c r="E71" s="3">
        <f>ROUND(+Surgery!F66,0)</f>
        <v>0</v>
      </c>
      <c r="F71" s="9" t="str">
        <f t="shared" si="0"/>
        <v/>
      </c>
      <c r="G71" s="3">
        <f>ROUND(+Surgery!O166,0)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ROUND(+Surgery!O67,0)</f>
        <v>93055</v>
      </c>
      <c r="E72" s="3">
        <f>ROUND(+Surgery!F67,0)</f>
        <v>0</v>
      </c>
      <c r="F72" s="9" t="str">
        <f t="shared" si="0"/>
        <v/>
      </c>
      <c r="G72" s="3">
        <f>ROUND(+Surgery!O167,0)</f>
        <v>143481</v>
      </c>
      <c r="H72" s="3">
        <f>ROUND(+Surgery!F167,0)</f>
        <v>1650398</v>
      </c>
      <c r="I72" s="9">
        <f t="shared" si="1"/>
        <v>0.09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ROUND(+Surgery!O68,0)</f>
        <v>16511</v>
      </c>
      <c r="E73" s="3">
        <f>ROUND(+Surgery!F68,0)</f>
        <v>885443</v>
      </c>
      <c r="F73" s="9">
        <f t="shared" si="0"/>
        <v>0.02</v>
      </c>
      <c r="G73" s="3">
        <f>ROUND(+Surgery!O168,0)</f>
        <v>52012</v>
      </c>
      <c r="H73" s="3">
        <f>ROUND(+Surgery!F168,0)</f>
        <v>939145</v>
      </c>
      <c r="I73" s="9">
        <f t="shared" si="1"/>
        <v>0.06</v>
      </c>
      <c r="J73" s="9"/>
      <c r="K73" s="10">
        <f t="shared" si="2"/>
        <v>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ROUND(+Surgery!O69,0)</f>
        <v>65198</v>
      </c>
      <c r="E74" s="3">
        <f>ROUND(+Surgery!F69,0)</f>
        <v>2279470</v>
      </c>
      <c r="F74" s="9">
        <f t="shared" si="0"/>
        <v>0.03</v>
      </c>
      <c r="G74" s="3">
        <f>ROUND(+Surgery!O169,0)</f>
        <v>51947</v>
      </c>
      <c r="H74" s="3">
        <f>ROUND(+Surgery!F169,0)</f>
        <v>1962452</v>
      </c>
      <c r="I74" s="9">
        <f t="shared" si="1"/>
        <v>0.03</v>
      </c>
      <c r="J74" s="9"/>
      <c r="K74" s="10">
        <f t="shared" si="2"/>
        <v>0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ROUND(+Surgery!O70,0)</f>
        <v>22409</v>
      </c>
      <c r="E75" s="3">
        <f>ROUND(+Surgery!F70,0)</f>
        <v>758355</v>
      </c>
      <c r="F75" s="9">
        <f t="shared" ref="F75:F107" si="3">IF(D75=0,"",IF(E75=0,"",ROUND(D75/E75,2)))</f>
        <v>0.03</v>
      </c>
      <c r="G75" s="3">
        <f>ROUND(+Surgery!O170,0)</f>
        <v>48482</v>
      </c>
      <c r="H75" s="3">
        <f>ROUND(+Surgery!F170,0)</f>
        <v>774293</v>
      </c>
      <c r="I75" s="9">
        <f t="shared" ref="I75:I107" si="4">IF(G75=0,"",IF(H75=0,"",ROUND(G75/H75,2)))</f>
        <v>0.06</v>
      </c>
      <c r="J75" s="9"/>
      <c r="K75" s="10">
        <f t="shared" ref="K75:K107" si="5">IF(D75=0,"",IF(E75=0,"",IF(G75=0,"",IF(H75=0,"",ROUND(I75/F75-1,4)))))</f>
        <v>1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ROUND(+Surgery!O71,0)</f>
        <v>39590</v>
      </c>
      <c r="E76" s="3">
        <f>ROUND(+Surgery!F71,0)</f>
        <v>28849</v>
      </c>
      <c r="F76" s="9">
        <f t="shared" si="3"/>
        <v>1.37</v>
      </c>
      <c r="G76" s="3">
        <f>ROUND(+Surgery!O171,0)</f>
        <v>68959</v>
      </c>
      <c r="H76" s="3">
        <f>ROUND(+Surgery!F171,0)</f>
        <v>29921</v>
      </c>
      <c r="I76" s="9">
        <f t="shared" si="4"/>
        <v>2.2999999999999998</v>
      </c>
      <c r="J76" s="9"/>
      <c r="K76" s="10">
        <f t="shared" si="5"/>
        <v>0.67879999999999996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ROUND(+Surgery!O72,0)</f>
        <v>0</v>
      </c>
      <c r="E77" s="3">
        <f>ROUND(+Surgery!F72,0)</f>
        <v>0</v>
      </c>
      <c r="F77" s="9" t="str">
        <f t="shared" si="3"/>
        <v/>
      </c>
      <c r="G77" s="3">
        <f>ROUND(+Surgery!O172,0)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ROUND(+Surgery!O73,0)</f>
        <v>5028</v>
      </c>
      <c r="E78" s="3">
        <f>ROUND(+Surgery!F73,0)</f>
        <v>689759</v>
      </c>
      <c r="F78" s="9">
        <f t="shared" si="3"/>
        <v>0.01</v>
      </c>
      <c r="G78" s="3">
        <f>ROUND(+Surgery!O173,0)</f>
        <v>15131</v>
      </c>
      <c r="H78" s="3">
        <f>ROUND(+Surgery!F173,0)</f>
        <v>764049</v>
      </c>
      <c r="I78" s="9">
        <f t="shared" si="4"/>
        <v>0.02</v>
      </c>
      <c r="J78" s="9"/>
      <c r="K78" s="10">
        <f t="shared" si="5"/>
        <v>1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ROUND(+Surgery!O74,0)</f>
        <v>26082</v>
      </c>
      <c r="E79" s="3">
        <f>ROUND(+Surgery!F74,0)</f>
        <v>1250660</v>
      </c>
      <c r="F79" s="9">
        <f t="shared" si="3"/>
        <v>0.02</v>
      </c>
      <c r="G79" s="3">
        <f>ROUND(+Surgery!O174,0)</f>
        <v>120327</v>
      </c>
      <c r="H79" s="3">
        <f>ROUND(+Surgery!F174,0)</f>
        <v>1161674</v>
      </c>
      <c r="I79" s="9">
        <f t="shared" si="4"/>
        <v>0.1</v>
      </c>
      <c r="J79" s="9"/>
      <c r="K79" s="10">
        <f t="shared" si="5"/>
        <v>4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ROUND(+Surgery!O75,0)</f>
        <v>28305</v>
      </c>
      <c r="E80" s="3">
        <f>ROUND(+Surgery!F75,0)</f>
        <v>299480</v>
      </c>
      <c r="F80" s="9">
        <f t="shared" si="3"/>
        <v>0.09</v>
      </c>
      <c r="G80" s="3">
        <f>ROUND(+Surgery!O175,0)</f>
        <v>18502</v>
      </c>
      <c r="H80" s="3">
        <f>ROUND(+Surgery!F175,0)</f>
        <v>308573</v>
      </c>
      <c r="I80" s="9">
        <f t="shared" si="4"/>
        <v>0.06</v>
      </c>
      <c r="J80" s="9"/>
      <c r="K80" s="10">
        <f t="shared" si="5"/>
        <v>-0.33329999999999999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ROUND(+Surgery!O76,0)</f>
        <v>58</v>
      </c>
      <c r="E81" s="3">
        <f>ROUND(+Surgery!F76,0)</f>
        <v>10094</v>
      </c>
      <c r="F81" s="9">
        <f t="shared" si="3"/>
        <v>0.01</v>
      </c>
      <c r="G81" s="3">
        <f>ROUND(+Surgery!O176,0)</f>
        <v>25</v>
      </c>
      <c r="H81" s="3">
        <f>ROUND(+Surgery!F176,0)</f>
        <v>8859</v>
      </c>
      <c r="I81" s="9">
        <f t="shared" si="4"/>
        <v>0</v>
      </c>
      <c r="J81" s="9"/>
      <c r="K81" s="10">
        <f t="shared" si="5"/>
        <v>-1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ROUND(+Surgery!O77,0)</f>
        <v>255451</v>
      </c>
      <c r="E82" s="3">
        <f>ROUND(+Surgery!F77,0)</f>
        <v>717038</v>
      </c>
      <c r="F82" s="9">
        <f t="shared" si="3"/>
        <v>0.36</v>
      </c>
      <c r="G82" s="3">
        <f>ROUND(+Surgery!O177,0)</f>
        <v>231478</v>
      </c>
      <c r="H82" s="3">
        <f>ROUND(+Surgery!F177,0)</f>
        <v>708593</v>
      </c>
      <c r="I82" s="9">
        <f t="shared" si="4"/>
        <v>0.33</v>
      </c>
      <c r="J82" s="9"/>
      <c r="K82" s="10">
        <f t="shared" si="5"/>
        <v>-8.3299999999999999E-2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ROUND(+Surgery!O78,0)</f>
        <v>5864062</v>
      </c>
      <c r="E83" s="3">
        <f>ROUND(+Surgery!F78,0)</f>
        <v>3955629</v>
      </c>
      <c r="F83" s="9">
        <f t="shared" si="3"/>
        <v>1.48</v>
      </c>
      <c r="G83" s="3">
        <f>ROUND(+Surgery!O178,0)</f>
        <v>5333699</v>
      </c>
      <c r="H83" s="3">
        <f>ROUND(+Surgery!F178,0)</f>
        <v>3715357</v>
      </c>
      <c r="I83" s="9">
        <f t="shared" si="4"/>
        <v>1.44</v>
      </c>
      <c r="J83" s="9"/>
      <c r="K83" s="10">
        <f t="shared" si="5"/>
        <v>-2.7E-2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ROUND(+Surgery!O79,0)</f>
        <v>131875</v>
      </c>
      <c r="E84" s="3">
        <f>ROUND(+Surgery!F79,0)</f>
        <v>480806</v>
      </c>
      <c r="F84" s="9">
        <f t="shared" si="3"/>
        <v>0.27</v>
      </c>
      <c r="G84" s="3">
        <f>ROUND(+Surgery!O179,0)</f>
        <v>199057</v>
      </c>
      <c r="H84" s="3">
        <f>ROUND(+Surgery!F179,0)</f>
        <v>469645</v>
      </c>
      <c r="I84" s="9">
        <f t="shared" si="4"/>
        <v>0.42</v>
      </c>
      <c r="J84" s="9"/>
      <c r="K84" s="10">
        <f t="shared" si="5"/>
        <v>0.55559999999999998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ROUND(+Surgery!O80,0)</f>
        <v>1618</v>
      </c>
      <c r="E85" s="3">
        <f>ROUND(+Surgery!F80,0)</f>
        <v>330156</v>
      </c>
      <c r="F85" s="9">
        <f t="shared" si="3"/>
        <v>0</v>
      </c>
      <c r="G85" s="3">
        <f>ROUND(+Surgery!O180,0)</f>
        <v>6373</v>
      </c>
      <c r="H85" s="3">
        <f>ROUND(+Surgery!F180,0)</f>
        <v>350700</v>
      </c>
      <c r="I85" s="9">
        <f t="shared" si="4"/>
        <v>0.02</v>
      </c>
      <c r="J85" s="9"/>
      <c r="K85" s="10" t="e">
        <f t="shared" si="5"/>
        <v>#DIV/0!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ROUND(+Surgery!O81,0)</f>
        <v>0</v>
      </c>
      <c r="E86" s="3">
        <f>ROUND(+Surgery!F81,0)</f>
        <v>0</v>
      </c>
      <c r="F86" s="9" t="str">
        <f t="shared" si="3"/>
        <v/>
      </c>
      <c r="G86" s="3">
        <f>ROUND(+Surgery!O181,0)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ROUND(+Surgery!O82,0)</f>
        <v>28364</v>
      </c>
      <c r="E87" s="3">
        <f>ROUND(+Surgery!F82,0)</f>
        <v>0</v>
      </c>
      <c r="F87" s="9" t="str">
        <f t="shared" si="3"/>
        <v/>
      </c>
      <c r="G87" s="3">
        <f>ROUND(+Surgery!O182,0)</f>
        <v>81683</v>
      </c>
      <c r="H87" s="3">
        <f>ROUND(+Surgery!F182,0)</f>
        <v>254017</v>
      </c>
      <c r="I87" s="9">
        <f t="shared" si="4"/>
        <v>0.32</v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ROUND(+Surgery!O83,0)</f>
        <v>10160</v>
      </c>
      <c r="E88" s="3">
        <f>ROUND(+Surgery!F83,0)</f>
        <v>77822</v>
      </c>
      <c r="F88" s="9">
        <f t="shared" si="3"/>
        <v>0.13</v>
      </c>
      <c r="G88" s="3">
        <f>ROUND(+Surgery!O183,0)</f>
        <v>7171</v>
      </c>
      <c r="H88" s="3">
        <f>ROUND(+Surgery!F183,0)</f>
        <v>88544</v>
      </c>
      <c r="I88" s="9">
        <f t="shared" si="4"/>
        <v>0.08</v>
      </c>
      <c r="J88" s="9"/>
      <c r="K88" s="10">
        <f t="shared" si="5"/>
        <v>-0.3846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ROUND(+Surgery!O84,0)</f>
        <v>7786</v>
      </c>
      <c r="E89" s="3">
        <f>ROUND(+Surgery!F84,0)</f>
        <v>78919</v>
      </c>
      <c r="F89" s="9">
        <f t="shared" si="3"/>
        <v>0.1</v>
      </c>
      <c r="G89" s="3">
        <f>ROUND(+Surgery!O184,0)</f>
        <v>1199</v>
      </c>
      <c r="H89" s="3">
        <f>ROUND(+Surgery!F184,0)</f>
        <v>53683</v>
      </c>
      <c r="I89" s="9">
        <f t="shared" si="4"/>
        <v>0.02</v>
      </c>
      <c r="J89" s="9"/>
      <c r="K89" s="10">
        <f t="shared" si="5"/>
        <v>-0.8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ROUND(+Surgery!O85,0)</f>
        <v>484</v>
      </c>
      <c r="E90" s="3">
        <f>ROUND(+Surgery!F85,0)</f>
        <v>0</v>
      </c>
      <c r="F90" s="9" t="str">
        <f t="shared" si="3"/>
        <v/>
      </c>
      <c r="G90" s="3">
        <f>ROUND(+Surgery!O185,0)</f>
        <v>219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ROUND(+Surgery!O86,0)</f>
        <v>297057</v>
      </c>
      <c r="E91" s="3">
        <f>ROUND(+Surgery!F86,0)</f>
        <v>420582</v>
      </c>
      <c r="F91" s="9">
        <f t="shared" si="3"/>
        <v>0.71</v>
      </c>
      <c r="G91" s="3">
        <f>ROUND(+Surgery!O186,0)</f>
        <v>390109</v>
      </c>
      <c r="H91" s="3">
        <f>ROUND(+Surgery!F186,0)</f>
        <v>444976</v>
      </c>
      <c r="I91" s="9">
        <f t="shared" si="4"/>
        <v>0.88</v>
      </c>
      <c r="J91" s="9"/>
      <c r="K91" s="10">
        <f t="shared" si="5"/>
        <v>0.2394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ROUND(+Surgery!O87,0)</f>
        <v>18642</v>
      </c>
      <c r="E92" s="3">
        <f>ROUND(+Surgery!F87,0)</f>
        <v>98594</v>
      </c>
      <c r="F92" s="9">
        <f t="shared" si="3"/>
        <v>0.19</v>
      </c>
      <c r="G92" s="3">
        <f>ROUND(+Surgery!O187,0)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ROUND(+Surgery!O88,0)</f>
        <v>19307</v>
      </c>
      <c r="E93" s="3">
        <f>ROUND(+Surgery!F88,0)</f>
        <v>64785</v>
      </c>
      <c r="F93" s="9">
        <f t="shared" si="3"/>
        <v>0.3</v>
      </c>
      <c r="G93" s="3">
        <f>ROUND(+Surgery!O188,0)</f>
        <v>24537</v>
      </c>
      <c r="H93" s="3">
        <f>ROUND(+Surgery!F188,0)</f>
        <v>59025</v>
      </c>
      <c r="I93" s="9">
        <f t="shared" si="4"/>
        <v>0.42</v>
      </c>
      <c r="J93" s="9"/>
      <c r="K93" s="10">
        <f t="shared" si="5"/>
        <v>0.4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ROUND(+Surgery!O89,0)</f>
        <v>137128</v>
      </c>
      <c r="E94" s="3">
        <f>ROUND(+Surgery!F89,0)</f>
        <v>1493201</v>
      </c>
      <c r="F94" s="9">
        <f t="shared" si="3"/>
        <v>0.09</v>
      </c>
      <c r="G94" s="3">
        <f>ROUND(+Surgery!O189,0)</f>
        <v>207634</v>
      </c>
      <c r="H94" s="3">
        <f>ROUND(+Surgery!F189,0)</f>
        <v>1524792</v>
      </c>
      <c r="I94" s="9">
        <f t="shared" si="4"/>
        <v>0.14000000000000001</v>
      </c>
      <c r="J94" s="9"/>
      <c r="K94" s="10">
        <f t="shared" si="5"/>
        <v>0.55559999999999998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ROUND(+Surgery!O90,0)</f>
        <v>0</v>
      </c>
      <c r="E95" s="3">
        <f>ROUND(+Surgery!F90,0)</f>
        <v>0</v>
      </c>
      <c r="F95" s="9" t="str">
        <f t="shared" si="3"/>
        <v/>
      </c>
      <c r="G95" s="3">
        <f>ROUND(+Surgery!O190,0)</f>
        <v>0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ROUND(+Surgery!O91,0)</f>
        <v>0</v>
      </c>
      <c r="E96" s="3">
        <f>ROUND(+Surgery!F91,0)</f>
        <v>0</v>
      </c>
      <c r="F96" s="9" t="str">
        <f t="shared" si="3"/>
        <v/>
      </c>
      <c r="G96" s="3">
        <f>ROUND(+Surgery!O191,0)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ROUND(+Surgery!O92,0)</f>
        <v>0</v>
      </c>
      <c r="E97" s="3">
        <f>ROUND(+Surgery!F92,0)</f>
        <v>0</v>
      </c>
      <c r="F97" s="9" t="str">
        <f t="shared" si="3"/>
        <v/>
      </c>
      <c r="G97" s="3">
        <f>ROUND(+Surgery!O192,0)</f>
        <v>64258</v>
      </c>
      <c r="H97" s="3">
        <f>ROUND(+Surgery!F192,0)</f>
        <v>408232</v>
      </c>
      <c r="I97" s="9">
        <f t="shared" si="4"/>
        <v>0.16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ROUND(+Surgery!O93,0)</f>
        <v>37676</v>
      </c>
      <c r="E98" s="3">
        <f>ROUND(+Surgery!F93,0)</f>
        <v>29471</v>
      </c>
      <c r="F98" s="9">
        <f t="shared" si="3"/>
        <v>1.28</v>
      </c>
      <c r="G98" s="3">
        <f>ROUND(+Surgery!O193,0)</f>
        <v>7638</v>
      </c>
      <c r="H98" s="3">
        <f>ROUND(+Surgery!F193,0)</f>
        <v>42538</v>
      </c>
      <c r="I98" s="9">
        <f t="shared" si="4"/>
        <v>0.18</v>
      </c>
      <c r="J98" s="9"/>
      <c r="K98" s="10">
        <f t="shared" si="5"/>
        <v>-0.85940000000000005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ROUND(+Surgery!O94,0)</f>
        <v>5240</v>
      </c>
      <c r="E99" s="3">
        <f>ROUND(+Surgery!F94,0)</f>
        <v>543049</v>
      </c>
      <c r="F99" s="9">
        <f t="shared" si="3"/>
        <v>0.01</v>
      </c>
      <c r="G99" s="3">
        <f>ROUND(+Surgery!O194,0)</f>
        <v>6275</v>
      </c>
      <c r="H99" s="3">
        <f>ROUND(+Surgery!F194,0)</f>
        <v>495007</v>
      </c>
      <c r="I99" s="9">
        <f t="shared" si="4"/>
        <v>0.01</v>
      </c>
      <c r="J99" s="9"/>
      <c r="K99" s="10">
        <f t="shared" si="5"/>
        <v>0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ROUND(+Surgery!O95,0)</f>
        <v>146937</v>
      </c>
      <c r="E100" s="3">
        <f>ROUND(+Surgery!F95,0)</f>
        <v>601620</v>
      </c>
      <c r="F100" s="9">
        <f t="shared" si="3"/>
        <v>0.24</v>
      </c>
      <c r="G100" s="3">
        <f>ROUND(+Surgery!O195,0)</f>
        <v>376585</v>
      </c>
      <c r="H100" s="3">
        <f>ROUND(+Surgery!F195,0)</f>
        <v>568860</v>
      </c>
      <c r="I100" s="9">
        <f t="shared" si="4"/>
        <v>0.66</v>
      </c>
      <c r="J100" s="9"/>
      <c r="K100" s="10">
        <f t="shared" si="5"/>
        <v>1.75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ROUND(+Surgery!O96,0)</f>
        <v>21873</v>
      </c>
      <c r="E101" s="3">
        <f>ROUND(+Surgery!F96,0)</f>
        <v>1037159</v>
      </c>
      <c r="F101" s="9">
        <f t="shared" si="3"/>
        <v>0.02</v>
      </c>
      <c r="G101" s="3">
        <f>ROUND(+Surgery!O196,0)</f>
        <v>54664</v>
      </c>
      <c r="H101" s="3">
        <f>ROUND(+Surgery!F196,0)</f>
        <v>1047379</v>
      </c>
      <c r="I101" s="9">
        <f t="shared" si="4"/>
        <v>0.05</v>
      </c>
      <c r="J101" s="9"/>
      <c r="K101" s="10">
        <f t="shared" si="5"/>
        <v>1.5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ROUND(+Surgery!O97,0)</f>
        <v>25458</v>
      </c>
      <c r="E102" s="3">
        <f>ROUND(+Surgery!F97,0)</f>
        <v>690528</v>
      </c>
      <c r="F102" s="9">
        <f t="shared" si="3"/>
        <v>0.04</v>
      </c>
      <c r="G102" s="3">
        <f>ROUND(+Surgery!O197,0)</f>
        <v>78233</v>
      </c>
      <c r="H102" s="3">
        <f>ROUND(+Surgery!F197,0)</f>
        <v>460436</v>
      </c>
      <c r="I102" s="9">
        <f t="shared" si="4"/>
        <v>0.17</v>
      </c>
      <c r="J102" s="9"/>
      <c r="K102" s="10">
        <f t="shared" si="5"/>
        <v>3.25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ROUND(+Surgery!O98,0)</f>
        <v>0</v>
      </c>
      <c r="E103" s="3">
        <f>ROUND(+Surgery!F98,0)</f>
        <v>0</v>
      </c>
      <c r="F103" s="9" t="str">
        <f t="shared" si="3"/>
        <v/>
      </c>
      <c r="G103" s="3">
        <f>ROUND(+Surgery!O198,0)</f>
        <v>4431</v>
      </c>
      <c r="H103" s="3">
        <f>ROUND(+Surgery!F198,0)</f>
        <v>775</v>
      </c>
      <c r="I103" s="9">
        <f t="shared" si="4"/>
        <v>5.72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ROUND(+Surgery!O99,0)</f>
        <v>0</v>
      </c>
      <c r="E104" s="3">
        <f>ROUND(+Surgery!F99,0)</f>
        <v>0</v>
      </c>
      <c r="F104" s="9" t="str">
        <f t="shared" si="3"/>
        <v/>
      </c>
      <c r="G104" s="3">
        <f>ROUND(+Surgery!O199,0)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ROUND(+Surgery!O100,0)</f>
        <v>0</v>
      </c>
      <c r="E105" s="3">
        <f>ROUND(+Surgery!F100,0)</f>
        <v>0</v>
      </c>
      <c r="F105" s="9" t="str">
        <f t="shared" si="3"/>
        <v/>
      </c>
      <c r="G105" s="3">
        <f>ROUND(+Surgery!O200,0)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ROUND(+Surgery!O101,0)</f>
        <v>0</v>
      </c>
      <c r="E106" s="3">
        <f>ROUND(+Surgery!F101,0)</f>
        <v>0</v>
      </c>
      <c r="F106" s="9" t="str">
        <f t="shared" si="3"/>
        <v/>
      </c>
      <c r="G106" s="3">
        <f>ROUND(+Surgery!O201,0)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ROUND(+Surgery!O102,0)</f>
        <v>0</v>
      </c>
      <c r="E107" s="3">
        <f>ROUND(+Surgery!F102,0)</f>
        <v>0</v>
      </c>
      <c r="F107" s="9" t="str">
        <f t="shared" si="3"/>
        <v/>
      </c>
      <c r="G107" s="3">
        <f>ROUND(+Surgery!O202,0)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9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10.88671875" bestFit="1" customWidth="1"/>
    <col min="10" max="10" width="2.6640625" customWidth="1"/>
  </cols>
  <sheetData>
    <row r="1" spans="1:11" x14ac:dyDescent="0.2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F8" s="1" t="s">
        <v>2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ROUND(+Surgery!G5,0)</f>
        <v>33132384</v>
      </c>
      <c r="E10" s="9">
        <f>ROUND(+Surgery!E5,2)</f>
        <v>352.16</v>
      </c>
      <c r="F10" s="9">
        <f>IF(D10=0,"",IF(E10=0,"",ROUND(D10/E10,2)))</f>
        <v>94083.33</v>
      </c>
      <c r="G10" s="3">
        <f>ROUND(+Surgery!G105,0)</f>
        <v>16068770</v>
      </c>
      <c r="H10" s="9">
        <f>ROUND(+Surgery!E105,2)</f>
        <v>191.76</v>
      </c>
      <c r="I10" s="9">
        <f>IF(G10=0,"",IF(H10=0,"",ROUND(G10/H10,2)))</f>
        <v>83796.259999999995</v>
      </c>
      <c r="J10" s="9"/>
      <c r="K10" s="10">
        <f>IF(D10=0,"",IF(E10=0,"",IF(G10=0,"",IF(H10=0,"",ROUND(I10/F10-1,4)))))</f>
        <v>-0.10929999999999999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ROUND(+Surgery!G6,0)</f>
        <v>4803553</v>
      </c>
      <c r="E11" s="9">
        <f>ROUND(+Surgery!E6,2)</f>
        <v>53</v>
      </c>
      <c r="F11" s="9">
        <f t="shared" ref="F11:F74" si="0">IF(D11=0,"",IF(E11=0,"",ROUND(D11/E11,2)))</f>
        <v>90633.08</v>
      </c>
      <c r="G11" s="3">
        <f>ROUND(+Surgery!G106,0)</f>
        <v>5101827</v>
      </c>
      <c r="H11" s="9">
        <f>ROUND(+Surgery!E106,2)</f>
        <v>48.39</v>
      </c>
      <c r="I11" s="9">
        <f t="shared" ref="I11:I74" si="1">IF(G11=0,"",IF(H11=0,"",ROUND(G11/H11,2)))</f>
        <v>105431.43</v>
      </c>
      <c r="J11" s="9"/>
      <c r="K11" s="10">
        <f t="shared" ref="K11:K74" si="2">IF(D11=0,"",IF(E11=0,"",IF(G11=0,"",IF(H11=0,"",ROUND(I11/F11-1,4)))))</f>
        <v>0.1633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ROUND(+Surgery!G7,0)</f>
        <v>205187</v>
      </c>
      <c r="E12" s="9">
        <f>ROUND(+Surgery!E7,2)</f>
        <v>2.39</v>
      </c>
      <c r="F12" s="9">
        <f t="shared" si="0"/>
        <v>85852.3</v>
      </c>
      <c r="G12" s="3">
        <f>ROUND(+Surgery!G107,0)</f>
        <v>643309</v>
      </c>
      <c r="H12" s="9">
        <f>ROUND(+Surgery!E107,2)</f>
        <v>8.2799999999999994</v>
      </c>
      <c r="I12" s="9">
        <f t="shared" si="1"/>
        <v>77694.320000000007</v>
      </c>
      <c r="J12" s="9"/>
      <c r="K12" s="10">
        <f t="shared" si="2"/>
        <v>-9.5000000000000001E-2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ROUND(+Surgery!G8,0)</f>
        <v>11261393</v>
      </c>
      <c r="E13" s="9">
        <f>ROUND(+Surgery!E8,2)</f>
        <v>143.06</v>
      </c>
      <c r="F13" s="9">
        <f t="shared" si="0"/>
        <v>78717.97</v>
      </c>
      <c r="G13" s="3">
        <f>ROUND(+Surgery!G108,0)</f>
        <v>11493875</v>
      </c>
      <c r="H13" s="9">
        <f>ROUND(+Surgery!E108,2)</f>
        <v>144.38999999999999</v>
      </c>
      <c r="I13" s="9">
        <f t="shared" si="1"/>
        <v>79602.98</v>
      </c>
      <c r="J13" s="9"/>
      <c r="K13" s="10">
        <f t="shared" si="2"/>
        <v>1.12E-2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ROUND(+Surgery!G9,0)</f>
        <v>13467301</v>
      </c>
      <c r="E14" s="9">
        <f>ROUND(+Surgery!E9,2)</f>
        <v>177.32</v>
      </c>
      <c r="F14" s="9">
        <f t="shared" si="0"/>
        <v>75949.14</v>
      </c>
      <c r="G14" s="3">
        <f>ROUND(+Surgery!G109,0)</f>
        <v>13279250</v>
      </c>
      <c r="H14" s="9">
        <f>ROUND(+Surgery!E109,2)</f>
        <v>172.63</v>
      </c>
      <c r="I14" s="9">
        <f t="shared" si="1"/>
        <v>76923.19</v>
      </c>
      <c r="J14" s="9"/>
      <c r="K14" s="10">
        <f t="shared" si="2"/>
        <v>1.2800000000000001E-2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ROUND(+Surgery!G10,0)</f>
        <v>2489530</v>
      </c>
      <c r="E15" s="9">
        <f>ROUND(+Surgery!E10,2)</f>
        <v>34.22</v>
      </c>
      <c r="F15" s="9">
        <f t="shared" si="0"/>
        <v>72750.73</v>
      </c>
      <c r="G15" s="3">
        <f>ROUND(+Surgery!G110,0)</f>
        <v>2859365</v>
      </c>
      <c r="H15" s="9">
        <f>ROUND(+Surgery!E110,2)</f>
        <v>39.19</v>
      </c>
      <c r="I15" s="9">
        <f t="shared" si="1"/>
        <v>72961.600000000006</v>
      </c>
      <c r="J15" s="9"/>
      <c r="K15" s="10">
        <f t="shared" si="2"/>
        <v>2.8999999999999998E-3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ROUND(+Surgery!G11,0)</f>
        <v>280841</v>
      </c>
      <c r="E16" s="9">
        <f>ROUND(+Surgery!E11,2)</f>
        <v>4.17</v>
      </c>
      <c r="F16" s="9">
        <f t="shared" si="0"/>
        <v>67347.960000000006</v>
      </c>
      <c r="G16" s="3">
        <f>ROUND(+Surgery!G111,0)</f>
        <v>320828</v>
      </c>
      <c r="H16" s="9">
        <f>ROUND(+Surgery!E111,2)</f>
        <v>4.57</v>
      </c>
      <c r="I16" s="9">
        <f t="shared" si="1"/>
        <v>70203.06</v>
      </c>
      <c r="J16" s="9"/>
      <c r="K16" s="10">
        <f t="shared" si="2"/>
        <v>4.24E-2</v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ROUND(+Surgery!G12,0)</f>
        <v>1379010</v>
      </c>
      <c r="E17" s="9">
        <f>ROUND(+Surgery!E12,2)</f>
        <v>21.83</v>
      </c>
      <c r="F17" s="9">
        <f t="shared" si="0"/>
        <v>63170.41</v>
      </c>
      <c r="G17" s="3">
        <f>ROUND(+Surgery!G112,0)</f>
        <v>1551212</v>
      </c>
      <c r="H17" s="9">
        <f>ROUND(+Surgery!E112,2)</f>
        <v>23.87</v>
      </c>
      <c r="I17" s="9">
        <f t="shared" si="1"/>
        <v>64985.84</v>
      </c>
      <c r="J17" s="9"/>
      <c r="K17" s="10">
        <f t="shared" si="2"/>
        <v>2.87E-2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ROUND(+Surgery!G13,0)</f>
        <v>377438</v>
      </c>
      <c r="E18" s="9">
        <f>ROUND(+Surgery!E13,2)</f>
        <v>5.79</v>
      </c>
      <c r="F18" s="9">
        <f t="shared" si="0"/>
        <v>65187.91</v>
      </c>
      <c r="G18" s="3">
        <f>ROUND(+Surgery!G113,0)</f>
        <v>330906</v>
      </c>
      <c r="H18" s="9">
        <f>ROUND(+Surgery!E113,2)</f>
        <v>4.21</v>
      </c>
      <c r="I18" s="9">
        <f t="shared" si="1"/>
        <v>78600</v>
      </c>
      <c r="J18" s="9"/>
      <c r="K18" s="10">
        <f t="shared" si="2"/>
        <v>0.20569999999999999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ROUND(+Surgery!G14,0)</f>
        <v>3602544</v>
      </c>
      <c r="E19" s="9">
        <f>ROUND(+Surgery!E14,2)</f>
        <v>51.84</v>
      </c>
      <c r="F19" s="9">
        <f t="shared" si="0"/>
        <v>69493.52</v>
      </c>
      <c r="G19" s="3">
        <f>ROUND(+Surgery!G114,0)</f>
        <v>3360607</v>
      </c>
      <c r="H19" s="9">
        <f>ROUND(+Surgery!E114,2)</f>
        <v>45.37</v>
      </c>
      <c r="I19" s="9">
        <f t="shared" si="1"/>
        <v>74071.13</v>
      </c>
      <c r="J19" s="9"/>
      <c r="K19" s="10">
        <f t="shared" si="2"/>
        <v>6.59E-2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ROUND(+Surgery!G15,0)</f>
        <v>13463972</v>
      </c>
      <c r="E20" s="9">
        <f>ROUND(+Surgery!E15,2)</f>
        <v>181.96</v>
      </c>
      <c r="F20" s="9">
        <f t="shared" si="0"/>
        <v>73994.13</v>
      </c>
      <c r="G20" s="3">
        <f>ROUND(+Surgery!G115,0)</f>
        <v>13710096</v>
      </c>
      <c r="H20" s="9">
        <f>ROUND(+Surgery!E115,2)</f>
        <v>185.32</v>
      </c>
      <c r="I20" s="9">
        <f t="shared" si="1"/>
        <v>73980.66</v>
      </c>
      <c r="J20" s="9"/>
      <c r="K20" s="10">
        <f t="shared" si="2"/>
        <v>-2.0000000000000001E-4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ROUND(+Surgery!G16,0)</f>
        <v>30287556</v>
      </c>
      <c r="E21" s="9">
        <f>ROUND(+Surgery!E16,2)</f>
        <v>296.13</v>
      </c>
      <c r="F21" s="9">
        <f t="shared" si="0"/>
        <v>102277.9</v>
      </c>
      <c r="G21" s="3">
        <f>ROUND(+Surgery!G116,0)</f>
        <v>21386274</v>
      </c>
      <c r="H21" s="9">
        <f>ROUND(+Surgery!E116,2)</f>
        <v>238.27</v>
      </c>
      <c r="I21" s="9">
        <f t="shared" si="1"/>
        <v>89756.47</v>
      </c>
      <c r="J21" s="9"/>
      <c r="K21" s="10">
        <f t="shared" si="2"/>
        <v>-0.12239999999999999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ROUND(+Surgery!G17,0)</f>
        <v>1412325</v>
      </c>
      <c r="E22" s="9">
        <f>ROUND(+Surgery!E17,2)</f>
        <v>16.21</v>
      </c>
      <c r="F22" s="9">
        <f t="shared" si="0"/>
        <v>87126.77</v>
      </c>
      <c r="G22" s="3">
        <f>ROUND(+Surgery!G117,0)</f>
        <v>1696613</v>
      </c>
      <c r="H22" s="9">
        <f>ROUND(+Surgery!E117,2)</f>
        <v>20.8</v>
      </c>
      <c r="I22" s="9">
        <f t="shared" si="1"/>
        <v>81567.929999999993</v>
      </c>
      <c r="J22" s="9"/>
      <c r="K22" s="10">
        <f t="shared" si="2"/>
        <v>-6.3799999999999996E-2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ROUND(+Surgery!G18,0)</f>
        <v>7141638</v>
      </c>
      <c r="E23" s="9">
        <f>ROUND(+Surgery!E18,2)</f>
        <v>89.04</v>
      </c>
      <c r="F23" s="9">
        <f t="shared" si="0"/>
        <v>80207.08</v>
      </c>
      <c r="G23" s="3">
        <f>ROUND(+Surgery!G118,0)</f>
        <v>6745544</v>
      </c>
      <c r="H23" s="9">
        <f>ROUND(+Surgery!E118,2)</f>
        <v>70.63</v>
      </c>
      <c r="I23" s="9">
        <f t="shared" si="1"/>
        <v>95505.37</v>
      </c>
      <c r="J23" s="9"/>
      <c r="K23" s="10">
        <f t="shared" si="2"/>
        <v>0.19070000000000001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ROUND(+Surgery!G19,0)</f>
        <v>1952814</v>
      </c>
      <c r="E24" s="9">
        <f>ROUND(+Surgery!E19,2)</f>
        <v>26.71</v>
      </c>
      <c r="F24" s="9">
        <f t="shared" si="0"/>
        <v>73111.72</v>
      </c>
      <c r="G24" s="3">
        <f>ROUND(+Surgery!G119,0)</f>
        <v>1994838</v>
      </c>
      <c r="H24" s="9">
        <f>ROUND(+Surgery!E119,2)</f>
        <v>25.6</v>
      </c>
      <c r="I24" s="9">
        <f t="shared" si="1"/>
        <v>77923.360000000001</v>
      </c>
      <c r="J24" s="9"/>
      <c r="K24" s="10">
        <f t="shared" si="2"/>
        <v>6.5799999999999997E-2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ROUND(+Surgery!G20,0)</f>
        <v>1808353</v>
      </c>
      <c r="E25" s="9">
        <f>ROUND(+Surgery!E20,2)</f>
        <v>28.1</v>
      </c>
      <c r="F25" s="9">
        <f t="shared" si="0"/>
        <v>64354.2</v>
      </c>
      <c r="G25" s="3">
        <f>ROUND(+Surgery!G120,0)</f>
        <v>1843828</v>
      </c>
      <c r="H25" s="9">
        <f>ROUND(+Surgery!E120,2)</f>
        <v>27.1</v>
      </c>
      <c r="I25" s="9">
        <f t="shared" si="1"/>
        <v>68037.929999999993</v>
      </c>
      <c r="J25" s="9"/>
      <c r="K25" s="10">
        <f t="shared" si="2"/>
        <v>5.7200000000000001E-2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ROUND(+Surgery!G21,0)</f>
        <v>0</v>
      </c>
      <c r="E26" s="9">
        <f>ROUND(+Surgery!E21,2)</f>
        <v>0</v>
      </c>
      <c r="F26" s="9" t="str">
        <f t="shared" si="0"/>
        <v/>
      </c>
      <c r="G26" s="3">
        <f>ROUND(+Surgery!G121,0)</f>
        <v>0</v>
      </c>
      <c r="H26" s="9">
        <f>ROUND(+Surgery!E121,2)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ROUND(+Surgery!G22,0)</f>
        <v>0</v>
      </c>
      <c r="E27" s="9">
        <f>ROUND(+Surgery!E22,2)</f>
        <v>0</v>
      </c>
      <c r="F27" s="9" t="str">
        <f t="shared" si="0"/>
        <v/>
      </c>
      <c r="G27" s="3">
        <f>ROUND(+Surgery!G122,0)</f>
        <v>0</v>
      </c>
      <c r="H27" s="9">
        <f>ROUND(+Surgery!E122,2)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ROUND(+Surgery!G23,0)</f>
        <v>811417</v>
      </c>
      <c r="E28" s="9">
        <f>ROUND(+Surgery!E23,2)</f>
        <v>11.06</v>
      </c>
      <c r="F28" s="9">
        <f t="shared" si="0"/>
        <v>73365.009999999995</v>
      </c>
      <c r="G28" s="3">
        <f>ROUND(+Surgery!G123,0)</f>
        <v>786272</v>
      </c>
      <c r="H28" s="9">
        <f>ROUND(+Surgery!E123,2)</f>
        <v>10.55</v>
      </c>
      <c r="I28" s="9">
        <f t="shared" si="1"/>
        <v>74528.149999999994</v>
      </c>
      <c r="J28" s="9"/>
      <c r="K28" s="10">
        <f t="shared" si="2"/>
        <v>1.5900000000000001E-2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ROUND(+Surgery!G24,0)</f>
        <v>3887643</v>
      </c>
      <c r="E29" s="9">
        <f>ROUND(+Surgery!E24,2)</f>
        <v>55.21</v>
      </c>
      <c r="F29" s="9">
        <f t="shared" si="0"/>
        <v>70415.56</v>
      </c>
      <c r="G29" s="3">
        <f>ROUND(+Surgery!G124,0)</f>
        <v>3899963</v>
      </c>
      <c r="H29" s="9">
        <f>ROUND(+Surgery!E124,2)</f>
        <v>58.28</v>
      </c>
      <c r="I29" s="9">
        <f t="shared" si="1"/>
        <v>66917.69</v>
      </c>
      <c r="J29" s="9"/>
      <c r="K29" s="10">
        <f t="shared" si="2"/>
        <v>-4.9700000000000001E-2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ROUND(+Surgery!G25,0)</f>
        <v>0</v>
      </c>
      <c r="E30" s="9">
        <f>ROUND(+Surgery!E25,2)</f>
        <v>0</v>
      </c>
      <c r="F30" s="9" t="str">
        <f t="shared" si="0"/>
        <v/>
      </c>
      <c r="G30" s="3">
        <f>ROUND(+Surgery!G125,0)</f>
        <v>0</v>
      </c>
      <c r="H30" s="9">
        <f>ROUND(+Surgery!E125,2)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ROUND(+Surgery!G26,0)</f>
        <v>220256</v>
      </c>
      <c r="E31" s="9">
        <f>ROUND(+Surgery!E26,2)</f>
        <v>2.6</v>
      </c>
      <c r="F31" s="9">
        <f t="shared" si="0"/>
        <v>84713.85</v>
      </c>
      <c r="G31" s="3">
        <f>ROUND(+Surgery!G126,0)</f>
        <v>344020</v>
      </c>
      <c r="H31" s="9">
        <f>ROUND(+Surgery!E126,2)</f>
        <v>3.18</v>
      </c>
      <c r="I31" s="9">
        <f t="shared" si="1"/>
        <v>108182.39</v>
      </c>
      <c r="J31" s="9"/>
      <c r="K31" s="10">
        <f t="shared" si="2"/>
        <v>0.27700000000000002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ROUND(+Surgery!G27,0)</f>
        <v>4993702</v>
      </c>
      <c r="E32" s="9">
        <f>ROUND(+Surgery!E27,2)</f>
        <v>80.3</v>
      </c>
      <c r="F32" s="9">
        <f t="shared" si="0"/>
        <v>62188.07</v>
      </c>
      <c r="G32" s="3">
        <f>ROUND(+Surgery!G127,0)</f>
        <v>5069645</v>
      </c>
      <c r="H32" s="9">
        <f>ROUND(+Surgery!E127,2)</f>
        <v>78.16</v>
      </c>
      <c r="I32" s="9">
        <f t="shared" si="1"/>
        <v>64862.400000000001</v>
      </c>
      <c r="J32" s="9"/>
      <c r="K32" s="10">
        <f t="shared" si="2"/>
        <v>4.2999999999999997E-2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ROUND(+Surgery!G28,0)</f>
        <v>1961033</v>
      </c>
      <c r="E33" s="9">
        <f>ROUND(+Surgery!E28,2)</f>
        <v>24.65</v>
      </c>
      <c r="F33" s="9">
        <f t="shared" si="0"/>
        <v>79555.09</v>
      </c>
      <c r="G33" s="3">
        <f>ROUND(+Surgery!G128,0)</f>
        <v>1999016</v>
      </c>
      <c r="H33" s="9">
        <f>ROUND(+Surgery!E128,2)</f>
        <v>24.59</v>
      </c>
      <c r="I33" s="9">
        <f t="shared" si="1"/>
        <v>81293.86</v>
      </c>
      <c r="J33" s="9"/>
      <c r="K33" s="10">
        <f t="shared" si="2"/>
        <v>2.1899999999999999E-2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ROUND(+Surgery!G29,0)</f>
        <v>1001585</v>
      </c>
      <c r="E34" s="9">
        <f>ROUND(+Surgery!E29,2)</f>
        <v>13.52</v>
      </c>
      <c r="F34" s="9">
        <f t="shared" si="0"/>
        <v>74081.73</v>
      </c>
      <c r="G34" s="3">
        <f>ROUND(+Surgery!G129,0)</f>
        <v>1119707</v>
      </c>
      <c r="H34" s="9">
        <f>ROUND(+Surgery!E129,2)</f>
        <v>14.87</v>
      </c>
      <c r="I34" s="9">
        <f t="shared" si="1"/>
        <v>75299.73</v>
      </c>
      <c r="J34" s="9"/>
      <c r="K34" s="10">
        <f t="shared" si="2"/>
        <v>1.6400000000000001E-2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ROUND(+Surgery!G30,0)</f>
        <v>0</v>
      </c>
      <c r="E35" s="9">
        <f>ROUND(+Surgery!E30,2)</f>
        <v>0</v>
      </c>
      <c r="F35" s="9" t="str">
        <f t="shared" si="0"/>
        <v/>
      </c>
      <c r="G35" s="3">
        <f>ROUND(+Surgery!G130,0)</f>
        <v>327587</v>
      </c>
      <c r="H35" s="9">
        <f>ROUND(+Surgery!E130,2)</f>
        <v>3.85</v>
      </c>
      <c r="I35" s="9">
        <f t="shared" si="1"/>
        <v>85087.53</v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ROUND(+Surgery!G31,0)</f>
        <v>5539</v>
      </c>
      <c r="E36" s="9">
        <f>ROUND(+Surgery!E31,2)</f>
        <v>0.1</v>
      </c>
      <c r="F36" s="9">
        <f t="shared" si="0"/>
        <v>55390</v>
      </c>
      <c r="G36" s="3">
        <f>ROUND(+Surgery!G131,0)</f>
        <v>4517</v>
      </c>
      <c r="H36" s="9">
        <f>ROUND(+Surgery!E131,2)</f>
        <v>0.08</v>
      </c>
      <c r="I36" s="9">
        <f t="shared" si="1"/>
        <v>56462.5</v>
      </c>
      <c r="J36" s="9"/>
      <c r="K36" s="10">
        <f t="shared" si="2"/>
        <v>1.9400000000000001E-2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ROUND(+Surgery!G32,0)</f>
        <v>4274405</v>
      </c>
      <c r="E37" s="9">
        <f>ROUND(+Surgery!E32,2)</f>
        <v>59.96</v>
      </c>
      <c r="F37" s="9">
        <f t="shared" si="0"/>
        <v>71287.61</v>
      </c>
      <c r="G37" s="3">
        <f>ROUND(+Surgery!G132,0)</f>
        <v>4478408</v>
      </c>
      <c r="H37" s="9">
        <f>ROUND(+Surgery!E132,2)</f>
        <v>63.42</v>
      </c>
      <c r="I37" s="9">
        <f t="shared" si="1"/>
        <v>70615.070000000007</v>
      </c>
      <c r="J37" s="9"/>
      <c r="K37" s="10">
        <f t="shared" si="2"/>
        <v>-9.4000000000000004E-3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ROUND(+Surgery!G33,0)</f>
        <v>0</v>
      </c>
      <c r="E38" s="9">
        <f>ROUND(+Surgery!E33,2)</f>
        <v>0</v>
      </c>
      <c r="F38" s="9" t="str">
        <f t="shared" si="0"/>
        <v/>
      </c>
      <c r="G38" s="3">
        <f>ROUND(+Surgery!G133,0)</f>
        <v>0</v>
      </c>
      <c r="H38" s="9">
        <f>ROUND(+Surgery!E133,2)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ROUND(+Surgery!G34,0)</f>
        <v>8881094</v>
      </c>
      <c r="E39" s="9">
        <f>ROUND(+Surgery!E34,2)</f>
        <v>103.69</v>
      </c>
      <c r="F39" s="9">
        <f t="shared" si="0"/>
        <v>85650.44</v>
      </c>
      <c r="G39" s="3">
        <f>ROUND(+Surgery!G134,0)</f>
        <v>9027349</v>
      </c>
      <c r="H39" s="9">
        <f>ROUND(+Surgery!E134,2)</f>
        <v>106.48</v>
      </c>
      <c r="I39" s="9">
        <f t="shared" si="1"/>
        <v>84779.76</v>
      </c>
      <c r="J39" s="9"/>
      <c r="K39" s="10">
        <f t="shared" si="2"/>
        <v>-1.0200000000000001E-2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ROUND(+Surgery!G35,0)</f>
        <v>1083118</v>
      </c>
      <c r="E40" s="9">
        <f>ROUND(+Surgery!E35,2)</f>
        <v>13.91</v>
      </c>
      <c r="F40" s="9">
        <f t="shared" si="0"/>
        <v>77866.14</v>
      </c>
      <c r="G40" s="3">
        <f>ROUND(+Surgery!G135,0)</f>
        <v>1134337</v>
      </c>
      <c r="H40" s="9">
        <f>ROUND(+Surgery!E135,2)</f>
        <v>15.73</v>
      </c>
      <c r="I40" s="9">
        <f t="shared" si="1"/>
        <v>72112.97</v>
      </c>
      <c r="J40" s="9"/>
      <c r="K40" s="10">
        <f t="shared" si="2"/>
        <v>-7.3899999999999993E-2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ROUND(+Surgery!G36,0)</f>
        <v>417241</v>
      </c>
      <c r="E41" s="9">
        <f>ROUND(+Surgery!E36,2)</f>
        <v>5.22</v>
      </c>
      <c r="F41" s="9">
        <f t="shared" si="0"/>
        <v>79931.23</v>
      </c>
      <c r="G41" s="3">
        <f>ROUND(+Surgery!G136,0)</f>
        <v>451896</v>
      </c>
      <c r="H41" s="9">
        <f>ROUND(+Surgery!E136,2)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ROUND(+Surgery!G37,0)</f>
        <v>3924587</v>
      </c>
      <c r="E42" s="9">
        <f>ROUND(+Surgery!E37,2)</f>
        <v>51</v>
      </c>
      <c r="F42" s="9">
        <f t="shared" si="0"/>
        <v>76952.69</v>
      </c>
      <c r="G42" s="3">
        <f>ROUND(+Surgery!G137,0)</f>
        <v>3766550</v>
      </c>
      <c r="H42" s="9">
        <f>ROUND(+Surgery!E137,2)</f>
        <v>49.4</v>
      </c>
      <c r="I42" s="9">
        <f t="shared" si="1"/>
        <v>76245.95</v>
      </c>
      <c r="J42" s="9"/>
      <c r="K42" s="10">
        <f t="shared" si="2"/>
        <v>-9.1999999999999998E-3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ROUND(+Surgery!G38,0)</f>
        <v>0</v>
      </c>
      <c r="E43" s="9">
        <f>ROUND(+Surgery!E38,2)</f>
        <v>0</v>
      </c>
      <c r="F43" s="9" t="str">
        <f t="shared" si="0"/>
        <v/>
      </c>
      <c r="G43" s="3">
        <f>ROUND(+Surgery!G138,0)</f>
        <v>0</v>
      </c>
      <c r="H43" s="9">
        <f>ROUND(+Surgery!E138,2)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ROUND(+Surgery!G39,0)</f>
        <v>1136264</v>
      </c>
      <c r="E44" s="9">
        <f>ROUND(+Surgery!E39,2)</f>
        <v>15.54</v>
      </c>
      <c r="F44" s="9">
        <f t="shared" si="0"/>
        <v>73118.66</v>
      </c>
      <c r="G44" s="3">
        <f>ROUND(+Surgery!G139,0)</f>
        <v>1005012</v>
      </c>
      <c r="H44" s="9">
        <f>ROUND(+Surgery!E139,2)</f>
        <v>13.49</v>
      </c>
      <c r="I44" s="9">
        <f t="shared" si="1"/>
        <v>74500.52</v>
      </c>
      <c r="J44" s="9"/>
      <c r="K44" s="10">
        <f t="shared" si="2"/>
        <v>1.89E-2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ROUND(+Surgery!G40,0)</f>
        <v>350888</v>
      </c>
      <c r="E45" s="9">
        <f>ROUND(+Surgery!E40,2)</f>
        <v>4.5999999999999996</v>
      </c>
      <c r="F45" s="9">
        <f t="shared" si="0"/>
        <v>76280</v>
      </c>
      <c r="G45" s="3">
        <f>ROUND(+Surgery!G140,0)</f>
        <v>368118</v>
      </c>
      <c r="H45" s="9">
        <f>ROUND(+Surgery!E140,2)</f>
        <v>4.7699999999999996</v>
      </c>
      <c r="I45" s="9">
        <f t="shared" si="1"/>
        <v>77173.58</v>
      </c>
      <c r="J45" s="9"/>
      <c r="K45" s="10">
        <f t="shared" si="2"/>
        <v>1.17E-2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ROUND(+Surgery!G41,0)</f>
        <v>1745014</v>
      </c>
      <c r="E46" s="9">
        <f>ROUND(+Surgery!E41,2)</f>
        <v>24.38</v>
      </c>
      <c r="F46" s="9">
        <f t="shared" si="0"/>
        <v>71575.64</v>
      </c>
      <c r="G46" s="3">
        <f>ROUND(+Surgery!G141,0)</f>
        <v>2105126</v>
      </c>
      <c r="H46" s="9">
        <f>ROUND(+Surgery!E141,2)</f>
        <v>25.78</v>
      </c>
      <c r="I46" s="9">
        <f t="shared" si="1"/>
        <v>81657.33</v>
      </c>
      <c r="J46" s="9"/>
      <c r="K46" s="10">
        <f t="shared" si="2"/>
        <v>0.1409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ROUND(+Surgery!G42,0)</f>
        <v>0</v>
      </c>
      <c r="E47" s="9">
        <f>ROUND(+Surgery!E42,2)</f>
        <v>0</v>
      </c>
      <c r="F47" s="9" t="str">
        <f t="shared" si="0"/>
        <v/>
      </c>
      <c r="G47" s="3">
        <f>ROUND(+Surgery!G142,0)</f>
        <v>0</v>
      </c>
      <c r="H47" s="9">
        <f>ROUND(+Surgery!E142,2)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ROUND(+Surgery!G43,0)</f>
        <v>0</v>
      </c>
      <c r="E48" s="9">
        <f>ROUND(+Surgery!E43,2)</f>
        <v>0</v>
      </c>
      <c r="F48" s="9" t="str">
        <f t="shared" si="0"/>
        <v/>
      </c>
      <c r="G48" s="3">
        <f>ROUND(+Surgery!G143,0)</f>
        <v>0</v>
      </c>
      <c r="H48" s="9">
        <f>ROUND(+Surgery!E143,2)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ROUND(+Surgery!G44,0)</f>
        <v>2912986</v>
      </c>
      <c r="E49" s="9">
        <f>ROUND(+Surgery!E44,2)</f>
        <v>39.659999999999997</v>
      </c>
      <c r="F49" s="9">
        <f t="shared" si="0"/>
        <v>73448.97</v>
      </c>
      <c r="G49" s="3">
        <f>ROUND(+Surgery!G144,0)</f>
        <v>1388333</v>
      </c>
      <c r="H49" s="9">
        <f>ROUND(+Surgery!E144,2)</f>
        <v>39.04</v>
      </c>
      <c r="I49" s="9">
        <f t="shared" si="1"/>
        <v>35561.81</v>
      </c>
      <c r="J49" s="9"/>
      <c r="K49" s="10">
        <f t="shared" si="2"/>
        <v>-0.51580000000000004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ROUND(+Surgery!G45,0)</f>
        <v>12244413</v>
      </c>
      <c r="E50" s="9">
        <f>ROUND(+Surgery!E45,2)</f>
        <v>157.69</v>
      </c>
      <c r="F50" s="9">
        <f t="shared" si="0"/>
        <v>77648.63</v>
      </c>
      <c r="G50" s="3">
        <f>ROUND(+Surgery!G145,0)</f>
        <v>12051873</v>
      </c>
      <c r="H50" s="9">
        <f>ROUND(+Surgery!E145,2)</f>
        <v>155.85</v>
      </c>
      <c r="I50" s="9">
        <f t="shared" si="1"/>
        <v>77329.95</v>
      </c>
      <c r="J50" s="9"/>
      <c r="K50" s="10">
        <f t="shared" si="2"/>
        <v>-4.1000000000000003E-3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ROUND(+Surgery!G46,0)</f>
        <v>235163</v>
      </c>
      <c r="E51" s="9">
        <f>ROUND(+Surgery!E46,2)</f>
        <v>3.46</v>
      </c>
      <c r="F51" s="9">
        <f t="shared" si="0"/>
        <v>67966.179999999993</v>
      </c>
      <c r="G51" s="3">
        <f>ROUND(+Surgery!G146,0)</f>
        <v>0</v>
      </c>
      <c r="H51" s="9">
        <f>ROUND(+Surgery!E146,2)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ROUND(+Surgery!G47,0)</f>
        <v>6968127</v>
      </c>
      <c r="E52" s="9">
        <f>ROUND(+Surgery!E47,2)</f>
        <v>89.14</v>
      </c>
      <c r="F52" s="9">
        <f t="shared" si="0"/>
        <v>78170.600000000006</v>
      </c>
      <c r="G52" s="3">
        <f>ROUND(+Surgery!G147,0)</f>
        <v>7743969</v>
      </c>
      <c r="H52" s="9">
        <f>ROUND(+Surgery!E147,2)</f>
        <v>99.35</v>
      </c>
      <c r="I52" s="9">
        <f t="shared" si="1"/>
        <v>77946.34</v>
      </c>
      <c r="J52" s="9"/>
      <c r="K52" s="10">
        <f t="shared" si="2"/>
        <v>-2.8999999999999998E-3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ROUND(+Surgery!G48,0)</f>
        <v>8438329</v>
      </c>
      <c r="E53" s="9">
        <f>ROUND(+Surgery!E48,2)</f>
        <v>102.83</v>
      </c>
      <c r="F53" s="9">
        <f t="shared" si="0"/>
        <v>82060.960000000006</v>
      </c>
      <c r="G53" s="3">
        <f>ROUND(+Surgery!G148,0)</f>
        <v>8415096</v>
      </c>
      <c r="H53" s="9">
        <f>ROUND(+Surgery!E148,2)</f>
        <v>100.78</v>
      </c>
      <c r="I53" s="9">
        <f t="shared" si="1"/>
        <v>83499.66</v>
      </c>
      <c r="J53" s="9"/>
      <c r="K53" s="10">
        <f t="shared" si="2"/>
        <v>1.7500000000000002E-2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ROUND(+Surgery!G49,0)</f>
        <v>8456442</v>
      </c>
      <c r="E54" s="9">
        <f>ROUND(+Surgery!E49,2)</f>
        <v>127.24</v>
      </c>
      <c r="F54" s="9">
        <f t="shared" si="0"/>
        <v>66460.56</v>
      </c>
      <c r="G54" s="3">
        <f>ROUND(+Surgery!G149,0)</f>
        <v>7814594</v>
      </c>
      <c r="H54" s="9">
        <f>ROUND(+Surgery!E149,2)</f>
        <v>107.24</v>
      </c>
      <c r="I54" s="9">
        <f t="shared" si="1"/>
        <v>72870.14</v>
      </c>
      <c r="J54" s="9"/>
      <c r="K54" s="10">
        <f t="shared" si="2"/>
        <v>9.64E-2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ROUND(+Surgery!G50,0)</f>
        <v>2336238</v>
      </c>
      <c r="E55" s="9">
        <f>ROUND(+Surgery!E50,2)</f>
        <v>23.94</v>
      </c>
      <c r="F55" s="9">
        <f t="shared" si="0"/>
        <v>97587.22</v>
      </c>
      <c r="G55" s="3">
        <f>ROUND(+Surgery!G150,0)</f>
        <v>2363584</v>
      </c>
      <c r="H55" s="9">
        <f>ROUND(+Surgery!E150,2)</f>
        <v>22</v>
      </c>
      <c r="I55" s="9">
        <f t="shared" si="1"/>
        <v>107435.64</v>
      </c>
      <c r="J55" s="9"/>
      <c r="K55" s="10">
        <f t="shared" si="2"/>
        <v>0.1009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ROUND(+Surgery!G51,0)</f>
        <v>245404</v>
      </c>
      <c r="E56" s="9">
        <f>ROUND(+Surgery!E51,2)</f>
        <v>3.55</v>
      </c>
      <c r="F56" s="9">
        <f t="shared" si="0"/>
        <v>69127.89</v>
      </c>
      <c r="G56" s="3">
        <f>ROUND(+Surgery!G151,0)</f>
        <v>247593</v>
      </c>
      <c r="H56" s="9">
        <f>ROUND(+Surgery!E151,2)</f>
        <v>3.74</v>
      </c>
      <c r="I56" s="9">
        <f t="shared" si="1"/>
        <v>66201.34</v>
      </c>
      <c r="J56" s="9"/>
      <c r="K56" s="10">
        <f t="shared" si="2"/>
        <v>-4.2299999999999997E-2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ROUND(+Surgery!G52,0)</f>
        <v>5189922</v>
      </c>
      <c r="E57" s="9">
        <f>ROUND(+Surgery!E52,2)</f>
        <v>61.64</v>
      </c>
      <c r="F57" s="9">
        <f t="shared" si="0"/>
        <v>84197.31</v>
      </c>
      <c r="G57" s="3">
        <f>ROUND(+Surgery!G152,0)</f>
        <v>8750485</v>
      </c>
      <c r="H57" s="9">
        <f>ROUND(+Surgery!E152,2)</f>
        <v>103.38</v>
      </c>
      <c r="I57" s="9">
        <f t="shared" si="1"/>
        <v>84643.89</v>
      </c>
      <c r="J57" s="9"/>
      <c r="K57" s="10">
        <f t="shared" si="2"/>
        <v>5.3E-3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ROUND(+Surgery!G53,0)</f>
        <v>7648210</v>
      </c>
      <c r="E58" s="9">
        <f>ROUND(+Surgery!E53,2)</f>
        <v>139.80000000000001</v>
      </c>
      <c r="F58" s="9">
        <f t="shared" si="0"/>
        <v>54708.23</v>
      </c>
      <c r="G58" s="3">
        <f>ROUND(+Surgery!G153,0)</f>
        <v>7173307</v>
      </c>
      <c r="H58" s="9">
        <f>ROUND(+Surgery!E153,2)</f>
        <v>142.88999999999999</v>
      </c>
      <c r="I58" s="9">
        <f t="shared" si="1"/>
        <v>50201.599999999999</v>
      </c>
      <c r="J58" s="9"/>
      <c r="K58" s="10">
        <f t="shared" si="2"/>
        <v>-8.2400000000000001E-2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ROUND(+Surgery!G54,0)</f>
        <v>1133298</v>
      </c>
      <c r="E59" s="9">
        <f>ROUND(+Surgery!E54,2)</f>
        <v>15.16</v>
      </c>
      <c r="F59" s="9">
        <f t="shared" si="0"/>
        <v>74755.8</v>
      </c>
      <c r="G59" s="3">
        <f>ROUND(+Surgery!G154,0)</f>
        <v>1224048</v>
      </c>
      <c r="H59" s="9">
        <f>ROUND(+Surgery!E154,2)</f>
        <v>15.05</v>
      </c>
      <c r="I59" s="9">
        <f t="shared" si="1"/>
        <v>81332.09</v>
      </c>
      <c r="J59" s="9"/>
      <c r="K59" s="10">
        <f t="shared" si="2"/>
        <v>8.7999999999999995E-2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ROUND(+Surgery!G55,0)</f>
        <v>0</v>
      </c>
      <c r="E60" s="9">
        <f>ROUND(+Surgery!E55,2)</f>
        <v>0</v>
      </c>
      <c r="F60" s="9" t="str">
        <f t="shared" si="0"/>
        <v/>
      </c>
      <c r="G60" s="3">
        <f>ROUND(+Surgery!G155,0)</f>
        <v>0</v>
      </c>
      <c r="H60" s="9">
        <f>ROUND(+Surgery!E155,2)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ROUND(+Surgery!G56,0)</f>
        <v>7405399</v>
      </c>
      <c r="E61" s="9">
        <f>ROUND(+Surgery!E56,2)</f>
        <v>74.400000000000006</v>
      </c>
      <c r="F61" s="9">
        <f t="shared" si="0"/>
        <v>99534.93</v>
      </c>
      <c r="G61" s="3">
        <f>ROUND(+Surgery!G156,0)</f>
        <v>7333825</v>
      </c>
      <c r="H61" s="9">
        <f>ROUND(+Surgery!E156,2)</f>
        <v>100.73</v>
      </c>
      <c r="I61" s="9">
        <f t="shared" si="1"/>
        <v>72806.759999999995</v>
      </c>
      <c r="J61" s="9"/>
      <c r="K61" s="10">
        <f t="shared" si="2"/>
        <v>-0.26850000000000002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ROUND(+Surgery!G57,0)</f>
        <v>4538179</v>
      </c>
      <c r="E62" s="9">
        <f>ROUND(+Surgery!E57,2)</f>
        <v>62.1</v>
      </c>
      <c r="F62" s="9">
        <f t="shared" si="0"/>
        <v>73078.570000000007</v>
      </c>
      <c r="G62" s="3">
        <f>ROUND(+Surgery!G157,0)</f>
        <v>4559009</v>
      </c>
      <c r="H62" s="9">
        <f>ROUND(+Surgery!E157,2)</f>
        <v>62.28</v>
      </c>
      <c r="I62" s="9">
        <f t="shared" si="1"/>
        <v>73201.81</v>
      </c>
      <c r="J62" s="9"/>
      <c r="K62" s="10">
        <f t="shared" si="2"/>
        <v>1.6999999999999999E-3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ROUND(+Surgery!G58,0)</f>
        <v>676398</v>
      </c>
      <c r="E63" s="9">
        <f>ROUND(+Surgery!E58,2)</f>
        <v>10.28</v>
      </c>
      <c r="F63" s="9">
        <f t="shared" si="0"/>
        <v>65797.47</v>
      </c>
      <c r="G63" s="3">
        <f>ROUND(+Surgery!G158,0)</f>
        <v>754745</v>
      </c>
      <c r="H63" s="9">
        <f>ROUND(+Surgery!E158,2)</f>
        <v>10.82</v>
      </c>
      <c r="I63" s="9">
        <f t="shared" si="1"/>
        <v>69754.62</v>
      </c>
      <c r="J63" s="9"/>
      <c r="K63" s="10">
        <f t="shared" si="2"/>
        <v>6.0100000000000001E-2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ROUND(+Surgery!G59,0)</f>
        <v>0</v>
      </c>
      <c r="E64" s="9">
        <f>ROUND(+Surgery!E59,2)</f>
        <v>0</v>
      </c>
      <c r="F64" s="9" t="str">
        <f t="shared" si="0"/>
        <v/>
      </c>
      <c r="G64" s="3">
        <f>ROUND(+Surgery!G159,0)</f>
        <v>0</v>
      </c>
      <c r="H64" s="9">
        <f>ROUND(+Surgery!E159,2)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ROUND(+Surgery!G60,0)</f>
        <v>622533</v>
      </c>
      <c r="E65" s="9">
        <f>ROUND(+Surgery!E60,2)</f>
        <v>6.4</v>
      </c>
      <c r="F65" s="9">
        <f t="shared" si="0"/>
        <v>97270.78</v>
      </c>
      <c r="G65" s="3">
        <f>ROUND(+Surgery!G160,0)</f>
        <v>405695</v>
      </c>
      <c r="H65" s="9">
        <f>ROUND(+Surgery!E160,2)</f>
        <v>4.67</v>
      </c>
      <c r="I65" s="9">
        <f t="shared" si="1"/>
        <v>86872.59</v>
      </c>
      <c r="J65" s="9"/>
      <c r="K65" s="10">
        <f t="shared" si="2"/>
        <v>-0.1069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ROUND(+Surgery!G61,0)</f>
        <v>1131345</v>
      </c>
      <c r="E66" s="9">
        <f>ROUND(+Surgery!E61,2)</f>
        <v>15.99</v>
      </c>
      <c r="F66" s="9">
        <f t="shared" si="0"/>
        <v>70753.279999999999</v>
      </c>
      <c r="G66" s="3">
        <f>ROUND(+Surgery!G161,0)</f>
        <v>1143029</v>
      </c>
      <c r="H66" s="9">
        <f>ROUND(+Surgery!E161,2)</f>
        <v>16.149999999999999</v>
      </c>
      <c r="I66" s="9">
        <f t="shared" si="1"/>
        <v>70775.789999999994</v>
      </c>
      <c r="J66" s="9"/>
      <c r="K66" s="10">
        <f t="shared" si="2"/>
        <v>2.9999999999999997E-4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ROUND(+Surgery!G62,0)</f>
        <v>1004711</v>
      </c>
      <c r="E67" s="9">
        <f>ROUND(+Surgery!E62,2)</f>
        <v>14.36</v>
      </c>
      <c r="F67" s="9">
        <f t="shared" si="0"/>
        <v>69965.95</v>
      </c>
      <c r="G67" s="3">
        <f>ROUND(+Surgery!G162,0)</f>
        <v>958443</v>
      </c>
      <c r="H67" s="9">
        <f>ROUND(+Surgery!E162,2)</f>
        <v>13.41</v>
      </c>
      <c r="I67" s="9">
        <f t="shared" si="1"/>
        <v>71472.259999999995</v>
      </c>
      <c r="J67" s="9"/>
      <c r="K67" s="10">
        <f t="shared" si="2"/>
        <v>2.1499999999999998E-2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ROUND(+Surgery!G63,0)</f>
        <v>3839733</v>
      </c>
      <c r="E68" s="9">
        <f>ROUND(+Surgery!E63,2)</f>
        <v>119.52</v>
      </c>
      <c r="F68" s="9">
        <f t="shared" si="0"/>
        <v>32126.28</v>
      </c>
      <c r="G68" s="3">
        <f>ROUND(+Surgery!G163,0)</f>
        <v>8084968</v>
      </c>
      <c r="H68" s="9">
        <f>ROUND(+Surgery!E163,2)</f>
        <v>107.3</v>
      </c>
      <c r="I68" s="9">
        <f t="shared" si="1"/>
        <v>75349.19</v>
      </c>
      <c r="J68" s="9"/>
      <c r="K68" s="10">
        <f t="shared" si="2"/>
        <v>1.3453999999999999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ROUND(+Surgery!G64,0)</f>
        <v>809541</v>
      </c>
      <c r="E69" s="9">
        <f>ROUND(+Surgery!E64,2)</f>
        <v>10.08</v>
      </c>
      <c r="F69" s="9">
        <f t="shared" si="0"/>
        <v>80311.61</v>
      </c>
      <c r="G69" s="3">
        <f>ROUND(+Surgery!G164,0)</f>
        <v>0</v>
      </c>
      <c r="H69" s="9">
        <f>ROUND(+Surgery!E164,2)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ROUND(+Surgery!G65,0)</f>
        <v>0</v>
      </c>
      <c r="E70" s="9">
        <f>ROUND(+Surgery!E65,2)</f>
        <v>0</v>
      </c>
      <c r="F70" s="9" t="str">
        <f t="shared" si="0"/>
        <v/>
      </c>
      <c r="G70" s="3">
        <f>ROUND(+Surgery!G165,0)</f>
        <v>0</v>
      </c>
      <c r="H70" s="9">
        <f>ROUND(+Surgery!E165,2)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ROUND(+Surgery!G66,0)</f>
        <v>0</v>
      </c>
      <c r="E71" s="9">
        <f>ROUND(+Surgery!E66,2)</f>
        <v>0</v>
      </c>
      <c r="F71" s="9" t="str">
        <f t="shared" si="0"/>
        <v/>
      </c>
      <c r="G71" s="3">
        <f>ROUND(+Surgery!G166,0)</f>
        <v>0</v>
      </c>
      <c r="H71" s="9">
        <f>ROUND(+Surgery!E166,2)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ROUND(+Surgery!G67,0)</f>
        <v>5418634</v>
      </c>
      <c r="E72" s="9">
        <f>ROUND(+Surgery!E67,2)</f>
        <v>66</v>
      </c>
      <c r="F72" s="9">
        <f t="shared" si="0"/>
        <v>82100.52</v>
      </c>
      <c r="G72" s="3">
        <f>ROUND(+Surgery!G167,0)</f>
        <v>5620085</v>
      </c>
      <c r="H72" s="9">
        <f>ROUND(+Surgery!E167,2)</f>
        <v>71</v>
      </c>
      <c r="I72" s="9">
        <f t="shared" si="1"/>
        <v>79156.13</v>
      </c>
      <c r="J72" s="9"/>
      <c r="K72" s="10">
        <f t="shared" si="2"/>
        <v>-3.5900000000000001E-2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ROUND(+Surgery!G68,0)</f>
        <v>4457128</v>
      </c>
      <c r="E73" s="9">
        <f>ROUND(+Surgery!E68,2)</f>
        <v>71.430000000000007</v>
      </c>
      <c r="F73" s="9">
        <f t="shared" si="0"/>
        <v>62398.54</v>
      </c>
      <c r="G73" s="3">
        <f>ROUND(+Surgery!G168,0)</f>
        <v>5651974</v>
      </c>
      <c r="H73" s="9">
        <f>ROUND(+Surgery!E168,2)</f>
        <v>85.27</v>
      </c>
      <c r="I73" s="9">
        <f t="shared" si="1"/>
        <v>66283.259999999995</v>
      </c>
      <c r="J73" s="9"/>
      <c r="K73" s="10">
        <f t="shared" si="2"/>
        <v>6.2300000000000001E-2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ROUND(+Surgery!G69,0)</f>
        <v>17558466</v>
      </c>
      <c r="E74" s="9">
        <f>ROUND(+Surgery!E69,2)</f>
        <v>264.77</v>
      </c>
      <c r="F74" s="9">
        <f t="shared" si="0"/>
        <v>66315.92</v>
      </c>
      <c r="G74" s="3">
        <f>ROUND(+Surgery!G169,0)</f>
        <v>18834830</v>
      </c>
      <c r="H74" s="9">
        <f>ROUND(+Surgery!E169,2)</f>
        <v>277.54000000000002</v>
      </c>
      <c r="I74" s="9">
        <f t="shared" si="1"/>
        <v>67863.48</v>
      </c>
      <c r="J74" s="9"/>
      <c r="K74" s="10">
        <f t="shared" si="2"/>
        <v>2.3300000000000001E-2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ROUND(+Surgery!G70,0)</f>
        <v>5739235</v>
      </c>
      <c r="E75" s="9">
        <f>ROUND(+Surgery!E70,2)</f>
        <v>76.209999999999994</v>
      </c>
      <c r="F75" s="9">
        <f t="shared" ref="F75:F107" si="3">IF(D75=0,"",IF(E75=0,"",ROUND(D75/E75,2)))</f>
        <v>75308.160000000003</v>
      </c>
      <c r="G75" s="3">
        <f>ROUND(+Surgery!G170,0)</f>
        <v>9657492</v>
      </c>
      <c r="H75" s="9">
        <f>ROUND(+Surgery!E170,2)</f>
        <v>126.37</v>
      </c>
      <c r="I75" s="9">
        <f t="shared" ref="I75:I107" si="4">IF(G75=0,"",IF(H75=0,"",ROUND(G75/H75,2)))</f>
        <v>76422.350000000006</v>
      </c>
      <c r="J75" s="9"/>
      <c r="K75" s="10">
        <f t="shared" ref="K75:K107" si="5">IF(D75=0,"",IF(E75=0,"",IF(G75=0,"",IF(H75=0,"",ROUND(I75/F75-1,4)))))</f>
        <v>1.4800000000000001E-2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ROUND(+Surgery!G71,0)</f>
        <v>516885</v>
      </c>
      <c r="E76" s="9">
        <f>ROUND(+Surgery!E71,2)</f>
        <v>6.26</v>
      </c>
      <c r="F76" s="9">
        <f t="shared" si="3"/>
        <v>82569.490000000005</v>
      </c>
      <c r="G76" s="3">
        <f>ROUND(+Surgery!G171,0)</f>
        <v>548094</v>
      </c>
      <c r="H76" s="9">
        <f>ROUND(+Surgery!E171,2)</f>
        <v>6.71</v>
      </c>
      <c r="I76" s="9">
        <f t="shared" si="4"/>
        <v>81683.16</v>
      </c>
      <c r="J76" s="9"/>
      <c r="K76" s="10">
        <f t="shared" si="5"/>
        <v>-1.0699999999999999E-2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ROUND(+Surgery!G72,0)</f>
        <v>0</v>
      </c>
      <c r="E77" s="9">
        <f>ROUND(+Surgery!E72,2)</f>
        <v>0</v>
      </c>
      <c r="F77" s="9" t="str">
        <f t="shared" si="3"/>
        <v/>
      </c>
      <c r="G77" s="3">
        <f>ROUND(+Surgery!G172,0)</f>
        <v>0</v>
      </c>
      <c r="H77" s="9">
        <f>ROUND(+Surgery!E172,2)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ROUND(+Surgery!G73,0)</f>
        <v>3777175</v>
      </c>
      <c r="E78" s="9">
        <f>ROUND(+Surgery!E73,2)</f>
        <v>48</v>
      </c>
      <c r="F78" s="9">
        <f t="shared" si="3"/>
        <v>78691.149999999994</v>
      </c>
      <c r="G78" s="3">
        <f>ROUND(+Surgery!G173,0)</f>
        <v>3989650</v>
      </c>
      <c r="H78" s="9">
        <f>ROUND(+Surgery!E173,2)</f>
        <v>53.72</v>
      </c>
      <c r="I78" s="9">
        <f t="shared" si="4"/>
        <v>74267.5</v>
      </c>
      <c r="J78" s="9"/>
      <c r="K78" s="10">
        <f t="shared" si="5"/>
        <v>-5.62E-2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ROUND(+Surgery!G74,0)</f>
        <v>7023475</v>
      </c>
      <c r="E79" s="9">
        <f>ROUND(+Surgery!E74,2)</f>
        <v>95.3</v>
      </c>
      <c r="F79" s="9">
        <f t="shared" si="3"/>
        <v>73698.58</v>
      </c>
      <c r="G79" s="3">
        <f>ROUND(+Surgery!G174,0)</f>
        <v>6862896</v>
      </c>
      <c r="H79" s="9">
        <f>ROUND(+Surgery!E174,2)</f>
        <v>89.98</v>
      </c>
      <c r="I79" s="9">
        <f t="shared" si="4"/>
        <v>76271.350000000006</v>
      </c>
      <c r="J79" s="9"/>
      <c r="K79" s="10">
        <f t="shared" si="5"/>
        <v>3.49E-2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ROUND(+Surgery!G75,0)</f>
        <v>2594364</v>
      </c>
      <c r="E80" s="9">
        <f>ROUND(+Surgery!E75,2)</f>
        <v>35.450000000000003</v>
      </c>
      <c r="F80" s="9">
        <f t="shared" si="3"/>
        <v>73183.75</v>
      </c>
      <c r="G80" s="3">
        <f>ROUND(+Surgery!G175,0)</f>
        <v>2670857</v>
      </c>
      <c r="H80" s="9">
        <f>ROUND(+Surgery!E175,2)</f>
        <v>35.85</v>
      </c>
      <c r="I80" s="9">
        <f t="shared" si="4"/>
        <v>74500.89</v>
      </c>
      <c r="J80" s="9"/>
      <c r="K80" s="10">
        <f t="shared" si="5"/>
        <v>1.7999999999999999E-2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ROUND(+Surgery!G76,0)</f>
        <v>189008</v>
      </c>
      <c r="E81" s="9">
        <f>ROUND(+Surgery!E76,2)</f>
        <v>1.85</v>
      </c>
      <c r="F81" s="9">
        <f t="shared" si="3"/>
        <v>102166.49</v>
      </c>
      <c r="G81" s="3">
        <f>ROUND(+Surgery!G176,0)</f>
        <v>213655</v>
      </c>
      <c r="H81" s="9">
        <f>ROUND(+Surgery!E176,2)</f>
        <v>2.09</v>
      </c>
      <c r="I81" s="9">
        <f t="shared" si="4"/>
        <v>102227.27</v>
      </c>
      <c r="J81" s="9"/>
      <c r="K81" s="10">
        <f t="shared" si="5"/>
        <v>5.9999999999999995E-4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ROUND(+Surgery!G77,0)</f>
        <v>3543836</v>
      </c>
      <c r="E82" s="9">
        <f>ROUND(+Surgery!E77,2)</f>
        <v>21.1</v>
      </c>
      <c r="F82" s="9">
        <f t="shared" si="3"/>
        <v>167954.31</v>
      </c>
      <c r="G82" s="3">
        <f>ROUND(+Surgery!G177,0)</f>
        <v>3630308</v>
      </c>
      <c r="H82" s="9">
        <f>ROUND(+Surgery!E177,2)</f>
        <v>20.97</v>
      </c>
      <c r="I82" s="9">
        <f t="shared" si="4"/>
        <v>173119.12</v>
      </c>
      <c r="J82" s="9"/>
      <c r="K82" s="10">
        <f t="shared" si="5"/>
        <v>3.0800000000000001E-2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ROUND(+Surgery!G78,0)</f>
        <v>13168790</v>
      </c>
      <c r="E83" s="9">
        <f>ROUND(+Surgery!E78,2)</f>
        <v>146.63999999999999</v>
      </c>
      <c r="F83" s="9">
        <f t="shared" si="3"/>
        <v>89803.53</v>
      </c>
      <c r="G83" s="3">
        <f>ROUND(+Surgery!G178,0)</f>
        <v>16651012</v>
      </c>
      <c r="H83" s="9">
        <f>ROUND(+Surgery!E178,2)</f>
        <v>178.92</v>
      </c>
      <c r="I83" s="9">
        <f t="shared" si="4"/>
        <v>93064.01</v>
      </c>
      <c r="J83" s="9"/>
      <c r="K83" s="10">
        <f t="shared" si="5"/>
        <v>3.6299999999999999E-2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ROUND(+Surgery!G79,0)</f>
        <v>2459556</v>
      </c>
      <c r="E84" s="9">
        <f>ROUND(+Surgery!E79,2)</f>
        <v>35.93</v>
      </c>
      <c r="F84" s="9">
        <f t="shared" si="3"/>
        <v>68454.11</v>
      </c>
      <c r="G84" s="3">
        <f>ROUND(+Surgery!G179,0)</f>
        <v>2569777</v>
      </c>
      <c r="H84" s="9">
        <f>ROUND(+Surgery!E179,2)</f>
        <v>35.79</v>
      </c>
      <c r="I84" s="9">
        <f t="shared" si="4"/>
        <v>71801.539999999994</v>
      </c>
      <c r="J84" s="9"/>
      <c r="K84" s="10">
        <f t="shared" si="5"/>
        <v>4.8899999999999999E-2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ROUND(+Surgery!G80,0)</f>
        <v>1746759</v>
      </c>
      <c r="E85" s="9">
        <f>ROUND(+Surgery!E80,2)</f>
        <v>16.66</v>
      </c>
      <c r="F85" s="9">
        <f t="shared" si="3"/>
        <v>104847.48</v>
      </c>
      <c r="G85" s="3">
        <f>ROUND(+Surgery!G180,0)</f>
        <v>2160998</v>
      </c>
      <c r="H85" s="9">
        <f>ROUND(+Surgery!E180,2)</f>
        <v>23.23</v>
      </c>
      <c r="I85" s="9">
        <f t="shared" si="4"/>
        <v>93026.17</v>
      </c>
      <c r="J85" s="9"/>
      <c r="K85" s="10">
        <f t="shared" si="5"/>
        <v>-0.11269999999999999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ROUND(+Surgery!G81,0)</f>
        <v>0</v>
      </c>
      <c r="E86" s="9">
        <f>ROUND(+Surgery!E81,2)</f>
        <v>0</v>
      </c>
      <c r="F86" s="9" t="str">
        <f t="shared" si="3"/>
        <v/>
      </c>
      <c r="G86" s="3">
        <f>ROUND(+Surgery!G181,0)</f>
        <v>0</v>
      </c>
      <c r="H86" s="9">
        <f>ROUND(+Surgery!E181,2)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ROUND(+Surgery!G82,0)</f>
        <v>1366717</v>
      </c>
      <c r="E87" s="9">
        <f>ROUND(+Surgery!E82,2)</f>
        <v>17.37</v>
      </c>
      <c r="F87" s="9">
        <f t="shared" si="3"/>
        <v>78682.61</v>
      </c>
      <c r="G87" s="3">
        <f>ROUND(+Surgery!G182,0)</f>
        <v>2916757</v>
      </c>
      <c r="H87" s="9">
        <f>ROUND(+Surgery!E182,2)</f>
        <v>33</v>
      </c>
      <c r="I87" s="9">
        <f t="shared" si="4"/>
        <v>88386.58</v>
      </c>
      <c r="J87" s="9"/>
      <c r="K87" s="10">
        <f t="shared" si="5"/>
        <v>0.12330000000000001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ROUND(+Surgery!G83,0)</f>
        <v>875919</v>
      </c>
      <c r="E88" s="9">
        <f>ROUND(+Surgery!E83,2)</f>
        <v>7.21</v>
      </c>
      <c r="F88" s="9">
        <f t="shared" si="3"/>
        <v>121486.69</v>
      </c>
      <c r="G88" s="3">
        <f>ROUND(+Surgery!G183,0)</f>
        <v>1424308</v>
      </c>
      <c r="H88" s="9">
        <f>ROUND(+Surgery!E183,2)</f>
        <v>7.44</v>
      </c>
      <c r="I88" s="9">
        <f t="shared" si="4"/>
        <v>191439.25</v>
      </c>
      <c r="J88" s="9"/>
      <c r="K88" s="10">
        <f t="shared" si="5"/>
        <v>0.57579999999999998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ROUND(+Surgery!G84,0)</f>
        <v>215212</v>
      </c>
      <c r="E89" s="9">
        <f>ROUND(+Surgery!E84,2)</f>
        <v>2.21</v>
      </c>
      <c r="F89" s="9">
        <f t="shared" si="3"/>
        <v>97381</v>
      </c>
      <c r="G89" s="3">
        <f>ROUND(+Surgery!G184,0)</f>
        <v>322623</v>
      </c>
      <c r="H89" s="9">
        <f>ROUND(+Surgery!E184,2)</f>
        <v>3.86</v>
      </c>
      <c r="I89" s="9">
        <f t="shared" si="4"/>
        <v>83581.09</v>
      </c>
      <c r="J89" s="9"/>
      <c r="K89" s="10">
        <f t="shared" si="5"/>
        <v>-0.14169999999999999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ROUND(+Surgery!G85,0)</f>
        <v>77136</v>
      </c>
      <c r="E90" s="9">
        <f>ROUND(+Surgery!E85,2)</f>
        <v>0.8</v>
      </c>
      <c r="F90" s="9">
        <f t="shared" si="3"/>
        <v>96420</v>
      </c>
      <c r="G90" s="3">
        <f>ROUND(+Surgery!G185,0)</f>
        <v>102029</v>
      </c>
      <c r="H90" s="9">
        <f>ROUND(+Surgery!E185,2)</f>
        <v>1.1000000000000001</v>
      </c>
      <c r="I90" s="9">
        <f t="shared" si="4"/>
        <v>92753.64</v>
      </c>
      <c r="J90" s="9"/>
      <c r="K90" s="10">
        <f t="shared" si="5"/>
        <v>-3.7999999999999999E-2</v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ROUND(+Surgery!G86,0)</f>
        <v>2025221</v>
      </c>
      <c r="E91" s="9">
        <f>ROUND(+Surgery!E86,2)</f>
        <v>29.04</v>
      </c>
      <c r="F91" s="9">
        <f t="shared" si="3"/>
        <v>69739.02</v>
      </c>
      <c r="G91" s="3">
        <f>ROUND(+Surgery!G186,0)</f>
        <v>2175272</v>
      </c>
      <c r="H91" s="9">
        <f>ROUND(+Surgery!E186,2)</f>
        <v>30.6</v>
      </c>
      <c r="I91" s="9">
        <f t="shared" si="4"/>
        <v>71087.320000000007</v>
      </c>
      <c r="J91" s="9"/>
      <c r="K91" s="10">
        <f t="shared" si="5"/>
        <v>1.9300000000000001E-2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ROUND(+Surgery!G87,0)</f>
        <v>548002</v>
      </c>
      <c r="E92" s="9">
        <f>ROUND(+Surgery!E87,2)</f>
        <v>7.43</v>
      </c>
      <c r="F92" s="9">
        <f t="shared" si="3"/>
        <v>73755.320000000007</v>
      </c>
      <c r="G92" s="3">
        <f>ROUND(+Surgery!G187,0)</f>
        <v>0</v>
      </c>
      <c r="H92" s="9">
        <f>ROUND(+Surgery!E187,2)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ROUND(+Surgery!G88,0)</f>
        <v>393489</v>
      </c>
      <c r="E93" s="9">
        <f>ROUND(+Surgery!E88,2)</f>
        <v>5.6</v>
      </c>
      <c r="F93" s="9">
        <f t="shared" si="3"/>
        <v>70265.89</v>
      </c>
      <c r="G93" s="3">
        <f>ROUND(+Surgery!G188,0)</f>
        <v>382015</v>
      </c>
      <c r="H93" s="9">
        <f>ROUND(+Surgery!E188,2)</f>
        <v>5.6</v>
      </c>
      <c r="I93" s="9">
        <f t="shared" si="4"/>
        <v>68216.960000000006</v>
      </c>
      <c r="J93" s="9"/>
      <c r="K93" s="10">
        <f t="shared" si="5"/>
        <v>-2.92E-2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ROUND(+Surgery!G89,0)</f>
        <v>10669508</v>
      </c>
      <c r="E94" s="9">
        <f>ROUND(+Surgery!E89,2)</f>
        <v>109.99</v>
      </c>
      <c r="F94" s="9">
        <f t="shared" si="3"/>
        <v>97004.35</v>
      </c>
      <c r="G94" s="3">
        <f>ROUND(+Surgery!G189,0)</f>
        <v>7868272</v>
      </c>
      <c r="H94" s="9">
        <f>ROUND(+Surgery!E189,2)</f>
        <v>108.72</v>
      </c>
      <c r="I94" s="9">
        <f t="shared" si="4"/>
        <v>72371.89</v>
      </c>
      <c r="J94" s="9"/>
      <c r="K94" s="10">
        <f t="shared" si="5"/>
        <v>-0.25390000000000001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ROUND(+Surgery!G90,0)</f>
        <v>998</v>
      </c>
      <c r="E95" s="9">
        <f>ROUND(+Surgery!E90,2)</f>
        <v>0.01</v>
      </c>
      <c r="F95" s="9">
        <f t="shared" si="3"/>
        <v>99800</v>
      </c>
      <c r="G95" s="3">
        <f>ROUND(+Surgery!G190,0)</f>
        <v>4096</v>
      </c>
      <c r="H95" s="9">
        <f>ROUND(+Surgery!E190,2)</f>
        <v>0.04</v>
      </c>
      <c r="I95" s="9">
        <f t="shared" si="4"/>
        <v>102400</v>
      </c>
      <c r="J95" s="9"/>
      <c r="K95" s="10">
        <f t="shared" si="5"/>
        <v>2.6100000000000002E-2</v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ROUND(+Surgery!G91,0)</f>
        <v>0</v>
      </c>
      <c r="E96" s="9">
        <f>ROUND(+Surgery!E91,2)</f>
        <v>0</v>
      </c>
      <c r="F96" s="9" t="str">
        <f t="shared" si="3"/>
        <v/>
      </c>
      <c r="G96" s="3">
        <f>ROUND(+Surgery!G191,0)</f>
        <v>0</v>
      </c>
      <c r="H96" s="9">
        <f>ROUND(+Surgery!E191,2)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ROUND(+Surgery!G92,0)</f>
        <v>0</v>
      </c>
      <c r="E97" s="9">
        <f>ROUND(+Surgery!E92,2)</f>
        <v>0</v>
      </c>
      <c r="F97" s="9" t="str">
        <f t="shared" si="3"/>
        <v/>
      </c>
      <c r="G97" s="3">
        <f>ROUND(+Surgery!G192,0)</f>
        <v>8220894</v>
      </c>
      <c r="H97" s="9">
        <f>ROUND(+Surgery!E192,2)</f>
        <v>40.950000000000003</v>
      </c>
      <c r="I97" s="9">
        <f t="shared" si="4"/>
        <v>200754.43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ROUND(+Surgery!G93,0)</f>
        <v>985675</v>
      </c>
      <c r="E98" s="9">
        <f>ROUND(+Surgery!E93,2)</f>
        <v>7.89</v>
      </c>
      <c r="F98" s="9">
        <f t="shared" si="3"/>
        <v>124927.12</v>
      </c>
      <c r="G98" s="3">
        <f>ROUND(+Surgery!G193,0)</f>
        <v>480787</v>
      </c>
      <c r="H98" s="9">
        <f>ROUND(+Surgery!E193,2)</f>
        <v>8.43</v>
      </c>
      <c r="I98" s="9">
        <f t="shared" si="4"/>
        <v>57032.86</v>
      </c>
      <c r="J98" s="9"/>
      <c r="K98" s="10">
        <f t="shared" si="5"/>
        <v>-0.54349999999999998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ROUND(+Surgery!G94,0)</f>
        <v>2645135</v>
      </c>
      <c r="E99" s="9">
        <f>ROUND(+Surgery!E94,2)</f>
        <v>36.32</v>
      </c>
      <c r="F99" s="9">
        <f t="shared" si="3"/>
        <v>72828.61</v>
      </c>
      <c r="G99" s="3">
        <f>ROUND(+Surgery!G194,0)</f>
        <v>2466353</v>
      </c>
      <c r="H99" s="9">
        <f>ROUND(+Surgery!E194,2)</f>
        <v>34.39</v>
      </c>
      <c r="I99" s="9">
        <f t="shared" si="4"/>
        <v>71717.16</v>
      </c>
      <c r="J99" s="9"/>
      <c r="K99" s="10">
        <f t="shared" si="5"/>
        <v>-1.5299999999999999E-2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ROUND(+Surgery!G95,0)</f>
        <v>3808900</v>
      </c>
      <c r="E100" s="9">
        <f>ROUND(+Surgery!E95,2)</f>
        <v>45.3</v>
      </c>
      <c r="F100" s="9">
        <f t="shared" si="3"/>
        <v>84081.68</v>
      </c>
      <c r="G100" s="3">
        <f>ROUND(+Surgery!G195,0)</f>
        <v>4003103</v>
      </c>
      <c r="H100" s="9">
        <f>ROUND(+Surgery!E195,2)</f>
        <v>45.59</v>
      </c>
      <c r="I100" s="9">
        <f t="shared" si="4"/>
        <v>87806.6</v>
      </c>
      <c r="J100" s="9"/>
      <c r="K100" s="10">
        <f t="shared" si="5"/>
        <v>4.4299999999999999E-2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ROUND(+Surgery!G96,0)</f>
        <v>4155031</v>
      </c>
      <c r="E101" s="9">
        <f>ROUND(+Surgery!E96,2)</f>
        <v>50.98</v>
      </c>
      <c r="F101" s="9">
        <f t="shared" si="3"/>
        <v>81503.16</v>
      </c>
      <c r="G101" s="3">
        <f>ROUND(+Surgery!G196,0)</f>
        <v>3675874</v>
      </c>
      <c r="H101" s="9">
        <f>ROUND(+Surgery!E196,2)</f>
        <v>39.99</v>
      </c>
      <c r="I101" s="9">
        <f t="shared" si="4"/>
        <v>91919.83</v>
      </c>
      <c r="J101" s="9"/>
      <c r="K101" s="10">
        <f t="shared" si="5"/>
        <v>0.1278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ROUND(+Surgery!G97,0)</f>
        <v>2262635</v>
      </c>
      <c r="E102" s="9">
        <f>ROUND(+Surgery!E97,2)</f>
        <v>313</v>
      </c>
      <c r="F102" s="9">
        <f t="shared" si="3"/>
        <v>7228.87</v>
      </c>
      <c r="G102" s="3">
        <f>ROUND(+Surgery!G197,0)</f>
        <v>3119125</v>
      </c>
      <c r="H102" s="9">
        <f>ROUND(+Surgery!E197,2)</f>
        <v>31.49</v>
      </c>
      <c r="I102" s="9">
        <f t="shared" si="4"/>
        <v>99051.29</v>
      </c>
      <c r="J102" s="9"/>
      <c r="K102" s="10">
        <f t="shared" si="5"/>
        <v>12.702199999999999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ROUND(+Surgery!G98,0)</f>
        <v>0</v>
      </c>
      <c r="E103" s="9">
        <f>ROUND(+Surgery!E98,2)</f>
        <v>0</v>
      </c>
      <c r="F103" s="9" t="str">
        <f t="shared" si="3"/>
        <v/>
      </c>
      <c r="G103" s="3">
        <f>ROUND(+Surgery!G198,0)</f>
        <v>14662</v>
      </c>
      <c r="H103" s="9">
        <f>ROUND(+Surgery!E198,2)</f>
        <v>0.48</v>
      </c>
      <c r="I103" s="9">
        <f t="shared" si="4"/>
        <v>30545.83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ROUND(+Surgery!G99,0)</f>
        <v>0</v>
      </c>
      <c r="E104" s="9">
        <f>ROUND(+Surgery!E99,2)</f>
        <v>0</v>
      </c>
      <c r="F104" s="9" t="str">
        <f t="shared" si="3"/>
        <v/>
      </c>
      <c r="G104" s="3">
        <f>ROUND(+Surgery!G199,0)</f>
        <v>0</v>
      </c>
      <c r="H104" s="9">
        <f>ROUND(+Surgery!E199,2)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ROUND(+Surgery!G100,0)</f>
        <v>0</v>
      </c>
      <c r="E105" s="9">
        <f>ROUND(+Surgery!E100,2)</f>
        <v>0</v>
      </c>
      <c r="F105" s="9" t="str">
        <f t="shared" si="3"/>
        <v/>
      </c>
      <c r="G105" s="3">
        <f>ROUND(+Surgery!G200,0)</f>
        <v>0</v>
      </c>
      <c r="H105" s="9">
        <f>ROUND(+Surgery!E200,2)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ROUND(+Surgery!G101,0)</f>
        <v>0</v>
      </c>
      <c r="E106" s="9">
        <f>ROUND(+Surgery!E101,2)</f>
        <v>0</v>
      </c>
      <c r="F106" s="9" t="str">
        <f t="shared" si="3"/>
        <v/>
      </c>
      <c r="G106" s="3">
        <f>ROUND(+Surgery!G201,0)</f>
        <v>0</v>
      </c>
      <c r="H106" s="9">
        <f>ROUND(+Surgery!E201,2)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ROUND(+Surgery!G102,0)</f>
        <v>0</v>
      </c>
      <c r="E107" s="9">
        <f>ROUND(+Surgery!E102,2)</f>
        <v>0</v>
      </c>
      <c r="F107" s="9" t="str">
        <f t="shared" si="3"/>
        <v/>
      </c>
      <c r="G107" s="3">
        <f>ROUND(+Surgery!G202,0)</f>
        <v>0</v>
      </c>
      <c r="H107" s="9">
        <f>ROUND(+Surgery!E202,2)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7"/>
  <sheetViews>
    <sheetView zoomScale="75" workbookViewId="0">
      <selection activeCell="A9" sqref="A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</cols>
  <sheetData>
    <row r="1" spans="1:11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180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t="s">
        <v>11</v>
      </c>
      <c r="F8" s="1" t="s">
        <v>2</v>
      </c>
      <c r="G8" t="s">
        <v>11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ROUND(+Surgery!H5,0)</f>
        <v>199699</v>
      </c>
      <c r="E10" s="9">
        <f>ROUND(+Surgery!E5,2)</f>
        <v>352.16</v>
      </c>
      <c r="F10" s="9">
        <f>IF(D10=0,"",IF(E10=0,"",ROUND(D10/E10,2)))</f>
        <v>567.07000000000005</v>
      </c>
      <c r="G10" s="3">
        <f>ROUND(+Surgery!H105,0)</f>
        <v>3485902</v>
      </c>
      <c r="H10" s="9">
        <f>ROUND(+Surgery!E105,2)</f>
        <v>191.76</v>
      </c>
      <c r="I10" s="9">
        <f>IF(G10=0,"",IF(H10=0,"",ROUND(G10/H10,2)))</f>
        <v>18178.46</v>
      </c>
      <c r="J10" s="9"/>
      <c r="K10" s="10">
        <f>IF(D10=0,"",IF(E10=0,"",IF(G10=0,"",IF(H10=0,"",ROUND(I10/F10-1,4)))))</f>
        <v>31.056799999999999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ROUND(+Surgery!H6,0)</f>
        <v>1787514</v>
      </c>
      <c r="E11" s="9">
        <f>ROUND(+Surgery!E6,2)</f>
        <v>53</v>
      </c>
      <c r="F11" s="9">
        <f t="shared" ref="F11:F74" si="0">IF(D11=0,"",IF(E11=0,"",ROUND(D11/E11,2)))</f>
        <v>33726.68</v>
      </c>
      <c r="G11" s="3">
        <f>ROUND(+Surgery!H106,0)</f>
        <v>789588</v>
      </c>
      <c r="H11" s="9">
        <f>ROUND(+Surgery!E106,2)</f>
        <v>48.39</v>
      </c>
      <c r="I11" s="9">
        <f t="shared" ref="I11:I74" si="1">IF(G11=0,"",IF(H11=0,"",ROUND(G11/H11,2)))</f>
        <v>16317.17</v>
      </c>
      <c r="J11" s="9"/>
      <c r="K11" s="10">
        <f t="shared" ref="K11:K74" si="2">IF(D11=0,"",IF(E11=0,"",IF(G11=0,"",IF(H11=0,"",ROUND(I11/F11-1,4)))))</f>
        <v>-0.51619999999999999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ROUND(+Surgery!H7,0)</f>
        <v>35474</v>
      </c>
      <c r="E12" s="9">
        <f>ROUND(+Surgery!E7,2)</f>
        <v>2.39</v>
      </c>
      <c r="F12" s="9">
        <f t="shared" si="0"/>
        <v>14842.68</v>
      </c>
      <c r="G12" s="3">
        <f>ROUND(+Surgery!H107,0)</f>
        <v>85263</v>
      </c>
      <c r="H12" s="9">
        <f>ROUND(+Surgery!E107,2)</f>
        <v>8.2799999999999994</v>
      </c>
      <c r="I12" s="9">
        <f t="shared" si="1"/>
        <v>10297.459999999999</v>
      </c>
      <c r="J12" s="9"/>
      <c r="K12" s="10">
        <f t="shared" si="2"/>
        <v>-0.30620000000000003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ROUND(+Surgery!H8,0)</f>
        <v>2186200</v>
      </c>
      <c r="E13" s="9">
        <f>ROUND(+Surgery!E8,2)</f>
        <v>143.06</v>
      </c>
      <c r="F13" s="9">
        <f t="shared" si="0"/>
        <v>15281.7</v>
      </c>
      <c r="G13" s="3">
        <f>ROUND(+Surgery!H108,0)</f>
        <v>2148096</v>
      </c>
      <c r="H13" s="9">
        <f>ROUND(+Surgery!E108,2)</f>
        <v>144.38999999999999</v>
      </c>
      <c r="I13" s="9">
        <f t="shared" si="1"/>
        <v>14877.04</v>
      </c>
      <c r="J13" s="9"/>
      <c r="K13" s="10">
        <f t="shared" si="2"/>
        <v>-2.6499999999999999E-2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ROUND(+Surgery!H9,0)</f>
        <v>3643271</v>
      </c>
      <c r="E14" s="9">
        <f>ROUND(+Surgery!E9,2)</f>
        <v>177.32</v>
      </c>
      <c r="F14" s="9">
        <f t="shared" si="0"/>
        <v>20546.310000000001</v>
      </c>
      <c r="G14" s="3">
        <f>ROUND(+Surgery!H109,0)</f>
        <v>3765084</v>
      </c>
      <c r="H14" s="9">
        <f>ROUND(+Surgery!E109,2)</f>
        <v>172.63</v>
      </c>
      <c r="I14" s="9">
        <f t="shared" si="1"/>
        <v>21810.14</v>
      </c>
      <c r="J14" s="9"/>
      <c r="K14" s="10">
        <f t="shared" si="2"/>
        <v>6.1499999999999999E-2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ROUND(+Surgery!H10,0)</f>
        <v>1019261</v>
      </c>
      <c r="E15" s="9">
        <f>ROUND(+Surgery!E10,2)</f>
        <v>34.22</v>
      </c>
      <c r="F15" s="9">
        <f t="shared" si="0"/>
        <v>29785.53</v>
      </c>
      <c r="G15" s="3">
        <f>ROUND(+Surgery!H110,0)</f>
        <v>1141178</v>
      </c>
      <c r="H15" s="9">
        <f>ROUND(+Surgery!E110,2)</f>
        <v>39.19</v>
      </c>
      <c r="I15" s="9">
        <f t="shared" si="1"/>
        <v>29119.11</v>
      </c>
      <c r="J15" s="9"/>
      <c r="K15" s="10">
        <f t="shared" si="2"/>
        <v>-2.24E-2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ROUND(+Surgery!H11,0)</f>
        <v>77701</v>
      </c>
      <c r="E16" s="9">
        <f>ROUND(+Surgery!E11,2)</f>
        <v>4.17</v>
      </c>
      <c r="F16" s="9">
        <f t="shared" si="0"/>
        <v>18633.330000000002</v>
      </c>
      <c r="G16" s="3">
        <f>ROUND(+Surgery!H111,0)</f>
        <v>88190</v>
      </c>
      <c r="H16" s="9">
        <f>ROUND(+Surgery!E111,2)</f>
        <v>4.57</v>
      </c>
      <c r="I16" s="9">
        <f t="shared" si="1"/>
        <v>19297.59</v>
      </c>
      <c r="J16" s="9"/>
      <c r="K16" s="10">
        <f t="shared" si="2"/>
        <v>3.56E-2</v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ROUND(+Surgery!H12,0)</f>
        <v>384739</v>
      </c>
      <c r="E17" s="9">
        <f>ROUND(+Surgery!E12,2)</f>
        <v>21.83</v>
      </c>
      <c r="F17" s="9">
        <f t="shared" si="0"/>
        <v>17624.32</v>
      </c>
      <c r="G17" s="3">
        <f>ROUND(+Surgery!H112,0)</f>
        <v>474391</v>
      </c>
      <c r="H17" s="9">
        <f>ROUND(+Surgery!E112,2)</f>
        <v>23.87</v>
      </c>
      <c r="I17" s="9">
        <f t="shared" si="1"/>
        <v>19873.939999999999</v>
      </c>
      <c r="J17" s="9"/>
      <c r="K17" s="10">
        <f t="shared" si="2"/>
        <v>0.12759999999999999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ROUND(+Surgery!H13,0)</f>
        <v>91103</v>
      </c>
      <c r="E18" s="9">
        <f>ROUND(+Surgery!E13,2)</f>
        <v>5.79</v>
      </c>
      <c r="F18" s="9">
        <f t="shared" si="0"/>
        <v>15734.54</v>
      </c>
      <c r="G18" s="3">
        <f>ROUND(+Surgery!H113,0)</f>
        <v>78328</v>
      </c>
      <c r="H18" s="9">
        <f>ROUND(+Surgery!E113,2)</f>
        <v>4.21</v>
      </c>
      <c r="I18" s="9">
        <f t="shared" si="1"/>
        <v>18605.23</v>
      </c>
      <c r="J18" s="9"/>
      <c r="K18" s="10">
        <f t="shared" si="2"/>
        <v>0.18240000000000001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ROUND(+Surgery!H14,0)</f>
        <v>1151064</v>
      </c>
      <c r="E19" s="9">
        <f>ROUND(+Surgery!E14,2)</f>
        <v>51.84</v>
      </c>
      <c r="F19" s="9">
        <f t="shared" si="0"/>
        <v>22204.17</v>
      </c>
      <c r="G19" s="3">
        <f>ROUND(+Surgery!H114,0)</f>
        <v>1154537</v>
      </c>
      <c r="H19" s="9">
        <f>ROUND(+Surgery!E114,2)</f>
        <v>45.37</v>
      </c>
      <c r="I19" s="9">
        <f t="shared" si="1"/>
        <v>25447.15</v>
      </c>
      <c r="J19" s="9"/>
      <c r="K19" s="10">
        <f t="shared" si="2"/>
        <v>0.14610000000000001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ROUND(+Surgery!H15,0)</f>
        <v>4267395</v>
      </c>
      <c r="E20" s="9">
        <f>ROUND(+Surgery!E15,2)</f>
        <v>181.96</v>
      </c>
      <c r="F20" s="9">
        <f t="shared" si="0"/>
        <v>23452.38</v>
      </c>
      <c r="G20" s="3">
        <f>ROUND(+Surgery!H115,0)</f>
        <v>4864293</v>
      </c>
      <c r="H20" s="9">
        <f>ROUND(+Surgery!E115,2)</f>
        <v>185.32</v>
      </c>
      <c r="I20" s="9">
        <f t="shared" si="1"/>
        <v>26248.07</v>
      </c>
      <c r="J20" s="9"/>
      <c r="K20" s="10">
        <f t="shared" si="2"/>
        <v>0.1192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ROUND(+Surgery!H16,0)</f>
        <v>5884178</v>
      </c>
      <c r="E21" s="9">
        <f>ROUND(+Surgery!E16,2)</f>
        <v>296.13</v>
      </c>
      <c r="F21" s="9">
        <f t="shared" si="0"/>
        <v>19870.25</v>
      </c>
      <c r="G21" s="3">
        <f>ROUND(+Surgery!H116,0)</f>
        <v>5298279</v>
      </c>
      <c r="H21" s="9">
        <f>ROUND(+Surgery!E116,2)</f>
        <v>238.27</v>
      </c>
      <c r="I21" s="9">
        <f t="shared" si="1"/>
        <v>22236.45</v>
      </c>
      <c r="J21" s="9"/>
      <c r="K21" s="10">
        <f t="shared" si="2"/>
        <v>0.1191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ROUND(+Surgery!H17,0)</f>
        <v>296137</v>
      </c>
      <c r="E22" s="9">
        <f>ROUND(+Surgery!E17,2)</f>
        <v>16.21</v>
      </c>
      <c r="F22" s="9">
        <f t="shared" si="0"/>
        <v>18268.78</v>
      </c>
      <c r="G22" s="3">
        <f>ROUND(+Surgery!H117,0)</f>
        <v>405005</v>
      </c>
      <c r="H22" s="9">
        <f>ROUND(+Surgery!E117,2)</f>
        <v>20.8</v>
      </c>
      <c r="I22" s="9">
        <f t="shared" si="1"/>
        <v>19471.39</v>
      </c>
      <c r="J22" s="9"/>
      <c r="K22" s="10">
        <f t="shared" si="2"/>
        <v>6.5799999999999997E-2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ROUND(+Surgery!H18,0)</f>
        <v>1946047</v>
      </c>
      <c r="E23" s="9">
        <f>ROUND(+Surgery!E18,2)</f>
        <v>89.04</v>
      </c>
      <c r="F23" s="9">
        <f t="shared" si="0"/>
        <v>21855.87</v>
      </c>
      <c r="G23" s="3">
        <f>ROUND(+Surgery!H118,0)</f>
        <v>1747941</v>
      </c>
      <c r="H23" s="9">
        <f>ROUND(+Surgery!E118,2)</f>
        <v>70.63</v>
      </c>
      <c r="I23" s="9">
        <f t="shared" si="1"/>
        <v>24747.86</v>
      </c>
      <c r="J23" s="9"/>
      <c r="K23" s="10">
        <f t="shared" si="2"/>
        <v>0.1323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ROUND(+Surgery!H19,0)</f>
        <v>561347</v>
      </c>
      <c r="E24" s="9">
        <f>ROUND(+Surgery!E19,2)</f>
        <v>26.71</v>
      </c>
      <c r="F24" s="9">
        <f t="shared" si="0"/>
        <v>21016.36</v>
      </c>
      <c r="G24" s="3">
        <f>ROUND(+Surgery!H119,0)</f>
        <v>567559</v>
      </c>
      <c r="H24" s="9">
        <f>ROUND(+Surgery!E119,2)</f>
        <v>25.6</v>
      </c>
      <c r="I24" s="9">
        <f t="shared" si="1"/>
        <v>22170.27</v>
      </c>
      <c r="J24" s="9"/>
      <c r="K24" s="10">
        <f t="shared" si="2"/>
        <v>5.4899999999999997E-2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ROUND(+Surgery!H20,0)</f>
        <v>412106</v>
      </c>
      <c r="E25" s="9">
        <f>ROUND(+Surgery!E20,2)</f>
        <v>28.1</v>
      </c>
      <c r="F25" s="9">
        <f t="shared" si="0"/>
        <v>14665.69</v>
      </c>
      <c r="G25" s="3">
        <f>ROUND(+Surgery!H120,0)</f>
        <v>443504</v>
      </c>
      <c r="H25" s="9">
        <f>ROUND(+Surgery!E120,2)</f>
        <v>27.1</v>
      </c>
      <c r="I25" s="9">
        <f t="shared" si="1"/>
        <v>16365.46</v>
      </c>
      <c r="J25" s="9"/>
      <c r="K25" s="10">
        <f t="shared" si="2"/>
        <v>0.1159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ROUND(+Surgery!H21,0)</f>
        <v>0</v>
      </c>
      <c r="E26" s="9">
        <f>ROUND(+Surgery!E21,2)</f>
        <v>0</v>
      </c>
      <c r="F26" s="9" t="str">
        <f t="shared" si="0"/>
        <v/>
      </c>
      <c r="G26" s="3">
        <f>ROUND(+Surgery!H121,0)</f>
        <v>0</v>
      </c>
      <c r="H26" s="9">
        <f>ROUND(+Surgery!E121,2)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ROUND(+Surgery!H22,0)</f>
        <v>0</v>
      </c>
      <c r="E27" s="9">
        <f>ROUND(+Surgery!E22,2)</f>
        <v>0</v>
      </c>
      <c r="F27" s="9" t="str">
        <f t="shared" si="0"/>
        <v/>
      </c>
      <c r="G27" s="3">
        <f>ROUND(+Surgery!H122,0)</f>
        <v>0</v>
      </c>
      <c r="H27" s="9">
        <f>ROUND(+Surgery!E122,2)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ROUND(+Surgery!H23,0)</f>
        <v>186799</v>
      </c>
      <c r="E28" s="9">
        <f>ROUND(+Surgery!E23,2)</f>
        <v>11.06</v>
      </c>
      <c r="F28" s="9">
        <f t="shared" si="0"/>
        <v>16889.599999999999</v>
      </c>
      <c r="G28" s="3">
        <f>ROUND(+Surgery!H123,0)</f>
        <v>157598</v>
      </c>
      <c r="H28" s="9">
        <f>ROUND(+Surgery!E123,2)</f>
        <v>10.55</v>
      </c>
      <c r="I28" s="9">
        <f t="shared" si="1"/>
        <v>14938.2</v>
      </c>
      <c r="J28" s="9"/>
      <c r="K28" s="10">
        <f t="shared" si="2"/>
        <v>-0.11550000000000001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ROUND(+Surgery!H24,0)</f>
        <v>1161543</v>
      </c>
      <c r="E29" s="9">
        <f>ROUND(+Surgery!E24,2)</f>
        <v>55.21</v>
      </c>
      <c r="F29" s="9">
        <f t="shared" si="0"/>
        <v>21038.63</v>
      </c>
      <c r="G29" s="3">
        <f>ROUND(+Surgery!H124,0)</f>
        <v>1204511</v>
      </c>
      <c r="H29" s="9">
        <f>ROUND(+Surgery!E124,2)</f>
        <v>58.28</v>
      </c>
      <c r="I29" s="9">
        <f t="shared" si="1"/>
        <v>20667.66</v>
      </c>
      <c r="J29" s="9"/>
      <c r="K29" s="10">
        <f t="shared" si="2"/>
        <v>-1.7600000000000001E-2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ROUND(+Surgery!H25,0)</f>
        <v>0</v>
      </c>
      <c r="E30" s="9">
        <f>ROUND(+Surgery!E25,2)</f>
        <v>0</v>
      </c>
      <c r="F30" s="9" t="str">
        <f t="shared" si="0"/>
        <v/>
      </c>
      <c r="G30" s="3">
        <f>ROUND(+Surgery!H125,0)</f>
        <v>0</v>
      </c>
      <c r="H30" s="9">
        <f>ROUND(+Surgery!E125,2)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ROUND(+Surgery!H26,0)</f>
        <v>80764</v>
      </c>
      <c r="E31" s="9">
        <f>ROUND(+Surgery!E26,2)</f>
        <v>2.6</v>
      </c>
      <c r="F31" s="9">
        <f t="shared" si="0"/>
        <v>31063.08</v>
      </c>
      <c r="G31" s="3">
        <f>ROUND(+Surgery!H126,0)</f>
        <v>97902</v>
      </c>
      <c r="H31" s="9">
        <f>ROUND(+Surgery!E126,2)</f>
        <v>3.18</v>
      </c>
      <c r="I31" s="9">
        <f t="shared" si="1"/>
        <v>30786.79</v>
      </c>
      <c r="J31" s="9"/>
      <c r="K31" s="10">
        <f t="shared" si="2"/>
        <v>-8.8999999999999999E-3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ROUND(+Surgery!H27,0)</f>
        <v>1315834</v>
      </c>
      <c r="E32" s="9">
        <f>ROUND(+Surgery!E27,2)</f>
        <v>80.3</v>
      </c>
      <c r="F32" s="9">
        <f t="shared" si="0"/>
        <v>16386.48</v>
      </c>
      <c r="G32" s="3">
        <f>ROUND(+Surgery!H127,0)</f>
        <v>1453935</v>
      </c>
      <c r="H32" s="9">
        <f>ROUND(+Surgery!E127,2)</f>
        <v>78.16</v>
      </c>
      <c r="I32" s="9">
        <f t="shared" si="1"/>
        <v>18602.03</v>
      </c>
      <c r="J32" s="9"/>
      <c r="K32" s="10">
        <f t="shared" si="2"/>
        <v>0.13519999999999999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ROUND(+Surgery!H28,0)</f>
        <v>848188</v>
      </c>
      <c r="E33" s="9">
        <f>ROUND(+Surgery!E28,2)</f>
        <v>24.65</v>
      </c>
      <c r="F33" s="9">
        <f t="shared" si="0"/>
        <v>34409.25</v>
      </c>
      <c r="G33" s="3">
        <f>ROUND(+Surgery!H128,0)</f>
        <v>799183</v>
      </c>
      <c r="H33" s="9">
        <f>ROUND(+Surgery!E128,2)</f>
        <v>24.59</v>
      </c>
      <c r="I33" s="9">
        <f t="shared" si="1"/>
        <v>32500.33</v>
      </c>
      <c r="J33" s="9"/>
      <c r="K33" s="10">
        <f t="shared" si="2"/>
        <v>-5.5500000000000001E-2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ROUND(+Surgery!H29,0)</f>
        <v>266742</v>
      </c>
      <c r="E34" s="9">
        <f>ROUND(+Surgery!E29,2)</f>
        <v>13.52</v>
      </c>
      <c r="F34" s="9">
        <f t="shared" si="0"/>
        <v>19729.439999999999</v>
      </c>
      <c r="G34" s="3">
        <f>ROUND(+Surgery!H129,0)</f>
        <v>285227</v>
      </c>
      <c r="H34" s="9">
        <f>ROUND(+Surgery!E129,2)</f>
        <v>14.87</v>
      </c>
      <c r="I34" s="9">
        <f t="shared" si="1"/>
        <v>19181.37</v>
      </c>
      <c r="J34" s="9"/>
      <c r="K34" s="10">
        <f t="shared" si="2"/>
        <v>-2.7799999999999998E-2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ROUND(+Surgery!H30,0)</f>
        <v>0</v>
      </c>
      <c r="E35" s="9">
        <f>ROUND(+Surgery!E30,2)</f>
        <v>0</v>
      </c>
      <c r="F35" s="9" t="str">
        <f t="shared" si="0"/>
        <v/>
      </c>
      <c r="G35" s="3">
        <f>ROUND(+Surgery!H130,0)</f>
        <v>136593</v>
      </c>
      <c r="H35" s="9">
        <f>ROUND(+Surgery!E130,2)</f>
        <v>3.85</v>
      </c>
      <c r="I35" s="9">
        <f t="shared" si="1"/>
        <v>35478.699999999997</v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ROUND(+Surgery!H31,0)</f>
        <v>1383</v>
      </c>
      <c r="E36" s="9">
        <f>ROUND(+Surgery!E31,2)</f>
        <v>0.1</v>
      </c>
      <c r="F36" s="9">
        <f t="shared" si="0"/>
        <v>13830</v>
      </c>
      <c r="G36" s="3">
        <f>ROUND(+Surgery!H131,0)</f>
        <v>1171</v>
      </c>
      <c r="H36" s="9">
        <f>ROUND(+Surgery!E131,2)</f>
        <v>0.08</v>
      </c>
      <c r="I36" s="9">
        <f t="shared" si="1"/>
        <v>14637.5</v>
      </c>
      <c r="J36" s="9"/>
      <c r="K36" s="10">
        <f t="shared" si="2"/>
        <v>5.8400000000000001E-2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ROUND(+Surgery!H32,0)</f>
        <v>1389567</v>
      </c>
      <c r="E37" s="9">
        <f>ROUND(+Surgery!E32,2)</f>
        <v>59.96</v>
      </c>
      <c r="F37" s="9">
        <f t="shared" si="0"/>
        <v>23174.9</v>
      </c>
      <c r="G37" s="3">
        <f>ROUND(+Surgery!H132,0)</f>
        <v>1387252</v>
      </c>
      <c r="H37" s="9">
        <f>ROUND(+Surgery!E132,2)</f>
        <v>63.42</v>
      </c>
      <c r="I37" s="9">
        <f t="shared" si="1"/>
        <v>21874.05</v>
      </c>
      <c r="J37" s="9"/>
      <c r="K37" s="10">
        <f t="shared" si="2"/>
        <v>-5.6099999999999997E-2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ROUND(+Surgery!H33,0)</f>
        <v>0</v>
      </c>
      <c r="E38" s="9">
        <f>ROUND(+Surgery!E33,2)</f>
        <v>0</v>
      </c>
      <c r="F38" s="9" t="str">
        <f t="shared" si="0"/>
        <v/>
      </c>
      <c r="G38" s="3">
        <f>ROUND(+Surgery!H133,0)</f>
        <v>0</v>
      </c>
      <c r="H38" s="9">
        <f>ROUND(+Surgery!E133,2)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ROUND(+Surgery!H34,0)</f>
        <v>2414484</v>
      </c>
      <c r="E39" s="9">
        <f>ROUND(+Surgery!E34,2)</f>
        <v>103.69</v>
      </c>
      <c r="F39" s="9">
        <f t="shared" si="0"/>
        <v>23285.599999999999</v>
      </c>
      <c r="G39" s="3">
        <f>ROUND(+Surgery!H134,0)</f>
        <v>2455310</v>
      </c>
      <c r="H39" s="9">
        <f>ROUND(+Surgery!E134,2)</f>
        <v>106.48</v>
      </c>
      <c r="I39" s="9">
        <f t="shared" si="1"/>
        <v>23058.880000000001</v>
      </c>
      <c r="J39" s="9"/>
      <c r="K39" s="10">
        <f t="shared" si="2"/>
        <v>-9.7000000000000003E-3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ROUND(+Surgery!H35,0)</f>
        <v>297151</v>
      </c>
      <c r="E40" s="9">
        <f>ROUND(+Surgery!E35,2)</f>
        <v>13.91</v>
      </c>
      <c r="F40" s="9">
        <f t="shared" si="0"/>
        <v>21362.400000000001</v>
      </c>
      <c r="G40" s="3">
        <f>ROUND(+Surgery!H135,0)</f>
        <v>286076</v>
      </c>
      <c r="H40" s="9">
        <f>ROUND(+Surgery!E135,2)</f>
        <v>15.73</v>
      </c>
      <c r="I40" s="9">
        <f t="shared" si="1"/>
        <v>18186.650000000001</v>
      </c>
      <c r="J40" s="9"/>
      <c r="K40" s="10">
        <f t="shared" si="2"/>
        <v>-0.1487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ROUND(+Surgery!H36,0)</f>
        <v>96527</v>
      </c>
      <c r="E41" s="9">
        <f>ROUND(+Surgery!E36,2)</f>
        <v>5.22</v>
      </c>
      <c r="F41" s="9">
        <f t="shared" si="0"/>
        <v>18491.759999999998</v>
      </c>
      <c r="G41" s="3">
        <f>ROUND(+Surgery!H136,0)</f>
        <v>118923</v>
      </c>
      <c r="H41" s="9">
        <f>ROUND(+Surgery!E136,2)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ROUND(+Surgery!H37,0)</f>
        <v>1096354</v>
      </c>
      <c r="E42" s="9">
        <f>ROUND(+Surgery!E37,2)</f>
        <v>51</v>
      </c>
      <c r="F42" s="9">
        <f t="shared" si="0"/>
        <v>21497.14</v>
      </c>
      <c r="G42" s="3">
        <f>ROUND(+Surgery!H137,0)</f>
        <v>923932</v>
      </c>
      <c r="H42" s="9">
        <f>ROUND(+Surgery!E137,2)</f>
        <v>49.4</v>
      </c>
      <c r="I42" s="9">
        <f t="shared" si="1"/>
        <v>18703.080000000002</v>
      </c>
      <c r="J42" s="9"/>
      <c r="K42" s="10">
        <f t="shared" si="2"/>
        <v>-0.13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ROUND(+Surgery!H38,0)</f>
        <v>0</v>
      </c>
      <c r="E43" s="9">
        <f>ROUND(+Surgery!E38,2)</f>
        <v>0</v>
      </c>
      <c r="F43" s="9" t="str">
        <f t="shared" si="0"/>
        <v/>
      </c>
      <c r="G43" s="3">
        <f>ROUND(+Surgery!H138,0)</f>
        <v>0</v>
      </c>
      <c r="H43" s="9">
        <f>ROUND(+Surgery!E138,2)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ROUND(+Surgery!H39,0)</f>
        <v>255982</v>
      </c>
      <c r="E44" s="9">
        <f>ROUND(+Surgery!E39,2)</f>
        <v>15.54</v>
      </c>
      <c r="F44" s="9">
        <f t="shared" si="0"/>
        <v>16472.46</v>
      </c>
      <c r="G44" s="3">
        <f>ROUND(+Surgery!H139,0)</f>
        <v>236139</v>
      </c>
      <c r="H44" s="9">
        <f>ROUND(+Surgery!E139,2)</f>
        <v>13.49</v>
      </c>
      <c r="I44" s="9">
        <f t="shared" si="1"/>
        <v>17504.740000000002</v>
      </c>
      <c r="J44" s="9"/>
      <c r="K44" s="10">
        <f t="shared" si="2"/>
        <v>6.2700000000000006E-2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ROUND(+Surgery!H40,0)</f>
        <v>90065</v>
      </c>
      <c r="E45" s="9">
        <f>ROUND(+Surgery!E40,2)</f>
        <v>4.5999999999999996</v>
      </c>
      <c r="F45" s="9">
        <f t="shared" si="0"/>
        <v>19579.349999999999</v>
      </c>
      <c r="G45" s="3">
        <f>ROUND(+Surgery!H140,0)</f>
        <v>89496</v>
      </c>
      <c r="H45" s="9">
        <f>ROUND(+Surgery!E140,2)</f>
        <v>4.7699999999999996</v>
      </c>
      <c r="I45" s="9">
        <f t="shared" si="1"/>
        <v>18762.259999999998</v>
      </c>
      <c r="J45" s="9"/>
      <c r="K45" s="10">
        <f t="shared" si="2"/>
        <v>-4.1700000000000001E-2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ROUND(+Surgery!H41,0)</f>
        <v>393760</v>
      </c>
      <c r="E46" s="9">
        <f>ROUND(+Surgery!E41,2)</f>
        <v>24.38</v>
      </c>
      <c r="F46" s="9">
        <f t="shared" si="0"/>
        <v>16150.94</v>
      </c>
      <c r="G46" s="3">
        <f>ROUND(+Surgery!H141,0)</f>
        <v>406459</v>
      </c>
      <c r="H46" s="9">
        <f>ROUND(+Surgery!E141,2)</f>
        <v>25.78</v>
      </c>
      <c r="I46" s="9">
        <f t="shared" si="1"/>
        <v>15766.45</v>
      </c>
      <c r="J46" s="9"/>
      <c r="K46" s="10">
        <f t="shared" si="2"/>
        <v>-2.3800000000000002E-2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ROUND(+Surgery!H42,0)</f>
        <v>0</v>
      </c>
      <c r="E47" s="9">
        <f>ROUND(+Surgery!E42,2)</f>
        <v>0</v>
      </c>
      <c r="F47" s="9" t="str">
        <f t="shared" si="0"/>
        <v/>
      </c>
      <c r="G47" s="3">
        <f>ROUND(+Surgery!H142,0)</f>
        <v>0</v>
      </c>
      <c r="H47" s="9">
        <f>ROUND(+Surgery!E142,2)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ROUND(+Surgery!H43,0)</f>
        <v>0</v>
      </c>
      <c r="E48" s="9">
        <f>ROUND(+Surgery!E43,2)</f>
        <v>0</v>
      </c>
      <c r="F48" s="9" t="str">
        <f t="shared" si="0"/>
        <v/>
      </c>
      <c r="G48" s="3">
        <f>ROUND(+Surgery!H143,0)</f>
        <v>0</v>
      </c>
      <c r="H48" s="9">
        <f>ROUND(+Surgery!E143,2)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ROUND(+Surgery!H44,0)</f>
        <v>892013</v>
      </c>
      <c r="E49" s="9">
        <f>ROUND(+Surgery!E44,2)</f>
        <v>39.659999999999997</v>
      </c>
      <c r="F49" s="9">
        <f t="shared" si="0"/>
        <v>22491.5</v>
      </c>
      <c r="G49" s="3">
        <f>ROUND(+Surgery!H144,0)</f>
        <v>476191</v>
      </c>
      <c r="H49" s="9">
        <f>ROUND(+Surgery!E144,2)</f>
        <v>39.04</v>
      </c>
      <c r="I49" s="9">
        <f t="shared" si="1"/>
        <v>12197.52</v>
      </c>
      <c r="J49" s="9"/>
      <c r="K49" s="10">
        <f t="shared" si="2"/>
        <v>-0.4577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ROUND(+Surgery!H45,0)</f>
        <v>3517766</v>
      </c>
      <c r="E50" s="9">
        <f>ROUND(+Surgery!E45,2)</f>
        <v>157.69</v>
      </c>
      <c r="F50" s="9">
        <f t="shared" si="0"/>
        <v>22308.11</v>
      </c>
      <c r="G50" s="3">
        <f>ROUND(+Surgery!H145,0)</f>
        <v>3971581</v>
      </c>
      <c r="H50" s="9">
        <f>ROUND(+Surgery!E145,2)</f>
        <v>155.85</v>
      </c>
      <c r="I50" s="9">
        <f t="shared" si="1"/>
        <v>25483.360000000001</v>
      </c>
      <c r="J50" s="9"/>
      <c r="K50" s="10">
        <f t="shared" si="2"/>
        <v>0.14230000000000001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ROUND(+Surgery!H46,0)</f>
        <v>55942</v>
      </c>
      <c r="E51" s="9">
        <f>ROUND(+Surgery!E46,2)</f>
        <v>3.46</v>
      </c>
      <c r="F51" s="9">
        <f t="shared" si="0"/>
        <v>16168.21</v>
      </c>
      <c r="G51" s="3">
        <f>ROUND(+Surgery!H146,0)</f>
        <v>0</v>
      </c>
      <c r="H51" s="9">
        <f>ROUND(+Surgery!E146,2)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ROUND(+Surgery!H47,0)</f>
        <v>1851282</v>
      </c>
      <c r="E52" s="9">
        <f>ROUND(+Surgery!E47,2)</f>
        <v>89.14</v>
      </c>
      <c r="F52" s="9">
        <f t="shared" si="0"/>
        <v>20768.25</v>
      </c>
      <c r="G52" s="3">
        <f>ROUND(+Surgery!H147,0)</f>
        <v>2141859</v>
      </c>
      <c r="H52" s="9">
        <f>ROUND(+Surgery!E147,2)</f>
        <v>99.35</v>
      </c>
      <c r="I52" s="9">
        <f t="shared" si="1"/>
        <v>21558.720000000001</v>
      </c>
      <c r="J52" s="9"/>
      <c r="K52" s="10">
        <f t="shared" si="2"/>
        <v>3.8100000000000002E-2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ROUND(+Surgery!H48,0)</f>
        <v>1971308</v>
      </c>
      <c r="E53" s="9">
        <f>ROUND(+Surgery!E48,2)</f>
        <v>102.83</v>
      </c>
      <c r="F53" s="9">
        <f t="shared" si="0"/>
        <v>19170.55</v>
      </c>
      <c r="G53" s="3">
        <f>ROUND(+Surgery!H148,0)</f>
        <v>2130694</v>
      </c>
      <c r="H53" s="9">
        <f>ROUND(+Surgery!E148,2)</f>
        <v>100.78</v>
      </c>
      <c r="I53" s="9">
        <f t="shared" si="1"/>
        <v>21142.03</v>
      </c>
      <c r="J53" s="9"/>
      <c r="K53" s="10">
        <f t="shared" si="2"/>
        <v>0.1028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ROUND(+Surgery!H49,0)</f>
        <v>2156955</v>
      </c>
      <c r="E54" s="9">
        <f>ROUND(+Surgery!E49,2)</f>
        <v>127.24</v>
      </c>
      <c r="F54" s="9">
        <f t="shared" si="0"/>
        <v>16951.86</v>
      </c>
      <c r="G54" s="3">
        <f>ROUND(+Surgery!H149,0)</f>
        <v>2025835</v>
      </c>
      <c r="H54" s="9">
        <f>ROUND(+Surgery!E149,2)</f>
        <v>107.24</v>
      </c>
      <c r="I54" s="9">
        <f t="shared" si="1"/>
        <v>18890.669999999998</v>
      </c>
      <c r="J54" s="9"/>
      <c r="K54" s="10">
        <f t="shared" si="2"/>
        <v>0.1144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ROUND(+Surgery!H50,0)</f>
        <v>460838</v>
      </c>
      <c r="E55" s="9">
        <f>ROUND(+Surgery!E50,2)</f>
        <v>23.94</v>
      </c>
      <c r="F55" s="9">
        <f t="shared" si="0"/>
        <v>19249.71</v>
      </c>
      <c r="G55" s="3">
        <f>ROUND(+Surgery!H150,0)</f>
        <v>478205</v>
      </c>
      <c r="H55" s="9">
        <f>ROUND(+Surgery!E150,2)</f>
        <v>22</v>
      </c>
      <c r="I55" s="9">
        <f t="shared" si="1"/>
        <v>21736.59</v>
      </c>
      <c r="J55" s="9"/>
      <c r="K55" s="10">
        <f t="shared" si="2"/>
        <v>0.12920000000000001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ROUND(+Surgery!H51,0)</f>
        <v>71763</v>
      </c>
      <c r="E56" s="9">
        <f>ROUND(+Surgery!E51,2)</f>
        <v>3.55</v>
      </c>
      <c r="F56" s="9">
        <f t="shared" si="0"/>
        <v>20214.93</v>
      </c>
      <c r="G56" s="3">
        <f>ROUND(+Surgery!H151,0)</f>
        <v>62411</v>
      </c>
      <c r="H56" s="9">
        <f>ROUND(+Surgery!E151,2)</f>
        <v>3.74</v>
      </c>
      <c r="I56" s="9">
        <f t="shared" si="1"/>
        <v>16687.43</v>
      </c>
      <c r="J56" s="9"/>
      <c r="K56" s="10">
        <f t="shared" si="2"/>
        <v>-0.17449999999999999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ROUND(+Surgery!H52,0)</f>
        <v>1311325</v>
      </c>
      <c r="E57" s="9">
        <f>ROUND(+Surgery!E52,2)</f>
        <v>61.64</v>
      </c>
      <c r="F57" s="9">
        <f t="shared" si="0"/>
        <v>21273.93</v>
      </c>
      <c r="G57" s="3">
        <f>ROUND(+Surgery!H152,0)</f>
        <v>1580074</v>
      </c>
      <c r="H57" s="9">
        <f>ROUND(+Surgery!E152,2)</f>
        <v>103.38</v>
      </c>
      <c r="I57" s="9">
        <f t="shared" si="1"/>
        <v>15284.14</v>
      </c>
      <c r="J57" s="9"/>
      <c r="K57" s="10">
        <f t="shared" si="2"/>
        <v>-0.28160000000000002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ROUND(+Surgery!H53,0)</f>
        <v>2654990</v>
      </c>
      <c r="E58" s="9">
        <f>ROUND(+Surgery!E53,2)</f>
        <v>139.80000000000001</v>
      </c>
      <c r="F58" s="9">
        <f t="shared" si="0"/>
        <v>18991.34</v>
      </c>
      <c r="G58" s="3">
        <f>ROUND(+Surgery!H153,0)</f>
        <v>2403045</v>
      </c>
      <c r="H58" s="9">
        <f>ROUND(+Surgery!E153,2)</f>
        <v>142.88999999999999</v>
      </c>
      <c r="I58" s="9">
        <f t="shared" si="1"/>
        <v>16817.45</v>
      </c>
      <c r="J58" s="9"/>
      <c r="K58" s="10">
        <f t="shared" si="2"/>
        <v>-0.1145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ROUND(+Surgery!H54,0)</f>
        <v>280238</v>
      </c>
      <c r="E59" s="9">
        <f>ROUND(+Surgery!E54,2)</f>
        <v>15.16</v>
      </c>
      <c r="F59" s="9">
        <f t="shared" si="0"/>
        <v>18485.36</v>
      </c>
      <c r="G59" s="3">
        <f>ROUND(+Surgery!H154,0)</f>
        <v>290449</v>
      </c>
      <c r="H59" s="9">
        <f>ROUND(+Surgery!E154,2)</f>
        <v>15.05</v>
      </c>
      <c r="I59" s="9">
        <f t="shared" si="1"/>
        <v>19298.939999999999</v>
      </c>
      <c r="J59" s="9"/>
      <c r="K59" s="10">
        <f t="shared" si="2"/>
        <v>4.3999999999999997E-2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ROUND(+Surgery!H55,0)</f>
        <v>0</v>
      </c>
      <c r="E60" s="9">
        <f>ROUND(+Surgery!E55,2)</f>
        <v>0</v>
      </c>
      <c r="F60" s="9" t="str">
        <f t="shared" si="0"/>
        <v/>
      </c>
      <c r="G60" s="3">
        <f>ROUND(+Surgery!H155,0)</f>
        <v>0</v>
      </c>
      <c r="H60" s="9">
        <f>ROUND(+Surgery!E155,2)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ROUND(+Surgery!H56,0)</f>
        <v>2020240</v>
      </c>
      <c r="E61" s="9">
        <f>ROUND(+Surgery!E56,2)</f>
        <v>74.400000000000006</v>
      </c>
      <c r="F61" s="9">
        <f t="shared" si="0"/>
        <v>27153.759999999998</v>
      </c>
      <c r="G61" s="3">
        <f>ROUND(+Surgery!H156,0)</f>
        <v>1994840</v>
      </c>
      <c r="H61" s="9">
        <f>ROUND(+Surgery!E156,2)</f>
        <v>100.73</v>
      </c>
      <c r="I61" s="9">
        <f t="shared" si="1"/>
        <v>19803.830000000002</v>
      </c>
      <c r="J61" s="9"/>
      <c r="K61" s="10">
        <f t="shared" si="2"/>
        <v>-0.2707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ROUND(+Surgery!H57,0)</f>
        <v>1623204</v>
      </c>
      <c r="E62" s="9">
        <f>ROUND(+Surgery!E57,2)</f>
        <v>62.1</v>
      </c>
      <c r="F62" s="9">
        <f t="shared" si="0"/>
        <v>26138.55</v>
      </c>
      <c r="G62" s="3">
        <f>ROUND(+Surgery!H157,0)</f>
        <v>1769998</v>
      </c>
      <c r="H62" s="9">
        <f>ROUND(+Surgery!E157,2)</f>
        <v>62.28</v>
      </c>
      <c r="I62" s="9">
        <f t="shared" si="1"/>
        <v>28420.01</v>
      </c>
      <c r="J62" s="9"/>
      <c r="K62" s="10">
        <f t="shared" si="2"/>
        <v>8.7300000000000003E-2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ROUND(+Surgery!H58,0)</f>
        <v>196702</v>
      </c>
      <c r="E63" s="9">
        <f>ROUND(+Surgery!E58,2)</f>
        <v>10.28</v>
      </c>
      <c r="F63" s="9">
        <f t="shared" si="0"/>
        <v>19134.439999999999</v>
      </c>
      <c r="G63" s="3">
        <f>ROUND(+Surgery!H158,0)</f>
        <v>208663</v>
      </c>
      <c r="H63" s="9">
        <f>ROUND(+Surgery!E158,2)</f>
        <v>10.82</v>
      </c>
      <c r="I63" s="9">
        <f t="shared" si="1"/>
        <v>19284.939999999999</v>
      </c>
      <c r="J63" s="9"/>
      <c r="K63" s="10">
        <f t="shared" si="2"/>
        <v>7.9000000000000008E-3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ROUND(+Surgery!H59,0)</f>
        <v>0</v>
      </c>
      <c r="E64" s="9">
        <f>ROUND(+Surgery!E59,2)</f>
        <v>0</v>
      </c>
      <c r="F64" s="9" t="str">
        <f t="shared" si="0"/>
        <v/>
      </c>
      <c r="G64" s="3">
        <f>ROUND(+Surgery!H159,0)</f>
        <v>0</v>
      </c>
      <c r="H64" s="9">
        <f>ROUND(+Surgery!E159,2)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ROUND(+Surgery!H60,0)</f>
        <v>152130</v>
      </c>
      <c r="E65" s="9">
        <f>ROUND(+Surgery!E60,2)</f>
        <v>6.4</v>
      </c>
      <c r="F65" s="9">
        <f t="shared" si="0"/>
        <v>23770.31</v>
      </c>
      <c r="G65" s="3">
        <f>ROUND(+Surgery!H160,0)</f>
        <v>104055</v>
      </c>
      <c r="H65" s="9">
        <f>ROUND(+Surgery!E160,2)</f>
        <v>4.67</v>
      </c>
      <c r="I65" s="9">
        <f t="shared" si="1"/>
        <v>22281.58</v>
      </c>
      <c r="J65" s="9"/>
      <c r="K65" s="10">
        <f t="shared" si="2"/>
        <v>-6.2600000000000003E-2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ROUND(+Surgery!H61,0)</f>
        <v>415484</v>
      </c>
      <c r="E66" s="9">
        <f>ROUND(+Surgery!E61,2)</f>
        <v>15.99</v>
      </c>
      <c r="F66" s="9">
        <f t="shared" si="0"/>
        <v>25983.99</v>
      </c>
      <c r="G66" s="3">
        <f>ROUND(+Surgery!H161,0)</f>
        <v>521474</v>
      </c>
      <c r="H66" s="9">
        <f>ROUND(+Surgery!E161,2)</f>
        <v>16.149999999999999</v>
      </c>
      <c r="I66" s="9">
        <f t="shared" si="1"/>
        <v>32289.41</v>
      </c>
      <c r="J66" s="9"/>
      <c r="K66" s="10">
        <f t="shared" si="2"/>
        <v>0.2427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ROUND(+Surgery!H62,0)</f>
        <v>264585</v>
      </c>
      <c r="E67" s="9">
        <f>ROUND(+Surgery!E62,2)</f>
        <v>14.36</v>
      </c>
      <c r="F67" s="9">
        <f t="shared" si="0"/>
        <v>18425.14</v>
      </c>
      <c r="G67" s="3">
        <f>ROUND(+Surgery!H162,0)</f>
        <v>236807</v>
      </c>
      <c r="H67" s="9">
        <f>ROUND(+Surgery!E162,2)</f>
        <v>13.41</v>
      </c>
      <c r="I67" s="9">
        <f t="shared" si="1"/>
        <v>17658.990000000002</v>
      </c>
      <c r="J67" s="9"/>
      <c r="K67" s="10">
        <f t="shared" si="2"/>
        <v>-4.1599999999999998E-2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ROUND(+Surgery!H63,0)</f>
        <v>1396384</v>
      </c>
      <c r="E68" s="9">
        <f>ROUND(+Surgery!E63,2)</f>
        <v>119.52</v>
      </c>
      <c r="F68" s="9">
        <f t="shared" si="0"/>
        <v>11683.27</v>
      </c>
      <c r="G68" s="3">
        <f>ROUND(+Surgery!H163,0)</f>
        <v>3008330</v>
      </c>
      <c r="H68" s="9">
        <f>ROUND(+Surgery!E163,2)</f>
        <v>107.3</v>
      </c>
      <c r="I68" s="9">
        <f t="shared" si="1"/>
        <v>28036.63</v>
      </c>
      <c r="J68" s="9"/>
      <c r="K68" s="10">
        <f t="shared" si="2"/>
        <v>1.3996999999999999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ROUND(+Surgery!H64,0)</f>
        <v>170073</v>
      </c>
      <c r="E69" s="9">
        <f>ROUND(+Surgery!E64,2)</f>
        <v>10.08</v>
      </c>
      <c r="F69" s="9">
        <f t="shared" si="0"/>
        <v>16872.32</v>
      </c>
      <c r="G69" s="3">
        <f>ROUND(+Surgery!H164,0)</f>
        <v>0</v>
      </c>
      <c r="H69" s="9">
        <f>ROUND(+Surgery!E164,2)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ROUND(+Surgery!H65,0)</f>
        <v>0</v>
      </c>
      <c r="E70" s="9">
        <f>ROUND(+Surgery!E65,2)</f>
        <v>0</v>
      </c>
      <c r="F70" s="9" t="str">
        <f t="shared" si="0"/>
        <v/>
      </c>
      <c r="G70" s="3">
        <f>ROUND(+Surgery!H165,0)</f>
        <v>0</v>
      </c>
      <c r="H70" s="9">
        <f>ROUND(+Surgery!E165,2)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ROUND(+Surgery!H66,0)</f>
        <v>0</v>
      </c>
      <c r="E71" s="9">
        <f>ROUND(+Surgery!E66,2)</f>
        <v>0</v>
      </c>
      <c r="F71" s="9" t="str">
        <f t="shared" si="0"/>
        <v/>
      </c>
      <c r="G71" s="3">
        <f>ROUND(+Surgery!H166,0)</f>
        <v>0</v>
      </c>
      <c r="H71" s="9">
        <f>ROUND(+Surgery!E166,2)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ROUND(+Surgery!H67,0)</f>
        <v>1690938</v>
      </c>
      <c r="E72" s="9">
        <f>ROUND(+Surgery!E67,2)</f>
        <v>66</v>
      </c>
      <c r="F72" s="9">
        <f t="shared" si="0"/>
        <v>25620.27</v>
      </c>
      <c r="G72" s="3">
        <f>ROUND(+Surgery!H167,0)</f>
        <v>1691536</v>
      </c>
      <c r="H72" s="9">
        <f>ROUND(+Surgery!E167,2)</f>
        <v>71</v>
      </c>
      <c r="I72" s="9">
        <f t="shared" si="1"/>
        <v>23824.45</v>
      </c>
      <c r="J72" s="9"/>
      <c r="K72" s="10">
        <f t="shared" si="2"/>
        <v>-7.0099999999999996E-2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ROUND(+Surgery!H68,0)</f>
        <v>1093380</v>
      </c>
      <c r="E73" s="9">
        <f>ROUND(+Surgery!E68,2)</f>
        <v>71.430000000000007</v>
      </c>
      <c r="F73" s="9">
        <f t="shared" si="0"/>
        <v>15307.01</v>
      </c>
      <c r="G73" s="3">
        <f>ROUND(+Surgery!H168,0)</f>
        <v>1161009</v>
      </c>
      <c r="H73" s="9">
        <f>ROUND(+Surgery!E168,2)</f>
        <v>85.27</v>
      </c>
      <c r="I73" s="9">
        <f t="shared" si="1"/>
        <v>13615.68</v>
      </c>
      <c r="J73" s="9"/>
      <c r="K73" s="10">
        <f t="shared" si="2"/>
        <v>-0.1105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ROUND(+Surgery!H69,0)</f>
        <v>5462468</v>
      </c>
      <c r="E74" s="9">
        <f>ROUND(+Surgery!E69,2)</f>
        <v>264.77</v>
      </c>
      <c r="F74" s="9">
        <f t="shared" si="0"/>
        <v>20630.990000000002</v>
      </c>
      <c r="G74" s="3">
        <f>ROUND(+Surgery!H169,0)</f>
        <v>5366270</v>
      </c>
      <c r="H74" s="9">
        <f>ROUND(+Surgery!E169,2)</f>
        <v>277.54000000000002</v>
      </c>
      <c r="I74" s="9">
        <f t="shared" si="1"/>
        <v>19335.12</v>
      </c>
      <c r="J74" s="9"/>
      <c r="K74" s="10">
        <f t="shared" si="2"/>
        <v>-6.2799999999999995E-2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ROUND(+Surgery!H70,0)</f>
        <v>1454416</v>
      </c>
      <c r="E75" s="9">
        <f>ROUND(+Surgery!E70,2)</f>
        <v>76.209999999999994</v>
      </c>
      <c r="F75" s="9">
        <f t="shared" ref="F75:F107" si="3">IF(D75=0,"",IF(E75=0,"",ROUND(D75/E75,2)))</f>
        <v>19084.32</v>
      </c>
      <c r="G75" s="3">
        <f>ROUND(+Surgery!H170,0)</f>
        <v>2514415</v>
      </c>
      <c r="H75" s="9">
        <f>ROUND(+Surgery!E170,2)</f>
        <v>126.37</v>
      </c>
      <c r="I75" s="9">
        <f t="shared" ref="I75:I107" si="4">IF(G75=0,"",IF(H75=0,"",ROUND(G75/H75,2)))</f>
        <v>19897.25</v>
      </c>
      <c r="J75" s="9"/>
      <c r="K75" s="10">
        <f t="shared" ref="K75:K107" si="5">IF(D75=0,"",IF(E75=0,"",IF(G75=0,"",IF(H75=0,"",ROUND(I75/F75-1,4)))))</f>
        <v>4.2599999999999999E-2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ROUND(+Surgery!H71,0)</f>
        <v>117533</v>
      </c>
      <c r="E76" s="9">
        <f>ROUND(+Surgery!E71,2)</f>
        <v>6.26</v>
      </c>
      <c r="F76" s="9">
        <f t="shared" si="3"/>
        <v>18775.240000000002</v>
      </c>
      <c r="G76" s="3">
        <f>ROUND(+Surgery!H171,0)</f>
        <v>121198</v>
      </c>
      <c r="H76" s="9">
        <f>ROUND(+Surgery!E171,2)</f>
        <v>6.71</v>
      </c>
      <c r="I76" s="9">
        <f t="shared" si="4"/>
        <v>18062.3</v>
      </c>
      <c r="J76" s="9"/>
      <c r="K76" s="10">
        <f t="shared" si="5"/>
        <v>-3.7999999999999999E-2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ROUND(+Surgery!H72,0)</f>
        <v>0</v>
      </c>
      <c r="E77" s="9">
        <f>ROUND(+Surgery!E72,2)</f>
        <v>0</v>
      </c>
      <c r="F77" s="9" t="str">
        <f t="shared" si="3"/>
        <v/>
      </c>
      <c r="G77" s="3">
        <f>ROUND(+Surgery!H172,0)</f>
        <v>0</v>
      </c>
      <c r="H77" s="9">
        <f>ROUND(+Surgery!E172,2)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ROUND(+Surgery!H73,0)</f>
        <v>896732</v>
      </c>
      <c r="E78" s="9">
        <f>ROUND(+Surgery!E73,2)</f>
        <v>48</v>
      </c>
      <c r="F78" s="9">
        <f t="shared" si="3"/>
        <v>18681.919999999998</v>
      </c>
      <c r="G78" s="3">
        <f>ROUND(+Surgery!H173,0)</f>
        <v>1073000</v>
      </c>
      <c r="H78" s="9">
        <f>ROUND(+Surgery!E173,2)</f>
        <v>53.72</v>
      </c>
      <c r="I78" s="9">
        <f t="shared" si="4"/>
        <v>19973.939999999999</v>
      </c>
      <c r="J78" s="9"/>
      <c r="K78" s="10">
        <f t="shared" si="5"/>
        <v>6.9199999999999998E-2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ROUND(+Surgery!H74,0)</f>
        <v>1933055</v>
      </c>
      <c r="E79" s="9">
        <f>ROUND(+Surgery!E74,2)</f>
        <v>95.3</v>
      </c>
      <c r="F79" s="9">
        <f t="shared" si="3"/>
        <v>20283.89</v>
      </c>
      <c r="G79" s="3">
        <f>ROUND(+Surgery!H174,0)</f>
        <v>2239097</v>
      </c>
      <c r="H79" s="9">
        <f>ROUND(+Surgery!E174,2)</f>
        <v>89.98</v>
      </c>
      <c r="I79" s="9">
        <f t="shared" si="4"/>
        <v>24884.39</v>
      </c>
      <c r="J79" s="9"/>
      <c r="K79" s="10">
        <f t="shared" si="5"/>
        <v>0.2268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ROUND(+Surgery!H75,0)</f>
        <v>566215</v>
      </c>
      <c r="E80" s="9">
        <f>ROUND(+Surgery!E75,2)</f>
        <v>35.450000000000003</v>
      </c>
      <c r="F80" s="9">
        <f t="shared" si="3"/>
        <v>15972.21</v>
      </c>
      <c r="G80" s="3">
        <f>ROUND(+Surgery!H175,0)</f>
        <v>556616</v>
      </c>
      <c r="H80" s="9">
        <f>ROUND(+Surgery!E175,2)</f>
        <v>35.85</v>
      </c>
      <c r="I80" s="9">
        <f t="shared" si="4"/>
        <v>15526.25</v>
      </c>
      <c r="J80" s="9"/>
      <c r="K80" s="10">
        <f t="shared" si="5"/>
        <v>-2.7900000000000001E-2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ROUND(+Surgery!H76,0)</f>
        <v>50184</v>
      </c>
      <c r="E81" s="9">
        <f>ROUND(+Surgery!E76,2)</f>
        <v>1.85</v>
      </c>
      <c r="F81" s="9">
        <f t="shared" si="3"/>
        <v>27126.49</v>
      </c>
      <c r="G81" s="3">
        <f>ROUND(+Surgery!H176,0)</f>
        <v>59609</v>
      </c>
      <c r="H81" s="9">
        <f>ROUND(+Surgery!E176,2)</f>
        <v>2.09</v>
      </c>
      <c r="I81" s="9">
        <f t="shared" si="4"/>
        <v>28521.05</v>
      </c>
      <c r="J81" s="9"/>
      <c r="K81" s="10">
        <f t="shared" si="5"/>
        <v>5.1400000000000001E-2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ROUND(+Surgery!H77,0)</f>
        <v>793994</v>
      </c>
      <c r="E82" s="9">
        <f>ROUND(+Surgery!E77,2)</f>
        <v>21.1</v>
      </c>
      <c r="F82" s="9">
        <f t="shared" si="3"/>
        <v>37630.050000000003</v>
      </c>
      <c r="G82" s="3">
        <f>ROUND(+Surgery!H177,0)</f>
        <v>804190</v>
      </c>
      <c r="H82" s="9">
        <f>ROUND(+Surgery!E177,2)</f>
        <v>20.97</v>
      </c>
      <c r="I82" s="9">
        <f t="shared" si="4"/>
        <v>38349.550000000003</v>
      </c>
      <c r="J82" s="9"/>
      <c r="K82" s="10">
        <f t="shared" si="5"/>
        <v>1.9099999999999999E-2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ROUND(+Surgery!H78,0)</f>
        <v>4173088</v>
      </c>
      <c r="E83" s="9">
        <f>ROUND(+Surgery!E78,2)</f>
        <v>146.63999999999999</v>
      </c>
      <c r="F83" s="9">
        <f t="shared" si="3"/>
        <v>28458.05</v>
      </c>
      <c r="G83" s="3">
        <f>ROUND(+Surgery!H178,0)</f>
        <v>4655421</v>
      </c>
      <c r="H83" s="9">
        <f>ROUND(+Surgery!E178,2)</f>
        <v>178.92</v>
      </c>
      <c r="I83" s="9">
        <f t="shared" si="4"/>
        <v>26019.57</v>
      </c>
      <c r="J83" s="9"/>
      <c r="K83" s="10">
        <f t="shared" si="5"/>
        <v>-8.5699999999999998E-2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ROUND(+Surgery!H79,0)</f>
        <v>622554</v>
      </c>
      <c r="E84" s="9">
        <f>ROUND(+Surgery!E79,2)</f>
        <v>35.93</v>
      </c>
      <c r="F84" s="9">
        <f t="shared" si="3"/>
        <v>17326.86</v>
      </c>
      <c r="G84" s="3">
        <f>ROUND(+Surgery!H179,0)</f>
        <v>686442</v>
      </c>
      <c r="H84" s="9">
        <f>ROUND(+Surgery!E179,2)</f>
        <v>35.79</v>
      </c>
      <c r="I84" s="9">
        <f t="shared" si="4"/>
        <v>19179.72</v>
      </c>
      <c r="J84" s="9"/>
      <c r="K84" s="10">
        <f t="shared" si="5"/>
        <v>0.1069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ROUND(+Surgery!H80,0)</f>
        <v>399529</v>
      </c>
      <c r="E85" s="9">
        <f>ROUND(+Surgery!E80,2)</f>
        <v>16.66</v>
      </c>
      <c r="F85" s="9">
        <f t="shared" si="3"/>
        <v>23981.33</v>
      </c>
      <c r="G85" s="3">
        <f>ROUND(+Surgery!H180,0)</f>
        <v>459064</v>
      </c>
      <c r="H85" s="9">
        <f>ROUND(+Surgery!E180,2)</f>
        <v>23.23</v>
      </c>
      <c r="I85" s="9">
        <f t="shared" si="4"/>
        <v>19761.689999999999</v>
      </c>
      <c r="J85" s="9"/>
      <c r="K85" s="10">
        <f t="shared" si="5"/>
        <v>-0.17599999999999999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ROUND(+Surgery!H81,0)</f>
        <v>0</v>
      </c>
      <c r="E86" s="9">
        <f>ROUND(+Surgery!E81,2)</f>
        <v>0</v>
      </c>
      <c r="F86" s="9" t="str">
        <f t="shared" si="3"/>
        <v/>
      </c>
      <c r="G86" s="3">
        <f>ROUND(+Surgery!H181,0)</f>
        <v>0</v>
      </c>
      <c r="H86" s="9">
        <f>ROUND(+Surgery!E181,2)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ROUND(+Surgery!H82,0)</f>
        <v>406283</v>
      </c>
      <c r="E87" s="9">
        <f>ROUND(+Surgery!E82,2)</f>
        <v>17.37</v>
      </c>
      <c r="F87" s="9">
        <f t="shared" si="3"/>
        <v>23389.93</v>
      </c>
      <c r="G87" s="3">
        <f>ROUND(+Surgery!H182,0)</f>
        <v>848818</v>
      </c>
      <c r="H87" s="9">
        <f>ROUND(+Surgery!E182,2)</f>
        <v>33</v>
      </c>
      <c r="I87" s="9">
        <f t="shared" si="4"/>
        <v>25721.759999999998</v>
      </c>
      <c r="J87" s="9"/>
      <c r="K87" s="10">
        <f t="shared" si="5"/>
        <v>9.9699999999999997E-2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ROUND(+Surgery!H83,0)</f>
        <v>310636</v>
      </c>
      <c r="E88" s="9">
        <f>ROUND(+Surgery!E83,2)</f>
        <v>7.21</v>
      </c>
      <c r="F88" s="9">
        <f t="shared" si="3"/>
        <v>43084.05</v>
      </c>
      <c r="G88" s="3">
        <f>ROUND(+Surgery!H183,0)</f>
        <v>418776</v>
      </c>
      <c r="H88" s="9">
        <f>ROUND(+Surgery!E183,2)</f>
        <v>7.44</v>
      </c>
      <c r="I88" s="9">
        <f t="shared" si="4"/>
        <v>56287.1</v>
      </c>
      <c r="J88" s="9"/>
      <c r="K88" s="10">
        <f t="shared" si="5"/>
        <v>0.30640000000000001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ROUND(+Surgery!H84,0)</f>
        <v>72889</v>
      </c>
      <c r="E89" s="9">
        <f>ROUND(+Surgery!E84,2)</f>
        <v>2.21</v>
      </c>
      <c r="F89" s="9">
        <f t="shared" si="3"/>
        <v>32981.449999999997</v>
      </c>
      <c r="G89" s="3">
        <f>ROUND(+Surgery!H184,0)</f>
        <v>82298</v>
      </c>
      <c r="H89" s="9">
        <f>ROUND(+Surgery!E184,2)</f>
        <v>3.86</v>
      </c>
      <c r="I89" s="9">
        <f t="shared" si="4"/>
        <v>21320.73</v>
      </c>
      <c r="J89" s="9"/>
      <c r="K89" s="10">
        <f t="shared" si="5"/>
        <v>-0.35360000000000003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ROUND(+Surgery!H85,0)</f>
        <v>11934</v>
      </c>
      <c r="E90" s="9">
        <f>ROUND(+Surgery!E85,2)</f>
        <v>0.8</v>
      </c>
      <c r="F90" s="9">
        <f t="shared" si="3"/>
        <v>14917.5</v>
      </c>
      <c r="G90" s="3">
        <f>ROUND(+Surgery!H185,0)</f>
        <v>16480</v>
      </c>
      <c r="H90" s="9">
        <f>ROUND(+Surgery!E185,2)</f>
        <v>1.1000000000000001</v>
      </c>
      <c r="I90" s="9">
        <f t="shared" si="4"/>
        <v>14981.82</v>
      </c>
      <c r="J90" s="9"/>
      <c r="K90" s="10">
        <f t="shared" si="5"/>
        <v>4.3E-3</v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ROUND(+Surgery!H86,0)</f>
        <v>143527</v>
      </c>
      <c r="E91" s="9">
        <f>ROUND(+Surgery!E86,2)</f>
        <v>29.04</v>
      </c>
      <c r="F91" s="9">
        <f t="shared" si="3"/>
        <v>4942.3900000000003</v>
      </c>
      <c r="G91" s="3">
        <f>ROUND(+Surgery!H186,0)</f>
        <v>149830</v>
      </c>
      <c r="H91" s="9">
        <f>ROUND(+Surgery!E186,2)</f>
        <v>30.6</v>
      </c>
      <c r="I91" s="9">
        <f t="shared" si="4"/>
        <v>4896.41</v>
      </c>
      <c r="J91" s="9"/>
      <c r="K91" s="10">
        <f t="shared" si="5"/>
        <v>-9.2999999999999992E-3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ROUND(+Surgery!H87,0)</f>
        <v>148490</v>
      </c>
      <c r="E92" s="9">
        <f>ROUND(+Surgery!E87,2)</f>
        <v>7.43</v>
      </c>
      <c r="F92" s="9">
        <f t="shared" si="3"/>
        <v>19985.2</v>
      </c>
      <c r="G92" s="3">
        <f>ROUND(+Surgery!H187,0)</f>
        <v>0</v>
      </c>
      <c r="H92" s="9">
        <f>ROUND(+Surgery!E187,2)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ROUND(+Surgery!H88,0)</f>
        <v>97318</v>
      </c>
      <c r="E93" s="9">
        <f>ROUND(+Surgery!E88,2)</f>
        <v>5.6</v>
      </c>
      <c r="F93" s="9">
        <f t="shared" si="3"/>
        <v>17378.21</v>
      </c>
      <c r="G93" s="3">
        <f>ROUND(+Surgery!H188,0)</f>
        <v>94748</v>
      </c>
      <c r="H93" s="9">
        <f>ROUND(+Surgery!E188,2)</f>
        <v>5.6</v>
      </c>
      <c r="I93" s="9">
        <f t="shared" si="4"/>
        <v>16919.29</v>
      </c>
      <c r="J93" s="9"/>
      <c r="K93" s="10">
        <f t="shared" si="5"/>
        <v>-2.64E-2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ROUND(+Surgery!H89,0)</f>
        <v>2146030</v>
      </c>
      <c r="E94" s="9">
        <f>ROUND(+Surgery!E89,2)</f>
        <v>109.99</v>
      </c>
      <c r="F94" s="9">
        <f t="shared" si="3"/>
        <v>19511.14</v>
      </c>
      <c r="G94" s="3">
        <f>ROUND(+Surgery!H189,0)</f>
        <v>2054169</v>
      </c>
      <c r="H94" s="9">
        <f>ROUND(+Surgery!E189,2)</f>
        <v>108.72</v>
      </c>
      <c r="I94" s="9">
        <f t="shared" si="4"/>
        <v>18894.12</v>
      </c>
      <c r="J94" s="9"/>
      <c r="K94" s="10">
        <f t="shared" si="5"/>
        <v>-3.1600000000000003E-2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ROUND(+Surgery!H90,0)</f>
        <v>305</v>
      </c>
      <c r="E95" s="9">
        <f>ROUND(+Surgery!E90,2)</f>
        <v>0.01</v>
      </c>
      <c r="F95" s="9">
        <f t="shared" si="3"/>
        <v>30500</v>
      </c>
      <c r="G95" s="3">
        <f>ROUND(+Surgery!H190,0)</f>
        <v>1216</v>
      </c>
      <c r="H95" s="9">
        <f>ROUND(+Surgery!E190,2)</f>
        <v>0.04</v>
      </c>
      <c r="I95" s="9">
        <f t="shared" si="4"/>
        <v>30400</v>
      </c>
      <c r="J95" s="9"/>
      <c r="K95" s="10">
        <f t="shared" si="5"/>
        <v>-3.3E-3</v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ROUND(+Surgery!H91,0)</f>
        <v>0</v>
      </c>
      <c r="E96" s="9">
        <f>ROUND(+Surgery!E91,2)</f>
        <v>0</v>
      </c>
      <c r="F96" s="9" t="str">
        <f t="shared" si="3"/>
        <v/>
      </c>
      <c r="G96" s="3">
        <f>ROUND(+Surgery!H191,0)</f>
        <v>0</v>
      </c>
      <c r="H96" s="9">
        <f>ROUND(+Surgery!E191,2)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ROUND(+Surgery!H92,0)</f>
        <v>0</v>
      </c>
      <c r="E97" s="9">
        <f>ROUND(+Surgery!E92,2)</f>
        <v>0</v>
      </c>
      <c r="F97" s="9" t="str">
        <f t="shared" si="3"/>
        <v/>
      </c>
      <c r="G97" s="3">
        <f>ROUND(+Surgery!H192,0)</f>
        <v>1040933</v>
      </c>
      <c r="H97" s="9">
        <f>ROUND(+Surgery!E192,2)</f>
        <v>40.950000000000003</v>
      </c>
      <c r="I97" s="9">
        <f t="shared" si="4"/>
        <v>25419.61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ROUND(+Surgery!H93,0)</f>
        <v>261399</v>
      </c>
      <c r="E98" s="9">
        <f>ROUND(+Surgery!E93,2)</f>
        <v>7.89</v>
      </c>
      <c r="F98" s="9">
        <f t="shared" si="3"/>
        <v>33130.42</v>
      </c>
      <c r="G98" s="3">
        <f>ROUND(+Surgery!H193,0)</f>
        <v>134143</v>
      </c>
      <c r="H98" s="9">
        <f>ROUND(+Surgery!E193,2)</f>
        <v>8.43</v>
      </c>
      <c r="I98" s="9">
        <f t="shared" si="4"/>
        <v>15912.57</v>
      </c>
      <c r="J98" s="9"/>
      <c r="K98" s="10">
        <f t="shared" si="5"/>
        <v>-0.51970000000000005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ROUND(+Surgery!H94,0)</f>
        <v>612483</v>
      </c>
      <c r="E99" s="9">
        <f>ROUND(+Surgery!E94,2)</f>
        <v>36.32</v>
      </c>
      <c r="F99" s="9">
        <f t="shared" si="3"/>
        <v>16863.52</v>
      </c>
      <c r="G99" s="3">
        <f>ROUND(+Surgery!H194,0)</f>
        <v>557092</v>
      </c>
      <c r="H99" s="9">
        <f>ROUND(+Surgery!E194,2)</f>
        <v>34.39</v>
      </c>
      <c r="I99" s="9">
        <f t="shared" si="4"/>
        <v>16199.24</v>
      </c>
      <c r="J99" s="9"/>
      <c r="K99" s="10">
        <f t="shared" si="5"/>
        <v>-3.9399999999999998E-2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ROUND(+Surgery!H95,0)</f>
        <v>1076966</v>
      </c>
      <c r="E100" s="9">
        <f>ROUND(+Surgery!E95,2)</f>
        <v>45.3</v>
      </c>
      <c r="F100" s="9">
        <f t="shared" si="3"/>
        <v>23774.080000000002</v>
      </c>
      <c r="G100" s="3">
        <f>ROUND(+Surgery!H195,0)</f>
        <v>1149972</v>
      </c>
      <c r="H100" s="9">
        <f>ROUND(+Surgery!E195,2)</f>
        <v>45.59</v>
      </c>
      <c r="I100" s="9">
        <f t="shared" si="4"/>
        <v>25224.22</v>
      </c>
      <c r="J100" s="9"/>
      <c r="K100" s="10">
        <f t="shared" si="5"/>
        <v>6.0999999999999999E-2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ROUND(+Surgery!H96,0)</f>
        <v>876028</v>
      </c>
      <c r="E101" s="9">
        <f>ROUND(+Surgery!E96,2)</f>
        <v>50.98</v>
      </c>
      <c r="F101" s="9">
        <f t="shared" si="3"/>
        <v>17183.759999999998</v>
      </c>
      <c r="G101" s="3">
        <f>ROUND(+Surgery!H196,0)</f>
        <v>848184</v>
      </c>
      <c r="H101" s="9">
        <f>ROUND(+Surgery!E196,2)</f>
        <v>39.99</v>
      </c>
      <c r="I101" s="9">
        <f t="shared" si="4"/>
        <v>21209.9</v>
      </c>
      <c r="J101" s="9"/>
      <c r="K101" s="10">
        <f t="shared" si="5"/>
        <v>0.23430000000000001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ROUND(+Surgery!H97,0)</f>
        <v>25672</v>
      </c>
      <c r="E102" s="9">
        <f>ROUND(+Surgery!E97,2)</f>
        <v>313</v>
      </c>
      <c r="F102" s="9">
        <f t="shared" si="3"/>
        <v>82.02</v>
      </c>
      <c r="G102" s="3">
        <f>ROUND(+Surgery!H197,0)</f>
        <v>716972</v>
      </c>
      <c r="H102" s="9">
        <f>ROUND(+Surgery!E197,2)</f>
        <v>31.49</v>
      </c>
      <c r="I102" s="9">
        <f t="shared" si="4"/>
        <v>22768.240000000002</v>
      </c>
      <c r="J102" s="9"/>
      <c r="K102" s="10">
        <f t="shared" si="5"/>
        <v>276.59379999999999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ROUND(+Surgery!H98,0)</f>
        <v>0</v>
      </c>
      <c r="E103" s="9">
        <f>ROUND(+Surgery!E98,2)</f>
        <v>0</v>
      </c>
      <c r="F103" s="9" t="str">
        <f t="shared" si="3"/>
        <v/>
      </c>
      <c r="G103" s="3">
        <f>ROUND(+Surgery!H198,0)</f>
        <v>4807</v>
      </c>
      <c r="H103" s="9">
        <f>ROUND(+Surgery!E198,2)</f>
        <v>0.48</v>
      </c>
      <c r="I103" s="9">
        <f t="shared" si="4"/>
        <v>10014.58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ROUND(+Surgery!H99,0)</f>
        <v>0</v>
      </c>
      <c r="E104" s="9">
        <f>ROUND(+Surgery!E99,2)</f>
        <v>0</v>
      </c>
      <c r="F104" s="9" t="str">
        <f t="shared" si="3"/>
        <v/>
      </c>
      <c r="G104" s="3">
        <f>ROUND(+Surgery!H199,0)</f>
        <v>0</v>
      </c>
      <c r="H104" s="9">
        <f>ROUND(+Surgery!E199,2)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ROUND(+Surgery!H100,0)</f>
        <v>0</v>
      </c>
      <c r="E105" s="9">
        <f>ROUND(+Surgery!E100,2)</f>
        <v>0</v>
      </c>
      <c r="F105" s="9" t="str">
        <f t="shared" si="3"/>
        <v/>
      </c>
      <c r="G105" s="3">
        <f>ROUND(+Surgery!H200,0)</f>
        <v>0</v>
      </c>
      <c r="H105" s="9">
        <f>ROUND(+Surgery!E200,2)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ROUND(+Surgery!H101,0)</f>
        <v>0</v>
      </c>
      <c r="E106" s="9">
        <f>ROUND(+Surgery!E101,2)</f>
        <v>0</v>
      </c>
      <c r="F106" s="9" t="str">
        <f t="shared" si="3"/>
        <v/>
      </c>
      <c r="G106" s="3">
        <f>ROUND(+Surgery!H201,0)</f>
        <v>0</v>
      </c>
      <c r="H106" s="9">
        <f>ROUND(+Surgery!E201,2)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ROUND(+Surgery!H102,0)</f>
        <v>0</v>
      </c>
      <c r="E107" s="9">
        <f>ROUND(+Surgery!E102,2)</f>
        <v>0</v>
      </c>
      <c r="F107" s="9" t="str">
        <f t="shared" si="3"/>
        <v/>
      </c>
      <c r="G107" s="3">
        <f>ROUND(+Surgery!H202,0)</f>
        <v>0</v>
      </c>
      <c r="H107" s="9">
        <f>ROUND(+Surgery!E202,2)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7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182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2012</v>
      </c>
      <c r="F7" s="4">
        <f>+E7</f>
        <v>2012</v>
      </c>
      <c r="G7" s="4"/>
      <c r="H7" s="1">
        <f>+F7+1</f>
        <v>2013</v>
      </c>
      <c r="I7" s="4">
        <f>+H7</f>
        <v>2013</v>
      </c>
    </row>
    <row r="8" spans="1:11" x14ac:dyDescent="0.2">
      <c r="A8" s="2"/>
      <c r="B8" s="3"/>
      <c r="C8" s="3"/>
      <c r="D8" s="1" t="s">
        <v>31</v>
      </c>
      <c r="F8" s="1" t="s">
        <v>2</v>
      </c>
      <c r="G8" s="1" t="s">
        <v>31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ROUND(+Surgery!E5*2080,0)</f>
        <v>732493</v>
      </c>
      <c r="E10" s="3">
        <f>ROUND(+Surgery!F5,0)</f>
        <v>0</v>
      </c>
      <c r="F10" s="9" t="str">
        <f>IF(D10=0,"",IF(E10=0,"",ROUND(D10/E10,2)))</f>
        <v/>
      </c>
      <c r="G10" s="3">
        <f>ROUND(+Surgery!E105*2080,0)</f>
        <v>398861</v>
      </c>
      <c r="H10" s="3">
        <f>ROUND(+Surgery!F105,0)</f>
        <v>373543</v>
      </c>
      <c r="I10" s="9">
        <f>IF(G10=0,"",IF(H10=0,"",ROUND(G10/H10,2)))</f>
        <v>1.07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ROUND(+Surgery!E6*2080,0)</f>
        <v>110240</v>
      </c>
      <c r="E11" s="3">
        <f>ROUND(+Surgery!F6,0)</f>
        <v>1949917</v>
      </c>
      <c r="F11" s="9">
        <f t="shared" ref="F11:F74" si="0">IF(D11=0,"",IF(E11=0,"",ROUND(D11/E11,2)))</f>
        <v>0.06</v>
      </c>
      <c r="G11" s="3">
        <f>ROUND(+Surgery!E106*2080,0)</f>
        <v>100651</v>
      </c>
      <c r="H11" s="3">
        <f>ROUND(+Surgery!F106,0)</f>
        <v>921342</v>
      </c>
      <c r="I11" s="9">
        <f t="shared" ref="I11:I74" si="1">IF(G11=0,"",IF(H11=0,"",ROUND(G11/H11,2)))</f>
        <v>0.11</v>
      </c>
      <c r="J11" s="9"/>
      <c r="K11" s="10">
        <f t="shared" ref="K11:K74" si="2">IF(D11=0,"",IF(E11=0,"",IF(G11=0,"",IF(H11=0,"",ROUND(I11/F11-1,4)))))</f>
        <v>0.83330000000000004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ROUND(+Surgery!E7*2080,0)</f>
        <v>4971</v>
      </c>
      <c r="E12" s="3">
        <f>ROUND(+Surgery!F7,0)</f>
        <v>831</v>
      </c>
      <c r="F12" s="9">
        <f t="shared" si="0"/>
        <v>5.98</v>
      </c>
      <c r="G12" s="3">
        <f>ROUND(+Surgery!E107*2080,0)</f>
        <v>17222</v>
      </c>
      <c r="H12" s="3">
        <f>ROUND(+Surgery!F107,0)</f>
        <v>829</v>
      </c>
      <c r="I12" s="9">
        <f t="shared" si="1"/>
        <v>20.77</v>
      </c>
      <c r="J12" s="9"/>
      <c r="K12" s="10">
        <f t="shared" si="2"/>
        <v>2.4731999999999998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ROUND(+Surgery!E8*2080,0)</f>
        <v>297565</v>
      </c>
      <c r="E13" s="3">
        <f>ROUND(+Surgery!F8,0)</f>
        <v>2510100</v>
      </c>
      <c r="F13" s="9">
        <f t="shared" si="0"/>
        <v>0.12</v>
      </c>
      <c r="G13" s="3">
        <f>ROUND(+Surgery!E108*2080,0)</f>
        <v>300331</v>
      </c>
      <c r="H13" s="3">
        <f>ROUND(+Surgery!F108,0)</f>
        <v>2546491</v>
      </c>
      <c r="I13" s="9">
        <f t="shared" si="1"/>
        <v>0.12</v>
      </c>
      <c r="J13" s="9"/>
      <c r="K13" s="10">
        <f t="shared" si="2"/>
        <v>0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ROUND(+Surgery!E9*2080,0)</f>
        <v>368826</v>
      </c>
      <c r="E14" s="3">
        <f>ROUND(+Surgery!F9,0)</f>
        <v>1655066</v>
      </c>
      <c r="F14" s="9">
        <f t="shared" si="0"/>
        <v>0.22</v>
      </c>
      <c r="G14" s="3">
        <f>ROUND(+Surgery!E109*2080,0)</f>
        <v>359070</v>
      </c>
      <c r="H14" s="3">
        <f>ROUND(+Surgery!F109,0)</f>
        <v>1466938</v>
      </c>
      <c r="I14" s="9">
        <f t="shared" si="1"/>
        <v>0.24</v>
      </c>
      <c r="J14" s="9"/>
      <c r="K14" s="10">
        <f t="shared" si="2"/>
        <v>9.0899999999999995E-2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ROUND(+Surgery!E10*2080,0)</f>
        <v>71178</v>
      </c>
      <c r="E15" s="3">
        <f>ROUND(+Surgery!F10,0)</f>
        <v>274596</v>
      </c>
      <c r="F15" s="9">
        <f t="shared" si="0"/>
        <v>0.26</v>
      </c>
      <c r="G15" s="3">
        <f>ROUND(+Surgery!E110*2080,0)</f>
        <v>81515</v>
      </c>
      <c r="H15" s="3">
        <f>ROUND(+Surgery!F110,0)</f>
        <v>281018</v>
      </c>
      <c r="I15" s="9">
        <f t="shared" si="1"/>
        <v>0.28999999999999998</v>
      </c>
      <c r="J15" s="9"/>
      <c r="K15" s="10">
        <f t="shared" si="2"/>
        <v>0.1154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ROUND(+Surgery!E11*2080,0)</f>
        <v>8674</v>
      </c>
      <c r="E16" s="3">
        <f>ROUND(+Surgery!F11,0)</f>
        <v>27771</v>
      </c>
      <c r="F16" s="9">
        <f t="shared" si="0"/>
        <v>0.31</v>
      </c>
      <c r="G16" s="3">
        <f>ROUND(+Surgery!E111*2080,0)</f>
        <v>9506</v>
      </c>
      <c r="H16" s="3">
        <f>ROUND(+Surgery!F111,0)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ROUND(+Surgery!E12*2080,0)</f>
        <v>45406</v>
      </c>
      <c r="E17" s="3">
        <f>ROUND(+Surgery!F12,0)</f>
        <v>283857</v>
      </c>
      <c r="F17" s="9">
        <f t="shared" si="0"/>
        <v>0.16</v>
      </c>
      <c r="G17" s="3">
        <f>ROUND(+Surgery!E112*2080,0)</f>
        <v>49650</v>
      </c>
      <c r="H17" s="3">
        <f>ROUND(+Surgery!F112,0)</f>
        <v>285552</v>
      </c>
      <c r="I17" s="9">
        <f t="shared" si="1"/>
        <v>0.17</v>
      </c>
      <c r="J17" s="9"/>
      <c r="K17" s="10">
        <f t="shared" si="2"/>
        <v>6.25E-2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ROUND(+Surgery!E13*2080,0)</f>
        <v>12043</v>
      </c>
      <c r="E18" s="3">
        <f>ROUND(+Surgery!F13,0)</f>
        <v>48574</v>
      </c>
      <c r="F18" s="9">
        <f t="shared" si="0"/>
        <v>0.25</v>
      </c>
      <c r="G18" s="3">
        <f>ROUND(+Surgery!E113*2080,0)</f>
        <v>8757</v>
      </c>
      <c r="H18" s="3">
        <f>ROUND(+Surgery!F113,0)</f>
        <v>40793</v>
      </c>
      <c r="I18" s="9">
        <f t="shared" si="1"/>
        <v>0.21</v>
      </c>
      <c r="J18" s="9"/>
      <c r="K18" s="10">
        <f t="shared" si="2"/>
        <v>-0.16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ROUND(+Surgery!E14*2080,0)</f>
        <v>107827</v>
      </c>
      <c r="E19" s="3">
        <f>ROUND(+Surgery!F14,0)</f>
        <v>492227</v>
      </c>
      <c r="F19" s="9">
        <f t="shared" si="0"/>
        <v>0.22</v>
      </c>
      <c r="G19" s="3">
        <f>ROUND(+Surgery!E114*2080,0)</f>
        <v>94370</v>
      </c>
      <c r="H19" s="3">
        <f>ROUND(+Surgery!F114,0)</f>
        <v>436507</v>
      </c>
      <c r="I19" s="9">
        <f t="shared" si="1"/>
        <v>0.22</v>
      </c>
      <c r="J19" s="9"/>
      <c r="K19" s="10">
        <f t="shared" si="2"/>
        <v>0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ROUND(+Surgery!E15*2080,0)</f>
        <v>378477</v>
      </c>
      <c r="E20" s="3">
        <f>ROUND(+Surgery!F15,0)</f>
        <v>2764230</v>
      </c>
      <c r="F20" s="9">
        <f t="shared" si="0"/>
        <v>0.14000000000000001</v>
      </c>
      <c r="G20" s="3">
        <f>ROUND(+Surgery!E115*2080,0)</f>
        <v>385466</v>
      </c>
      <c r="H20" s="3">
        <f>ROUND(+Surgery!F115,0)</f>
        <v>2803256</v>
      </c>
      <c r="I20" s="9">
        <f t="shared" si="1"/>
        <v>0.14000000000000001</v>
      </c>
      <c r="J20" s="9"/>
      <c r="K20" s="10">
        <f t="shared" si="2"/>
        <v>0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ROUND(+Surgery!E16*2080,0)</f>
        <v>615950</v>
      </c>
      <c r="E21" s="3">
        <f>ROUND(+Surgery!F16,0)</f>
        <v>2920563</v>
      </c>
      <c r="F21" s="9">
        <f t="shared" si="0"/>
        <v>0.21</v>
      </c>
      <c r="G21" s="3">
        <f>ROUND(+Surgery!E116*2080,0)</f>
        <v>495602</v>
      </c>
      <c r="H21" s="3">
        <f>ROUND(+Surgery!F116,0)</f>
        <v>2678230</v>
      </c>
      <c r="I21" s="9">
        <f t="shared" si="1"/>
        <v>0.19</v>
      </c>
      <c r="J21" s="9"/>
      <c r="K21" s="10">
        <f t="shared" si="2"/>
        <v>-9.5200000000000007E-2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ROUND(+Surgery!E17*2080,0)</f>
        <v>33717</v>
      </c>
      <c r="E22" s="3">
        <f>ROUND(+Surgery!F17,0)</f>
        <v>125797</v>
      </c>
      <c r="F22" s="9">
        <f t="shared" si="0"/>
        <v>0.27</v>
      </c>
      <c r="G22" s="3">
        <f>ROUND(+Surgery!E117*2080,0)</f>
        <v>43264</v>
      </c>
      <c r="H22" s="3">
        <f>ROUND(+Surgery!F117,0)</f>
        <v>117282</v>
      </c>
      <c r="I22" s="9">
        <f t="shared" si="1"/>
        <v>0.37</v>
      </c>
      <c r="J22" s="9"/>
      <c r="K22" s="10">
        <f t="shared" si="2"/>
        <v>0.37040000000000001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ROUND(+Surgery!E18*2080,0)</f>
        <v>185203</v>
      </c>
      <c r="E23" s="3">
        <f>ROUND(+Surgery!F18,0)</f>
        <v>1115022</v>
      </c>
      <c r="F23" s="9">
        <f t="shared" si="0"/>
        <v>0.17</v>
      </c>
      <c r="G23" s="3">
        <f>ROUND(+Surgery!E118*2080,0)</f>
        <v>146910</v>
      </c>
      <c r="H23" s="3">
        <f>ROUND(+Surgery!F118,0)</f>
        <v>1126870</v>
      </c>
      <c r="I23" s="9">
        <f t="shared" si="1"/>
        <v>0.13</v>
      </c>
      <c r="J23" s="9"/>
      <c r="K23" s="10">
        <f t="shared" si="2"/>
        <v>-0.23530000000000001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ROUND(+Surgery!E19*2080,0)</f>
        <v>55557</v>
      </c>
      <c r="E24" s="3">
        <f>ROUND(+Surgery!F19,0)</f>
        <v>407979</v>
      </c>
      <c r="F24" s="9">
        <f t="shared" si="0"/>
        <v>0.14000000000000001</v>
      </c>
      <c r="G24" s="3">
        <f>ROUND(+Surgery!E119*2080,0)</f>
        <v>53248</v>
      </c>
      <c r="H24" s="3">
        <f>ROUND(+Surgery!F119,0)</f>
        <v>374586</v>
      </c>
      <c r="I24" s="9">
        <f t="shared" si="1"/>
        <v>0.14000000000000001</v>
      </c>
      <c r="J24" s="9"/>
      <c r="K24" s="10">
        <f t="shared" si="2"/>
        <v>0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ROUND(+Surgery!E20*2080,0)</f>
        <v>58448</v>
      </c>
      <c r="E25" s="3">
        <f>ROUND(+Surgery!F20,0)</f>
        <v>300950</v>
      </c>
      <c r="F25" s="9">
        <f t="shared" si="0"/>
        <v>0.19</v>
      </c>
      <c r="G25" s="3">
        <f>ROUND(+Surgery!E120*2080,0)</f>
        <v>56368</v>
      </c>
      <c r="H25" s="3">
        <f>ROUND(+Surgery!F120,0)</f>
        <v>304288</v>
      </c>
      <c r="I25" s="9">
        <f t="shared" si="1"/>
        <v>0.19</v>
      </c>
      <c r="J25" s="9"/>
      <c r="K25" s="10">
        <f t="shared" si="2"/>
        <v>0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ROUND(+Surgery!E21*2080,0)</f>
        <v>0</v>
      </c>
      <c r="E26" s="3">
        <f>ROUND(+Surgery!F21,0)</f>
        <v>0</v>
      </c>
      <c r="F26" s="9" t="str">
        <f t="shared" si="0"/>
        <v/>
      </c>
      <c r="G26" s="3">
        <f>ROUND(+Surgery!E121*2080,0)</f>
        <v>0</v>
      </c>
      <c r="H26" s="3">
        <f>ROUND(+Surgery!F121,0)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ROUND(+Surgery!E22*2080,0)</f>
        <v>0</v>
      </c>
      <c r="E27" s="3">
        <f>ROUND(+Surgery!F22,0)</f>
        <v>0</v>
      </c>
      <c r="F27" s="9" t="str">
        <f t="shared" si="0"/>
        <v/>
      </c>
      <c r="G27" s="3">
        <f>ROUND(+Surgery!E122*2080,0)</f>
        <v>0</v>
      </c>
      <c r="H27" s="3">
        <f>ROUND(+Surgery!F122,0)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ROUND(+Surgery!E23*2080,0)</f>
        <v>23005</v>
      </c>
      <c r="E28" s="3">
        <f>ROUND(+Surgery!F23,0)</f>
        <v>68221</v>
      </c>
      <c r="F28" s="9">
        <f t="shared" si="0"/>
        <v>0.34</v>
      </c>
      <c r="G28" s="3">
        <f>ROUND(+Surgery!E123*2080,0)</f>
        <v>21944</v>
      </c>
      <c r="H28" s="3">
        <f>ROUND(+Surgery!F123,0)</f>
        <v>70986</v>
      </c>
      <c r="I28" s="9">
        <f t="shared" si="1"/>
        <v>0.31</v>
      </c>
      <c r="J28" s="9"/>
      <c r="K28" s="10">
        <f t="shared" si="2"/>
        <v>-8.8200000000000001E-2</v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ROUND(+Surgery!E24*2080,0)</f>
        <v>114837</v>
      </c>
      <c r="E29" s="3">
        <f>ROUND(+Surgery!F24,0)</f>
        <v>415620</v>
      </c>
      <c r="F29" s="9">
        <f t="shared" si="0"/>
        <v>0.28000000000000003</v>
      </c>
      <c r="G29" s="3">
        <f>ROUND(+Surgery!E124*2080,0)</f>
        <v>121222</v>
      </c>
      <c r="H29" s="3">
        <f>ROUND(+Surgery!F124,0)</f>
        <v>415842</v>
      </c>
      <c r="I29" s="9">
        <f t="shared" si="1"/>
        <v>0.28999999999999998</v>
      </c>
      <c r="J29" s="9"/>
      <c r="K29" s="10">
        <f t="shared" si="2"/>
        <v>3.5700000000000003E-2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ROUND(+Surgery!E25*2080,0)</f>
        <v>0</v>
      </c>
      <c r="E30" s="3">
        <f>ROUND(+Surgery!F25,0)</f>
        <v>0</v>
      </c>
      <c r="F30" s="9" t="str">
        <f t="shared" si="0"/>
        <v/>
      </c>
      <c r="G30" s="3">
        <f>ROUND(+Surgery!E125*2080,0)</f>
        <v>0</v>
      </c>
      <c r="H30" s="3">
        <f>ROUND(+Surgery!F125,0)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ROUND(+Surgery!E26*2080,0)</f>
        <v>5408</v>
      </c>
      <c r="E31" s="3">
        <f>ROUND(+Surgery!F26,0)</f>
        <v>8406</v>
      </c>
      <c r="F31" s="9">
        <f t="shared" si="0"/>
        <v>0.64</v>
      </c>
      <c r="G31" s="3">
        <f>ROUND(+Surgery!E126*2080,0)</f>
        <v>6614</v>
      </c>
      <c r="H31" s="3">
        <f>ROUND(+Surgery!F126,0)</f>
        <v>13347</v>
      </c>
      <c r="I31" s="9">
        <f t="shared" si="1"/>
        <v>0.5</v>
      </c>
      <c r="J31" s="9"/>
      <c r="K31" s="10">
        <f t="shared" si="2"/>
        <v>-0.21879999999999999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ROUND(+Surgery!E27*2080,0)</f>
        <v>167024</v>
      </c>
      <c r="E32" s="3">
        <f>ROUND(+Surgery!F27,0)</f>
        <v>599340</v>
      </c>
      <c r="F32" s="9">
        <f t="shared" si="0"/>
        <v>0.28000000000000003</v>
      </c>
      <c r="G32" s="3">
        <f>ROUND(+Surgery!E127*2080,0)</f>
        <v>162573</v>
      </c>
      <c r="H32" s="3">
        <f>ROUND(+Surgery!F127,0)</f>
        <v>569560</v>
      </c>
      <c r="I32" s="9">
        <f t="shared" si="1"/>
        <v>0.28999999999999998</v>
      </c>
      <c r="J32" s="9"/>
      <c r="K32" s="10">
        <f t="shared" si="2"/>
        <v>3.5700000000000003E-2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ROUND(+Surgery!E28*2080,0)</f>
        <v>51272</v>
      </c>
      <c r="E33" s="3">
        <f>ROUND(+Surgery!F28,0)</f>
        <v>304187</v>
      </c>
      <c r="F33" s="9">
        <f t="shared" si="0"/>
        <v>0.17</v>
      </c>
      <c r="G33" s="3">
        <f>ROUND(+Surgery!E128*2080,0)</f>
        <v>51147</v>
      </c>
      <c r="H33" s="3">
        <f>ROUND(+Surgery!F128,0)</f>
        <v>295564</v>
      </c>
      <c r="I33" s="9">
        <f t="shared" si="1"/>
        <v>0.17</v>
      </c>
      <c r="J33" s="9"/>
      <c r="K33" s="10">
        <f t="shared" si="2"/>
        <v>0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ROUND(+Surgery!E29*2080,0)</f>
        <v>28122</v>
      </c>
      <c r="E34" s="3">
        <f>ROUND(+Surgery!F29,0)</f>
        <v>249275</v>
      </c>
      <c r="F34" s="9">
        <f t="shared" si="0"/>
        <v>0.11</v>
      </c>
      <c r="G34" s="3">
        <f>ROUND(+Surgery!E129*2080,0)</f>
        <v>30930</v>
      </c>
      <c r="H34" s="3">
        <f>ROUND(+Surgery!F129,0)</f>
        <v>281240</v>
      </c>
      <c r="I34" s="9">
        <f t="shared" si="1"/>
        <v>0.11</v>
      </c>
      <c r="J34" s="9"/>
      <c r="K34" s="10">
        <f t="shared" si="2"/>
        <v>0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ROUND(+Surgery!E30*2080,0)</f>
        <v>0</v>
      </c>
      <c r="E35" s="3">
        <f>ROUND(+Surgery!F30,0)</f>
        <v>0</v>
      </c>
      <c r="F35" s="9" t="str">
        <f t="shared" si="0"/>
        <v/>
      </c>
      <c r="G35" s="3">
        <f>ROUND(+Surgery!E130*2080,0)</f>
        <v>8008</v>
      </c>
      <c r="H35" s="3">
        <f>ROUND(+Surgery!F130,0)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ROUND(+Surgery!E31*2080,0)</f>
        <v>208</v>
      </c>
      <c r="E36" s="3">
        <f>ROUND(+Surgery!F31,0)</f>
        <v>1260</v>
      </c>
      <c r="F36" s="9">
        <f t="shared" si="0"/>
        <v>0.17</v>
      </c>
      <c r="G36" s="3">
        <f>ROUND(+Surgery!E131*2080,0)</f>
        <v>166</v>
      </c>
      <c r="H36" s="3">
        <f>ROUND(+Surgery!F131,0)</f>
        <v>675</v>
      </c>
      <c r="I36" s="9">
        <f t="shared" si="1"/>
        <v>0.25</v>
      </c>
      <c r="J36" s="9"/>
      <c r="K36" s="10">
        <f t="shared" si="2"/>
        <v>0.47060000000000002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ROUND(+Surgery!E32*2080,0)</f>
        <v>124717</v>
      </c>
      <c r="E37" s="3">
        <f>ROUND(+Surgery!F32,0)</f>
        <v>807187</v>
      </c>
      <c r="F37" s="9">
        <f t="shared" si="0"/>
        <v>0.15</v>
      </c>
      <c r="G37" s="3">
        <f>ROUND(+Surgery!E132*2080,0)</f>
        <v>131914</v>
      </c>
      <c r="H37" s="3">
        <f>ROUND(+Surgery!F132,0)</f>
        <v>840378</v>
      </c>
      <c r="I37" s="9">
        <f t="shared" si="1"/>
        <v>0.16</v>
      </c>
      <c r="J37" s="9"/>
      <c r="K37" s="10">
        <f t="shared" si="2"/>
        <v>6.6699999999999995E-2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ROUND(+Surgery!E33*2080,0)</f>
        <v>0</v>
      </c>
      <c r="E38" s="3">
        <f>ROUND(+Surgery!F33,0)</f>
        <v>0</v>
      </c>
      <c r="F38" s="9" t="str">
        <f t="shared" si="0"/>
        <v/>
      </c>
      <c r="G38" s="3">
        <f>ROUND(+Surgery!E133*2080,0)</f>
        <v>0</v>
      </c>
      <c r="H38" s="3">
        <f>ROUND(+Surgery!F133,0)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ROUND(+Surgery!E34*2080,0)</f>
        <v>215675</v>
      </c>
      <c r="E39" s="3">
        <f>ROUND(+Surgery!F34,0)</f>
        <v>1538029</v>
      </c>
      <c r="F39" s="9">
        <f t="shared" si="0"/>
        <v>0.14000000000000001</v>
      </c>
      <c r="G39" s="3">
        <f>ROUND(+Surgery!E134*2080,0)</f>
        <v>221478</v>
      </c>
      <c r="H39" s="3">
        <f>ROUND(+Surgery!F134,0)</f>
        <v>2793422</v>
      </c>
      <c r="I39" s="9">
        <f t="shared" si="1"/>
        <v>0.08</v>
      </c>
      <c r="J39" s="9"/>
      <c r="K39" s="10">
        <f t="shared" si="2"/>
        <v>-0.42859999999999998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ROUND(+Surgery!E35*2080,0)</f>
        <v>28933</v>
      </c>
      <c r="E40" s="3">
        <f>ROUND(+Surgery!F35,0)</f>
        <v>146751</v>
      </c>
      <c r="F40" s="9">
        <f t="shared" si="0"/>
        <v>0.2</v>
      </c>
      <c r="G40" s="3">
        <f>ROUND(+Surgery!E135*2080,0)</f>
        <v>32718</v>
      </c>
      <c r="H40" s="3">
        <f>ROUND(+Surgery!F135,0)</f>
        <v>105121</v>
      </c>
      <c r="I40" s="9">
        <f t="shared" si="1"/>
        <v>0.31</v>
      </c>
      <c r="J40" s="9"/>
      <c r="K40" s="10">
        <f t="shared" si="2"/>
        <v>0.55000000000000004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ROUND(+Surgery!E36*2080,0)</f>
        <v>10858</v>
      </c>
      <c r="E41" s="3">
        <f>ROUND(+Surgery!F36,0)</f>
        <v>39796</v>
      </c>
      <c r="F41" s="9">
        <f t="shared" si="0"/>
        <v>0.27</v>
      </c>
      <c r="G41" s="3">
        <f>ROUND(+Surgery!E136*2080,0)</f>
        <v>0</v>
      </c>
      <c r="H41" s="3">
        <f>ROUND(+Surgery!F136,0)</f>
        <v>37518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ROUND(+Surgery!E37*2080,0)</f>
        <v>106080</v>
      </c>
      <c r="E42" s="3">
        <f>ROUND(+Surgery!F37,0)</f>
        <v>29835</v>
      </c>
      <c r="F42" s="9">
        <f t="shared" si="0"/>
        <v>3.56</v>
      </c>
      <c r="G42" s="3">
        <f>ROUND(+Surgery!E137*2080,0)</f>
        <v>102752</v>
      </c>
      <c r="H42" s="3">
        <f>ROUND(+Surgery!F137,0)</f>
        <v>4891</v>
      </c>
      <c r="I42" s="9">
        <f t="shared" si="1"/>
        <v>21.01</v>
      </c>
      <c r="J42" s="9"/>
      <c r="K42" s="10">
        <f t="shared" si="2"/>
        <v>4.9016999999999999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ROUND(+Surgery!E38*2080,0)</f>
        <v>0</v>
      </c>
      <c r="E43" s="3">
        <f>ROUND(+Surgery!F38,0)</f>
        <v>0</v>
      </c>
      <c r="F43" s="9" t="str">
        <f t="shared" si="0"/>
        <v/>
      </c>
      <c r="G43" s="3">
        <f>ROUND(+Surgery!E138*2080,0)</f>
        <v>0</v>
      </c>
      <c r="H43" s="3">
        <f>ROUND(+Surgery!F138,0)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ROUND(+Surgery!E39*2080,0)</f>
        <v>32323</v>
      </c>
      <c r="E44" s="3">
        <f>ROUND(+Surgery!F39,0)</f>
        <v>150920</v>
      </c>
      <c r="F44" s="9">
        <f t="shared" si="0"/>
        <v>0.21</v>
      </c>
      <c r="G44" s="3">
        <f>ROUND(+Surgery!E139*2080,0)</f>
        <v>28059</v>
      </c>
      <c r="H44" s="3">
        <f>ROUND(+Surgery!F139,0)</f>
        <v>125987</v>
      </c>
      <c r="I44" s="9">
        <f t="shared" si="1"/>
        <v>0.22</v>
      </c>
      <c r="J44" s="9"/>
      <c r="K44" s="10">
        <f t="shared" si="2"/>
        <v>4.7600000000000003E-2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ROUND(+Surgery!E40*2080,0)</f>
        <v>9568</v>
      </c>
      <c r="E45" s="3">
        <f>ROUND(+Surgery!F40,0)</f>
        <v>18516</v>
      </c>
      <c r="F45" s="9">
        <f t="shared" si="0"/>
        <v>0.52</v>
      </c>
      <c r="G45" s="3">
        <f>ROUND(+Surgery!E140*2080,0)</f>
        <v>9922</v>
      </c>
      <c r="H45" s="3">
        <f>ROUND(+Surgery!F140,0)</f>
        <v>18516</v>
      </c>
      <c r="I45" s="9">
        <f t="shared" si="1"/>
        <v>0.54</v>
      </c>
      <c r="J45" s="9"/>
      <c r="K45" s="10">
        <f t="shared" si="2"/>
        <v>3.85E-2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ROUND(+Surgery!E41*2080,0)</f>
        <v>50710</v>
      </c>
      <c r="E46" s="3">
        <f>ROUND(+Surgery!F41,0)</f>
        <v>149517</v>
      </c>
      <c r="F46" s="9">
        <f t="shared" si="0"/>
        <v>0.34</v>
      </c>
      <c r="G46" s="3">
        <f>ROUND(+Surgery!E141*2080,0)</f>
        <v>53622</v>
      </c>
      <c r="H46" s="3">
        <f>ROUND(+Surgery!F141,0)</f>
        <v>163614</v>
      </c>
      <c r="I46" s="9">
        <f t="shared" si="1"/>
        <v>0.33</v>
      </c>
      <c r="J46" s="9"/>
      <c r="K46" s="10">
        <f t="shared" si="2"/>
        <v>-2.9399999999999999E-2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ROUND(+Surgery!E42*2080,0)</f>
        <v>0</v>
      </c>
      <c r="E47" s="3">
        <f>ROUND(+Surgery!F42,0)</f>
        <v>0</v>
      </c>
      <c r="F47" s="9" t="str">
        <f t="shared" si="0"/>
        <v/>
      </c>
      <c r="G47" s="3">
        <f>ROUND(+Surgery!E142*2080,0)</f>
        <v>0</v>
      </c>
      <c r="H47" s="3">
        <f>ROUND(+Surgery!F142,0)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ROUND(+Surgery!E43*2080,0)</f>
        <v>0</v>
      </c>
      <c r="E48" s="3">
        <f>ROUND(+Surgery!F43,0)</f>
        <v>0</v>
      </c>
      <c r="F48" s="9" t="str">
        <f t="shared" si="0"/>
        <v/>
      </c>
      <c r="G48" s="3">
        <f>ROUND(+Surgery!E143*2080,0)</f>
        <v>0</v>
      </c>
      <c r="H48" s="3">
        <f>ROUND(+Surgery!F143,0)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ROUND(+Surgery!E44*2080,0)</f>
        <v>82493</v>
      </c>
      <c r="E49" s="3">
        <f>ROUND(+Surgery!F44,0)</f>
        <v>401915</v>
      </c>
      <c r="F49" s="9">
        <f t="shared" si="0"/>
        <v>0.21</v>
      </c>
      <c r="G49" s="3">
        <f>ROUND(+Surgery!E144*2080,0)</f>
        <v>81203</v>
      </c>
      <c r="H49" s="3">
        <f>ROUND(+Surgery!F144,0)</f>
        <v>207714</v>
      </c>
      <c r="I49" s="9">
        <f t="shared" si="1"/>
        <v>0.39</v>
      </c>
      <c r="J49" s="9"/>
      <c r="K49" s="10">
        <f t="shared" si="2"/>
        <v>0.85709999999999997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ROUND(+Surgery!E45*2080,0)</f>
        <v>327995</v>
      </c>
      <c r="E50" s="3">
        <f>ROUND(+Surgery!F45,0)</f>
        <v>27396</v>
      </c>
      <c r="F50" s="9">
        <f t="shared" si="0"/>
        <v>11.97</v>
      </c>
      <c r="G50" s="3">
        <f>ROUND(+Surgery!E145*2080,0)</f>
        <v>324168</v>
      </c>
      <c r="H50" s="3">
        <f>ROUND(+Surgery!F145,0)</f>
        <v>26970</v>
      </c>
      <c r="I50" s="9">
        <f t="shared" si="1"/>
        <v>12.02</v>
      </c>
      <c r="J50" s="9"/>
      <c r="K50" s="10">
        <f t="shared" si="2"/>
        <v>4.1999999999999997E-3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ROUND(+Surgery!E46*2080,0)</f>
        <v>7197</v>
      </c>
      <c r="E51" s="3">
        <f>ROUND(+Surgery!F46,0)</f>
        <v>4692</v>
      </c>
      <c r="F51" s="9">
        <f t="shared" si="0"/>
        <v>1.53</v>
      </c>
      <c r="G51" s="3">
        <f>ROUND(+Surgery!E146*2080,0)</f>
        <v>0</v>
      </c>
      <c r="H51" s="3">
        <f>ROUND(+Surgery!F146,0)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ROUND(+Surgery!E47*2080,0)</f>
        <v>185411</v>
      </c>
      <c r="E52" s="3">
        <f>ROUND(+Surgery!F47,0)</f>
        <v>1862697</v>
      </c>
      <c r="F52" s="9">
        <f t="shared" si="0"/>
        <v>0.1</v>
      </c>
      <c r="G52" s="3">
        <f>ROUND(+Surgery!E147*2080,0)</f>
        <v>206648</v>
      </c>
      <c r="H52" s="3">
        <f>ROUND(+Surgery!F147,0)</f>
        <v>2057800</v>
      </c>
      <c r="I52" s="9">
        <f t="shared" si="1"/>
        <v>0.1</v>
      </c>
      <c r="J52" s="9"/>
      <c r="K52" s="10">
        <f t="shared" si="2"/>
        <v>0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ROUND(+Surgery!E48*2080,0)</f>
        <v>213886</v>
      </c>
      <c r="E53" s="3">
        <f>ROUND(+Surgery!F48,0)</f>
        <v>1409390</v>
      </c>
      <c r="F53" s="9">
        <f t="shared" si="0"/>
        <v>0.15</v>
      </c>
      <c r="G53" s="3">
        <f>ROUND(+Surgery!E148*2080,0)</f>
        <v>209622</v>
      </c>
      <c r="H53" s="3">
        <f>ROUND(+Surgery!F148,0)</f>
        <v>1391652</v>
      </c>
      <c r="I53" s="9">
        <f t="shared" si="1"/>
        <v>0.15</v>
      </c>
      <c r="J53" s="9"/>
      <c r="K53" s="10">
        <f t="shared" si="2"/>
        <v>0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ROUND(+Surgery!E49*2080,0)</f>
        <v>264659</v>
      </c>
      <c r="E54" s="3">
        <f>ROUND(+Surgery!F49,0)</f>
        <v>1063333</v>
      </c>
      <c r="F54" s="9">
        <f t="shared" si="0"/>
        <v>0.25</v>
      </c>
      <c r="G54" s="3">
        <f>ROUND(+Surgery!E149*2080,0)</f>
        <v>223059</v>
      </c>
      <c r="H54" s="3">
        <f>ROUND(+Surgery!F149,0)</f>
        <v>1021656</v>
      </c>
      <c r="I54" s="9">
        <f t="shared" si="1"/>
        <v>0.22</v>
      </c>
      <c r="J54" s="9"/>
      <c r="K54" s="10">
        <f t="shared" si="2"/>
        <v>-0.12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ROUND(+Surgery!E50*2080,0)</f>
        <v>49795</v>
      </c>
      <c r="E55" s="3">
        <f>ROUND(+Surgery!F50,0)</f>
        <v>524141</v>
      </c>
      <c r="F55" s="9">
        <f t="shared" si="0"/>
        <v>0.1</v>
      </c>
      <c r="G55" s="3">
        <f>ROUND(+Surgery!E150*2080,0)</f>
        <v>45760</v>
      </c>
      <c r="H55" s="3">
        <f>ROUND(+Surgery!F150,0)</f>
        <v>501822</v>
      </c>
      <c r="I55" s="9">
        <f t="shared" si="1"/>
        <v>0.09</v>
      </c>
      <c r="J55" s="9"/>
      <c r="K55" s="10">
        <f t="shared" si="2"/>
        <v>-0.1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ROUND(+Surgery!E51*2080,0)</f>
        <v>7384</v>
      </c>
      <c r="E56" s="3">
        <f>ROUND(+Surgery!F51,0)</f>
        <v>17446</v>
      </c>
      <c r="F56" s="9">
        <f t="shared" si="0"/>
        <v>0.42</v>
      </c>
      <c r="G56" s="3">
        <f>ROUND(+Surgery!E151*2080,0)</f>
        <v>7779</v>
      </c>
      <c r="H56" s="3">
        <f>ROUND(+Surgery!F151,0)</f>
        <v>19183</v>
      </c>
      <c r="I56" s="9">
        <f t="shared" si="1"/>
        <v>0.41</v>
      </c>
      <c r="J56" s="9"/>
      <c r="K56" s="10">
        <f t="shared" si="2"/>
        <v>-2.3800000000000002E-2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ROUND(+Surgery!E52*2080,0)</f>
        <v>128211</v>
      </c>
      <c r="E57" s="3">
        <f>ROUND(+Surgery!F52,0)</f>
        <v>0</v>
      </c>
      <c r="F57" s="9" t="str">
        <f t="shared" si="0"/>
        <v/>
      </c>
      <c r="G57" s="3">
        <f>ROUND(+Surgery!E152*2080,0)</f>
        <v>215030</v>
      </c>
      <c r="H57" s="3">
        <f>ROUND(+Surgery!F152,0)</f>
        <v>6774</v>
      </c>
      <c r="I57" s="9">
        <f t="shared" si="1"/>
        <v>31.74</v>
      </c>
      <c r="J57" s="9"/>
      <c r="K57" s="10" t="str">
        <f t="shared" si="2"/>
        <v/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ROUND(+Surgery!E53*2080,0)</f>
        <v>290784</v>
      </c>
      <c r="E58" s="3">
        <f>ROUND(+Surgery!F53,0)</f>
        <v>624296</v>
      </c>
      <c r="F58" s="9">
        <f t="shared" si="0"/>
        <v>0.47</v>
      </c>
      <c r="G58" s="3">
        <f>ROUND(+Surgery!E153*2080,0)</f>
        <v>297211</v>
      </c>
      <c r="H58" s="3">
        <f>ROUND(+Surgery!F153,0)</f>
        <v>616200</v>
      </c>
      <c r="I58" s="9">
        <f t="shared" si="1"/>
        <v>0.48</v>
      </c>
      <c r="J58" s="9"/>
      <c r="K58" s="10">
        <f t="shared" si="2"/>
        <v>2.1299999999999999E-2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ROUND(+Surgery!E54*2080,0)</f>
        <v>31533</v>
      </c>
      <c r="E59" s="3">
        <f>ROUND(+Surgery!F54,0)</f>
        <v>107664</v>
      </c>
      <c r="F59" s="9">
        <f t="shared" si="0"/>
        <v>0.28999999999999998</v>
      </c>
      <c r="G59" s="3">
        <f>ROUND(+Surgery!E154*2080,0)</f>
        <v>31304</v>
      </c>
      <c r="H59" s="3">
        <f>ROUND(+Surgery!F154,0)</f>
        <v>125161</v>
      </c>
      <c r="I59" s="9">
        <f t="shared" si="1"/>
        <v>0.25</v>
      </c>
      <c r="J59" s="9"/>
      <c r="K59" s="10">
        <f t="shared" si="2"/>
        <v>-0.13789999999999999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ROUND(+Surgery!E55*2080,0)</f>
        <v>0</v>
      </c>
      <c r="E60" s="3">
        <f>ROUND(+Surgery!F55,0)</f>
        <v>0</v>
      </c>
      <c r="F60" s="9" t="str">
        <f t="shared" si="0"/>
        <v/>
      </c>
      <c r="G60" s="3">
        <f>ROUND(+Surgery!E155*2080,0)</f>
        <v>0</v>
      </c>
      <c r="H60" s="3">
        <f>ROUND(+Surgery!F155,0)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ROUND(+Surgery!E56*2080,0)</f>
        <v>154752</v>
      </c>
      <c r="E61" s="3">
        <f>ROUND(+Surgery!F56,0)</f>
        <v>903411</v>
      </c>
      <c r="F61" s="9">
        <f t="shared" si="0"/>
        <v>0.17</v>
      </c>
      <c r="G61" s="3">
        <f>ROUND(+Surgery!E156*2080,0)</f>
        <v>209518</v>
      </c>
      <c r="H61" s="3">
        <f>ROUND(+Surgery!F156,0)</f>
        <v>926015</v>
      </c>
      <c r="I61" s="9">
        <f t="shared" si="1"/>
        <v>0.23</v>
      </c>
      <c r="J61" s="9"/>
      <c r="K61" s="10">
        <f t="shared" si="2"/>
        <v>0.35289999999999999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ROUND(+Surgery!E57*2080,0)</f>
        <v>129168</v>
      </c>
      <c r="E62" s="3">
        <f>ROUND(+Surgery!F57,0)</f>
        <v>929540</v>
      </c>
      <c r="F62" s="9">
        <f t="shared" si="0"/>
        <v>0.14000000000000001</v>
      </c>
      <c r="G62" s="3">
        <f>ROUND(+Surgery!E157*2080,0)</f>
        <v>129542</v>
      </c>
      <c r="H62" s="3">
        <f>ROUND(+Surgery!F157,0)</f>
        <v>917499</v>
      </c>
      <c r="I62" s="9">
        <f t="shared" si="1"/>
        <v>0.14000000000000001</v>
      </c>
      <c r="J62" s="9"/>
      <c r="K62" s="10">
        <f t="shared" si="2"/>
        <v>0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ROUND(+Surgery!E58*2080,0)</f>
        <v>21382</v>
      </c>
      <c r="E63" s="3">
        <f>ROUND(+Surgery!F58,0)</f>
        <v>129726</v>
      </c>
      <c r="F63" s="9">
        <f t="shared" si="0"/>
        <v>0.16</v>
      </c>
      <c r="G63" s="3">
        <f>ROUND(+Surgery!E158*2080,0)</f>
        <v>22506</v>
      </c>
      <c r="H63" s="3">
        <f>ROUND(+Surgery!F158,0)</f>
        <v>140851</v>
      </c>
      <c r="I63" s="9">
        <f t="shared" si="1"/>
        <v>0.16</v>
      </c>
      <c r="J63" s="9"/>
      <c r="K63" s="10">
        <f t="shared" si="2"/>
        <v>0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ROUND(+Surgery!E59*2080,0)</f>
        <v>0</v>
      </c>
      <c r="E64" s="3">
        <f>ROUND(+Surgery!F59,0)</f>
        <v>0</v>
      </c>
      <c r="F64" s="9" t="str">
        <f t="shared" si="0"/>
        <v/>
      </c>
      <c r="G64" s="3">
        <f>ROUND(+Surgery!E159*2080,0)</f>
        <v>0</v>
      </c>
      <c r="H64" s="3">
        <f>ROUND(+Surgery!F159,0)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ROUND(+Surgery!E60*2080,0)</f>
        <v>13312</v>
      </c>
      <c r="E65" s="3">
        <f>ROUND(+Surgery!F60,0)</f>
        <v>11687</v>
      </c>
      <c r="F65" s="9">
        <f t="shared" si="0"/>
        <v>1.1399999999999999</v>
      </c>
      <c r="G65" s="3">
        <f>ROUND(+Surgery!E160*2080,0)</f>
        <v>9714</v>
      </c>
      <c r="H65" s="3">
        <f>ROUND(+Surgery!F160,0)</f>
        <v>12612</v>
      </c>
      <c r="I65" s="9">
        <f t="shared" si="1"/>
        <v>0.77</v>
      </c>
      <c r="J65" s="9"/>
      <c r="K65" s="10">
        <f t="shared" si="2"/>
        <v>-0.3246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ROUND(+Surgery!E61*2080,0)</f>
        <v>33259</v>
      </c>
      <c r="E66" s="3">
        <f>ROUND(+Surgery!F61,0)</f>
        <v>101765</v>
      </c>
      <c r="F66" s="9">
        <f t="shared" si="0"/>
        <v>0.33</v>
      </c>
      <c r="G66" s="3">
        <f>ROUND(+Surgery!E161*2080,0)</f>
        <v>33592</v>
      </c>
      <c r="H66" s="3">
        <f>ROUND(+Surgery!F161,0)</f>
        <v>100789</v>
      </c>
      <c r="I66" s="9">
        <f t="shared" si="1"/>
        <v>0.33</v>
      </c>
      <c r="J66" s="9"/>
      <c r="K66" s="10">
        <f t="shared" si="2"/>
        <v>0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ROUND(+Surgery!E62*2080,0)</f>
        <v>29869</v>
      </c>
      <c r="E67" s="3">
        <f>ROUND(+Surgery!F62,0)</f>
        <v>42202</v>
      </c>
      <c r="F67" s="9">
        <f t="shared" si="0"/>
        <v>0.71</v>
      </c>
      <c r="G67" s="3">
        <f>ROUND(+Surgery!E162*2080,0)</f>
        <v>27893</v>
      </c>
      <c r="H67" s="3">
        <f>ROUND(+Surgery!F162,0)</f>
        <v>33738</v>
      </c>
      <c r="I67" s="9">
        <f t="shared" si="1"/>
        <v>0.83</v>
      </c>
      <c r="J67" s="9"/>
      <c r="K67" s="10">
        <f t="shared" si="2"/>
        <v>0.16900000000000001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ROUND(+Surgery!E63*2080,0)</f>
        <v>248602</v>
      </c>
      <c r="E68" s="3">
        <f>ROUND(+Surgery!F63,0)</f>
        <v>546113</v>
      </c>
      <c r="F68" s="9">
        <f t="shared" si="0"/>
        <v>0.46</v>
      </c>
      <c r="G68" s="3">
        <f>ROUND(+Surgery!E163*2080,0)</f>
        <v>223184</v>
      </c>
      <c r="H68" s="3">
        <f>ROUND(+Surgery!F163,0)</f>
        <v>895110</v>
      </c>
      <c r="I68" s="9">
        <f t="shared" si="1"/>
        <v>0.25</v>
      </c>
      <c r="J68" s="9"/>
      <c r="K68" s="10">
        <f t="shared" si="2"/>
        <v>-0.45650000000000002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ROUND(+Surgery!E64*2080,0)</f>
        <v>20966</v>
      </c>
      <c r="E69" s="3">
        <f>ROUND(+Surgery!F64,0)</f>
        <v>152443</v>
      </c>
      <c r="F69" s="9">
        <f t="shared" si="0"/>
        <v>0.14000000000000001</v>
      </c>
      <c r="G69" s="3">
        <f>ROUND(+Surgery!E164*2080,0)</f>
        <v>0</v>
      </c>
      <c r="H69" s="3">
        <f>ROUND(+Surgery!F164,0)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ROUND(+Surgery!E65*2080,0)</f>
        <v>0</v>
      </c>
      <c r="E70" s="3">
        <f>ROUND(+Surgery!F65,0)</f>
        <v>0</v>
      </c>
      <c r="F70" s="9" t="str">
        <f t="shared" si="0"/>
        <v/>
      </c>
      <c r="G70" s="3">
        <f>ROUND(+Surgery!E165*2080,0)</f>
        <v>0</v>
      </c>
      <c r="H70" s="3">
        <f>ROUND(+Surgery!F165,0)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ROUND(+Surgery!E66*2080,0)</f>
        <v>0</v>
      </c>
      <c r="E71" s="3">
        <f>ROUND(+Surgery!F66,0)</f>
        <v>0</v>
      </c>
      <c r="F71" s="9" t="str">
        <f t="shared" si="0"/>
        <v/>
      </c>
      <c r="G71" s="3">
        <f>ROUND(+Surgery!E166*2080,0)</f>
        <v>0</v>
      </c>
      <c r="H71" s="3">
        <f>ROUND(+Surgery!F166,0)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ROUND(+Surgery!E67*2080,0)</f>
        <v>137280</v>
      </c>
      <c r="E72" s="3">
        <f>ROUND(+Surgery!F67,0)</f>
        <v>0</v>
      </c>
      <c r="F72" s="9" t="str">
        <f t="shared" si="0"/>
        <v/>
      </c>
      <c r="G72" s="3">
        <f>ROUND(+Surgery!E167*2080,0)</f>
        <v>147680</v>
      </c>
      <c r="H72" s="3">
        <f>ROUND(+Surgery!F167,0)</f>
        <v>1650398</v>
      </c>
      <c r="I72" s="9">
        <f t="shared" si="1"/>
        <v>0.09</v>
      </c>
      <c r="J72" s="9"/>
      <c r="K72" s="10" t="str">
        <f t="shared" si="2"/>
        <v/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ROUND(+Surgery!E68*2080,0)</f>
        <v>148574</v>
      </c>
      <c r="E73" s="3">
        <f>ROUND(+Surgery!F68,0)</f>
        <v>885443</v>
      </c>
      <c r="F73" s="9">
        <f t="shared" si="0"/>
        <v>0.17</v>
      </c>
      <c r="G73" s="3">
        <f>ROUND(+Surgery!E168*2080,0)</f>
        <v>177362</v>
      </c>
      <c r="H73" s="3">
        <f>ROUND(+Surgery!F168,0)</f>
        <v>939145</v>
      </c>
      <c r="I73" s="9">
        <f t="shared" si="1"/>
        <v>0.19</v>
      </c>
      <c r="J73" s="9"/>
      <c r="K73" s="10">
        <f t="shared" si="2"/>
        <v>0.1176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ROUND(+Surgery!E69*2080,0)</f>
        <v>550722</v>
      </c>
      <c r="E74" s="3">
        <f>ROUND(+Surgery!F69,0)</f>
        <v>2279470</v>
      </c>
      <c r="F74" s="9">
        <f t="shared" si="0"/>
        <v>0.24</v>
      </c>
      <c r="G74" s="3">
        <f>ROUND(+Surgery!E169*2080,0)</f>
        <v>577283</v>
      </c>
      <c r="H74" s="3">
        <f>ROUND(+Surgery!F169,0)</f>
        <v>1962452</v>
      </c>
      <c r="I74" s="9">
        <f t="shared" si="1"/>
        <v>0.28999999999999998</v>
      </c>
      <c r="J74" s="9"/>
      <c r="K74" s="10">
        <f t="shared" si="2"/>
        <v>0.20830000000000001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ROUND(+Surgery!E70*2080,0)</f>
        <v>158517</v>
      </c>
      <c r="E75" s="3">
        <f>ROUND(+Surgery!F70,0)</f>
        <v>758355</v>
      </c>
      <c r="F75" s="9">
        <f t="shared" ref="F75:F107" si="3">IF(D75=0,"",IF(E75=0,"",ROUND(D75/E75,2)))</f>
        <v>0.21</v>
      </c>
      <c r="G75" s="3">
        <f>ROUND(+Surgery!E170*2080,0)</f>
        <v>262850</v>
      </c>
      <c r="H75" s="3">
        <f>ROUND(+Surgery!F170,0)</f>
        <v>774293</v>
      </c>
      <c r="I75" s="9">
        <f t="shared" ref="I75:I107" si="4">IF(G75=0,"",IF(H75=0,"",ROUND(G75/H75,2)))</f>
        <v>0.34</v>
      </c>
      <c r="J75" s="9"/>
      <c r="K75" s="10">
        <f t="shared" ref="K75:K107" si="5">IF(D75=0,"",IF(E75=0,"",IF(G75=0,"",IF(H75=0,"",ROUND(I75/F75-1,4)))))</f>
        <v>0.61899999999999999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ROUND(+Surgery!E71*2080,0)</f>
        <v>13021</v>
      </c>
      <c r="E76" s="3">
        <f>ROUND(+Surgery!F71,0)</f>
        <v>28849</v>
      </c>
      <c r="F76" s="9">
        <f t="shared" si="3"/>
        <v>0.45</v>
      </c>
      <c r="G76" s="3">
        <f>ROUND(+Surgery!E171*2080,0)</f>
        <v>13957</v>
      </c>
      <c r="H76" s="3">
        <f>ROUND(+Surgery!F171,0)</f>
        <v>29921</v>
      </c>
      <c r="I76" s="9">
        <f t="shared" si="4"/>
        <v>0.47</v>
      </c>
      <c r="J76" s="9"/>
      <c r="K76" s="10">
        <f t="shared" si="5"/>
        <v>4.4400000000000002E-2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ROUND(+Surgery!E72*2080,0)</f>
        <v>0</v>
      </c>
      <c r="E77" s="3">
        <f>ROUND(+Surgery!F72,0)</f>
        <v>0</v>
      </c>
      <c r="F77" s="9" t="str">
        <f t="shared" si="3"/>
        <v/>
      </c>
      <c r="G77" s="3">
        <f>ROUND(+Surgery!E172*2080,0)</f>
        <v>0</v>
      </c>
      <c r="H77" s="3">
        <f>ROUND(+Surgery!F172,0)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ROUND(+Surgery!E73*2080,0)</f>
        <v>99840</v>
      </c>
      <c r="E78" s="3">
        <f>ROUND(+Surgery!F73,0)</f>
        <v>689759</v>
      </c>
      <c r="F78" s="9">
        <f t="shared" si="3"/>
        <v>0.14000000000000001</v>
      </c>
      <c r="G78" s="3">
        <f>ROUND(+Surgery!E173*2080,0)</f>
        <v>111738</v>
      </c>
      <c r="H78" s="3">
        <f>ROUND(+Surgery!F173,0)</f>
        <v>764049</v>
      </c>
      <c r="I78" s="9">
        <f t="shared" si="4"/>
        <v>0.15</v>
      </c>
      <c r="J78" s="9"/>
      <c r="K78" s="10">
        <f t="shared" si="5"/>
        <v>7.1400000000000005E-2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ROUND(+Surgery!E74*2080,0)</f>
        <v>198224</v>
      </c>
      <c r="E79" s="3">
        <f>ROUND(+Surgery!F74,0)</f>
        <v>1250660</v>
      </c>
      <c r="F79" s="9">
        <f t="shared" si="3"/>
        <v>0.16</v>
      </c>
      <c r="G79" s="3">
        <f>ROUND(+Surgery!E174*2080,0)</f>
        <v>187158</v>
      </c>
      <c r="H79" s="3">
        <f>ROUND(+Surgery!F174,0)</f>
        <v>1161674</v>
      </c>
      <c r="I79" s="9">
        <f t="shared" si="4"/>
        <v>0.16</v>
      </c>
      <c r="J79" s="9"/>
      <c r="K79" s="10">
        <f t="shared" si="5"/>
        <v>0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ROUND(+Surgery!E75*2080,0)</f>
        <v>73736</v>
      </c>
      <c r="E80" s="3">
        <f>ROUND(+Surgery!F75,0)</f>
        <v>299480</v>
      </c>
      <c r="F80" s="9">
        <f t="shared" si="3"/>
        <v>0.25</v>
      </c>
      <c r="G80" s="3">
        <f>ROUND(+Surgery!E175*2080,0)</f>
        <v>74568</v>
      </c>
      <c r="H80" s="3">
        <f>ROUND(+Surgery!F175,0)</f>
        <v>308573</v>
      </c>
      <c r="I80" s="9">
        <f t="shared" si="4"/>
        <v>0.24</v>
      </c>
      <c r="J80" s="9"/>
      <c r="K80" s="10">
        <f t="shared" si="5"/>
        <v>-0.04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ROUND(+Surgery!E76*2080,0)</f>
        <v>3848</v>
      </c>
      <c r="E81" s="3">
        <f>ROUND(+Surgery!F76,0)</f>
        <v>10094</v>
      </c>
      <c r="F81" s="9">
        <f t="shared" si="3"/>
        <v>0.38</v>
      </c>
      <c r="G81" s="3">
        <f>ROUND(+Surgery!E176*2080,0)</f>
        <v>4347</v>
      </c>
      <c r="H81" s="3">
        <f>ROUND(+Surgery!F176,0)</f>
        <v>8859</v>
      </c>
      <c r="I81" s="9">
        <f t="shared" si="4"/>
        <v>0.49</v>
      </c>
      <c r="J81" s="9"/>
      <c r="K81" s="10">
        <f t="shared" si="5"/>
        <v>0.28949999999999998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ROUND(+Surgery!E77*2080,0)</f>
        <v>43888</v>
      </c>
      <c r="E82" s="3">
        <f>ROUND(+Surgery!F77,0)</f>
        <v>717038</v>
      </c>
      <c r="F82" s="9">
        <f t="shared" si="3"/>
        <v>0.06</v>
      </c>
      <c r="G82" s="3">
        <f>ROUND(+Surgery!E177*2080,0)</f>
        <v>43618</v>
      </c>
      <c r="H82" s="3">
        <f>ROUND(+Surgery!F177,0)</f>
        <v>708593</v>
      </c>
      <c r="I82" s="9">
        <f t="shared" si="4"/>
        <v>0.06</v>
      </c>
      <c r="J82" s="9"/>
      <c r="K82" s="10">
        <f t="shared" si="5"/>
        <v>0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ROUND(+Surgery!E78*2080,0)</f>
        <v>305011</v>
      </c>
      <c r="E83" s="3">
        <f>ROUND(+Surgery!F78,0)</f>
        <v>3955629</v>
      </c>
      <c r="F83" s="9">
        <f t="shared" si="3"/>
        <v>0.08</v>
      </c>
      <c r="G83" s="3">
        <f>ROUND(+Surgery!E178*2080,0)</f>
        <v>372154</v>
      </c>
      <c r="H83" s="3">
        <f>ROUND(+Surgery!F178,0)</f>
        <v>3715357</v>
      </c>
      <c r="I83" s="9">
        <f t="shared" si="4"/>
        <v>0.1</v>
      </c>
      <c r="J83" s="9"/>
      <c r="K83" s="10">
        <f t="shared" si="5"/>
        <v>0.25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ROUND(+Surgery!E79*2080,0)</f>
        <v>74734</v>
      </c>
      <c r="E84" s="3">
        <f>ROUND(+Surgery!F79,0)</f>
        <v>480806</v>
      </c>
      <c r="F84" s="9">
        <f t="shared" si="3"/>
        <v>0.16</v>
      </c>
      <c r="G84" s="3">
        <f>ROUND(+Surgery!E179*2080,0)</f>
        <v>74443</v>
      </c>
      <c r="H84" s="3">
        <f>ROUND(+Surgery!F179,0)</f>
        <v>469645</v>
      </c>
      <c r="I84" s="9">
        <f t="shared" si="4"/>
        <v>0.16</v>
      </c>
      <c r="J84" s="9"/>
      <c r="K84" s="10">
        <f t="shared" si="5"/>
        <v>0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ROUND(+Surgery!E80*2080,0)</f>
        <v>34653</v>
      </c>
      <c r="E85" s="3">
        <f>ROUND(+Surgery!F80,0)</f>
        <v>330156</v>
      </c>
      <c r="F85" s="9">
        <f t="shared" si="3"/>
        <v>0.1</v>
      </c>
      <c r="G85" s="3">
        <f>ROUND(+Surgery!E180*2080,0)</f>
        <v>48318</v>
      </c>
      <c r="H85" s="3">
        <f>ROUND(+Surgery!F180,0)</f>
        <v>350700</v>
      </c>
      <c r="I85" s="9">
        <f t="shared" si="4"/>
        <v>0.14000000000000001</v>
      </c>
      <c r="J85" s="9"/>
      <c r="K85" s="10">
        <f t="shared" si="5"/>
        <v>0.4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ROUND(+Surgery!E81*2080,0)</f>
        <v>0</v>
      </c>
      <c r="E86" s="3">
        <f>ROUND(+Surgery!F81,0)</f>
        <v>0</v>
      </c>
      <c r="F86" s="9" t="str">
        <f t="shared" si="3"/>
        <v/>
      </c>
      <c r="G86" s="3">
        <f>ROUND(+Surgery!E181*2080,0)</f>
        <v>0</v>
      </c>
      <c r="H86" s="3">
        <f>ROUND(+Surgery!F181,0)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ROUND(+Surgery!E82*2080,0)</f>
        <v>36130</v>
      </c>
      <c r="E87" s="3">
        <f>ROUND(+Surgery!F82,0)</f>
        <v>0</v>
      </c>
      <c r="F87" s="9" t="str">
        <f t="shared" si="3"/>
        <v/>
      </c>
      <c r="G87" s="3">
        <f>ROUND(+Surgery!E182*2080,0)</f>
        <v>68640</v>
      </c>
      <c r="H87" s="3">
        <f>ROUND(+Surgery!F182,0)</f>
        <v>254017</v>
      </c>
      <c r="I87" s="9">
        <f t="shared" si="4"/>
        <v>0.27</v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ROUND(+Surgery!E83*2080,0)</f>
        <v>14997</v>
      </c>
      <c r="E88" s="3">
        <f>ROUND(+Surgery!F83,0)</f>
        <v>77822</v>
      </c>
      <c r="F88" s="9">
        <f t="shared" si="3"/>
        <v>0.19</v>
      </c>
      <c r="G88" s="3">
        <f>ROUND(+Surgery!E183*2080,0)</f>
        <v>15475</v>
      </c>
      <c r="H88" s="3">
        <f>ROUND(+Surgery!F183,0)</f>
        <v>88544</v>
      </c>
      <c r="I88" s="9">
        <f t="shared" si="4"/>
        <v>0.17</v>
      </c>
      <c r="J88" s="9"/>
      <c r="K88" s="10">
        <f t="shared" si="5"/>
        <v>-0.1053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ROUND(+Surgery!E84*2080,0)</f>
        <v>4597</v>
      </c>
      <c r="E89" s="3">
        <f>ROUND(+Surgery!F84,0)</f>
        <v>78919</v>
      </c>
      <c r="F89" s="9">
        <f t="shared" si="3"/>
        <v>0.06</v>
      </c>
      <c r="G89" s="3">
        <f>ROUND(+Surgery!E184*2080,0)</f>
        <v>8029</v>
      </c>
      <c r="H89" s="3">
        <f>ROUND(+Surgery!F184,0)</f>
        <v>53683</v>
      </c>
      <c r="I89" s="9">
        <f t="shared" si="4"/>
        <v>0.15</v>
      </c>
      <c r="J89" s="9"/>
      <c r="K89" s="10">
        <f t="shared" si="5"/>
        <v>1.5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ROUND(+Surgery!E85*2080,0)</f>
        <v>1664</v>
      </c>
      <c r="E90" s="3">
        <f>ROUND(+Surgery!F85,0)</f>
        <v>0</v>
      </c>
      <c r="F90" s="9" t="str">
        <f t="shared" si="3"/>
        <v/>
      </c>
      <c r="G90" s="3">
        <f>ROUND(+Surgery!E185*2080,0)</f>
        <v>2288</v>
      </c>
      <c r="H90" s="3">
        <f>ROUND(+Surgery!F185,0)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ROUND(+Surgery!E86*2080,0)</f>
        <v>60403</v>
      </c>
      <c r="E91" s="3">
        <f>ROUND(+Surgery!F86,0)</f>
        <v>420582</v>
      </c>
      <c r="F91" s="9">
        <f t="shared" si="3"/>
        <v>0.14000000000000001</v>
      </c>
      <c r="G91" s="3">
        <f>ROUND(+Surgery!E186*2080,0)</f>
        <v>63648</v>
      </c>
      <c r="H91" s="3">
        <f>ROUND(+Surgery!F186,0)</f>
        <v>444976</v>
      </c>
      <c r="I91" s="9">
        <f t="shared" si="4"/>
        <v>0.14000000000000001</v>
      </c>
      <c r="J91" s="9"/>
      <c r="K91" s="10">
        <f t="shared" si="5"/>
        <v>0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ROUND(+Surgery!E87*2080,0)</f>
        <v>15454</v>
      </c>
      <c r="E92" s="3">
        <f>ROUND(+Surgery!F87,0)</f>
        <v>98594</v>
      </c>
      <c r="F92" s="9">
        <f t="shared" si="3"/>
        <v>0.16</v>
      </c>
      <c r="G92" s="3">
        <f>ROUND(+Surgery!E187*2080,0)</f>
        <v>0</v>
      </c>
      <c r="H92" s="3">
        <f>ROUND(+Surgery!F187,0)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ROUND(+Surgery!E88*2080,0)</f>
        <v>11648</v>
      </c>
      <c r="E93" s="3">
        <f>ROUND(+Surgery!F88,0)</f>
        <v>64785</v>
      </c>
      <c r="F93" s="9">
        <f t="shared" si="3"/>
        <v>0.18</v>
      </c>
      <c r="G93" s="3">
        <f>ROUND(+Surgery!E188*2080,0)</f>
        <v>11648</v>
      </c>
      <c r="H93" s="3">
        <f>ROUND(+Surgery!F188,0)</f>
        <v>59025</v>
      </c>
      <c r="I93" s="9">
        <f t="shared" si="4"/>
        <v>0.2</v>
      </c>
      <c r="J93" s="9"/>
      <c r="K93" s="10">
        <f t="shared" si="5"/>
        <v>0.1111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ROUND(+Surgery!E89*2080,0)</f>
        <v>228779</v>
      </c>
      <c r="E94" s="3">
        <f>ROUND(+Surgery!F89,0)</f>
        <v>1493201</v>
      </c>
      <c r="F94" s="9">
        <f t="shared" si="3"/>
        <v>0.15</v>
      </c>
      <c r="G94" s="3">
        <f>ROUND(+Surgery!E189*2080,0)</f>
        <v>226138</v>
      </c>
      <c r="H94" s="3">
        <f>ROUND(+Surgery!F189,0)</f>
        <v>1524792</v>
      </c>
      <c r="I94" s="9">
        <f t="shared" si="4"/>
        <v>0.15</v>
      </c>
      <c r="J94" s="9"/>
      <c r="K94" s="10">
        <f t="shared" si="5"/>
        <v>0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ROUND(+Surgery!E90*2080,0)</f>
        <v>21</v>
      </c>
      <c r="E95" s="3">
        <f>ROUND(+Surgery!F90,0)</f>
        <v>0</v>
      </c>
      <c r="F95" s="9" t="str">
        <f t="shared" si="3"/>
        <v/>
      </c>
      <c r="G95" s="3">
        <f>ROUND(+Surgery!E190*2080,0)</f>
        <v>83</v>
      </c>
      <c r="H95" s="3">
        <f>ROUND(+Surgery!F190,0)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ROUND(+Surgery!E91*2080,0)</f>
        <v>0</v>
      </c>
      <c r="E96" s="3">
        <f>ROUND(+Surgery!F91,0)</f>
        <v>0</v>
      </c>
      <c r="F96" s="9" t="str">
        <f t="shared" si="3"/>
        <v/>
      </c>
      <c r="G96" s="3">
        <f>ROUND(+Surgery!E191*2080,0)</f>
        <v>0</v>
      </c>
      <c r="H96" s="3">
        <f>ROUND(+Surgery!F191,0)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ROUND(+Surgery!E92*2080,0)</f>
        <v>0</v>
      </c>
      <c r="E97" s="3">
        <f>ROUND(+Surgery!F92,0)</f>
        <v>0</v>
      </c>
      <c r="F97" s="9" t="str">
        <f t="shared" si="3"/>
        <v/>
      </c>
      <c r="G97" s="3">
        <f>ROUND(+Surgery!E192*2080,0)</f>
        <v>85176</v>
      </c>
      <c r="H97" s="3">
        <f>ROUND(+Surgery!F192,0)</f>
        <v>408232</v>
      </c>
      <c r="I97" s="9">
        <f t="shared" si="4"/>
        <v>0.21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ROUND(+Surgery!E93*2080,0)</f>
        <v>16411</v>
      </c>
      <c r="E98" s="3">
        <f>ROUND(+Surgery!F93,0)</f>
        <v>29471</v>
      </c>
      <c r="F98" s="9">
        <f t="shared" si="3"/>
        <v>0.56000000000000005</v>
      </c>
      <c r="G98" s="3">
        <f>ROUND(+Surgery!E193*2080,0)</f>
        <v>17534</v>
      </c>
      <c r="H98" s="3">
        <f>ROUND(+Surgery!F193,0)</f>
        <v>42538</v>
      </c>
      <c r="I98" s="9">
        <f t="shared" si="4"/>
        <v>0.41</v>
      </c>
      <c r="J98" s="9"/>
      <c r="K98" s="10">
        <f t="shared" si="5"/>
        <v>-0.26790000000000003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ROUND(+Surgery!E94*2080,0)</f>
        <v>75546</v>
      </c>
      <c r="E99" s="3">
        <f>ROUND(+Surgery!F94,0)</f>
        <v>543049</v>
      </c>
      <c r="F99" s="9">
        <f t="shared" si="3"/>
        <v>0.14000000000000001</v>
      </c>
      <c r="G99" s="3">
        <f>ROUND(+Surgery!E194*2080,0)</f>
        <v>71531</v>
      </c>
      <c r="H99" s="3">
        <f>ROUND(+Surgery!F194,0)</f>
        <v>495007</v>
      </c>
      <c r="I99" s="9">
        <f t="shared" si="4"/>
        <v>0.14000000000000001</v>
      </c>
      <c r="J99" s="9"/>
      <c r="K99" s="10">
        <f t="shared" si="5"/>
        <v>0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ROUND(+Surgery!E95*2080,0)</f>
        <v>94224</v>
      </c>
      <c r="E100" s="3">
        <f>ROUND(+Surgery!F95,0)</f>
        <v>601620</v>
      </c>
      <c r="F100" s="9">
        <f t="shared" si="3"/>
        <v>0.16</v>
      </c>
      <c r="G100" s="3">
        <f>ROUND(+Surgery!E195*2080,0)</f>
        <v>94827</v>
      </c>
      <c r="H100" s="3">
        <f>ROUND(+Surgery!F195,0)</f>
        <v>568860</v>
      </c>
      <c r="I100" s="9">
        <f t="shared" si="4"/>
        <v>0.17</v>
      </c>
      <c r="J100" s="9"/>
      <c r="K100" s="10">
        <f t="shared" si="5"/>
        <v>6.25E-2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ROUND(+Surgery!E96*2080,0)</f>
        <v>106038</v>
      </c>
      <c r="E101" s="3">
        <f>ROUND(+Surgery!F96,0)</f>
        <v>1037159</v>
      </c>
      <c r="F101" s="9">
        <f t="shared" si="3"/>
        <v>0.1</v>
      </c>
      <c r="G101" s="3">
        <f>ROUND(+Surgery!E196*2080,0)</f>
        <v>83179</v>
      </c>
      <c r="H101" s="3">
        <f>ROUND(+Surgery!F196,0)</f>
        <v>1047379</v>
      </c>
      <c r="I101" s="9">
        <f t="shared" si="4"/>
        <v>0.08</v>
      </c>
      <c r="J101" s="9"/>
      <c r="K101" s="10">
        <f t="shared" si="5"/>
        <v>-0.2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ROUND(+Surgery!E97*2080,0)</f>
        <v>651040</v>
      </c>
      <c r="E102" s="3">
        <f>ROUND(+Surgery!F97,0)</f>
        <v>690528</v>
      </c>
      <c r="F102" s="9">
        <f t="shared" si="3"/>
        <v>0.94</v>
      </c>
      <c r="G102" s="3">
        <f>ROUND(+Surgery!E197*2080,0)</f>
        <v>65499</v>
      </c>
      <c r="H102" s="3">
        <f>ROUND(+Surgery!F197,0)</f>
        <v>460436</v>
      </c>
      <c r="I102" s="9">
        <f t="shared" si="4"/>
        <v>0.14000000000000001</v>
      </c>
      <c r="J102" s="9"/>
      <c r="K102" s="10">
        <f t="shared" si="5"/>
        <v>-0.85109999999999997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ROUND(+Surgery!E98*2080,0)</f>
        <v>0</v>
      </c>
      <c r="E103" s="3">
        <f>ROUND(+Surgery!F98,0)</f>
        <v>0</v>
      </c>
      <c r="F103" s="9" t="str">
        <f t="shared" si="3"/>
        <v/>
      </c>
      <c r="G103" s="3">
        <f>ROUND(+Surgery!E198*2080,0)</f>
        <v>998</v>
      </c>
      <c r="H103" s="3">
        <f>ROUND(+Surgery!F198,0)</f>
        <v>775</v>
      </c>
      <c r="I103" s="9">
        <f t="shared" si="4"/>
        <v>1.29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ROUND(+Surgery!E99*2080,0)</f>
        <v>0</v>
      </c>
      <c r="E104" s="3">
        <f>ROUND(+Surgery!F99,0)</f>
        <v>0</v>
      </c>
      <c r="F104" s="9" t="str">
        <f t="shared" si="3"/>
        <v/>
      </c>
      <c r="G104" s="3">
        <f>ROUND(+Surgery!E199*2080,0)</f>
        <v>0</v>
      </c>
      <c r="H104" s="3">
        <f>ROUND(+Surgery!F199,0)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ROUND(+Surgery!E100*2080,0)</f>
        <v>0</v>
      </c>
      <c r="E105" s="3">
        <f>ROUND(+Surgery!F100,0)</f>
        <v>0</v>
      </c>
      <c r="F105" s="9" t="str">
        <f t="shared" si="3"/>
        <v/>
      </c>
      <c r="G105" s="3">
        <f>ROUND(+Surgery!E200*2080,0)</f>
        <v>0</v>
      </c>
      <c r="H105" s="3">
        <f>ROUND(+Surgery!F200,0)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ROUND(+Surgery!E101*2080,0)</f>
        <v>0</v>
      </c>
      <c r="E106" s="3">
        <f>ROUND(+Surgery!F101,0)</f>
        <v>0</v>
      </c>
      <c r="F106" s="9" t="str">
        <f t="shared" si="3"/>
        <v/>
      </c>
      <c r="G106" s="3">
        <f>ROUND(+Surgery!E201*2080,0)</f>
        <v>0</v>
      </c>
      <c r="H106" s="3">
        <f>ROUND(+Surgery!F201,0)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ROUND(+Surgery!E102*2080,0)</f>
        <v>0</v>
      </c>
      <c r="E107" s="3">
        <f>ROUND(+Surgery!F102,0)</f>
        <v>0</v>
      </c>
      <c r="F107" s="9" t="str">
        <f t="shared" si="3"/>
        <v/>
      </c>
      <c r="G107" s="3">
        <f>ROUND(+Surgery!E202*2080,0)</f>
        <v>0</v>
      </c>
      <c r="H107" s="3">
        <f>ROUND(+Surgery!F202,0)</f>
        <v>0</v>
      </c>
      <c r="I107" s="9" t="str">
        <f t="shared" si="4"/>
        <v/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N279"/>
  <sheetViews>
    <sheetView zoomScale="75" workbookViewId="0">
      <selection activeCell="I31" sqref="I31"/>
    </sheetView>
  </sheetViews>
  <sheetFormatPr defaultColWidth="9" defaultRowHeight="13.2" x14ac:dyDescent="0.25"/>
  <cols>
    <col min="1" max="1" width="6.109375" style="11" bestFit="1" customWidth="1"/>
    <col min="2" max="2" width="40.44140625" style="11" bestFit="1" customWidth="1"/>
    <col min="3" max="3" width="8.109375" style="11" bestFit="1" customWidth="1"/>
    <col min="4" max="4" width="5.6640625" style="11" bestFit="1" customWidth="1"/>
    <col min="5" max="5" width="6.6640625" style="11" bestFit="1" customWidth="1"/>
    <col min="6" max="6" width="9.21875" style="11" bestFit="1" customWidth="1"/>
    <col min="7" max="7" width="10.21875" style="11" bestFit="1" customWidth="1"/>
    <col min="8" max="9" width="9.21875" style="11" bestFit="1" customWidth="1"/>
    <col min="10" max="10" width="10.21875" style="11" bestFit="1" customWidth="1"/>
    <col min="11" max="11" width="6.88671875" style="11" customWidth="1"/>
    <col min="12" max="15" width="9.21875" style="11" bestFit="1" customWidth="1"/>
    <col min="16" max="16" width="7.77734375" style="11" bestFit="1" customWidth="1"/>
    <col min="17" max="18" width="11.109375" style="11" bestFit="1" customWidth="1"/>
    <col min="19" max="19" width="11.21875" style="11" bestFit="1" customWidth="1"/>
    <col min="20" max="20" width="11.109375" style="11" bestFit="1" customWidth="1"/>
    <col min="21" max="25" width="9" style="11"/>
    <col min="26" max="26" width="10.88671875" style="11" bestFit="1" customWidth="1"/>
    <col min="27" max="27" width="11.88671875" style="11" bestFit="1" customWidth="1"/>
    <col min="28" max="29" width="10.88671875" style="11" bestFit="1" customWidth="1"/>
    <col min="30" max="30" width="11.88671875" style="11" bestFit="1" customWidth="1"/>
    <col min="31" max="31" width="9.109375" style="11" bestFit="1" customWidth="1"/>
    <col min="32" max="34" width="10.88671875" style="11" bestFit="1" customWidth="1"/>
    <col min="35" max="36" width="9.109375" style="11" bestFit="1" customWidth="1"/>
    <col min="37" max="38" width="11.88671875" style="11" bestFit="1" customWidth="1"/>
    <col min="39" max="40" width="13" style="11" bestFit="1" customWidth="1"/>
    <col min="41" max="16384" width="9" style="11"/>
  </cols>
  <sheetData>
    <row r="3" spans="1:40" x14ac:dyDescent="0.25"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x14ac:dyDescent="0.25">
      <c r="A4" s="12" t="s">
        <v>33</v>
      </c>
      <c r="B4" s="12" t="s">
        <v>67</v>
      </c>
      <c r="C4" s="12" t="s">
        <v>66</v>
      </c>
      <c r="D4" s="12" t="s">
        <v>65</v>
      </c>
      <c r="E4" s="12" t="s">
        <v>64</v>
      </c>
      <c r="F4" s="12" t="s">
        <v>63</v>
      </c>
      <c r="G4" s="12" t="s">
        <v>62</v>
      </c>
      <c r="H4" s="12" t="s">
        <v>61</v>
      </c>
      <c r="I4" s="12" t="s">
        <v>60</v>
      </c>
      <c r="J4" s="12" t="s">
        <v>59</v>
      </c>
      <c r="K4" s="12" t="s">
        <v>58</v>
      </c>
      <c r="L4" s="12" t="s">
        <v>57</v>
      </c>
      <c r="M4" s="12" t="s">
        <v>56</v>
      </c>
      <c r="N4" s="12" t="s">
        <v>55</v>
      </c>
      <c r="O4" s="12" t="s">
        <v>54</v>
      </c>
      <c r="P4" s="12" t="s">
        <v>53</v>
      </c>
      <c r="Q4" s="12" t="s">
        <v>52</v>
      </c>
      <c r="R4" s="12" t="s">
        <v>51</v>
      </c>
      <c r="S4" s="12" t="s">
        <v>50</v>
      </c>
      <c r="T4" s="12" t="s">
        <v>49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>
        <v>1</v>
      </c>
      <c r="B5" t="s">
        <v>126</v>
      </c>
      <c r="C5" s="13">
        <v>7020</v>
      </c>
      <c r="D5" s="13">
        <v>2012</v>
      </c>
      <c r="E5" s="18">
        <v>352.16</v>
      </c>
      <c r="F5" s="17">
        <v>0</v>
      </c>
      <c r="G5" s="17">
        <v>33132384</v>
      </c>
      <c r="H5" s="17">
        <v>199699</v>
      </c>
      <c r="I5" s="17">
        <v>1114627</v>
      </c>
      <c r="J5" s="17">
        <v>60453249</v>
      </c>
      <c r="K5" s="17">
        <v>58750</v>
      </c>
      <c r="L5" s="17">
        <v>2960407</v>
      </c>
      <c r="M5" s="17">
        <v>1422672</v>
      </c>
      <c r="N5" s="17">
        <v>1170586</v>
      </c>
      <c r="O5" s="17">
        <v>402707</v>
      </c>
      <c r="P5" s="17">
        <v>483211</v>
      </c>
      <c r="Q5" s="17">
        <v>100431870</v>
      </c>
      <c r="R5" s="17">
        <v>91192019</v>
      </c>
      <c r="S5" s="17">
        <v>709672933</v>
      </c>
      <c r="T5" s="17">
        <v>429713996</v>
      </c>
      <c r="V5"/>
      <c r="W5"/>
      <c r="X5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x14ac:dyDescent="0.25">
      <c r="A6">
        <v>3</v>
      </c>
      <c r="B6" t="s">
        <v>127</v>
      </c>
      <c r="C6" s="13">
        <v>7020</v>
      </c>
      <c r="D6" s="13">
        <v>2012</v>
      </c>
      <c r="E6" s="18">
        <v>53</v>
      </c>
      <c r="F6" s="17">
        <v>1949917</v>
      </c>
      <c r="G6" s="17">
        <v>4803553</v>
      </c>
      <c r="H6" s="17">
        <v>1787514</v>
      </c>
      <c r="I6" s="17">
        <v>0</v>
      </c>
      <c r="J6" s="17">
        <v>1300519</v>
      </c>
      <c r="K6" s="17">
        <v>1840</v>
      </c>
      <c r="L6" s="17">
        <v>743503</v>
      </c>
      <c r="M6" s="17">
        <v>9824</v>
      </c>
      <c r="N6" s="17">
        <v>1842135</v>
      </c>
      <c r="O6" s="17">
        <v>19129</v>
      </c>
      <c r="P6" s="17">
        <v>0</v>
      </c>
      <c r="Q6" s="17">
        <v>10508017</v>
      </c>
      <c r="R6" s="17">
        <v>13495207</v>
      </c>
      <c r="S6" s="17">
        <v>113471459</v>
      </c>
      <c r="T6" s="17">
        <v>102644758</v>
      </c>
      <c r="V6"/>
      <c r="W6"/>
      <c r="X6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x14ac:dyDescent="0.25">
      <c r="A7">
        <v>8</v>
      </c>
      <c r="B7" t="s">
        <v>128</v>
      </c>
      <c r="C7" s="13">
        <v>7020</v>
      </c>
      <c r="D7" s="13">
        <v>2012</v>
      </c>
      <c r="E7" s="18">
        <v>2.39</v>
      </c>
      <c r="F7" s="17">
        <v>831</v>
      </c>
      <c r="G7" s="17">
        <v>205187</v>
      </c>
      <c r="H7" s="17">
        <v>35474</v>
      </c>
      <c r="I7" s="17">
        <v>246929</v>
      </c>
      <c r="J7" s="17">
        <v>65742</v>
      </c>
      <c r="K7" s="17">
        <v>0</v>
      </c>
      <c r="L7" s="17">
        <v>2840</v>
      </c>
      <c r="M7" s="17">
        <v>1734</v>
      </c>
      <c r="N7" s="17">
        <v>0</v>
      </c>
      <c r="O7" s="17">
        <v>14265</v>
      </c>
      <c r="P7" s="17">
        <v>0</v>
      </c>
      <c r="Q7" s="17">
        <v>572171</v>
      </c>
      <c r="R7" s="17">
        <v>333991</v>
      </c>
      <c r="S7" s="17">
        <v>663746</v>
      </c>
      <c r="T7" s="17">
        <v>7287</v>
      </c>
      <c r="V7"/>
      <c r="W7"/>
      <c r="X7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x14ac:dyDescent="0.25">
      <c r="A8">
        <v>10</v>
      </c>
      <c r="B8" t="s">
        <v>91</v>
      </c>
      <c r="C8" s="13">
        <v>7020</v>
      </c>
      <c r="D8" s="13">
        <v>2012</v>
      </c>
      <c r="E8" s="18">
        <v>143.06</v>
      </c>
      <c r="F8" s="17">
        <v>2510100</v>
      </c>
      <c r="G8" s="17">
        <v>11261393</v>
      </c>
      <c r="H8" s="17">
        <v>2186200</v>
      </c>
      <c r="I8" s="17">
        <v>707796</v>
      </c>
      <c r="J8" s="17">
        <v>47010341</v>
      </c>
      <c r="K8" s="17">
        <v>48344</v>
      </c>
      <c r="L8" s="17">
        <v>1052079</v>
      </c>
      <c r="M8" s="17">
        <v>165427</v>
      </c>
      <c r="N8" s="17">
        <v>3143293</v>
      </c>
      <c r="O8" s="17">
        <v>3289289</v>
      </c>
      <c r="P8" s="17">
        <v>300</v>
      </c>
      <c r="Q8" s="17">
        <v>68863862</v>
      </c>
      <c r="R8" s="17">
        <v>25042873</v>
      </c>
      <c r="S8" s="17">
        <v>287469714</v>
      </c>
      <c r="T8" s="17">
        <v>185293660</v>
      </c>
      <c r="V8"/>
      <c r="W8"/>
      <c r="X8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x14ac:dyDescent="0.25">
      <c r="A9">
        <v>14</v>
      </c>
      <c r="B9" t="s">
        <v>121</v>
      </c>
      <c r="C9" s="13">
        <v>7020</v>
      </c>
      <c r="D9" s="13">
        <v>2012</v>
      </c>
      <c r="E9" s="18">
        <v>177.32</v>
      </c>
      <c r="F9" s="17">
        <v>1655066</v>
      </c>
      <c r="G9" s="17">
        <v>13467301</v>
      </c>
      <c r="H9" s="17">
        <v>3643271</v>
      </c>
      <c r="I9" s="17">
        <v>0</v>
      </c>
      <c r="J9" s="17">
        <v>16943596</v>
      </c>
      <c r="K9" s="17">
        <v>3867</v>
      </c>
      <c r="L9" s="17">
        <v>4581742</v>
      </c>
      <c r="M9" s="17">
        <v>379071</v>
      </c>
      <c r="N9" s="17">
        <v>3126826</v>
      </c>
      <c r="O9" s="17">
        <v>1068961</v>
      </c>
      <c r="P9" s="17">
        <v>0</v>
      </c>
      <c r="Q9" s="17">
        <v>43214635</v>
      </c>
      <c r="R9" s="17">
        <v>56906475</v>
      </c>
      <c r="S9" s="17">
        <v>193996439</v>
      </c>
      <c r="T9" s="17">
        <v>117240381</v>
      </c>
      <c r="V9"/>
      <c r="W9"/>
      <c r="X9"/>
      <c r="Y9" s="14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x14ac:dyDescent="0.25">
      <c r="A10">
        <v>20</v>
      </c>
      <c r="B10" t="s">
        <v>129</v>
      </c>
      <c r="C10" s="13">
        <v>7020</v>
      </c>
      <c r="D10" s="13">
        <v>2012</v>
      </c>
      <c r="E10" s="18">
        <v>34.22</v>
      </c>
      <c r="F10" s="17">
        <v>274596</v>
      </c>
      <c r="G10" s="17">
        <v>2489530</v>
      </c>
      <c r="H10" s="17">
        <v>1019261</v>
      </c>
      <c r="I10" s="17">
        <v>0</v>
      </c>
      <c r="J10" s="17">
        <v>3270170</v>
      </c>
      <c r="K10" s="17">
        <v>26</v>
      </c>
      <c r="L10" s="17">
        <v>615317</v>
      </c>
      <c r="M10" s="17">
        <v>21562</v>
      </c>
      <c r="N10" s="17">
        <v>185576</v>
      </c>
      <c r="O10" s="17">
        <v>49984</v>
      </c>
      <c r="P10" s="17">
        <v>0</v>
      </c>
      <c r="Q10" s="17">
        <v>7651426</v>
      </c>
      <c r="R10" s="17">
        <v>654006</v>
      </c>
      <c r="S10" s="17">
        <v>7651426</v>
      </c>
      <c r="T10" s="17">
        <v>7651426</v>
      </c>
      <c r="V10"/>
      <c r="W10"/>
      <c r="X10"/>
      <c r="Y10" s="14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x14ac:dyDescent="0.25">
      <c r="A11">
        <v>21</v>
      </c>
      <c r="B11" t="s">
        <v>130</v>
      </c>
      <c r="C11" s="13">
        <v>7020</v>
      </c>
      <c r="D11" s="13">
        <v>2012</v>
      </c>
      <c r="E11" s="18">
        <v>4.17</v>
      </c>
      <c r="F11" s="17">
        <v>27771</v>
      </c>
      <c r="G11" s="17">
        <v>280841</v>
      </c>
      <c r="H11" s="17">
        <v>77701</v>
      </c>
      <c r="I11" s="17">
        <v>0</v>
      </c>
      <c r="J11" s="17">
        <v>84675</v>
      </c>
      <c r="K11" s="17">
        <v>1555</v>
      </c>
      <c r="L11" s="17">
        <v>19718</v>
      </c>
      <c r="M11" s="17">
        <v>0</v>
      </c>
      <c r="N11" s="17">
        <v>53014</v>
      </c>
      <c r="O11" s="17">
        <v>65</v>
      </c>
      <c r="P11" s="17">
        <v>0</v>
      </c>
      <c r="Q11" s="17">
        <v>517569</v>
      </c>
      <c r="R11" s="17">
        <v>412481</v>
      </c>
      <c r="S11" s="17">
        <v>1747844</v>
      </c>
      <c r="T11" s="17">
        <v>281274</v>
      </c>
      <c r="V11"/>
      <c r="W11"/>
      <c r="X11"/>
      <c r="Y11" s="14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0" x14ac:dyDescent="0.25">
      <c r="A12">
        <v>22</v>
      </c>
      <c r="B12" t="s">
        <v>79</v>
      </c>
      <c r="C12" s="13">
        <v>7020</v>
      </c>
      <c r="D12" s="13">
        <v>2012</v>
      </c>
      <c r="E12" s="18">
        <v>21.83</v>
      </c>
      <c r="F12" s="17">
        <v>283857</v>
      </c>
      <c r="G12" s="17">
        <v>1379010</v>
      </c>
      <c r="H12" s="17">
        <v>384739</v>
      </c>
      <c r="I12" s="17">
        <v>0</v>
      </c>
      <c r="J12" s="17">
        <v>9555162</v>
      </c>
      <c r="K12" s="17">
        <v>902</v>
      </c>
      <c r="L12" s="17">
        <v>291288</v>
      </c>
      <c r="M12" s="17">
        <v>221804</v>
      </c>
      <c r="N12" s="17">
        <v>155102</v>
      </c>
      <c r="O12" s="17">
        <v>184820</v>
      </c>
      <c r="P12" s="17">
        <v>0</v>
      </c>
      <c r="Q12" s="17">
        <v>12172827</v>
      </c>
      <c r="R12" s="17">
        <v>7210858</v>
      </c>
      <c r="S12" s="17">
        <v>83606763</v>
      </c>
      <c r="T12" s="17">
        <v>68298160</v>
      </c>
      <c r="V12"/>
      <c r="W12"/>
      <c r="X12"/>
      <c r="Y12" s="14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x14ac:dyDescent="0.25">
      <c r="A13">
        <v>23</v>
      </c>
      <c r="B13" t="s">
        <v>131</v>
      </c>
      <c r="C13" s="13">
        <v>7020</v>
      </c>
      <c r="D13" s="13">
        <v>2012</v>
      </c>
      <c r="E13" s="18">
        <v>5.79</v>
      </c>
      <c r="F13" s="17">
        <v>48574</v>
      </c>
      <c r="G13" s="17">
        <v>377438</v>
      </c>
      <c r="H13" s="17">
        <v>91103</v>
      </c>
      <c r="I13" s="17">
        <v>636864</v>
      </c>
      <c r="J13" s="17">
        <v>118897</v>
      </c>
      <c r="K13" s="17">
        <v>0</v>
      </c>
      <c r="L13" s="17">
        <v>13</v>
      </c>
      <c r="M13" s="17">
        <v>0</v>
      </c>
      <c r="N13" s="17">
        <v>31907</v>
      </c>
      <c r="O13" s="17">
        <v>2028</v>
      </c>
      <c r="P13" s="17">
        <v>0</v>
      </c>
      <c r="Q13" s="17">
        <v>1258250</v>
      </c>
      <c r="R13" s="17">
        <v>474910</v>
      </c>
      <c r="S13" s="17">
        <v>2361295</v>
      </c>
      <c r="T13" s="17">
        <v>685287</v>
      </c>
      <c r="V13"/>
      <c r="W13"/>
      <c r="X13"/>
      <c r="Y13" s="14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0" x14ac:dyDescent="0.25">
      <c r="A14">
        <v>26</v>
      </c>
      <c r="B14" t="s">
        <v>132</v>
      </c>
      <c r="C14" s="13">
        <v>7020</v>
      </c>
      <c r="D14" s="13">
        <v>2012</v>
      </c>
      <c r="E14" s="18">
        <v>51.84</v>
      </c>
      <c r="F14" s="17">
        <v>492227</v>
      </c>
      <c r="G14" s="17">
        <v>3602544</v>
      </c>
      <c r="H14" s="17">
        <v>1151064</v>
      </c>
      <c r="I14" s="17">
        <v>0</v>
      </c>
      <c r="J14" s="17">
        <v>6262233</v>
      </c>
      <c r="K14" s="17">
        <v>0</v>
      </c>
      <c r="L14" s="17">
        <v>349471</v>
      </c>
      <c r="M14" s="17">
        <v>16618</v>
      </c>
      <c r="N14" s="17">
        <v>680271</v>
      </c>
      <c r="O14" s="17">
        <v>3681</v>
      </c>
      <c r="P14" s="17">
        <v>0</v>
      </c>
      <c r="Q14" s="17">
        <v>12065882</v>
      </c>
      <c r="R14" s="17">
        <v>7249452</v>
      </c>
      <c r="S14" s="17">
        <v>54325686</v>
      </c>
      <c r="T14" s="17">
        <v>29857448</v>
      </c>
      <c r="V14"/>
      <c r="W14"/>
      <c r="X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x14ac:dyDescent="0.25">
      <c r="A15">
        <v>29</v>
      </c>
      <c r="B15" t="s">
        <v>75</v>
      </c>
      <c r="C15" s="13">
        <v>7020</v>
      </c>
      <c r="D15" s="13">
        <v>2012</v>
      </c>
      <c r="E15" s="18">
        <v>181.96</v>
      </c>
      <c r="F15" s="17">
        <v>2764230</v>
      </c>
      <c r="G15" s="17">
        <v>13463972</v>
      </c>
      <c r="H15" s="17">
        <v>4267395</v>
      </c>
      <c r="I15" s="17">
        <v>0</v>
      </c>
      <c r="J15" s="17">
        <v>37082549</v>
      </c>
      <c r="K15" s="17">
        <v>27912</v>
      </c>
      <c r="L15" s="17">
        <v>287033</v>
      </c>
      <c r="M15" s="17">
        <v>13022</v>
      </c>
      <c r="N15" s="17">
        <v>3316630</v>
      </c>
      <c r="O15" s="17">
        <v>41152</v>
      </c>
      <c r="P15" s="17">
        <v>138377</v>
      </c>
      <c r="Q15" s="17">
        <v>58361288</v>
      </c>
      <c r="R15" s="17">
        <v>50867874</v>
      </c>
      <c r="S15" s="17">
        <v>338947237</v>
      </c>
      <c r="T15" s="17">
        <v>279772475</v>
      </c>
      <c r="V15"/>
      <c r="W15"/>
      <c r="X15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x14ac:dyDescent="0.25">
      <c r="A16">
        <v>32</v>
      </c>
      <c r="B16" t="s">
        <v>133</v>
      </c>
      <c r="C16" s="13">
        <v>7020</v>
      </c>
      <c r="D16" s="13">
        <v>2012</v>
      </c>
      <c r="E16" s="18">
        <v>296.13</v>
      </c>
      <c r="F16" s="17">
        <v>2920563</v>
      </c>
      <c r="G16" s="17">
        <v>30287556</v>
      </c>
      <c r="H16" s="17">
        <v>5884178</v>
      </c>
      <c r="I16" s="17">
        <v>1048218</v>
      </c>
      <c r="J16" s="17">
        <v>39503982</v>
      </c>
      <c r="K16" s="17">
        <v>24405</v>
      </c>
      <c r="L16" s="17">
        <v>4439087</v>
      </c>
      <c r="M16" s="17">
        <v>1277389</v>
      </c>
      <c r="N16" s="17">
        <v>6606145</v>
      </c>
      <c r="O16" s="17">
        <v>489081</v>
      </c>
      <c r="P16" s="17">
        <v>-12848</v>
      </c>
      <c r="Q16" s="17">
        <v>89572889</v>
      </c>
      <c r="R16" s="17">
        <v>41428557</v>
      </c>
      <c r="S16" s="17">
        <v>686468438</v>
      </c>
      <c r="T16" s="17">
        <v>379628946</v>
      </c>
      <c r="V16"/>
      <c r="W16"/>
      <c r="X16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x14ac:dyDescent="0.25">
      <c r="A17">
        <v>35</v>
      </c>
      <c r="B17" t="s">
        <v>134</v>
      </c>
      <c r="C17" s="13">
        <v>7020</v>
      </c>
      <c r="D17" s="13">
        <v>2012</v>
      </c>
      <c r="E17" s="18">
        <v>16.21</v>
      </c>
      <c r="F17" s="17">
        <v>125797</v>
      </c>
      <c r="G17" s="17">
        <v>1412325</v>
      </c>
      <c r="H17" s="17">
        <v>296137</v>
      </c>
      <c r="I17" s="17">
        <v>9889</v>
      </c>
      <c r="J17" s="17">
        <v>1668749</v>
      </c>
      <c r="K17" s="17">
        <v>199</v>
      </c>
      <c r="L17" s="17">
        <v>251874</v>
      </c>
      <c r="M17" s="17">
        <v>42432</v>
      </c>
      <c r="N17" s="17">
        <v>961777</v>
      </c>
      <c r="O17" s="17">
        <v>6498</v>
      </c>
      <c r="P17" s="17">
        <v>2891</v>
      </c>
      <c r="Q17" s="17">
        <v>4646989</v>
      </c>
      <c r="R17" s="17">
        <v>4746954</v>
      </c>
      <c r="S17" s="17">
        <v>33104523</v>
      </c>
      <c r="T17" s="17">
        <v>10818304</v>
      </c>
      <c r="V17"/>
      <c r="W17"/>
      <c r="X17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x14ac:dyDescent="0.25">
      <c r="A18">
        <v>37</v>
      </c>
      <c r="B18" t="s">
        <v>135</v>
      </c>
      <c r="C18" s="13">
        <v>7020</v>
      </c>
      <c r="D18" s="13">
        <v>2012</v>
      </c>
      <c r="E18" s="18">
        <v>89.04</v>
      </c>
      <c r="F18" s="17">
        <v>1115022</v>
      </c>
      <c r="G18" s="17">
        <v>7141638</v>
      </c>
      <c r="H18" s="17">
        <v>1946047</v>
      </c>
      <c r="I18" s="17">
        <v>0</v>
      </c>
      <c r="J18" s="17">
        <v>19764867</v>
      </c>
      <c r="K18" s="17">
        <v>0</v>
      </c>
      <c r="L18" s="17">
        <v>911532</v>
      </c>
      <c r="M18" s="17">
        <v>557955</v>
      </c>
      <c r="N18" s="17">
        <v>834840</v>
      </c>
      <c r="O18" s="17">
        <v>492179</v>
      </c>
      <c r="P18" s="17">
        <v>0</v>
      </c>
      <c r="Q18" s="17">
        <v>31649058</v>
      </c>
      <c r="R18" s="17">
        <v>19746532</v>
      </c>
      <c r="S18" s="17">
        <v>225478103</v>
      </c>
      <c r="T18" s="17">
        <v>157084281</v>
      </c>
      <c r="V18"/>
      <c r="W18"/>
      <c r="X18"/>
      <c r="Y18" s="14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x14ac:dyDescent="0.25">
      <c r="A19">
        <v>38</v>
      </c>
      <c r="B19" t="s">
        <v>104</v>
      </c>
      <c r="C19" s="13">
        <v>7020</v>
      </c>
      <c r="D19" s="13">
        <v>2012</v>
      </c>
      <c r="E19" s="18">
        <v>26.71</v>
      </c>
      <c r="F19" s="17">
        <v>407979</v>
      </c>
      <c r="G19" s="17">
        <v>1952814</v>
      </c>
      <c r="H19" s="17">
        <v>561347</v>
      </c>
      <c r="I19" s="17">
        <v>0</v>
      </c>
      <c r="J19" s="17">
        <v>5251249</v>
      </c>
      <c r="K19" s="17">
        <v>0</v>
      </c>
      <c r="L19" s="17">
        <v>197012</v>
      </c>
      <c r="M19" s="17">
        <v>6136</v>
      </c>
      <c r="N19" s="17">
        <v>302196</v>
      </c>
      <c r="O19" s="17">
        <v>238322</v>
      </c>
      <c r="P19" s="17">
        <v>0</v>
      </c>
      <c r="Q19" s="17">
        <v>8509076</v>
      </c>
      <c r="R19" s="17">
        <v>2789109</v>
      </c>
      <c r="S19" s="17">
        <v>23557368</v>
      </c>
      <c r="T19" s="17">
        <v>11982332</v>
      </c>
      <c r="V19"/>
      <c r="W19"/>
      <c r="X19"/>
      <c r="Y19" s="14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x14ac:dyDescent="0.25">
      <c r="A20">
        <v>39</v>
      </c>
      <c r="B20" t="s">
        <v>136</v>
      </c>
      <c r="C20" s="13">
        <v>7020</v>
      </c>
      <c r="D20" s="13">
        <v>2012</v>
      </c>
      <c r="E20" s="18">
        <v>28.1</v>
      </c>
      <c r="F20" s="17">
        <v>300950</v>
      </c>
      <c r="G20" s="17">
        <v>1808353</v>
      </c>
      <c r="H20" s="17">
        <v>412106</v>
      </c>
      <c r="I20" s="17">
        <v>37787</v>
      </c>
      <c r="J20" s="17">
        <v>6442544</v>
      </c>
      <c r="K20" s="17">
        <v>1467</v>
      </c>
      <c r="L20" s="17">
        <v>241780</v>
      </c>
      <c r="M20" s="17">
        <v>97920</v>
      </c>
      <c r="N20" s="17">
        <v>155769</v>
      </c>
      <c r="O20" s="17">
        <v>3237</v>
      </c>
      <c r="P20" s="17">
        <v>0</v>
      </c>
      <c r="Q20" s="17">
        <v>9200963</v>
      </c>
      <c r="R20" s="17">
        <v>3088227</v>
      </c>
      <c r="S20" s="17">
        <v>29743963</v>
      </c>
      <c r="T20" s="17">
        <v>15180630</v>
      </c>
      <c r="V20"/>
      <c r="W20"/>
      <c r="X20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x14ac:dyDescent="0.25">
      <c r="A21">
        <v>43</v>
      </c>
      <c r="B21" t="s">
        <v>92</v>
      </c>
      <c r="C21" s="13">
        <v>7020</v>
      </c>
      <c r="D21" s="13">
        <v>2012</v>
      </c>
      <c r="E21" s="1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/>
      <c r="W21"/>
      <c r="X21"/>
      <c r="Y21" s="14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x14ac:dyDescent="0.25">
      <c r="A22">
        <v>45</v>
      </c>
      <c r="B22" t="s">
        <v>109</v>
      </c>
      <c r="C22" s="13">
        <v>7020</v>
      </c>
      <c r="D22" s="13">
        <v>2012</v>
      </c>
      <c r="E22" s="18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V22"/>
      <c r="W22"/>
      <c r="X22"/>
      <c r="Y22" s="14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x14ac:dyDescent="0.25">
      <c r="A23">
        <v>46</v>
      </c>
      <c r="B23" t="s">
        <v>137</v>
      </c>
      <c r="C23" s="13">
        <v>7020</v>
      </c>
      <c r="D23" s="13">
        <v>2012</v>
      </c>
      <c r="E23" s="18">
        <v>11.06</v>
      </c>
      <c r="F23" s="17">
        <v>68221</v>
      </c>
      <c r="G23" s="17">
        <v>811417</v>
      </c>
      <c r="H23" s="17">
        <v>186799</v>
      </c>
      <c r="I23" s="17">
        <v>0</v>
      </c>
      <c r="J23" s="17">
        <v>154668</v>
      </c>
      <c r="K23" s="17">
        <v>0</v>
      </c>
      <c r="L23" s="17">
        <v>39841</v>
      </c>
      <c r="M23" s="17">
        <v>24641</v>
      </c>
      <c r="N23" s="17">
        <v>96132</v>
      </c>
      <c r="O23" s="17">
        <v>5645</v>
      </c>
      <c r="P23" s="17">
        <v>0</v>
      </c>
      <c r="Q23" s="17">
        <v>1319143</v>
      </c>
      <c r="R23" s="17">
        <v>1051190</v>
      </c>
      <c r="S23" s="17">
        <v>6966642</v>
      </c>
      <c r="T23" s="17">
        <v>2401217</v>
      </c>
      <c r="V23"/>
      <c r="W23"/>
      <c r="X23"/>
      <c r="Y23" s="14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x14ac:dyDescent="0.25">
      <c r="A24">
        <v>50</v>
      </c>
      <c r="B24" t="s">
        <v>138</v>
      </c>
      <c r="C24" s="13">
        <v>7020</v>
      </c>
      <c r="D24" s="13">
        <v>2012</v>
      </c>
      <c r="E24" s="18">
        <v>55.21</v>
      </c>
      <c r="F24" s="17">
        <v>415620</v>
      </c>
      <c r="G24" s="17">
        <v>3887643</v>
      </c>
      <c r="H24" s="17">
        <v>1161543</v>
      </c>
      <c r="I24" s="17">
        <v>7648</v>
      </c>
      <c r="J24" s="17">
        <v>9091936</v>
      </c>
      <c r="K24" s="17">
        <v>1023</v>
      </c>
      <c r="L24" s="17">
        <v>305608</v>
      </c>
      <c r="M24" s="17">
        <v>938</v>
      </c>
      <c r="N24" s="17">
        <v>457847</v>
      </c>
      <c r="O24" s="17">
        <v>7539</v>
      </c>
      <c r="P24" s="17">
        <v>4483</v>
      </c>
      <c r="Q24" s="17">
        <v>14917242</v>
      </c>
      <c r="R24" s="17">
        <v>9774503</v>
      </c>
      <c r="S24" s="17">
        <v>91365991</v>
      </c>
      <c r="T24" s="17">
        <v>55028927</v>
      </c>
      <c r="V24"/>
      <c r="W24"/>
      <c r="X2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x14ac:dyDescent="0.25">
      <c r="A25">
        <v>54</v>
      </c>
      <c r="B25" t="s">
        <v>73</v>
      </c>
      <c r="C25" s="13">
        <v>7020</v>
      </c>
      <c r="D25" s="13">
        <v>2012</v>
      </c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V25"/>
      <c r="W25"/>
      <c r="X25"/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x14ac:dyDescent="0.25">
      <c r="A26">
        <v>56</v>
      </c>
      <c r="B26" t="s">
        <v>95</v>
      </c>
      <c r="C26" s="13">
        <v>7020</v>
      </c>
      <c r="D26" s="13">
        <v>2012</v>
      </c>
      <c r="E26" s="18">
        <v>2.6</v>
      </c>
      <c r="F26" s="17">
        <v>8406</v>
      </c>
      <c r="G26" s="17">
        <v>220256</v>
      </c>
      <c r="H26" s="17">
        <v>80764</v>
      </c>
      <c r="I26" s="17">
        <v>7750</v>
      </c>
      <c r="J26" s="17">
        <v>86560</v>
      </c>
      <c r="K26" s="17">
        <v>0</v>
      </c>
      <c r="L26" s="17">
        <v>14340</v>
      </c>
      <c r="M26" s="17">
        <v>0</v>
      </c>
      <c r="N26" s="17">
        <v>30511</v>
      </c>
      <c r="O26" s="17">
        <v>0</v>
      </c>
      <c r="P26" s="17">
        <v>0</v>
      </c>
      <c r="Q26" s="17">
        <v>440181</v>
      </c>
      <c r="R26" s="17">
        <v>388158</v>
      </c>
      <c r="S26" s="17">
        <v>748476</v>
      </c>
      <c r="T26" s="17">
        <v>26139</v>
      </c>
      <c r="V26"/>
      <c r="W26"/>
      <c r="X26"/>
      <c r="Y26" s="14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x14ac:dyDescent="0.25">
      <c r="A27">
        <v>58</v>
      </c>
      <c r="B27" t="s">
        <v>96</v>
      </c>
      <c r="C27" s="13">
        <v>7020</v>
      </c>
      <c r="D27" s="13">
        <v>2012</v>
      </c>
      <c r="E27" s="18">
        <v>80.3</v>
      </c>
      <c r="F27" s="17">
        <v>599340</v>
      </c>
      <c r="G27" s="17">
        <v>4993702</v>
      </c>
      <c r="H27" s="17">
        <v>1315834</v>
      </c>
      <c r="I27" s="17">
        <v>0</v>
      </c>
      <c r="J27" s="17">
        <v>1382875</v>
      </c>
      <c r="K27" s="17">
        <v>17066</v>
      </c>
      <c r="L27" s="17">
        <v>1482382</v>
      </c>
      <c r="M27" s="17">
        <v>248401</v>
      </c>
      <c r="N27" s="17">
        <v>1313123</v>
      </c>
      <c r="O27" s="17">
        <v>20338</v>
      </c>
      <c r="P27" s="17">
        <v>26</v>
      </c>
      <c r="Q27" s="17">
        <v>10773695</v>
      </c>
      <c r="R27" s="17">
        <v>5679198</v>
      </c>
      <c r="S27" s="17">
        <v>31278587</v>
      </c>
      <c r="T27" s="17">
        <v>16338574</v>
      </c>
      <c r="V27"/>
      <c r="W27"/>
      <c r="X27"/>
      <c r="Y27" s="14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x14ac:dyDescent="0.25">
      <c r="A28">
        <v>63</v>
      </c>
      <c r="B28" t="s">
        <v>74</v>
      </c>
      <c r="C28" s="13">
        <v>7020</v>
      </c>
      <c r="D28" s="13">
        <v>2012</v>
      </c>
      <c r="E28" s="18">
        <v>24.65</v>
      </c>
      <c r="F28" s="17">
        <v>304187</v>
      </c>
      <c r="G28" s="17">
        <v>1961033</v>
      </c>
      <c r="H28" s="17">
        <v>848188</v>
      </c>
      <c r="I28" s="17">
        <v>1436121</v>
      </c>
      <c r="J28" s="17">
        <v>763173</v>
      </c>
      <c r="K28" s="17">
        <v>0</v>
      </c>
      <c r="L28" s="17">
        <v>708291</v>
      </c>
      <c r="M28" s="17">
        <v>45538</v>
      </c>
      <c r="N28" s="17">
        <v>379574</v>
      </c>
      <c r="O28" s="17">
        <v>2611</v>
      </c>
      <c r="P28" s="17">
        <v>0</v>
      </c>
      <c r="Q28" s="17">
        <v>6144529</v>
      </c>
      <c r="R28" s="17">
        <v>4308861</v>
      </c>
      <c r="S28" s="17">
        <v>48180698</v>
      </c>
      <c r="T28" s="17">
        <v>17740398</v>
      </c>
      <c r="V28"/>
      <c r="W28"/>
      <c r="X28"/>
      <c r="Y28" s="1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x14ac:dyDescent="0.25">
      <c r="A29">
        <v>78</v>
      </c>
      <c r="B29" t="s">
        <v>139</v>
      </c>
      <c r="C29" s="13">
        <v>7020</v>
      </c>
      <c r="D29" s="13">
        <v>2012</v>
      </c>
      <c r="E29" s="18">
        <v>13.52</v>
      </c>
      <c r="F29" s="17">
        <v>249275</v>
      </c>
      <c r="G29" s="17">
        <v>1001585</v>
      </c>
      <c r="H29" s="17">
        <v>266742</v>
      </c>
      <c r="I29" s="17">
        <v>0</v>
      </c>
      <c r="J29" s="17">
        <v>1146553</v>
      </c>
      <c r="K29" s="17">
        <v>0</v>
      </c>
      <c r="L29" s="17">
        <v>89746</v>
      </c>
      <c r="M29" s="17">
        <v>94245</v>
      </c>
      <c r="N29" s="17">
        <v>201259</v>
      </c>
      <c r="O29" s="17">
        <v>4646</v>
      </c>
      <c r="P29" s="17">
        <v>0</v>
      </c>
      <c r="Q29" s="17">
        <v>2804776</v>
      </c>
      <c r="R29" s="17">
        <v>2365758</v>
      </c>
      <c r="S29" s="17">
        <v>17210513</v>
      </c>
      <c r="T29" s="17">
        <v>6139850</v>
      </c>
      <c r="V29"/>
      <c r="W29"/>
      <c r="X29"/>
      <c r="Y29" s="14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x14ac:dyDescent="0.25">
      <c r="A30">
        <v>79</v>
      </c>
      <c r="B30" t="s">
        <v>83</v>
      </c>
      <c r="C30" s="13">
        <v>7020</v>
      </c>
      <c r="D30" s="13">
        <v>2012</v>
      </c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V30"/>
      <c r="W30"/>
      <c r="X30"/>
      <c r="Y30" s="14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x14ac:dyDescent="0.25">
      <c r="A31">
        <v>80</v>
      </c>
      <c r="B31" t="s">
        <v>140</v>
      </c>
      <c r="C31" s="13">
        <v>7020</v>
      </c>
      <c r="D31" s="13">
        <v>2012</v>
      </c>
      <c r="E31" s="18">
        <v>0.1</v>
      </c>
      <c r="F31" s="17">
        <v>1260</v>
      </c>
      <c r="G31" s="17">
        <v>5539</v>
      </c>
      <c r="H31" s="17">
        <v>1383</v>
      </c>
      <c r="I31" s="17">
        <v>10775</v>
      </c>
      <c r="J31" s="17">
        <v>4272</v>
      </c>
      <c r="K31" s="17">
        <v>0</v>
      </c>
      <c r="L31" s="17">
        <v>4524</v>
      </c>
      <c r="M31" s="17">
        <v>0</v>
      </c>
      <c r="N31" s="17">
        <v>7277</v>
      </c>
      <c r="O31" s="17">
        <v>0</v>
      </c>
      <c r="P31" s="17">
        <v>0</v>
      </c>
      <c r="Q31" s="17">
        <v>33770</v>
      </c>
      <c r="R31" s="17">
        <v>38653</v>
      </c>
      <c r="S31" s="17">
        <v>82973</v>
      </c>
      <c r="T31" s="17">
        <v>0</v>
      </c>
      <c r="V31"/>
      <c r="W31"/>
      <c r="X31"/>
      <c r="Y31" s="14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x14ac:dyDescent="0.25">
      <c r="A32">
        <v>81</v>
      </c>
      <c r="B32" t="s">
        <v>141</v>
      </c>
      <c r="C32" s="13">
        <v>7020</v>
      </c>
      <c r="D32" s="13">
        <v>2012</v>
      </c>
      <c r="E32" s="18">
        <v>59.96</v>
      </c>
      <c r="F32" s="17">
        <v>807187</v>
      </c>
      <c r="G32" s="17">
        <v>4274405</v>
      </c>
      <c r="H32" s="17">
        <v>1389567</v>
      </c>
      <c r="I32" s="17">
        <v>81475</v>
      </c>
      <c r="J32" s="17">
        <v>14502521</v>
      </c>
      <c r="K32" s="17">
        <v>15017</v>
      </c>
      <c r="L32" s="17">
        <v>1030260</v>
      </c>
      <c r="M32" s="17">
        <v>5299</v>
      </c>
      <c r="N32" s="17">
        <v>1239767</v>
      </c>
      <c r="O32" s="17">
        <v>18769</v>
      </c>
      <c r="P32" s="17">
        <v>8681</v>
      </c>
      <c r="Q32" s="17">
        <v>22548399</v>
      </c>
      <c r="R32" s="17">
        <v>20810920</v>
      </c>
      <c r="S32" s="17">
        <v>225199424</v>
      </c>
      <c r="T32" s="17">
        <v>127075985</v>
      </c>
      <c r="V32"/>
      <c r="W32"/>
      <c r="X32"/>
      <c r="Y32" s="14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x14ac:dyDescent="0.25">
      <c r="A33">
        <v>82</v>
      </c>
      <c r="B33" t="s">
        <v>112</v>
      </c>
      <c r="C33" s="13">
        <v>7020</v>
      </c>
      <c r="D33" s="13">
        <v>2012</v>
      </c>
      <c r="E33" s="18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V33"/>
      <c r="W33"/>
      <c r="X33"/>
      <c r="Y33" s="14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x14ac:dyDescent="0.25">
      <c r="A34">
        <v>84</v>
      </c>
      <c r="B34" t="s">
        <v>117</v>
      </c>
      <c r="C34" s="13">
        <v>7020</v>
      </c>
      <c r="D34" s="13">
        <v>2012</v>
      </c>
      <c r="E34" s="18">
        <v>103.69</v>
      </c>
      <c r="F34" s="17">
        <v>1538029</v>
      </c>
      <c r="G34" s="17">
        <v>8881094</v>
      </c>
      <c r="H34" s="17">
        <v>2414484</v>
      </c>
      <c r="I34" s="17">
        <v>625</v>
      </c>
      <c r="J34" s="17">
        <v>19403020</v>
      </c>
      <c r="K34" s="17">
        <v>2386</v>
      </c>
      <c r="L34" s="17">
        <v>1895672</v>
      </c>
      <c r="M34" s="17">
        <v>733820</v>
      </c>
      <c r="N34" s="17">
        <v>4266233</v>
      </c>
      <c r="O34" s="17">
        <v>122138</v>
      </c>
      <c r="P34" s="17">
        <v>-6495</v>
      </c>
      <c r="Q34" s="17">
        <v>37725967</v>
      </c>
      <c r="R34" s="17">
        <v>28985652</v>
      </c>
      <c r="S34" s="17">
        <v>268264008</v>
      </c>
      <c r="T34" s="17">
        <v>204960612</v>
      </c>
      <c r="V34"/>
      <c r="W34"/>
      <c r="X34"/>
      <c r="Y34" s="14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x14ac:dyDescent="0.25">
      <c r="A35">
        <v>85</v>
      </c>
      <c r="B35" t="s">
        <v>142</v>
      </c>
      <c r="C35" s="13">
        <v>7020</v>
      </c>
      <c r="D35" s="13">
        <v>2012</v>
      </c>
      <c r="E35" s="18">
        <v>13.91</v>
      </c>
      <c r="F35" s="17">
        <v>146751</v>
      </c>
      <c r="G35" s="17">
        <v>1083118</v>
      </c>
      <c r="H35" s="17">
        <v>297151</v>
      </c>
      <c r="I35" s="17">
        <v>-14592</v>
      </c>
      <c r="J35" s="17">
        <v>687027</v>
      </c>
      <c r="K35" s="17">
        <v>0</v>
      </c>
      <c r="L35" s="17">
        <v>195929</v>
      </c>
      <c r="M35" s="17">
        <v>35951</v>
      </c>
      <c r="N35" s="17">
        <v>187811</v>
      </c>
      <c r="O35" s="17">
        <v>2076</v>
      </c>
      <c r="P35" s="17">
        <v>0</v>
      </c>
      <c r="Q35" s="17">
        <v>2474471</v>
      </c>
      <c r="R35" s="17">
        <v>1936164</v>
      </c>
      <c r="S35" s="17">
        <v>6437786</v>
      </c>
      <c r="T35" s="17">
        <v>2024303</v>
      </c>
      <c r="V35"/>
      <c r="W35"/>
      <c r="X35"/>
      <c r="Y35" s="14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x14ac:dyDescent="0.25">
      <c r="A36">
        <v>96</v>
      </c>
      <c r="B36" t="s">
        <v>87</v>
      </c>
      <c r="C36" s="13">
        <v>7020</v>
      </c>
      <c r="D36" s="13">
        <v>2012</v>
      </c>
      <c r="E36" s="18">
        <v>5.22</v>
      </c>
      <c r="F36" s="17">
        <v>39796</v>
      </c>
      <c r="G36" s="17">
        <v>417241</v>
      </c>
      <c r="H36" s="17">
        <v>96527</v>
      </c>
      <c r="I36" s="17">
        <v>0</v>
      </c>
      <c r="J36" s="17">
        <v>147890</v>
      </c>
      <c r="K36" s="17">
        <v>503</v>
      </c>
      <c r="L36" s="17">
        <v>21723</v>
      </c>
      <c r="M36" s="17">
        <v>0</v>
      </c>
      <c r="N36" s="17">
        <v>109025</v>
      </c>
      <c r="O36" s="17">
        <v>1952</v>
      </c>
      <c r="P36" s="17">
        <v>0</v>
      </c>
      <c r="Q36" s="17">
        <v>794861</v>
      </c>
      <c r="R36" s="17">
        <v>507195</v>
      </c>
      <c r="S36" s="17">
        <v>1982254</v>
      </c>
      <c r="T36" s="17">
        <v>87194</v>
      </c>
      <c r="V36"/>
      <c r="W36"/>
      <c r="X36"/>
      <c r="Y36" s="14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x14ac:dyDescent="0.25">
      <c r="A37">
        <v>102</v>
      </c>
      <c r="B37" t="s">
        <v>122</v>
      </c>
      <c r="C37" s="13">
        <v>7020</v>
      </c>
      <c r="D37" s="13">
        <v>2012</v>
      </c>
      <c r="E37" s="18">
        <v>51</v>
      </c>
      <c r="F37" s="17">
        <v>29835</v>
      </c>
      <c r="G37" s="17">
        <v>3924587</v>
      </c>
      <c r="H37" s="17">
        <v>1096354</v>
      </c>
      <c r="I37" s="17">
        <v>0</v>
      </c>
      <c r="J37" s="17">
        <v>9332831</v>
      </c>
      <c r="K37" s="17">
        <v>0</v>
      </c>
      <c r="L37" s="17">
        <v>471734</v>
      </c>
      <c r="M37" s="17">
        <v>587007</v>
      </c>
      <c r="N37" s="17">
        <v>261002</v>
      </c>
      <c r="O37" s="17">
        <v>418139</v>
      </c>
      <c r="P37" s="17">
        <v>0</v>
      </c>
      <c r="Q37" s="17">
        <v>16091654</v>
      </c>
      <c r="R37" s="17">
        <v>7688007</v>
      </c>
      <c r="S37" s="17">
        <v>137887889</v>
      </c>
      <c r="T37" s="17">
        <v>92450889</v>
      </c>
      <c r="V37"/>
      <c r="W37"/>
      <c r="X37"/>
      <c r="Y37" s="14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x14ac:dyDescent="0.25">
      <c r="A38">
        <v>104</v>
      </c>
      <c r="B38" t="s">
        <v>90</v>
      </c>
      <c r="C38" s="13">
        <v>7020</v>
      </c>
      <c r="D38" s="13">
        <v>2012</v>
      </c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V38"/>
      <c r="W38"/>
      <c r="X38"/>
      <c r="Y38" s="14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x14ac:dyDescent="0.25">
      <c r="A39">
        <v>106</v>
      </c>
      <c r="B39" t="s">
        <v>71</v>
      </c>
      <c r="C39" s="13">
        <v>7020</v>
      </c>
      <c r="D39" s="13">
        <v>2012</v>
      </c>
      <c r="E39" s="18">
        <v>15.54</v>
      </c>
      <c r="F39" s="17">
        <v>150920</v>
      </c>
      <c r="G39" s="17">
        <v>1136264</v>
      </c>
      <c r="H39" s="17">
        <v>255982</v>
      </c>
      <c r="I39" s="17">
        <v>0</v>
      </c>
      <c r="J39" s="17">
        <v>269646</v>
      </c>
      <c r="K39" s="17">
        <v>0</v>
      </c>
      <c r="L39" s="17">
        <v>132237</v>
      </c>
      <c r="M39" s="17">
        <v>11256</v>
      </c>
      <c r="N39" s="17">
        <v>239940</v>
      </c>
      <c r="O39" s="17">
        <v>2161</v>
      </c>
      <c r="P39" s="17">
        <v>0</v>
      </c>
      <c r="Q39" s="17">
        <v>2047486</v>
      </c>
      <c r="R39" s="17">
        <v>2145506</v>
      </c>
      <c r="S39" s="17">
        <v>13269683</v>
      </c>
      <c r="T39" s="17">
        <v>6304515</v>
      </c>
      <c r="V39"/>
      <c r="W39"/>
      <c r="X39"/>
      <c r="Y39" s="14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x14ac:dyDescent="0.25">
      <c r="A40">
        <v>107</v>
      </c>
      <c r="B40" t="s">
        <v>82</v>
      </c>
      <c r="C40" s="13">
        <v>7020</v>
      </c>
      <c r="D40" s="13">
        <v>2012</v>
      </c>
      <c r="E40" s="18">
        <v>4.5999999999999996</v>
      </c>
      <c r="F40" s="17">
        <v>18516</v>
      </c>
      <c r="G40" s="17">
        <v>350888</v>
      </c>
      <c r="H40" s="17">
        <v>90065</v>
      </c>
      <c r="I40" s="17">
        <v>288413</v>
      </c>
      <c r="J40" s="17">
        <v>29331</v>
      </c>
      <c r="K40" s="17">
        <v>0</v>
      </c>
      <c r="L40" s="17">
        <v>26332</v>
      </c>
      <c r="M40" s="17">
        <v>1608</v>
      </c>
      <c r="N40" s="17">
        <v>33592</v>
      </c>
      <c r="O40" s="17">
        <v>0</v>
      </c>
      <c r="P40" s="17">
        <v>0</v>
      </c>
      <c r="Q40" s="17">
        <v>820229</v>
      </c>
      <c r="R40" s="17">
        <v>243119</v>
      </c>
      <c r="S40" s="17">
        <v>1909971</v>
      </c>
      <c r="T40" s="17">
        <v>252233</v>
      </c>
      <c r="V40"/>
      <c r="W40"/>
      <c r="X40"/>
      <c r="Y40" s="14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x14ac:dyDescent="0.25">
      <c r="A41">
        <v>108</v>
      </c>
      <c r="B41" t="s">
        <v>89</v>
      </c>
      <c r="C41" s="13">
        <v>7020</v>
      </c>
      <c r="D41" s="13">
        <v>2012</v>
      </c>
      <c r="E41" s="18">
        <v>24.38</v>
      </c>
      <c r="F41" s="17">
        <v>149517</v>
      </c>
      <c r="G41" s="17">
        <v>1745014</v>
      </c>
      <c r="H41" s="17">
        <v>393760</v>
      </c>
      <c r="I41" s="17">
        <v>262500</v>
      </c>
      <c r="J41" s="17">
        <v>684293</v>
      </c>
      <c r="K41" s="17">
        <v>0</v>
      </c>
      <c r="L41" s="17">
        <v>5658</v>
      </c>
      <c r="M41" s="17">
        <v>14028</v>
      </c>
      <c r="N41" s="17">
        <v>168280</v>
      </c>
      <c r="O41" s="17">
        <v>56730</v>
      </c>
      <c r="P41" s="17">
        <v>0</v>
      </c>
      <c r="Q41" s="17">
        <v>3330263</v>
      </c>
      <c r="R41" s="17">
        <v>1228927</v>
      </c>
      <c r="S41" s="17">
        <v>8304845</v>
      </c>
      <c r="T41" s="17">
        <v>2421557</v>
      </c>
      <c r="V41"/>
      <c r="W41"/>
      <c r="X41"/>
      <c r="Y41" s="14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x14ac:dyDescent="0.25">
      <c r="A42">
        <v>111</v>
      </c>
      <c r="B42" t="s">
        <v>143</v>
      </c>
      <c r="C42" s="13">
        <v>7020</v>
      </c>
      <c r="D42" s="13">
        <v>2012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V42"/>
      <c r="W42"/>
      <c r="X42"/>
      <c r="Y42" s="14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x14ac:dyDescent="0.25">
      <c r="A43">
        <v>125</v>
      </c>
      <c r="B43" t="s">
        <v>84</v>
      </c>
      <c r="C43" s="13">
        <v>7020</v>
      </c>
      <c r="D43" s="13">
        <v>2012</v>
      </c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V43"/>
      <c r="W43"/>
      <c r="X43"/>
      <c r="Y43" s="14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x14ac:dyDescent="0.25">
      <c r="A44">
        <v>126</v>
      </c>
      <c r="B44" t="s">
        <v>101</v>
      </c>
      <c r="C44" s="13">
        <v>7020</v>
      </c>
      <c r="D44" s="13">
        <v>2012</v>
      </c>
      <c r="E44" s="18">
        <v>39.659999999999997</v>
      </c>
      <c r="F44" s="17">
        <v>401915</v>
      </c>
      <c r="G44" s="17">
        <v>2912986</v>
      </c>
      <c r="H44" s="17">
        <v>892013</v>
      </c>
      <c r="I44" s="17">
        <v>1049224</v>
      </c>
      <c r="J44" s="17">
        <v>5922397</v>
      </c>
      <c r="K44" s="17">
        <v>2809</v>
      </c>
      <c r="L44" s="17">
        <v>731534</v>
      </c>
      <c r="M44" s="17">
        <v>26255</v>
      </c>
      <c r="N44" s="17">
        <v>94982</v>
      </c>
      <c r="O44" s="17">
        <v>260</v>
      </c>
      <c r="P44" s="17">
        <v>0</v>
      </c>
      <c r="Q44" s="17">
        <v>11632460</v>
      </c>
      <c r="R44" s="17">
        <v>4959038</v>
      </c>
      <c r="S44" s="17">
        <v>79103384</v>
      </c>
      <c r="T44" s="17">
        <v>40043993</v>
      </c>
      <c r="V44"/>
      <c r="W44"/>
      <c r="X44"/>
      <c r="Y44" s="14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x14ac:dyDescent="0.25">
      <c r="A45">
        <v>128</v>
      </c>
      <c r="B45" t="s">
        <v>106</v>
      </c>
      <c r="C45" s="13">
        <v>7020</v>
      </c>
      <c r="D45" s="13">
        <v>2012</v>
      </c>
      <c r="E45" s="18">
        <v>157.69</v>
      </c>
      <c r="F45" s="17">
        <v>27396</v>
      </c>
      <c r="G45" s="17">
        <v>12244413</v>
      </c>
      <c r="H45" s="17">
        <v>3517766</v>
      </c>
      <c r="I45" s="17">
        <v>0</v>
      </c>
      <c r="J45" s="17">
        <v>37132553</v>
      </c>
      <c r="K45" s="17">
        <v>1100</v>
      </c>
      <c r="L45" s="17">
        <v>1031107</v>
      </c>
      <c r="M45" s="17">
        <v>306534</v>
      </c>
      <c r="N45" s="17">
        <v>4231892</v>
      </c>
      <c r="O45" s="17">
        <v>45601</v>
      </c>
      <c r="P45" s="17">
        <v>1015</v>
      </c>
      <c r="Q45" s="17">
        <v>58509951</v>
      </c>
      <c r="R45" s="17">
        <v>32848730</v>
      </c>
      <c r="S45" s="17">
        <v>225425165</v>
      </c>
      <c r="T45" s="17">
        <v>159702512</v>
      </c>
      <c r="V45"/>
      <c r="W45"/>
      <c r="X45"/>
      <c r="Y45" s="14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x14ac:dyDescent="0.25">
      <c r="A46">
        <v>129</v>
      </c>
      <c r="B46" t="s">
        <v>119</v>
      </c>
      <c r="C46" s="13">
        <v>7020</v>
      </c>
      <c r="D46" s="13">
        <v>2012</v>
      </c>
      <c r="E46" s="18">
        <v>3.46</v>
      </c>
      <c r="F46" s="17">
        <v>4692</v>
      </c>
      <c r="G46" s="17">
        <v>235163</v>
      </c>
      <c r="H46" s="17">
        <v>55942</v>
      </c>
      <c r="I46" s="17">
        <v>361466</v>
      </c>
      <c r="J46" s="17">
        <v>88928</v>
      </c>
      <c r="K46" s="17">
        <v>0</v>
      </c>
      <c r="L46" s="17">
        <v>49289</v>
      </c>
      <c r="M46" s="17">
        <v>32068</v>
      </c>
      <c r="N46" s="17">
        <v>32284</v>
      </c>
      <c r="O46" s="17">
        <v>22729</v>
      </c>
      <c r="P46" s="17">
        <v>0</v>
      </c>
      <c r="Q46" s="17">
        <v>877869</v>
      </c>
      <c r="R46" s="17">
        <v>123880</v>
      </c>
      <c r="S46" s="17">
        <v>1273429</v>
      </c>
      <c r="T46" s="17">
        <v>32115</v>
      </c>
      <c r="V46"/>
      <c r="W46"/>
      <c r="X46"/>
      <c r="Y46" s="14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x14ac:dyDescent="0.25">
      <c r="A47">
        <v>130</v>
      </c>
      <c r="B47" t="s">
        <v>144</v>
      </c>
      <c r="C47" s="13">
        <v>7020</v>
      </c>
      <c r="D47" s="13">
        <v>2012</v>
      </c>
      <c r="E47" s="18">
        <v>89.14</v>
      </c>
      <c r="F47" s="17">
        <v>1862697</v>
      </c>
      <c r="G47" s="17">
        <v>6968127</v>
      </c>
      <c r="H47" s="17">
        <v>1851282</v>
      </c>
      <c r="I47" s="17">
        <v>234012</v>
      </c>
      <c r="J47" s="17">
        <v>17098926</v>
      </c>
      <c r="K47" s="17">
        <v>7794</v>
      </c>
      <c r="L47" s="17">
        <v>3123343</v>
      </c>
      <c r="M47" s="17">
        <v>87008</v>
      </c>
      <c r="N47" s="17">
        <v>2770032</v>
      </c>
      <c r="O47" s="17">
        <v>21637</v>
      </c>
      <c r="P47" s="17">
        <v>51183</v>
      </c>
      <c r="Q47" s="17">
        <v>32110978</v>
      </c>
      <c r="R47" s="17">
        <v>15524123</v>
      </c>
      <c r="S47" s="17">
        <v>153052277</v>
      </c>
      <c r="T47" s="17">
        <v>82076175</v>
      </c>
      <c r="V47"/>
      <c r="W47"/>
      <c r="X47"/>
      <c r="Y47" s="14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x14ac:dyDescent="0.25">
      <c r="A48">
        <v>131</v>
      </c>
      <c r="B48" t="s">
        <v>85</v>
      </c>
      <c r="C48" s="13">
        <v>7020</v>
      </c>
      <c r="D48" s="13">
        <v>2012</v>
      </c>
      <c r="E48" s="18">
        <v>102.83</v>
      </c>
      <c r="F48" s="17">
        <v>1409390</v>
      </c>
      <c r="G48" s="17">
        <v>8438329</v>
      </c>
      <c r="H48" s="17">
        <v>1971308</v>
      </c>
      <c r="I48" s="17">
        <v>113721</v>
      </c>
      <c r="J48" s="17">
        <v>28419131</v>
      </c>
      <c r="K48" s="17">
        <v>0</v>
      </c>
      <c r="L48" s="17">
        <v>1953137</v>
      </c>
      <c r="M48" s="17">
        <v>35329</v>
      </c>
      <c r="N48" s="17">
        <v>3437000</v>
      </c>
      <c r="O48" s="17">
        <v>31117</v>
      </c>
      <c r="P48" s="17">
        <v>18037</v>
      </c>
      <c r="Q48" s="17">
        <v>44381035</v>
      </c>
      <c r="R48" s="17">
        <v>21827672</v>
      </c>
      <c r="S48" s="17">
        <v>156964239</v>
      </c>
      <c r="T48" s="17">
        <v>112677381</v>
      </c>
      <c r="V48"/>
      <c r="W48"/>
      <c r="X48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x14ac:dyDescent="0.25">
      <c r="A49">
        <v>132</v>
      </c>
      <c r="B49" t="s">
        <v>145</v>
      </c>
      <c r="C49" s="13">
        <v>7020</v>
      </c>
      <c r="D49" s="13">
        <v>2012</v>
      </c>
      <c r="E49" s="18">
        <v>127.24</v>
      </c>
      <c r="F49" s="17">
        <v>1063333</v>
      </c>
      <c r="G49" s="17">
        <v>8456442</v>
      </c>
      <c r="H49" s="17">
        <v>2156955</v>
      </c>
      <c r="I49" s="17">
        <v>5073</v>
      </c>
      <c r="J49" s="17">
        <v>7885608</v>
      </c>
      <c r="K49" s="17">
        <v>3260</v>
      </c>
      <c r="L49" s="17">
        <v>1855093</v>
      </c>
      <c r="M49" s="17">
        <v>78079</v>
      </c>
      <c r="N49" s="17">
        <v>647477</v>
      </c>
      <c r="O49" s="17">
        <v>76247</v>
      </c>
      <c r="P49" s="17">
        <v>20256</v>
      </c>
      <c r="Q49" s="17">
        <v>21143978</v>
      </c>
      <c r="R49" s="17">
        <v>11994297</v>
      </c>
      <c r="S49" s="17">
        <v>156935407</v>
      </c>
      <c r="T49" s="17">
        <v>93801712</v>
      </c>
      <c r="V49"/>
      <c r="W49"/>
      <c r="X49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x14ac:dyDescent="0.25">
      <c r="A50">
        <v>134</v>
      </c>
      <c r="B50" t="s">
        <v>76</v>
      </c>
      <c r="C50" s="13">
        <v>7020</v>
      </c>
      <c r="D50" s="13">
        <v>2012</v>
      </c>
      <c r="E50" s="18">
        <v>23.94</v>
      </c>
      <c r="F50" s="17">
        <v>524141</v>
      </c>
      <c r="G50" s="17">
        <v>2336238</v>
      </c>
      <c r="H50" s="17">
        <v>460838</v>
      </c>
      <c r="I50" s="17">
        <v>4567</v>
      </c>
      <c r="J50" s="17">
        <v>5453102</v>
      </c>
      <c r="K50" s="17">
        <v>4411</v>
      </c>
      <c r="L50" s="17">
        <v>110567</v>
      </c>
      <c r="M50" s="17">
        <v>88919</v>
      </c>
      <c r="N50" s="17">
        <v>343562</v>
      </c>
      <c r="O50" s="17">
        <v>142781</v>
      </c>
      <c r="P50" s="17">
        <v>2750</v>
      </c>
      <c r="Q50" s="17">
        <v>8942235</v>
      </c>
      <c r="R50" s="17">
        <v>3206852</v>
      </c>
      <c r="S50" s="17">
        <v>36505871</v>
      </c>
      <c r="T50" s="17">
        <v>17313422</v>
      </c>
      <c r="V50"/>
      <c r="W50"/>
      <c r="X5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x14ac:dyDescent="0.25">
      <c r="A51">
        <v>137</v>
      </c>
      <c r="B51" t="s">
        <v>78</v>
      </c>
      <c r="C51" s="13">
        <v>7020</v>
      </c>
      <c r="D51" s="13">
        <v>2012</v>
      </c>
      <c r="E51" s="18">
        <v>3.55</v>
      </c>
      <c r="F51" s="17">
        <v>17446</v>
      </c>
      <c r="G51" s="17">
        <v>245404</v>
      </c>
      <c r="H51" s="17">
        <v>71763</v>
      </c>
      <c r="I51" s="17">
        <v>8151</v>
      </c>
      <c r="J51" s="17">
        <v>182317</v>
      </c>
      <c r="K51" s="17">
        <v>865</v>
      </c>
      <c r="L51" s="17">
        <v>6496</v>
      </c>
      <c r="M51" s="17">
        <v>4450</v>
      </c>
      <c r="N51" s="17">
        <v>43829</v>
      </c>
      <c r="O51" s="17">
        <v>2675</v>
      </c>
      <c r="P51" s="17">
        <v>0</v>
      </c>
      <c r="Q51" s="17">
        <v>565950</v>
      </c>
      <c r="R51" s="17">
        <v>167839</v>
      </c>
      <c r="S51" s="17">
        <v>986946</v>
      </c>
      <c r="T51" s="17">
        <v>169481</v>
      </c>
      <c r="V51"/>
      <c r="W51"/>
      <c r="X51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x14ac:dyDescent="0.25">
      <c r="A52">
        <v>138</v>
      </c>
      <c r="B52" t="s">
        <v>125</v>
      </c>
      <c r="C52" s="13">
        <v>7020</v>
      </c>
      <c r="D52" s="13">
        <v>2012</v>
      </c>
      <c r="E52" s="18">
        <v>61.64</v>
      </c>
      <c r="F52" s="17">
        <v>0</v>
      </c>
      <c r="G52" s="17">
        <v>5189922</v>
      </c>
      <c r="H52" s="17">
        <v>1311325</v>
      </c>
      <c r="I52" s="17">
        <v>1409</v>
      </c>
      <c r="J52" s="17">
        <v>7981440</v>
      </c>
      <c r="K52" s="17">
        <v>100</v>
      </c>
      <c r="L52" s="17">
        <v>620726</v>
      </c>
      <c r="M52" s="17">
        <v>12532</v>
      </c>
      <c r="N52" s="17">
        <v>166918</v>
      </c>
      <c r="O52" s="17">
        <v>44766</v>
      </c>
      <c r="P52" s="17">
        <v>0</v>
      </c>
      <c r="Q52" s="17">
        <v>15329138</v>
      </c>
      <c r="R52" s="17">
        <v>12019789</v>
      </c>
      <c r="S52" s="17">
        <v>90224951</v>
      </c>
      <c r="T52" s="17">
        <v>51911793</v>
      </c>
      <c r="V52"/>
      <c r="W52"/>
      <c r="X52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x14ac:dyDescent="0.25">
      <c r="A53">
        <v>139</v>
      </c>
      <c r="B53" t="s">
        <v>115</v>
      </c>
      <c r="C53" s="13">
        <v>7020</v>
      </c>
      <c r="D53" s="13">
        <v>2012</v>
      </c>
      <c r="E53" s="18">
        <v>139.80000000000001</v>
      </c>
      <c r="F53" s="17">
        <v>624296</v>
      </c>
      <c r="G53" s="17">
        <v>7648210</v>
      </c>
      <c r="H53" s="17">
        <v>2654990</v>
      </c>
      <c r="I53" s="17">
        <v>2737370</v>
      </c>
      <c r="J53" s="17">
        <v>14710624</v>
      </c>
      <c r="K53" s="17">
        <v>44494</v>
      </c>
      <c r="L53" s="17">
        <v>934032</v>
      </c>
      <c r="M53" s="17">
        <v>80091</v>
      </c>
      <c r="N53" s="17">
        <v>220600</v>
      </c>
      <c r="O53" s="17">
        <v>14562</v>
      </c>
      <c r="P53" s="17">
        <v>-89</v>
      </c>
      <c r="Q53" s="17">
        <v>29045062</v>
      </c>
      <c r="R53" s="17">
        <v>11375294</v>
      </c>
      <c r="S53" s="17">
        <v>132704477</v>
      </c>
      <c r="T53" s="17">
        <v>69465295</v>
      </c>
      <c r="V53"/>
      <c r="W53"/>
      <c r="X53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x14ac:dyDescent="0.25">
      <c r="A54">
        <v>140</v>
      </c>
      <c r="B54" t="s">
        <v>146</v>
      </c>
      <c r="C54" s="13">
        <v>7020</v>
      </c>
      <c r="D54" s="13">
        <v>2012</v>
      </c>
      <c r="E54" s="18">
        <v>15.16</v>
      </c>
      <c r="F54" s="17">
        <v>107664</v>
      </c>
      <c r="G54" s="17">
        <v>1133298</v>
      </c>
      <c r="H54" s="17">
        <v>280238</v>
      </c>
      <c r="I54" s="17">
        <v>19835</v>
      </c>
      <c r="J54" s="17">
        <v>388931</v>
      </c>
      <c r="K54" s="17">
        <v>0</v>
      </c>
      <c r="L54" s="17">
        <v>158053</v>
      </c>
      <c r="M54" s="17">
        <v>1456</v>
      </c>
      <c r="N54" s="17">
        <v>349055</v>
      </c>
      <c r="O54" s="17">
        <v>610</v>
      </c>
      <c r="P54" s="17">
        <v>0</v>
      </c>
      <c r="Q54" s="17">
        <v>2331476</v>
      </c>
      <c r="R54" s="17">
        <v>1654243</v>
      </c>
      <c r="S54" s="17">
        <v>12764526</v>
      </c>
      <c r="T54" s="17">
        <v>3550746</v>
      </c>
      <c r="V54"/>
      <c r="W54"/>
      <c r="X54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x14ac:dyDescent="0.25">
      <c r="A55">
        <v>141</v>
      </c>
      <c r="B55" t="s">
        <v>110</v>
      </c>
      <c r="C55" s="13">
        <v>7020</v>
      </c>
      <c r="D55" s="13">
        <v>2012</v>
      </c>
      <c r="E55" s="18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V55"/>
      <c r="W55"/>
      <c r="X55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x14ac:dyDescent="0.25">
      <c r="A56">
        <v>142</v>
      </c>
      <c r="B56" t="s">
        <v>100</v>
      </c>
      <c r="C56" s="13">
        <v>7020</v>
      </c>
      <c r="D56" s="13">
        <v>2012</v>
      </c>
      <c r="E56" s="18">
        <v>74.400000000000006</v>
      </c>
      <c r="F56" s="17">
        <v>903411</v>
      </c>
      <c r="G56" s="17">
        <v>7405399</v>
      </c>
      <c r="H56" s="17">
        <v>2020240</v>
      </c>
      <c r="I56" s="17">
        <v>104670</v>
      </c>
      <c r="J56" s="17">
        <v>2345308</v>
      </c>
      <c r="K56" s="17">
        <v>0</v>
      </c>
      <c r="L56" s="17">
        <v>1445774</v>
      </c>
      <c r="M56" s="17">
        <v>26356</v>
      </c>
      <c r="N56" s="17">
        <v>1563223</v>
      </c>
      <c r="O56" s="17">
        <v>3834</v>
      </c>
      <c r="P56" s="17">
        <v>202555</v>
      </c>
      <c r="Q56" s="17">
        <v>14712249</v>
      </c>
      <c r="R56" s="17">
        <v>11566263</v>
      </c>
      <c r="S56" s="17">
        <v>99624747</v>
      </c>
      <c r="T56" s="17">
        <v>67126433</v>
      </c>
      <c r="V56"/>
      <c r="W56"/>
      <c r="X56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x14ac:dyDescent="0.25">
      <c r="A57">
        <v>145</v>
      </c>
      <c r="B57" t="s">
        <v>147</v>
      </c>
      <c r="C57" s="13">
        <v>7020</v>
      </c>
      <c r="D57" s="13">
        <v>2012</v>
      </c>
      <c r="E57" s="18">
        <v>62.1</v>
      </c>
      <c r="F57" s="17">
        <v>929540</v>
      </c>
      <c r="G57" s="17">
        <v>4538179</v>
      </c>
      <c r="H57" s="17">
        <v>1623204</v>
      </c>
      <c r="I57" s="17">
        <v>978</v>
      </c>
      <c r="J57" s="17">
        <v>17612216</v>
      </c>
      <c r="K57" s="17">
        <v>0</v>
      </c>
      <c r="L57" s="17">
        <v>1184210</v>
      </c>
      <c r="M57" s="17">
        <v>10758</v>
      </c>
      <c r="N57" s="17">
        <v>960438</v>
      </c>
      <c r="O57" s="17">
        <v>6465</v>
      </c>
      <c r="P57" s="17">
        <v>2750</v>
      </c>
      <c r="Q57" s="17">
        <v>25933698</v>
      </c>
      <c r="R57" s="17">
        <v>12516087</v>
      </c>
      <c r="S57" s="17">
        <v>111877952</v>
      </c>
      <c r="T57" s="17">
        <v>90783969</v>
      </c>
      <c r="V57"/>
      <c r="W57"/>
      <c r="X57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x14ac:dyDescent="0.25">
      <c r="A58">
        <v>147</v>
      </c>
      <c r="B58" t="s">
        <v>103</v>
      </c>
      <c r="C58" s="13">
        <v>7020</v>
      </c>
      <c r="D58" s="13">
        <v>2012</v>
      </c>
      <c r="E58" s="18">
        <v>10.28</v>
      </c>
      <c r="F58" s="17">
        <v>129726</v>
      </c>
      <c r="G58" s="17">
        <v>676398</v>
      </c>
      <c r="H58" s="17">
        <v>196702</v>
      </c>
      <c r="I58" s="17">
        <v>763182</v>
      </c>
      <c r="J58" s="17">
        <v>138625</v>
      </c>
      <c r="K58" s="17">
        <v>0</v>
      </c>
      <c r="L58" s="17">
        <v>78307</v>
      </c>
      <c r="M58" s="17">
        <v>4182</v>
      </c>
      <c r="N58" s="17">
        <v>87443</v>
      </c>
      <c r="O58" s="17">
        <v>187</v>
      </c>
      <c r="P58" s="17">
        <v>0</v>
      </c>
      <c r="Q58" s="17">
        <v>1945026</v>
      </c>
      <c r="R58" s="17">
        <v>992370</v>
      </c>
      <c r="S58" s="17">
        <v>6218182</v>
      </c>
      <c r="T58" s="17">
        <v>2509218</v>
      </c>
      <c r="V58"/>
      <c r="W58"/>
      <c r="X58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x14ac:dyDescent="0.25">
      <c r="A59">
        <v>148</v>
      </c>
      <c r="B59" t="s">
        <v>148</v>
      </c>
      <c r="C59" s="13">
        <v>7020</v>
      </c>
      <c r="D59" s="13">
        <v>2012</v>
      </c>
      <c r="E59" s="18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239395</v>
      </c>
      <c r="M59" s="17">
        <v>0</v>
      </c>
      <c r="N59" s="17">
        <v>0</v>
      </c>
      <c r="O59" s="17">
        <v>0</v>
      </c>
      <c r="P59" s="17">
        <v>0</v>
      </c>
      <c r="Q59" s="17">
        <v>239395</v>
      </c>
      <c r="R59" s="17">
        <v>84632</v>
      </c>
      <c r="S59" s="17">
        <v>559474</v>
      </c>
      <c r="T59" s="17">
        <v>559474</v>
      </c>
      <c r="V59"/>
      <c r="W59"/>
      <c r="X59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x14ac:dyDescent="0.25">
      <c r="A60">
        <v>150</v>
      </c>
      <c r="B60" t="s">
        <v>149</v>
      </c>
      <c r="C60" s="13">
        <v>7020</v>
      </c>
      <c r="D60" s="13">
        <v>2012</v>
      </c>
      <c r="E60" s="18">
        <v>6.4</v>
      </c>
      <c r="F60" s="17">
        <v>11687</v>
      </c>
      <c r="G60" s="17">
        <v>622533</v>
      </c>
      <c r="H60" s="17">
        <v>152130</v>
      </c>
      <c r="I60" s="17">
        <v>147466</v>
      </c>
      <c r="J60" s="17">
        <v>24520</v>
      </c>
      <c r="K60" s="17">
        <v>0</v>
      </c>
      <c r="L60" s="17">
        <v>15246</v>
      </c>
      <c r="M60" s="17">
        <v>2181</v>
      </c>
      <c r="N60" s="17">
        <v>144720</v>
      </c>
      <c r="O60" s="17">
        <v>11294</v>
      </c>
      <c r="P60" s="17">
        <v>0</v>
      </c>
      <c r="Q60" s="17">
        <v>1120090</v>
      </c>
      <c r="R60" s="17">
        <v>737017</v>
      </c>
      <c r="S60" s="17">
        <v>2248992</v>
      </c>
      <c r="T60" s="17">
        <v>642420</v>
      </c>
      <c r="V60"/>
      <c r="W60"/>
      <c r="X6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x14ac:dyDescent="0.25">
      <c r="A61">
        <v>152</v>
      </c>
      <c r="B61" t="s">
        <v>80</v>
      </c>
      <c r="C61" s="13">
        <v>7020</v>
      </c>
      <c r="D61" s="13">
        <v>2012</v>
      </c>
      <c r="E61" s="18">
        <v>15.99</v>
      </c>
      <c r="F61" s="17">
        <v>101765</v>
      </c>
      <c r="G61" s="17">
        <v>1131345</v>
      </c>
      <c r="H61" s="17">
        <v>415484</v>
      </c>
      <c r="I61" s="17">
        <v>0</v>
      </c>
      <c r="J61" s="17">
        <v>603253</v>
      </c>
      <c r="K61" s="17">
        <v>0</v>
      </c>
      <c r="L61" s="17">
        <v>105338</v>
      </c>
      <c r="M61" s="17">
        <v>7611</v>
      </c>
      <c r="N61" s="17">
        <v>142799</v>
      </c>
      <c r="O61" s="17">
        <v>4019</v>
      </c>
      <c r="P61" s="17">
        <v>696</v>
      </c>
      <c r="Q61" s="17">
        <v>2409153</v>
      </c>
      <c r="R61" s="17">
        <v>2430791</v>
      </c>
      <c r="S61" s="17">
        <v>9702300</v>
      </c>
      <c r="T61" s="17">
        <v>3331512</v>
      </c>
      <c r="V61"/>
      <c r="W61"/>
      <c r="X61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x14ac:dyDescent="0.25">
      <c r="A62">
        <v>153</v>
      </c>
      <c r="B62" t="s">
        <v>94</v>
      </c>
      <c r="C62" s="13">
        <v>7020</v>
      </c>
      <c r="D62" s="13">
        <v>2012</v>
      </c>
      <c r="E62" s="18">
        <v>14.36</v>
      </c>
      <c r="F62" s="17">
        <v>42202</v>
      </c>
      <c r="G62" s="17">
        <v>1004711</v>
      </c>
      <c r="H62" s="17">
        <v>264585</v>
      </c>
      <c r="I62" s="17">
        <v>0</v>
      </c>
      <c r="J62" s="17">
        <v>1547810</v>
      </c>
      <c r="K62" s="17">
        <v>0</v>
      </c>
      <c r="L62" s="17">
        <v>192381</v>
      </c>
      <c r="M62" s="17">
        <v>6699</v>
      </c>
      <c r="N62" s="17">
        <v>104125</v>
      </c>
      <c r="O62" s="17">
        <v>7725</v>
      </c>
      <c r="P62" s="17">
        <v>0</v>
      </c>
      <c r="Q62" s="17">
        <v>3128036</v>
      </c>
      <c r="R62" s="17">
        <v>1758243</v>
      </c>
      <c r="S62" s="17">
        <v>9717274</v>
      </c>
      <c r="T62" s="17">
        <v>4323472</v>
      </c>
      <c r="V62"/>
      <c r="W62"/>
      <c r="X62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x14ac:dyDescent="0.25">
      <c r="A63">
        <v>155</v>
      </c>
      <c r="B63" t="s">
        <v>150</v>
      </c>
      <c r="C63" s="13">
        <v>7020</v>
      </c>
      <c r="D63" s="13">
        <v>2012</v>
      </c>
      <c r="E63" s="18">
        <v>119.52</v>
      </c>
      <c r="F63" s="17">
        <v>546113</v>
      </c>
      <c r="G63" s="17">
        <v>3839733</v>
      </c>
      <c r="H63" s="17">
        <v>1396384</v>
      </c>
      <c r="I63" s="17">
        <v>0</v>
      </c>
      <c r="J63" s="17">
        <v>11229006</v>
      </c>
      <c r="K63" s="17">
        <v>0</v>
      </c>
      <c r="L63" s="17">
        <v>822408</v>
      </c>
      <c r="M63" s="17">
        <v>291163</v>
      </c>
      <c r="N63" s="17">
        <v>2509187</v>
      </c>
      <c r="O63" s="17">
        <v>17881</v>
      </c>
      <c r="P63" s="17">
        <v>0</v>
      </c>
      <c r="Q63" s="17">
        <v>20105762</v>
      </c>
      <c r="R63" s="17">
        <v>13424955</v>
      </c>
      <c r="S63" s="17">
        <v>147927520</v>
      </c>
      <c r="T63" s="17">
        <v>108795443</v>
      </c>
      <c r="V63"/>
      <c r="W63"/>
      <c r="X63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x14ac:dyDescent="0.25">
      <c r="A64">
        <v>156</v>
      </c>
      <c r="B64" t="s">
        <v>93</v>
      </c>
      <c r="C64" s="13">
        <v>7020</v>
      </c>
      <c r="D64" s="13">
        <v>2012</v>
      </c>
      <c r="E64" s="18">
        <v>10.08</v>
      </c>
      <c r="F64" s="17">
        <v>152443</v>
      </c>
      <c r="G64" s="17">
        <v>809541</v>
      </c>
      <c r="H64" s="17">
        <v>170073</v>
      </c>
      <c r="I64" s="17">
        <v>65975</v>
      </c>
      <c r="J64" s="17">
        <v>453264</v>
      </c>
      <c r="K64" s="17">
        <v>2025</v>
      </c>
      <c r="L64" s="17">
        <v>263861</v>
      </c>
      <c r="M64" s="17">
        <v>12220</v>
      </c>
      <c r="N64" s="17">
        <v>119225</v>
      </c>
      <c r="O64" s="17">
        <v>8608</v>
      </c>
      <c r="P64" s="17">
        <v>0</v>
      </c>
      <c r="Q64" s="17">
        <v>1904792</v>
      </c>
      <c r="R64" s="17">
        <v>1219484</v>
      </c>
      <c r="S64" s="17">
        <v>12372483</v>
      </c>
      <c r="T64" s="17">
        <v>2750855</v>
      </c>
      <c r="V64"/>
      <c r="W64"/>
      <c r="X64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x14ac:dyDescent="0.25">
      <c r="A65">
        <v>157</v>
      </c>
      <c r="B65" t="s">
        <v>151</v>
      </c>
      <c r="C65" s="13">
        <v>7020</v>
      </c>
      <c r="D65" s="13">
        <v>2012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V65"/>
      <c r="W65"/>
      <c r="X65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x14ac:dyDescent="0.25">
      <c r="A66">
        <v>158</v>
      </c>
      <c r="B66" t="s">
        <v>108</v>
      </c>
      <c r="C66" s="13">
        <v>7020</v>
      </c>
      <c r="D66" s="13">
        <v>2012</v>
      </c>
      <c r="E66" s="18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V66"/>
      <c r="W66"/>
      <c r="X66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x14ac:dyDescent="0.25">
      <c r="A67">
        <v>159</v>
      </c>
      <c r="B67" t="s">
        <v>152</v>
      </c>
      <c r="C67" s="13">
        <v>7020</v>
      </c>
      <c r="D67" s="13">
        <v>2012</v>
      </c>
      <c r="E67" s="18">
        <v>66</v>
      </c>
      <c r="F67" s="17">
        <v>0</v>
      </c>
      <c r="G67" s="17">
        <v>5418634</v>
      </c>
      <c r="H67" s="17">
        <v>1690938</v>
      </c>
      <c r="I67" s="17">
        <v>1447413</v>
      </c>
      <c r="J67" s="17">
        <v>21862814</v>
      </c>
      <c r="K67" s="17">
        <v>1609</v>
      </c>
      <c r="L67" s="17">
        <v>1321764</v>
      </c>
      <c r="M67" s="17">
        <v>221255</v>
      </c>
      <c r="N67" s="17">
        <v>1296338</v>
      </c>
      <c r="O67" s="17">
        <v>93055</v>
      </c>
      <c r="P67" s="17">
        <v>543397</v>
      </c>
      <c r="Q67" s="17">
        <v>32810423</v>
      </c>
      <c r="R67" s="17">
        <v>19633994</v>
      </c>
      <c r="S67" s="17">
        <v>246513791</v>
      </c>
      <c r="T67" s="17">
        <v>214368990</v>
      </c>
      <c r="V67"/>
      <c r="W67"/>
      <c r="X67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x14ac:dyDescent="0.25">
      <c r="A68">
        <v>161</v>
      </c>
      <c r="B68" t="s">
        <v>123</v>
      </c>
      <c r="C68" s="13">
        <v>7020</v>
      </c>
      <c r="D68" s="13">
        <v>2012</v>
      </c>
      <c r="E68" s="18">
        <v>71.430000000000007</v>
      </c>
      <c r="F68" s="17">
        <v>885443</v>
      </c>
      <c r="G68" s="17">
        <v>4457128</v>
      </c>
      <c r="H68" s="17">
        <v>1093380</v>
      </c>
      <c r="I68" s="17">
        <v>5580</v>
      </c>
      <c r="J68" s="17">
        <v>11575749</v>
      </c>
      <c r="K68" s="17">
        <v>0</v>
      </c>
      <c r="L68" s="17">
        <v>1552836</v>
      </c>
      <c r="M68" s="17">
        <v>220956</v>
      </c>
      <c r="N68" s="17">
        <v>1618628</v>
      </c>
      <c r="O68" s="17">
        <v>16511</v>
      </c>
      <c r="P68" s="17">
        <v>3750</v>
      </c>
      <c r="Q68" s="17">
        <v>20537018</v>
      </c>
      <c r="R68" s="17">
        <v>11067231</v>
      </c>
      <c r="S68" s="17">
        <v>86320219</v>
      </c>
      <c r="T68" s="17">
        <v>64289136</v>
      </c>
      <c r="V68"/>
      <c r="W68"/>
      <c r="X68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x14ac:dyDescent="0.25">
      <c r="A69">
        <v>162</v>
      </c>
      <c r="B69" t="s">
        <v>118</v>
      </c>
      <c r="C69" s="13">
        <v>7020</v>
      </c>
      <c r="D69" s="13">
        <v>2012</v>
      </c>
      <c r="E69" s="18">
        <v>264.77</v>
      </c>
      <c r="F69" s="17">
        <v>2279470</v>
      </c>
      <c r="G69" s="17">
        <v>17558466</v>
      </c>
      <c r="H69" s="17">
        <v>5462468</v>
      </c>
      <c r="I69" s="17">
        <v>602446</v>
      </c>
      <c r="J69" s="17">
        <v>59921127</v>
      </c>
      <c r="K69" s="17">
        <v>150</v>
      </c>
      <c r="L69" s="17">
        <v>1336398</v>
      </c>
      <c r="M69" s="17">
        <v>-21629</v>
      </c>
      <c r="N69" s="17">
        <v>1455281</v>
      </c>
      <c r="O69" s="17">
        <v>65198</v>
      </c>
      <c r="P69" s="17">
        <v>12449</v>
      </c>
      <c r="Q69" s="17">
        <v>86367456</v>
      </c>
      <c r="R69" s="17">
        <v>31077079</v>
      </c>
      <c r="S69" s="17">
        <v>464400417</v>
      </c>
      <c r="T69" s="17">
        <v>327537916</v>
      </c>
      <c r="V69"/>
      <c r="W69"/>
      <c r="X69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x14ac:dyDescent="0.25">
      <c r="A70">
        <v>164</v>
      </c>
      <c r="B70" t="s">
        <v>153</v>
      </c>
      <c r="C70" s="13">
        <v>7020</v>
      </c>
      <c r="D70" s="13">
        <v>2012</v>
      </c>
      <c r="E70" s="18">
        <v>76.209999999999994</v>
      </c>
      <c r="F70" s="17">
        <v>758355</v>
      </c>
      <c r="G70" s="17">
        <v>5739235</v>
      </c>
      <c r="H70" s="17">
        <v>1454416</v>
      </c>
      <c r="I70" s="17">
        <v>119299</v>
      </c>
      <c r="J70" s="17">
        <v>21274410</v>
      </c>
      <c r="K70" s="17">
        <v>15179</v>
      </c>
      <c r="L70" s="17">
        <v>1185578</v>
      </c>
      <c r="M70" s="17">
        <v>93476</v>
      </c>
      <c r="N70" s="17">
        <v>2754273</v>
      </c>
      <c r="O70" s="17">
        <v>22409</v>
      </c>
      <c r="P70" s="17">
        <v>953</v>
      </c>
      <c r="Q70" s="17">
        <v>32657322</v>
      </c>
      <c r="R70" s="17">
        <v>15670337</v>
      </c>
      <c r="S70" s="17">
        <v>123096220</v>
      </c>
      <c r="T70" s="17">
        <v>81964283</v>
      </c>
      <c r="V70"/>
      <c r="W70"/>
      <c r="X7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x14ac:dyDescent="0.25">
      <c r="A71">
        <v>165</v>
      </c>
      <c r="B71" t="s">
        <v>77</v>
      </c>
      <c r="C71" s="13">
        <v>7020</v>
      </c>
      <c r="D71" s="13">
        <v>2012</v>
      </c>
      <c r="E71" s="18">
        <v>6.26</v>
      </c>
      <c r="F71" s="17">
        <v>28849</v>
      </c>
      <c r="G71" s="17">
        <v>516885</v>
      </c>
      <c r="H71" s="17">
        <v>117533</v>
      </c>
      <c r="I71" s="17">
        <v>20534</v>
      </c>
      <c r="J71" s="17">
        <v>41433</v>
      </c>
      <c r="K71" s="17">
        <v>0</v>
      </c>
      <c r="L71" s="17">
        <v>-2007</v>
      </c>
      <c r="M71" s="17">
        <v>7733</v>
      </c>
      <c r="N71" s="17">
        <v>74878</v>
      </c>
      <c r="O71" s="17">
        <v>39590</v>
      </c>
      <c r="P71" s="17">
        <v>0</v>
      </c>
      <c r="Q71" s="17">
        <v>816579</v>
      </c>
      <c r="R71" s="17">
        <v>412770</v>
      </c>
      <c r="S71" s="17">
        <v>1553135</v>
      </c>
      <c r="T71" s="17">
        <v>462540</v>
      </c>
      <c r="V71"/>
      <c r="W71"/>
      <c r="X71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x14ac:dyDescent="0.25">
      <c r="A72">
        <v>167</v>
      </c>
      <c r="B72" t="s">
        <v>111</v>
      </c>
      <c r="C72" s="13">
        <v>7020</v>
      </c>
      <c r="D72" s="13">
        <v>2012</v>
      </c>
      <c r="E72" s="1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V72"/>
      <c r="W72"/>
      <c r="X72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1:40" x14ac:dyDescent="0.25">
      <c r="A73">
        <v>168</v>
      </c>
      <c r="B73" t="s">
        <v>72</v>
      </c>
      <c r="C73" s="13">
        <v>7020</v>
      </c>
      <c r="D73" s="13">
        <v>2012</v>
      </c>
      <c r="E73" s="18">
        <v>48</v>
      </c>
      <c r="F73" s="17">
        <v>689759</v>
      </c>
      <c r="G73" s="17">
        <v>3777175</v>
      </c>
      <c r="H73" s="17">
        <v>896732</v>
      </c>
      <c r="I73" s="17">
        <v>1446611</v>
      </c>
      <c r="J73" s="17">
        <v>1030270</v>
      </c>
      <c r="K73" s="17">
        <v>0</v>
      </c>
      <c r="L73" s="17">
        <v>406392</v>
      </c>
      <c r="M73" s="17">
        <v>7575</v>
      </c>
      <c r="N73" s="17">
        <v>1039311</v>
      </c>
      <c r="O73" s="17">
        <v>5028</v>
      </c>
      <c r="P73" s="17">
        <v>0</v>
      </c>
      <c r="Q73" s="17">
        <v>8609094</v>
      </c>
      <c r="R73" s="17">
        <v>4847955</v>
      </c>
      <c r="S73" s="17">
        <v>33916931</v>
      </c>
      <c r="T73" s="17">
        <v>21304325</v>
      </c>
      <c r="V73"/>
      <c r="W73"/>
      <c r="X73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x14ac:dyDescent="0.25">
      <c r="A74">
        <v>170</v>
      </c>
      <c r="B74" t="s">
        <v>154</v>
      </c>
      <c r="C74" s="13">
        <v>7020</v>
      </c>
      <c r="D74" s="13">
        <v>2012</v>
      </c>
      <c r="E74" s="18">
        <v>95.3</v>
      </c>
      <c r="F74" s="17">
        <v>1250660</v>
      </c>
      <c r="G74" s="17">
        <v>7023475</v>
      </c>
      <c r="H74" s="17">
        <v>1933055</v>
      </c>
      <c r="I74" s="17">
        <v>137996</v>
      </c>
      <c r="J74" s="17">
        <v>22061578</v>
      </c>
      <c r="K74" s="17">
        <v>17887</v>
      </c>
      <c r="L74" s="17">
        <v>1587419</v>
      </c>
      <c r="M74" s="17">
        <v>85209</v>
      </c>
      <c r="N74" s="17">
        <v>1474707</v>
      </c>
      <c r="O74" s="17">
        <v>26082</v>
      </c>
      <c r="P74" s="17">
        <v>21016</v>
      </c>
      <c r="Q74" s="17">
        <v>34326392</v>
      </c>
      <c r="R74" s="17">
        <v>20379486</v>
      </c>
      <c r="S74" s="17">
        <v>172696296</v>
      </c>
      <c r="T74" s="17">
        <v>126561428</v>
      </c>
      <c r="V74"/>
      <c r="W74"/>
      <c r="X74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x14ac:dyDescent="0.25">
      <c r="A75">
        <v>172</v>
      </c>
      <c r="B75" t="s">
        <v>105</v>
      </c>
      <c r="C75" s="13">
        <v>7020</v>
      </c>
      <c r="D75" s="13">
        <v>2012</v>
      </c>
      <c r="E75" s="18">
        <v>35.450000000000003</v>
      </c>
      <c r="F75" s="17">
        <v>299480</v>
      </c>
      <c r="G75" s="17">
        <v>2594364</v>
      </c>
      <c r="H75" s="17">
        <v>566215</v>
      </c>
      <c r="I75" s="17">
        <v>7370</v>
      </c>
      <c r="J75" s="17">
        <v>568038</v>
      </c>
      <c r="K75" s="17">
        <v>3211</v>
      </c>
      <c r="L75" s="17">
        <v>313570</v>
      </c>
      <c r="M75" s="17">
        <v>196575</v>
      </c>
      <c r="N75" s="17">
        <v>234601</v>
      </c>
      <c r="O75" s="17">
        <v>28305</v>
      </c>
      <c r="P75" s="17">
        <v>500</v>
      </c>
      <c r="Q75" s="17">
        <v>4511749</v>
      </c>
      <c r="R75" s="17">
        <v>2154148</v>
      </c>
      <c r="S75" s="17">
        <v>8987042</v>
      </c>
      <c r="T75" s="17">
        <v>3078016</v>
      </c>
      <c r="V75"/>
      <c r="W75"/>
      <c r="X75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1:40" x14ac:dyDescent="0.25">
      <c r="A76">
        <v>173</v>
      </c>
      <c r="B76" t="s">
        <v>81</v>
      </c>
      <c r="C76" s="13">
        <v>7020</v>
      </c>
      <c r="D76" s="13">
        <v>2012</v>
      </c>
      <c r="E76" s="18">
        <v>1.85</v>
      </c>
      <c r="F76" s="17">
        <v>10094</v>
      </c>
      <c r="G76" s="17">
        <v>189008</v>
      </c>
      <c r="H76" s="17">
        <v>50184</v>
      </c>
      <c r="I76" s="17">
        <v>0</v>
      </c>
      <c r="J76" s="17">
        <v>103795</v>
      </c>
      <c r="K76" s="17">
        <v>0</v>
      </c>
      <c r="L76" s="17">
        <v>17265</v>
      </c>
      <c r="M76" s="17">
        <v>352</v>
      </c>
      <c r="N76" s="17">
        <v>22036</v>
      </c>
      <c r="O76" s="17">
        <v>58</v>
      </c>
      <c r="P76" s="17">
        <v>0</v>
      </c>
      <c r="Q76" s="17">
        <v>382698</v>
      </c>
      <c r="R76" s="17">
        <v>260057</v>
      </c>
      <c r="S76" s="17">
        <v>1129220</v>
      </c>
      <c r="T76" s="17">
        <v>335832</v>
      </c>
      <c r="V76"/>
      <c r="W76"/>
      <c r="X76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40" x14ac:dyDescent="0.25">
      <c r="A77">
        <v>175</v>
      </c>
      <c r="B77" t="s">
        <v>114</v>
      </c>
      <c r="C77" s="13">
        <v>7020</v>
      </c>
      <c r="D77" s="13">
        <v>2012</v>
      </c>
      <c r="E77" s="18">
        <v>21.1</v>
      </c>
      <c r="F77" s="17">
        <v>717038</v>
      </c>
      <c r="G77" s="17">
        <v>3543836</v>
      </c>
      <c r="H77" s="17">
        <v>793994</v>
      </c>
      <c r="I77" s="17">
        <v>1106067</v>
      </c>
      <c r="J77" s="17">
        <v>118085</v>
      </c>
      <c r="K77" s="17">
        <v>7292</v>
      </c>
      <c r="L77" s="17">
        <v>12419794</v>
      </c>
      <c r="M77" s="17">
        <v>0</v>
      </c>
      <c r="N77" s="17">
        <v>376554</v>
      </c>
      <c r="O77" s="17">
        <v>255451</v>
      </c>
      <c r="P77" s="17">
        <v>23189</v>
      </c>
      <c r="Q77" s="17">
        <v>18597884</v>
      </c>
      <c r="R77" s="17">
        <v>8465471</v>
      </c>
      <c r="S77" s="17">
        <v>112325749</v>
      </c>
      <c r="T77" s="17">
        <v>38885762</v>
      </c>
      <c r="V77"/>
      <c r="W77"/>
      <c r="X77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40" x14ac:dyDescent="0.25">
      <c r="A78">
        <v>176</v>
      </c>
      <c r="B78" t="s">
        <v>155</v>
      </c>
      <c r="C78" s="13">
        <v>7020</v>
      </c>
      <c r="D78" s="13">
        <v>2012</v>
      </c>
      <c r="E78" s="18">
        <v>146.63999999999999</v>
      </c>
      <c r="F78" s="17">
        <v>3955629</v>
      </c>
      <c r="G78" s="17">
        <v>13168790</v>
      </c>
      <c r="H78" s="17">
        <v>4173088</v>
      </c>
      <c r="I78" s="17">
        <v>1520633</v>
      </c>
      <c r="J78" s="17">
        <v>26699710</v>
      </c>
      <c r="K78" s="17">
        <v>20197</v>
      </c>
      <c r="L78" s="17">
        <v>-7379481</v>
      </c>
      <c r="M78" s="17">
        <v>219487</v>
      </c>
      <c r="N78" s="17">
        <v>5442006</v>
      </c>
      <c r="O78" s="17">
        <v>5864062</v>
      </c>
      <c r="P78" s="17">
        <v>0</v>
      </c>
      <c r="Q78" s="17">
        <v>49728492</v>
      </c>
      <c r="R78" s="17">
        <v>31507361</v>
      </c>
      <c r="S78" s="17">
        <v>465600877</v>
      </c>
      <c r="T78" s="17">
        <v>264864320</v>
      </c>
      <c r="V78"/>
      <c r="W78"/>
      <c r="X78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x14ac:dyDescent="0.25">
      <c r="A79">
        <v>180</v>
      </c>
      <c r="B79" t="s">
        <v>156</v>
      </c>
      <c r="C79" s="13">
        <v>7020</v>
      </c>
      <c r="D79" s="13">
        <v>2012</v>
      </c>
      <c r="E79" s="18">
        <v>35.93</v>
      </c>
      <c r="F79" s="17">
        <v>480806</v>
      </c>
      <c r="G79" s="17">
        <v>2459556</v>
      </c>
      <c r="H79" s="17">
        <v>622554</v>
      </c>
      <c r="I79" s="17">
        <v>0</v>
      </c>
      <c r="J79" s="17">
        <v>7834403</v>
      </c>
      <c r="K79" s="17">
        <v>0</v>
      </c>
      <c r="L79" s="17">
        <v>4449</v>
      </c>
      <c r="M79" s="17">
        <v>439440</v>
      </c>
      <c r="N79" s="17">
        <v>502697</v>
      </c>
      <c r="O79" s="17">
        <v>131875</v>
      </c>
      <c r="P79" s="17">
        <v>0</v>
      </c>
      <c r="Q79" s="17">
        <v>11994974</v>
      </c>
      <c r="R79" s="17">
        <v>8482397</v>
      </c>
      <c r="S79" s="17">
        <v>94452065</v>
      </c>
      <c r="T79" s="17">
        <v>59889084</v>
      </c>
      <c r="V79"/>
      <c r="W79"/>
      <c r="X79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x14ac:dyDescent="0.25">
      <c r="A80">
        <v>183</v>
      </c>
      <c r="B80" t="s">
        <v>157</v>
      </c>
      <c r="C80" s="13">
        <v>7020</v>
      </c>
      <c r="D80" s="13">
        <v>2012</v>
      </c>
      <c r="E80" s="18">
        <v>16.66</v>
      </c>
      <c r="F80" s="17">
        <v>330156</v>
      </c>
      <c r="G80" s="17">
        <v>1746759</v>
      </c>
      <c r="H80" s="17">
        <v>399529</v>
      </c>
      <c r="I80" s="17">
        <v>0</v>
      </c>
      <c r="J80" s="17">
        <v>4816573</v>
      </c>
      <c r="K80" s="17">
        <v>353</v>
      </c>
      <c r="L80" s="17">
        <v>402656</v>
      </c>
      <c r="M80" s="17">
        <v>50303</v>
      </c>
      <c r="N80" s="17">
        <v>665090</v>
      </c>
      <c r="O80" s="17">
        <v>1618</v>
      </c>
      <c r="P80" s="17">
        <v>0</v>
      </c>
      <c r="Q80" s="17">
        <v>8082881</v>
      </c>
      <c r="R80" s="17">
        <v>5841916</v>
      </c>
      <c r="S80" s="17">
        <v>54617994</v>
      </c>
      <c r="T80" s="17">
        <v>31741425</v>
      </c>
      <c r="V80"/>
      <c r="W80"/>
      <c r="X8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x14ac:dyDescent="0.25">
      <c r="A81">
        <v>186</v>
      </c>
      <c r="B81" t="s">
        <v>158</v>
      </c>
      <c r="C81" s="13">
        <v>7020</v>
      </c>
      <c r="D81" s="13">
        <v>2012</v>
      </c>
      <c r="E81" s="18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V81"/>
      <c r="W81"/>
      <c r="X81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1:40" x14ac:dyDescent="0.25">
      <c r="A82">
        <v>191</v>
      </c>
      <c r="B82" t="s">
        <v>86</v>
      </c>
      <c r="C82" s="13">
        <v>7020</v>
      </c>
      <c r="D82" s="13">
        <v>2012</v>
      </c>
      <c r="E82" s="18">
        <v>17.37</v>
      </c>
      <c r="F82" s="17">
        <v>0</v>
      </c>
      <c r="G82" s="17">
        <v>1366717</v>
      </c>
      <c r="H82" s="17">
        <v>406283</v>
      </c>
      <c r="I82" s="17">
        <v>0</v>
      </c>
      <c r="J82" s="17">
        <v>3586113</v>
      </c>
      <c r="K82" s="17">
        <v>1124</v>
      </c>
      <c r="L82" s="17">
        <v>243008</v>
      </c>
      <c r="M82" s="17">
        <v>11016</v>
      </c>
      <c r="N82" s="17">
        <v>145628</v>
      </c>
      <c r="O82" s="17">
        <v>28364</v>
      </c>
      <c r="P82" s="17">
        <v>33292</v>
      </c>
      <c r="Q82" s="17">
        <v>5754961</v>
      </c>
      <c r="R82" s="17">
        <v>3962361</v>
      </c>
      <c r="S82" s="17">
        <v>60249138</v>
      </c>
      <c r="T82" s="17">
        <v>37433107</v>
      </c>
      <c r="V82"/>
      <c r="W82"/>
      <c r="X82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spans="1:40" x14ac:dyDescent="0.25">
      <c r="A83">
        <v>193</v>
      </c>
      <c r="B83" t="s">
        <v>116</v>
      </c>
      <c r="C83" s="13">
        <v>7020</v>
      </c>
      <c r="D83" s="13">
        <v>2012</v>
      </c>
      <c r="E83" s="18">
        <v>7.21</v>
      </c>
      <c r="F83" s="17">
        <v>77822</v>
      </c>
      <c r="G83" s="17">
        <v>875919</v>
      </c>
      <c r="H83" s="17">
        <v>310636</v>
      </c>
      <c r="I83" s="17">
        <v>0</v>
      </c>
      <c r="J83" s="17">
        <v>844278</v>
      </c>
      <c r="K83" s="17">
        <v>600</v>
      </c>
      <c r="L83" s="17">
        <v>73129</v>
      </c>
      <c r="M83" s="17">
        <v>706</v>
      </c>
      <c r="N83" s="17">
        <v>80686</v>
      </c>
      <c r="O83" s="17">
        <v>10160</v>
      </c>
      <c r="P83" s="17">
        <v>0</v>
      </c>
      <c r="Q83" s="17">
        <v>2196114</v>
      </c>
      <c r="R83" s="17">
        <v>1111475</v>
      </c>
      <c r="S83" s="17">
        <v>8075329</v>
      </c>
      <c r="T83" s="17">
        <v>1220207</v>
      </c>
      <c r="V83"/>
      <c r="W83"/>
      <c r="X83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1:40" x14ac:dyDescent="0.25">
      <c r="A84">
        <v>194</v>
      </c>
      <c r="B84" t="s">
        <v>159</v>
      </c>
      <c r="C84" s="13">
        <v>7020</v>
      </c>
      <c r="D84" s="13">
        <v>2012</v>
      </c>
      <c r="E84" s="18">
        <v>2.21</v>
      </c>
      <c r="F84" s="17">
        <v>78919</v>
      </c>
      <c r="G84" s="17">
        <v>215212</v>
      </c>
      <c r="H84" s="17">
        <v>72889</v>
      </c>
      <c r="I84" s="17">
        <v>0</v>
      </c>
      <c r="J84" s="17">
        <v>141757</v>
      </c>
      <c r="K84" s="17">
        <v>1291</v>
      </c>
      <c r="L84" s="17">
        <v>31360</v>
      </c>
      <c r="M84" s="17">
        <v>0</v>
      </c>
      <c r="N84" s="17">
        <v>38314</v>
      </c>
      <c r="O84" s="17">
        <v>7786</v>
      </c>
      <c r="P84" s="17">
        <v>0</v>
      </c>
      <c r="Q84" s="17">
        <v>508609</v>
      </c>
      <c r="R84" s="17">
        <v>390413</v>
      </c>
      <c r="S84" s="17">
        <v>2368361</v>
      </c>
      <c r="T84" s="17">
        <v>174577</v>
      </c>
      <c r="V84"/>
      <c r="W84"/>
      <c r="X84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1:40" x14ac:dyDescent="0.25">
      <c r="A85">
        <v>195</v>
      </c>
      <c r="B85" t="s">
        <v>99</v>
      </c>
      <c r="C85" s="13">
        <v>7020</v>
      </c>
      <c r="D85" s="13">
        <v>2012</v>
      </c>
      <c r="E85" s="18">
        <v>0.8</v>
      </c>
      <c r="F85" s="17">
        <v>0</v>
      </c>
      <c r="G85" s="17">
        <v>77136</v>
      </c>
      <c r="H85" s="17">
        <v>11934</v>
      </c>
      <c r="I85" s="17">
        <v>36960</v>
      </c>
      <c r="J85" s="17">
        <v>17894</v>
      </c>
      <c r="K85" s="17">
        <v>0</v>
      </c>
      <c r="L85" s="17">
        <v>0</v>
      </c>
      <c r="M85" s="17">
        <v>0</v>
      </c>
      <c r="N85" s="17">
        <v>3731</v>
      </c>
      <c r="O85" s="17">
        <v>484</v>
      </c>
      <c r="P85" s="17">
        <v>0</v>
      </c>
      <c r="Q85" s="17">
        <v>148139</v>
      </c>
      <c r="R85" s="17">
        <v>111109</v>
      </c>
      <c r="S85" s="17">
        <v>272988</v>
      </c>
      <c r="T85" s="17">
        <v>17953</v>
      </c>
      <c r="V85"/>
      <c r="W85"/>
      <c r="X85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40" x14ac:dyDescent="0.25">
      <c r="A86">
        <v>197</v>
      </c>
      <c r="B86" t="s">
        <v>70</v>
      </c>
      <c r="C86" s="13">
        <v>7020</v>
      </c>
      <c r="D86" s="13">
        <v>2012</v>
      </c>
      <c r="E86" s="18">
        <v>29.04</v>
      </c>
      <c r="F86" s="17">
        <v>420582</v>
      </c>
      <c r="G86" s="17">
        <v>2025221</v>
      </c>
      <c r="H86" s="17">
        <v>143527</v>
      </c>
      <c r="I86" s="17">
        <v>8069</v>
      </c>
      <c r="J86" s="17">
        <v>1077207</v>
      </c>
      <c r="K86" s="17">
        <v>2339</v>
      </c>
      <c r="L86" s="17">
        <v>673346</v>
      </c>
      <c r="M86" s="17">
        <v>151923</v>
      </c>
      <c r="N86" s="17">
        <v>113334</v>
      </c>
      <c r="O86" s="17">
        <v>297057</v>
      </c>
      <c r="P86" s="17">
        <v>0</v>
      </c>
      <c r="Q86" s="17">
        <v>4492023</v>
      </c>
      <c r="R86" s="17">
        <v>6656150</v>
      </c>
      <c r="S86" s="17">
        <v>60241078</v>
      </c>
      <c r="T86" s="17">
        <v>38714611</v>
      </c>
      <c r="V86"/>
      <c r="W86"/>
      <c r="X86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spans="1:40" x14ac:dyDescent="0.25">
      <c r="A87">
        <v>198</v>
      </c>
      <c r="B87" t="s">
        <v>88</v>
      </c>
      <c r="C87" s="13">
        <v>7020</v>
      </c>
      <c r="D87" s="13">
        <v>2012</v>
      </c>
      <c r="E87" s="18">
        <v>7.43</v>
      </c>
      <c r="F87" s="17">
        <v>98594</v>
      </c>
      <c r="G87" s="17">
        <v>548002</v>
      </c>
      <c r="H87" s="17">
        <v>148490</v>
      </c>
      <c r="I87" s="17">
        <v>0</v>
      </c>
      <c r="J87" s="17">
        <v>255734</v>
      </c>
      <c r="K87" s="17">
        <v>0</v>
      </c>
      <c r="L87" s="17">
        <v>884</v>
      </c>
      <c r="M87" s="17">
        <v>94860</v>
      </c>
      <c r="N87" s="17">
        <v>114795</v>
      </c>
      <c r="O87" s="17">
        <v>18642</v>
      </c>
      <c r="P87" s="17">
        <v>0</v>
      </c>
      <c r="Q87" s="17">
        <v>1181407</v>
      </c>
      <c r="R87" s="17">
        <v>945457</v>
      </c>
      <c r="S87" s="17">
        <v>7341577</v>
      </c>
      <c r="T87" s="17">
        <v>2468271</v>
      </c>
      <c r="V87"/>
      <c r="W87"/>
      <c r="X87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spans="1:40" x14ac:dyDescent="0.25">
      <c r="A88">
        <v>199</v>
      </c>
      <c r="B88" t="s">
        <v>97</v>
      </c>
      <c r="C88" s="13">
        <v>7020</v>
      </c>
      <c r="D88" s="13">
        <v>2012</v>
      </c>
      <c r="E88" s="18">
        <v>5.6</v>
      </c>
      <c r="F88" s="17">
        <v>64785</v>
      </c>
      <c r="G88" s="17">
        <v>393489</v>
      </c>
      <c r="H88" s="17">
        <v>97318</v>
      </c>
      <c r="I88" s="17">
        <v>0</v>
      </c>
      <c r="J88" s="17">
        <v>145882</v>
      </c>
      <c r="K88" s="17">
        <v>0</v>
      </c>
      <c r="L88" s="17">
        <v>81850</v>
      </c>
      <c r="M88" s="17">
        <v>39828</v>
      </c>
      <c r="N88" s="17">
        <v>37767</v>
      </c>
      <c r="O88" s="17">
        <v>19307</v>
      </c>
      <c r="P88" s="17">
        <v>0</v>
      </c>
      <c r="Q88" s="17">
        <v>815441</v>
      </c>
      <c r="R88" s="17">
        <v>675627</v>
      </c>
      <c r="S88" s="17">
        <v>8095731</v>
      </c>
      <c r="T88" s="17">
        <v>3335090</v>
      </c>
      <c r="V88"/>
      <c r="W88"/>
      <c r="X88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40" x14ac:dyDescent="0.25">
      <c r="A89">
        <v>201</v>
      </c>
      <c r="B89" t="s">
        <v>160</v>
      </c>
      <c r="C89" s="13">
        <v>7020</v>
      </c>
      <c r="D89" s="13">
        <v>2012</v>
      </c>
      <c r="E89" s="18">
        <v>109.99</v>
      </c>
      <c r="F89" s="17">
        <v>1493201</v>
      </c>
      <c r="G89" s="17">
        <v>10669508</v>
      </c>
      <c r="H89" s="17">
        <v>2146030</v>
      </c>
      <c r="I89" s="17">
        <v>491109</v>
      </c>
      <c r="J89" s="17">
        <v>12441785</v>
      </c>
      <c r="K89" s="17">
        <v>6150</v>
      </c>
      <c r="L89" s="17">
        <v>1907812</v>
      </c>
      <c r="M89" s="17">
        <v>621995</v>
      </c>
      <c r="N89" s="17">
        <v>1420308</v>
      </c>
      <c r="O89" s="17">
        <v>137128</v>
      </c>
      <c r="P89" s="17">
        <v>13351</v>
      </c>
      <c r="Q89" s="17">
        <v>29828474</v>
      </c>
      <c r="R89" s="17">
        <v>17848358</v>
      </c>
      <c r="S89" s="17">
        <v>213941337</v>
      </c>
      <c r="T89" s="17">
        <v>102228386</v>
      </c>
      <c r="V89"/>
      <c r="W89"/>
      <c r="X89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40" x14ac:dyDescent="0.25">
      <c r="A90">
        <v>202</v>
      </c>
      <c r="B90" t="s">
        <v>161</v>
      </c>
      <c r="C90" s="13">
        <v>7020</v>
      </c>
      <c r="D90" s="13">
        <v>2012</v>
      </c>
      <c r="E90" s="18">
        <v>0.01</v>
      </c>
      <c r="F90" s="17">
        <v>0</v>
      </c>
      <c r="G90" s="17">
        <v>998</v>
      </c>
      <c r="H90" s="17">
        <v>305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1303</v>
      </c>
      <c r="R90" s="17">
        <v>434</v>
      </c>
      <c r="S90" s="17">
        <v>2920</v>
      </c>
      <c r="T90" s="17">
        <v>2920</v>
      </c>
      <c r="V90"/>
      <c r="W90"/>
      <c r="X9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spans="1:40" x14ac:dyDescent="0.25">
      <c r="A91">
        <v>204</v>
      </c>
      <c r="B91" t="s">
        <v>120</v>
      </c>
      <c r="C91" s="13">
        <v>7020</v>
      </c>
      <c r="D91" s="13">
        <v>2012</v>
      </c>
      <c r="E91" s="18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V91"/>
      <c r="W91"/>
      <c r="X91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1:40" x14ac:dyDescent="0.25">
      <c r="A92">
        <v>205</v>
      </c>
      <c r="B92" t="s">
        <v>162</v>
      </c>
      <c r="C92" s="13">
        <v>7020</v>
      </c>
      <c r="D92" s="13">
        <v>2012</v>
      </c>
      <c r="E92" s="18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V92"/>
      <c r="W92"/>
      <c r="X92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1:40" x14ac:dyDescent="0.25">
      <c r="A93">
        <v>206</v>
      </c>
      <c r="B93" t="s">
        <v>163</v>
      </c>
      <c r="C93" s="13">
        <v>7020</v>
      </c>
      <c r="D93" s="13">
        <v>2012</v>
      </c>
      <c r="E93" s="18">
        <v>7.89</v>
      </c>
      <c r="F93" s="17">
        <v>29471</v>
      </c>
      <c r="G93" s="17">
        <v>985675</v>
      </c>
      <c r="H93" s="17">
        <v>261399</v>
      </c>
      <c r="I93" s="17">
        <v>536378</v>
      </c>
      <c r="J93" s="17">
        <v>100200</v>
      </c>
      <c r="K93" s="17">
        <v>1122</v>
      </c>
      <c r="L93" s="17">
        <v>36888</v>
      </c>
      <c r="M93" s="17">
        <v>16960</v>
      </c>
      <c r="N93" s="17">
        <v>203330</v>
      </c>
      <c r="O93" s="17">
        <v>37676</v>
      </c>
      <c r="P93" s="17">
        <v>0</v>
      </c>
      <c r="Q93" s="17">
        <v>2179628</v>
      </c>
      <c r="R93" s="17">
        <v>1309493</v>
      </c>
      <c r="S93" s="17">
        <v>3132364</v>
      </c>
      <c r="T93" s="17">
        <v>723743</v>
      </c>
      <c r="V93"/>
      <c r="W93"/>
      <c r="X93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1:40" x14ac:dyDescent="0.25">
      <c r="A94">
        <v>207</v>
      </c>
      <c r="B94" t="s">
        <v>98</v>
      </c>
      <c r="C94" s="13">
        <v>7020</v>
      </c>
      <c r="D94" s="13">
        <v>2012</v>
      </c>
      <c r="E94" s="18">
        <v>36.32</v>
      </c>
      <c r="F94" s="17">
        <v>543049</v>
      </c>
      <c r="G94" s="17">
        <v>2645135</v>
      </c>
      <c r="H94" s="17">
        <v>612483</v>
      </c>
      <c r="I94" s="17">
        <v>41050</v>
      </c>
      <c r="J94" s="17">
        <v>9282801</v>
      </c>
      <c r="K94" s="17">
        <v>0</v>
      </c>
      <c r="L94" s="17">
        <v>640981</v>
      </c>
      <c r="M94" s="17">
        <v>60421</v>
      </c>
      <c r="N94" s="17">
        <v>293216</v>
      </c>
      <c r="O94" s="17">
        <v>5240</v>
      </c>
      <c r="P94" s="17">
        <v>0</v>
      </c>
      <c r="Q94" s="17">
        <v>13581327</v>
      </c>
      <c r="R94" s="17">
        <v>5501285</v>
      </c>
      <c r="S94" s="17">
        <v>57652832</v>
      </c>
      <c r="T94" s="17">
        <v>30497445</v>
      </c>
      <c r="V94"/>
      <c r="W94"/>
      <c r="X94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1:40" x14ac:dyDescent="0.25">
      <c r="A95">
        <v>208</v>
      </c>
      <c r="B95" t="s">
        <v>102</v>
      </c>
      <c r="C95" s="13">
        <v>7020</v>
      </c>
      <c r="D95" s="13">
        <v>2012</v>
      </c>
      <c r="E95" s="18">
        <v>45.3</v>
      </c>
      <c r="F95" s="17">
        <v>601620</v>
      </c>
      <c r="G95" s="17">
        <v>3808900</v>
      </c>
      <c r="H95" s="17">
        <v>1076966</v>
      </c>
      <c r="I95" s="17">
        <v>0</v>
      </c>
      <c r="J95" s="17">
        <v>10451471</v>
      </c>
      <c r="K95" s="17">
        <v>1725</v>
      </c>
      <c r="L95" s="17">
        <v>403580</v>
      </c>
      <c r="M95" s="17">
        <v>238352</v>
      </c>
      <c r="N95" s="17">
        <v>2227390</v>
      </c>
      <c r="O95" s="17">
        <v>146937</v>
      </c>
      <c r="P95" s="17">
        <v>509</v>
      </c>
      <c r="Q95" s="17">
        <v>18354812</v>
      </c>
      <c r="R95" s="17">
        <v>8664514</v>
      </c>
      <c r="S95" s="17">
        <v>65494718</v>
      </c>
      <c r="T95" s="17">
        <v>41215326</v>
      </c>
      <c r="V95"/>
      <c r="W95"/>
      <c r="X95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1:40" x14ac:dyDescent="0.25">
      <c r="A96">
        <v>209</v>
      </c>
      <c r="B96" t="s">
        <v>164</v>
      </c>
      <c r="C96" s="13">
        <v>7020</v>
      </c>
      <c r="D96" s="13">
        <v>2012</v>
      </c>
      <c r="E96" s="18">
        <v>50.98</v>
      </c>
      <c r="F96" s="17">
        <v>1037159</v>
      </c>
      <c r="G96" s="17">
        <v>4155031</v>
      </c>
      <c r="H96" s="17">
        <v>876028</v>
      </c>
      <c r="I96" s="17">
        <v>7026</v>
      </c>
      <c r="J96" s="17">
        <v>5243939</v>
      </c>
      <c r="K96" s="17">
        <v>390</v>
      </c>
      <c r="L96" s="17">
        <v>1912835</v>
      </c>
      <c r="M96" s="17">
        <v>171078</v>
      </c>
      <c r="N96" s="17">
        <v>2551686</v>
      </c>
      <c r="O96" s="17">
        <v>21873</v>
      </c>
      <c r="P96" s="17">
        <v>551</v>
      </c>
      <c r="Q96" s="17">
        <v>14939335</v>
      </c>
      <c r="R96" s="17">
        <v>9806581</v>
      </c>
      <c r="S96" s="17">
        <v>114024115</v>
      </c>
      <c r="T96" s="17">
        <v>56244920</v>
      </c>
      <c r="V96"/>
      <c r="W96"/>
      <c r="X96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1:40" x14ac:dyDescent="0.25">
      <c r="A97">
        <v>210</v>
      </c>
      <c r="B97" t="s">
        <v>165</v>
      </c>
      <c r="C97" s="13">
        <v>7020</v>
      </c>
      <c r="D97" s="13">
        <v>2012</v>
      </c>
      <c r="E97" s="18">
        <v>313</v>
      </c>
      <c r="F97" s="17">
        <v>690528</v>
      </c>
      <c r="G97" s="17">
        <v>2262635</v>
      </c>
      <c r="H97" s="17">
        <v>25672</v>
      </c>
      <c r="I97" s="17">
        <v>138519</v>
      </c>
      <c r="J97" s="17">
        <v>5739926</v>
      </c>
      <c r="K97" s="17">
        <v>0</v>
      </c>
      <c r="L97" s="17">
        <v>143615</v>
      </c>
      <c r="M97" s="17">
        <v>4928</v>
      </c>
      <c r="N97" s="17">
        <v>0</v>
      </c>
      <c r="O97" s="17">
        <v>25458</v>
      </c>
      <c r="P97" s="17">
        <v>0</v>
      </c>
      <c r="Q97" s="17">
        <v>8340753</v>
      </c>
      <c r="R97" s="17">
        <v>12680538</v>
      </c>
      <c r="S97" s="17">
        <v>80511204</v>
      </c>
      <c r="T97" s="17">
        <v>37932990</v>
      </c>
      <c r="V97"/>
      <c r="W97"/>
      <c r="X97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1:40" x14ac:dyDescent="0.25">
      <c r="A98">
        <v>211</v>
      </c>
      <c r="B98" t="s">
        <v>166</v>
      </c>
      <c r="C98" s="13">
        <v>7020</v>
      </c>
      <c r="D98" s="13">
        <v>2012</v>
      </c>
      <c r="E98" s="18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V98"/>
      <c r="W98"/>
      <c r="X98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x14ac:dyDescent="0.25">
      <c r="A99">
        <v>904</v>
      </c>
      <c r="B99" t="s">
        <v>107</v>
      </c>
      <c r="C99" s="13">
        <v>7020</v>
      </c>
      <c r="D99" s="13">
        <v>2012</v>
      </c>
      <c r="E99" s="18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V99"/>
      <c r="W99"/>
      <c r="X99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40" x14ac:dyDescent="0.25">
      <c r="A100">
        <v>915</v>
      </c>
      <c r="B100" t="s">
        <v>113</v>
      </c>
      <c r="C100" s="13">
        <v>7020</v>
      </c>
      <c r="D100" s="13">
        <v>2012</v>
      </c>
      <c r="E100" s="18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V100"/>
      <c r="W100"/>
      <c r="X10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40" x14ac:dyDescent="0.25">
      <c r="A101" s="11">
        <v>919</v>
      </c>
      <c r="B101" s="11" t="s">
        <v>124</v>
      </c>
      <c r="C101" s="11">
        <v>7020</v>
      </c>
      <c r="D101" s="11">
        <v>2012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40" x14ac:dyDescent="0.25">
      <c r="A102" s="11">
        <v>921</v>
      </c>
      <c r="B102" s="11" t="s">
        <v>167</v>
      </c>
      <c r="C102" s="11">
        <v>7020</v>
      </c>
      <c r="D102" s="11">
        <v>2012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40" x14ac:dyDescent="0.25"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</row>
    <row r="104" spans="1:40" x14ac:dyDescent="0.25">
      <c r="A104" s="12" t="s">
        <v>33</v>
      </c>
      <c r="B104" s="12" t="s">
        <v>67</v>
      </c>
      <c r="C104" s="12" t="s">
        <v>66</v>
      </c>
      <c r="D104" s="12" t="s">
        <v>65</v>
      </c>
      <c r="E104" s="12" t="s">
        <v>64</v>
      </c>
      <c r="F104" s="12" t="s">
        <v>63</v>
      </c>
      <c r="G104" s="12" t="s">
        <v>62</v>
      </c>
      <c r="H104" s="12" t="s">
        <v>61</v>
      </c>
      <c r="I104" s="12" t="s">
        <v>60</v>
      </c>
      <c r="J104" s="12" t="s">
        <v>59</v>
      </c>
      <c r="K104" s="12" t="s">
        <v>58</v>
      </c>
      <c r="L104" s="12" t="s">
        <v>57</v>
      </c>
      <c r="M104" s="12" t="s">
        <v>56</v>
      </c>
      <c r="N104" s="12" t="s">
        <v>55</v>
      </c>
      <c r="O104" s="12" t="s">
        <v>54</v>
      </c>
      <c r="P104" s="12" t="s">
        <v>53</v>
      </c>
      <c r="Q104" s="12" t="s">
        <v>52</v>
      </c>
      <c r="R104" s="12" t="s">
        <v>51</v>
      </c>
      <c r="S104" s="12" t="s">
        <v>50</v>
      </c>
      <c r="T104" s="12" t="s">
        <v>49</v>
      </c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>
        <v>1</v>
      </c>
      <c r="B105" t="s">
        <v>126</v>
      </c>
      <c r="C105" s="13">
        <v>7020</v>
      </c>
      <c r="D105" s="13">
        <v>2013</v>
      </c>
      <c r="E105" s="18">
        <v>191.76</v>
      </c>
      <c r="F105" s="17">
        <v>373543</v>
      </c>
      <c r="G105" s="17">
        <v>16068770</v>
      </c>
      <c r="H105" s="17">
        <v>3485902</v>
      </c>
      <c r="I105" s="17">
        <v>578548</v>
      </c>
      <c r="J105" s="17">
        <v>58329013</v>
      </c>
      <c r="K105" s="17">
        <v>9019</v>
      </c>
      <c r="L105" s="17">
        <v>1546622</v>
      </c>
      <c r="M105" s="17">
        <v>1411162</v>
      </c>
      <c r="N105" s="17">
        <v>36228</v>
      </c>
      <c r="O105" s="17">
        <v>434954</v>
      </c>
      <c r="P105" s="17">
        <v>69143</v>
      </c>
      <c r="Q105" s="17">
        <v>81831075</v>
      </c>
      <c r="R105" s="17">
        <v>54067577</v>
      </c>
      <c r="S105" s="17">
        <v>728841607</v>
      </c>
      <c r="T105" s="17">
        <v>499810687</v>
      </c>
      <c r="V105"/>
      <c r="W105"/>
      <c r="X105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</row>
    <row r="106" spans="1:40" x14ac:dyDescent="0.25">
      <c r="A106">
        <v>3</v>
      </c>
      <c r="B106" t="s">
        <v>127</v>
      </c>
      <c r="C106" s="13">
        <v>7020</v>
      </c>
      <c r="D106" s="13">
        <v>2013</v>
      </c>
      <c r="E106" s="18">
        <v>48.39</v>
      </c>
      <c r="F106" s="17">
        <v>921342</v>
      </c>
      <c r="G106" s="17">
        <v>5101827</v>
      </c>
      <c r="H106" s="17">
        <v>789588</v>
      </c>
      <c r="I106" s="17">
        <v>188011</v>
      </c>
      <c r="J106" s="17">
        <v>24629717</v>
      </c>
      <c r="K106" s="17">
        <v>2413</v>
      </c>
      <c r="L106" s="17">
        <v>1099620</v>
      </c>
      <c r="M106" s="17">
        <v>21064</v>
      </c>
      <c r="N106" s="17">
        <v>1485969</v>
      </c>
      <c r="O106" s="17">
        <v>258180</v>
      </c>
      <c r="P106" s="17">
        <v>0</v>
      </c>
      <c r="Q106" s="17">
        <v>33576389</v>
      </c>
      <c r="R106" s="17">
        <v>24648885</v>
      </c>
      <c r="S106" s="17">
        <v>301142120</v>
      </c>
      <c r="T106" s="17">
        <v>254688844</v>
      </c>
      <c r="V106"/>
      <c r="W106"/>
      <c r="X106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</row>
    <row r="107" spans="1:40" x14ac:dyDescent="0.25">
      <c r="A107">
        <v>8</v>
      </c>
      <c r="B107" t="s">
        <v>128</v>
      </c>
      <c r="C107" s="13">
        <v>7020</v>
      </c>
      <c r="D107" s="13">
        <v>2013</v>
      </c>
      <c r="E107" s="18">
        <v>8.2799999999999994</v>
      </c>
      <c r="F107" s="17">
        <v>829</v>
      </c>
      <c r="G107" s="17">
        <v>643309</v>
      </c>
      <c r="H107" s="17">
        <v>85263</v>
      </c>
      <c r="I107" s="17">
        <v>113601</v>
      </c>
      <c r="J107" s="17">
        <v>137465</v>
      </c>
      <c r="K107" s="17">
        <v>0</v>
      </c>
      <c r="L107" s="17">
        <v>3639</v>
      </c>
      <c r="M107" s="17">
        <v>129</v>
      </c>
      <c r="N107" s="17">
        <v>0</v>
      </c>
      <c r="O107" s="17">
        <v>40670</v>
      </c>
      <c r="P107" s="17">
        <v>0</v>
      </c>
      <c r="Q107" s="17">
        <v>1024076</v>
      </c>
      <c r="R107" s="17">
        <v>373613</v>
      </c>
      <c r="S107" s="17">
        <v>1434092</v>
      </c>
      <c r="T107" s="17">
        <v>202532</v>
      </c>
      <c r="V107"/>
      <c r="W107"/>
      <c r="X107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spans="1:40" x14ac:dyDescent="0.25">
      <c r="A108">
        <v>10</v>
      </c>
      <c r="B108" t="s">
        <v>91</v>
      </c>
      <c r="C108" s="13">
        <v>7020</v>
      </c>
      <c r="D108" s="13">
        <v>2013</v>
      </c>
      <c r="E108" s="18">
        <v>144.38999999999999</v>
      </c>
      <c r="F108" s="17">
        <v>2546491</v>
      </c>
      <c r="G108" s="17">
        <v>11493875</v>
      </c>
      <c r="H108" s="17">
        <v>2148096</v>
      </c>
      <c r="I108" s="17">
        <v>714962</v>
      </c>
      <c r="J108" s="17">
        <v>48179583</v>
      </c>
      <c r="K108" s="17">
        <v>64092</v>
      </c>
      <c r="L108" s="17">
        <v>1031853</v>
      </c>
      <c r="M108" s="17">
        <v>97462</v>
      </c>
      <c r="N108" s="17">
        <v>3132703</v>
      </c>
      <c r="O108" s="17">
        <v>4007562</v>
      </c>
      <c r="P108" s="17">
        <v>0</v>
      </c>
      <c r="Q108" s="17">
        <v>70870188</v>
      </c>
      <c r="R108" s="17">
        <v>25465150</v>
      </c>
      <c r="S108" s="17">
        <v>317723541</v>
      </c>
      <c r="T108" s="17">
        <v>206068725</v>
      </c>
      <c r="V108"/>
      <c r="W108"/>
      <c r="X108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40" x14ac:dyDescent="0.25">
      <c r="A109">
        <v>14</v>
      </c>
      <c r="B109" t="s">
        <v>121</v>
      </c>
      <c r="C109" s="13">
        <v>7020</v>
      </c>
      <c r="D109" s="13">
        <v>2013</v>
      </c>
      <c r="E109" s="18">
        <v>172.63</v>
      </c>
      <c r="F109" s="17">
        <v>1466938</v>
      </c>
      <c r="G109" s="17">
        <v>13279250</v>
      </c>
      <c r="H109" s="17">
        <v>3765084</v>
      </c>
      <c r="I109" s="17">
        <v>0</v>
      </c>
      <c r="J109" s="17">
        <v>17021225</v>
      </c>
      <c r="K109" s="17">
        <v>3348</v>
      </c>
      <c r="L109" s="17">
        <v>4210758</v>
      </c>
      <c r="M109" s="17">
        <v>5247</v>
      </c>
      <c r="N109" s="17">
        <v>2504859</v>
      </c>
      <c r="O109" s="17">
        <v>59093</v>
      </c>
      <c r="P109" s="17">
        <v>0</v>
      </c>
      <c r="Q109" s="17">
        <v>40848864</v>
      </c>
      <c r="R109" s="17">
        <v>60650271</v>
      </c>
      <c r="S109" s="17">
        <v>216565294</v>
      </c>
      <c r="T109" s="17">
        <v>129647330</v>
      </c>
      <c r="V109"/>
      <c r="W109"/>
      <c r="X109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1:40" x14ac:dyDescent="0.25">
      <c r="A110">
        <v>20</v>
      </c>
      <c r="B110" t="s">
        <v>129</v>
      </c>
      <c r="C110" s="13">
        <v>7020</v>
      </c>
      <c r="D110" s="13">
        <v>2013</v>
      </c>
      <c r="E110" s="18">
        <v>39.19</v>
      </c>
      <c r="F110" s="17">
        <v>281018</v>
      </c>
      <c r="G110" s="17">
        <v>2859365</v>
      </c>
      <c r="H110" s="17">
        <v>1141178</v>
      </c>
      <c r="I110" s="17">
        <v>0</v>
      </c>
      <c r="J110" s="17">
        <v>3270170</v>
      </c>
      <c r="K110" s="17">
        <v>26</v>
      </c>
      <c r="L110" s="17">
        <v>615317</v>
      </c>
      <c r="M110" s="17">
        <v>26261</v>
      </c>
      <c r="N110" s="17">
        <v>257997</v>
      </c>
      <c r="O110" s="17">
        <v>80414</v>
      </c>
      <c r="P110" s="17">
        <v>0</v>
      </c>
      <c r="Q110" s="17">
        <v>8250728</v>
      </c>
      <c r="R110" s="17">
        <v>598323</v>
      </c>
      <c r="S110" s="17">
        <v>8250728</v>
      </c>
      <c r="T110" s="17">
        <v>8250728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21</v>
      </c>
      <c r="B111" t="s">
        <v>130</v>
      </c>
      <c r="C111" s="13">
        <v>7020</v>
      </c>
      <c r="D111" s="13">
        <v>2013</v>
      </c>
      <c r="E111" s="18">
        <v>4.57</v>
      </c>
      <c r="F111" s="17">
        <v>0</v>
      </c>
      <c r="G111" s="17">
        <v>320828</v>
      </c>
      <c r="H111" s="17">
        <v>88190</v>
      </c>
      <c r="I111" s="17">
        <v>180</v>
      </c>
      <c r="J111" s="17">
        <v>108323</v>
      </c>
      <c r="K111" s="17">
        <v>1420</v>
      </c>
      <c r="L111" s="17">
        <v>25536</v>
      </c>
      <c r="M111" s="17">
        <v>0</v>
      </c>
      <c r="N111" s="17">
        <v>55568</v>
      </c>
      <c r="O111" s="17">
        <v>470</v>
      </c>
      <c r="P111" s="17">
        <v>0</v>
      </c>
      <c r="Q111" s="17">
        <v>600515</v>
      </c>
      <c r="R111" s="17">
        <v>338421</v>
      </c>
      <c r="S111" s="17">
        <v>1845788</v>
      </c>
      <c r="T111" s="17">
        <v>214120</v>
      </c>
      <c r="V111"/>
      <c r="W111"/>
      <c r="X111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spans="1:40" x14ac:dyDescent="0.25">
      <c r="A112">
        <v>22</v>
      </c>
      <c r="B112" t="s">
        <v>79</v>
      </c>
      <c r="C112" s="13">
        <v>7020</v>
      </c>
      <c r="D112" s="13">
        <v>2013</v>
      </c>
      <c r="E112" s="18">
        <v>23.87</v>
      </c>
      <c r="F112" s="17">
        <v>285552</v>
      </c>
      <c r="G112" s="17">
        <v>1551212</v>
      </c>
      <c r="H112" s="17">
        <v>474391</v>
      </c>
      <c r="I112" s="17">
        <v>0</v>
      </c>
      <c r="J112" s="17">
        <v>9963459</v>
      </c>
      <c r="K112" s="17">
        <v>1661</v>
      </c>
      <c r="L112" s="17">
        <v>99065</v>
      </c>
      <c r="M112" s="17">
        <v>233945</v>
      </c>
      <c r="N112" s="17">
        <v>157207</v>
      </c>
      <c r="O112" s="17">
        <v>105340</v>
      </c>
      <c r="P112" s="17">
        <v>397101</v>
      </c>
      <c r="Q112" s="17">
        <v>12189179</v>
      </c>
      <c r="R112" s="17">
        <v>6404579</v>
      </c>
      <c r="S112" s="17">
        <v>76051771</v>
      </c>
      <c r="T112" s="17">
        <v>58188545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23</v>
      </c>
      <c r="B113" t="s">
        <v>131</v>
      </c>
      <c r="C113" s="13">
        <v>7020</v>
      </c>
      <c r="D113" s="13">
        <v>2013</v>
      </c>
      <c r="E113" s="18">
        <v>4.21</v>
      </c>
      <c r="F113" s="17">
        <v>40793</v>
      </c>
      <c r="G113" s="17">
        <v>330906</v>
      </c>
      <c r="H113" s="17">
        <v>78328</v>
      </c>
      <c r="I113" s="17">
        <v>430830</v>
      </c>
      <c r="J113" s="17">
        <v>79817</v>
      </c>
      <c r="K113" s="17">
        <v>0</v>
      </c>
      <c r="L113" s="17">
        <v>0</v>
      </c>
      <c r="M113" s="17">
        <v>0</v>
      </c>
      <c r="N113" s="17">
        <v>29458</v>
      </c>
      <c r="O113" s="17">
        <v>4216</v>
      </c>
      <c r="P113" s="17">
        <v>0</v>
      </c>
      <c r="Q113" s="17">
        <v>953555</v>
      </c>
      <c r="R113" s="17">
        <v>402830</v>
      </c>
      <c r="S113" s="17">
        <v>2137502</v>
      </c>
      <c r="T113" s="17">
        <v>711105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26</v>
      </c>
      <c r="B114" t="s">
        <v>132</v>
      </c>
      <c r="C114" s="13">
        <v>7020</v>
      </c>
      <c r="D114" s="13">
        <v>2013</v>
      </c>
      <c r="E114" s="18">
        <v>45.37</v>
      </c>
      <c r="F114" s="17">
        <v>436507</v>
      </c>
      <c r="G114" s="17">
        <v>3360607</v>
      </c>
      <c r="H114" s="17">
        <v>1154537</v>
      </c>
      <c r="I114" s="17">
        <v>0</v>
      </c>
      <c r="J114" s="17">
        <v>6367198</v>
      </c>
      <c r="K114" s="17">
        <v>0</v>
      </c>
      <c r="L114" s="17">
        <v>208429</v>
      </c>
      <c r="M114" s="17">
        <v>11218</v>
      </c>
      <c r="N114" s="17">
        <v>736210</v>
      </c>
      <c r="O114" s="17">
        <v>11847</v>
      </c>
      <c r="P114" s="17">
        <v>0</v>
      </c>
      <c r="Q114" s="17">
        <v>11850046</v>
      </c>
      <c r="R114" s="17">
        <v>6215904</v>
      </c>
      <c r="S114" s="17">
        <v>55112706</v>
      </c>
      <c r="T114" s="17">
        <v>31871409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29</v>
      </c>
      <c r="B115" t="s">
        <v>75</v>
      </c>
      <c r="C115" s="13">
        <v>7020</v>
      </c>
      <c r="D115" s="13">
        <v>2013</v>
      </c>
      <c r="E115" s="18">
        <v>185.32</v>
      </c>
      <c r="F115" s="17">
        <v>2803256</v>
      </c>
      <c r="G115" s="17">
        <v>13710096</v>
      </c>
      <c r="H115" s="17">
        <v>4864293</v>
      </c>
      <c r="I115" s="17">
        <v>0</v>
      </c>
      <c r="J115" s="17">
        <v>37698882</v>
      </c>
      <c r="K115" s="17">
        <v>17889</v>
      </c>
      <c r="L115" s="17">
        <v>595082</v>
      </c>
      <c r="M115" s="17">
        <v>8994</v>
      </c>
      <c r="N115" s="17">
        <v>3460485</v>
      </c>
      <c r="O115" s="17">
        <v>51082</v>
      </c>
      <c r="P115" s="17">
        <v>162956</v>
      </c>
      <c r="Q115" s="17">
        <v>60243847</v>
      </c>
      <c r="R115" s="17">
        <v>57308916</v>
      </c>
      <c r="S115" s="17">
        <v>375200145</v>
      </c>
      <c r="T115" s="17">
        <v>310906980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32</v>
      </c>
      <c r="B116" t="s">
        <v>133</v>
      </c>
      <c r="C116" s="13">
        <v>7020</v>
      </c>
      <c r="D116" s="13">
        <v>2013</v>
      </c>
      <c r="E116" s="18">
        <v>238.27</v>
      </c>
      <c r="F116" s="17">
        <v>2678230</v>
      </c>
      <c r="G116" s="17">
        <v>21386274</v>
      </c>
      <c r="H116" s="17">
        <v>5298279</v>
      </c>
      <c r="I116" s="17">
        <v>1183208</v>
      </c>
      <c r="J116" s="17">
        <v>41624112</v>
      </c>
      <c r="K116" s="17">
        <v>26355</v>
      </c>
      <c r="L116" s="17">
        <v>1974828</v>
      </c>
      <c r="M116" s="17">
        <v>911325</v>
      </c>
      <c r="N116" s="17">
        <v>5263505</v>
      </c>
      <c r="O116" s="17">
        <v>286167</v>
      </c>
      <c r="P116" s="17">
        <v>-123048</v>
      </c>
      <c r="Q116" s="17">
        <v>78077101</v>
      </c>
      <c r="R116" s="17">
        <v>44162780</v>
      </c>
      <c r="S116" s="17">
        <v>684470911</v>
      </c>
      <c r="T116" s="17">
        <v>373350642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35</v>
      </c>
      <c r="B117" t="s">
        <v>134</v>
      </c>
      <c r="C117" s="13">
        <v>7020</v>
      </c>
      <c r="D117" s="13">
        <v>2013</v>
      </c>
      <c r="E117" s="18">
        <v>20.8</v>
      </c>
      <c r="F117" s="17">
        <v>117282</v>
      </c>
      <c r="G117" s="17">
        <v>1696613</v>
      </c>
      <c r="H117" s="17">
        <v>405005</v>
      </c>
      <c r="I117" s="17">
        <v>78357</v>
      </c>
      <c r="J117" s="17">
        <v>1534587</v>
      </c>
      <c r="K117" s="17">
        <v>978</v>
      </c>
      <c r="L117" s="17">
        <v>153620</v>
      </c>
      <c r="M117" s="17">
        <v>49980</v>
      </c>
      <c r="N117" s="17">
        <v>985076</v>
      </c>
      <c r="O117" s="17">
        <v>12444</v>
      </c>
      <c r="P117" s="17">
        <v>13</v>
      </c>
      <c r="Q117" s="17">
        <v>4916647</v>
      </c>
      <c r="R117" s="17">
        <v>4284674</v>
      </c>
      <c r="S117" s="17">
        <v>31930226</v>
      </c>
      <c r="T117" s="17">
        <v>10436967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37</v>
      </c>
      <c r="B118" t="s">
        <v>135</v>
      </c>
      <c r="C118" s="13">
        <v>7020</v>
      </c>
      <c r="D118" s="13">
        <v>2013</v>
      </c>
      <c r="E118" s="18">
        <v>70.63</v>
      </c>
      <c r="F118" s="17">
        <v>1126870</v>
      </c>
      <c r="G118" s="17">
        <v>6745544</v>
      </c>
      <c r="H118" s="17">
        <v>1747941</v>
      </c>
      <c r="I118" s="17">
        <v>0</v>
      </c>
      <c r="J118" s="17">
        <v>20825117</v>
      </c>
      <c r="K118" s="17">
        <v>0</v>
      </c>
      <c r="L118" s="17">
        <v>984713</v>
      </c>
      <c r="M118" s="17">
        <v>879123</v>
      </c>
      <c r="N118" s="17">
        <v>1029593</v>
      </c>
      <c r="O118" s="17">
        <v>855392</v>
      </c>
      <c r="P118" s="17">
        <v>0</v>
      </c>
      <c r="Q118" s="17">
        <v>33067423</v>
      </c>
      <c r="R118" s="17">
        <v>18377129</v>
      </c>
      <c r="S118" s="17">
        <v>252715894</v>
      </c>
      <c r="T118" s="17">
        <v>178589233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38</v>
      </c>
      <c r="B119" t="s">
        <v>104</v>
      </c>
      <c r="C119" s="13">
        <v>7020</v>
      </c>
      <c r="D119" s="13">
        <v>2013</v>
      </c>
      <c r="E119" s="18">
        <v>25.6</v>
      </c>
      <c r="F119" s="17">
        <v>374586</v>
      </c>
      <c r="G119" s="17">
        <v>1994838</v>
      </c>
      <c r="H119" s="17">
        <v>567559</v>
      </c>
      <c r="I119" s="17">
        <v>0</v>
      </c>
      <c r="J119" s="17">
        <v>4803447</v>
      </c>
      <c r="K119" s="17">
        <v>0</v>
      </c>
      <c r="L119" s="17">
        <v>298703</v>
      </c>
      <c r="M119" s="17">
        <v>9457</v>
      </c>
      <c r="N119" s="17">
        <v>316793</v>
      </c>
      <c r="O119" s="17">
        <v>249894</v>
      </c>
      <c r="P119" s="17">
        <v>0</v>
      </c>
      <c r="Q119" s="17">
        <v>8240691</v>
      </c>
      <c r="R119" s="17">
        <v>2684911</v>
      </c>
      <c r="S119" s="17">
        <v>23540808</v>
      </c>
      <c r="T119" s="17">
        <v>12228095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39</v>
      </c>
      <c r="B120" t="s">
        <v>136</v>
      </c>
      <c r="C120" s="13">
        <v>7020</v>
      </c>
      <c r="D120" s="13">
        <v>2013</v>
      </c>
      <c r="E120" s="18">
        <v>27.1</v>
      </c>
      <c r="F120" s="17">
        <v>304288</v>
      </c>
      <c r="G120" s="17">
        <v>1843828</v>
      </c>
      <c r="H120" s="17">
        <v>443504</v>
      </c>
      <c r="I120" s="17">
        <v>45129</v>
      </c>
      <c r="J120" s="17">
        <v>6020667</v>
      </c>
      <c r="K120" s="17">
        <v>1159</v>
      </c>
      <c r="L120" s="17">
        <v>255730</v>
      </c>
      <c r="M120" s="17">
        <v>144272</v>
      </c>
      <c r="N120" s="17">
        <v>153606</v>
      </c>
      <c r="O120" s="17">
        <v>237</v>
      </c>
      <c r="P120" s="17">
        <v>0</v>
      </c>
      <c r="Q120" s="17">
        <v>8908132</v>
      </c>
      <c r="R120" s="17">
        <v>2524156</v>
      </c>
      <c r="S120" s="17">
        <v>30390834</v>
      </c>
      <c r="T120" s="17">
        <v>14203472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43</v>
      </c>
      <c r="B121" t="s">
        <v>92</v>
      </c>
      <c r="C121" s="13">
        <v>7020</v>
      </c>
      <c r="D121" s="13">
        <v>2013</v>
      </c>
      <c r="E121" s="18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45</v>
      </c>
      <c r="B122" t="s">
        <v>109</v>
      </c>
      <c r="C122" s="13">
        <v>7020</v>
      </c>
      <c r="D122" s="13">
        <v>2013</v>
      </c>
      <c r="E122" s="18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46</v>
      </c>
      <c r="B123" t="s">
        <v>137</v>
      </c>
      <c r="C123" s="13">
        <v>7020</v>
      </c>
      <c r="D123" s="13">
        <v>2013</v>
      </c>
      <c r="E123" s="18">
        <v>10.55</v>
      </c>
      <c r="F123" s="17">
        <v>70986</v>
      </c>
      <c r="G123" s="17">
        <v>786272</v>
      </c>
      <c r="H123" s="17">
        <v>157598</v>
      </c>
      <c r="I123" s="17">
        <v>0</v>
      </c>
      <c r="J123" s="17">
        <v>215765</v>
      </c>
      <c r="K123" s="17">
        <v>0</v>
      </c>
      <c r="L123" s="17">
        <v>60689</v>
      </c>
      <c r="M123" s="17">
        <v>11637</v>
      </c>
      <c r="N123" s="17">
        <v>96092</v>
      </c>
      <c r="O123" s="17">
        <v>7350</v>
      </c>
      <c r="P123" s="17">
        <v>0</v>
      </c>
      <c r="Q123" s="17">
        <v>1335403</v>
      </c>
      <c r="R123" s="17">
        <v>1072204</v>
      </c>
      <c r="S123" s="17">
        <v>7910135</v>
      </c>
      <c r="T123" s="17">
        <v>2873063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50</v>
      </c>
      <c r="B124" t="s">
        <v>138</v>
      </c>
      <c r="C124" s="13">
        <v>7020</v>
      </c>
      <c r="D124" s="13">
        <v>2013</v>
      </c>
      <c r="E124" s="18">
        <v>58.28</v>
      </c>
      <c r="F124" s="17">
        <v>415842</v>
      </c>
      <c r="G124" s="17">
        <v>3899963</v>
      </c>
      <c r="H124" s="17">
        <v>1204511</v>
      </c>
      <c r="I124" s="17">
        <v>0</v>
      </c>
      <c r="J124" s="17">
        <v>9024391</v>
      </c>
      <c r="K124" s="17">
        <v>648</v>
      </c>
      <c r="L124" s="17">
        <v>292230</v>
      </c>
      <c r="M124" s="17">
        <v>234</v>
      </c>
      <c r="N124" s="17">
        <v>463079</v>
      </c>
      <c r="O124" s="17">
        <v>1460</v>
      </c>
      <c r="P124" s="17">
        <v>0</v>
      </c>
      <c r="Q124" s="17">
        <v>14886516</v>
      </c>
      <c r="R124" s="17">
        <v>7048684</v>
      </c>
      <c r="S124" s="17">
        <v>95887230</v>
      </c>
      <c r="T124" s="17">
        <v>59577979</v>
      </c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54</v>
      </c>
      <c r="B125" t="s">
        <v>73</v>
      </c>
      <c r="C125" s="13">
        <v>7020</v>
      </c>
      <c r="D125" s="13">
        <v>2013</v>
      </c>
      <c r="E125" s="18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V125"/>
      <c r="W125"/>
      <c r="X125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1:40" x14ac:dyDescent="0.25">
      <c r="A126">
        <v>56</v>
      </c>
      <c r="B126" t="s">
        <v>95</v>
      </c>
      <c r="C126" s="13">
        <v>7020</v>
      </c>
      <c r="D126" s="13">
        <v>2013</v>
      </c>
      <c r="E126" s="18">
        <v>3.18</v>
      </c>
      <c r="F126" s="17">
        <v>13347</v>
      </c>
      <c r="G126" s="17">
        <v>344020</v>
      </c>
      <c r="H126" s="17">
        <v>97902</v>
      </c>
      <c r="I126" s="17">
        <v>0</v>
      </c>
      <c r="J126" s="17">
        <v>76558</v>
      </c>
      <c r="K126" s="17">
        <v>0</v>
      </c>
      <c r="L126" s="17">
        <v>14067</v>
      </c>
      <c r="M126" s="17">
        <v>0</v>
      </c>
      <c r="N126" s="17">
        <v>44660</v>
      </c>
      <c r="O126" s="17">
        <v>2560</v>
      </c>
      <c r="P126" s="17">
        <v>0</v>
      </c>
      <c r="Q126" s="17">
        <v>579767</v>
      </c>
      <c r="R126" s="17">
        <v>365379</v>
      </c>
      <c r="S126" s="17">
        <v>1182515</v>
      </c>
      <c r="T126" s="17">
        <v>132557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58</v>
      </c>
      <c r="B127" t="s">
        <v>96</v>
      </c>
      <c r="C127" s="13">
        <v>7020</v>
      </c>
      <c r="D127" s="13">
        <v>2013</v>
      </c>
      <c r="E127" s="18">
        <v>78.16</v>
      </c>
      <c r="F127" s="17">
        <v>569560</v>
      </c>
      <c r="G127" s="17">
        <v>5069645</v>
      </c>
      <c r="H127" s="17">
        <v>1453935</v>
      </c>
      <c r="I127" s="17">
        <v>108000</v>
      </c>
      <c r="J127" s="17">
        <v>1288698</v>
      </c>
      <c r="K127" s="17">
        <v>17575</v>
      </c>
      <c r="L127" s="17">
        <v>1358776</v>
      </c>
      <c r="M127" s="17">
        <v>387724</v>
      </c>
      <c r="N127" s="17">
        <v>1740711</v>
      </c>
      <c r="O127" s="17">
        <v>24503</v>
      </c>
      <c r="P127" s="17">
        <v>0</v>
      </c>
      <c r="Q127" s="17">
        <v>11449567</v>
      </c>
      <c r="R127" s="17">
        <v>5012341</v>
      </c>
      <c r="S127" s="17">
        <v>31202994</v>
      </c>
      <c r="T127" s="17">
        <v>14172627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63</v>
      </c>
      <c r="B128" t="s">
        <v>74</v>
      </c>
      <c r="C128" s="13">
        <v>7020</v>
      </c>
      <c r="D128" s="13">
        <v>2013</v>
      </c>
      <c r="E128" s="18">
        <v>24.59</v>
      </c>
      <c r="F128" s="17">
        <v>295564</v>
      </c>
      <c r="G128" s="17">
        <v>1999016</v>
      </c>
      <c r="H128" s="17">
        <v>799183</v>
      </c>
      <c r="I128" s="17">
        <v>1329824</v>
      </c>
      <c r="J128" s="17">
        <v>1002560</v>
      </c>
      <c r="K128" s="17">
        <v>0</v>
      </c>
      <c r="L128" s="17">
        <v>705306</v>
      </c>
      <c r="M128" s="17">
        <v>12532</v>
      </c>
      <c r="N128" s="17">
        <v>535942</v>
      </c>
      <c r="O128" s="17">
        <v>-32937</v>
      </c>
      <c r="P128" s="17">
        <v>0</v>
      </c>
      <c r="Q128" s="17">
        <v>6351426</v>
      </c>
      <c r="R128" s="17">
        <v>2886289</v>
      </c>
      <c r="S128" s="17">
        <v>49799251</v>
      </c>
      <c r="T128" s="17">
        <v>13833460</v>
      </c>
      <c r="V128"/>
      <c r="W128"/>
      <c r="X128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spans="1:40" x14ac:dyDescent="0.25">
      <c r="A129">
        <v>78</v>
      </c>
      <c r="B129" t="s">
        <v>139</v>
      </c>
      <c r="C129" s="13">
        <v>7020</v>
      </c>
      <c r="D129" s="13">
        <v>2013</v>
      </c>
      <c r="E129" s="18">
        <v>14.87</v>
      </c>
      <c r="F129" s="17">
        <v>281240</v>
      </c>
      <c r="G129" s="17">
        <v>1119707</v>
      </c>
      <c r="H129" s="17">
        <v>285227</v>
      </c>
      <c r="I129" s="17">
        <v>0</v>
      </c>
      <c r="J129" s="17">
        <v>1128382</v>
      </c>
      <c r="K129" s="17">
        <v>0</v>
      </c>
      <c r="L129" s="17">
        <v>104705</v>
      </c>
      <c r="M129" s="17">
        <v>31835</v>
      </c>
      <c r="N129" s="17">
        <v>205539</v>
      </c>
      <c r="O129" s="17">
        <v>6463</v>
      </c>
      <c r="P129" s="17">
        <v>0</v>
      </c>
      <c r="Q129" s="17">
        <v>2881858</v>
      </c>
      <c r="R129" s="17">
        <v>2154509</v>
      </c>
      <c r="S129" s="17">
        <v>23012858</v>
      </c>
      <c r="T129" s="17">
        <v>7810454</v>
      </c>
      <c r="V129"/>
      <c r="W129"/>
      <c r="X129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1:40" x14ac:dyDescent="0.25">
      <c r="A130">
        <v>79</v>
      </c>
      <c r="B130" t="s">
        <v>83</v>
      </c>
      <c r="C130" s="13">
        <v>7020</v>
      </c>
      <c r="D130" s="13">
        <v>2013</v>
      </c>
      <c r="E130" s="18">
        <v>3.85</v>
      </c>
      <c r="F130" s="17">
        <v>0</v>
      </c>
      <c r="G130" s="17">
        <v>327587</v>
      </c>
      <c r="H130" s="17">
        <v>136593</v>
      </c>
      <c r="I130" s="17">
        <v>298791</v>
      </c>
      <c r="J130" s="17">
        <v>317360</v>
      </c>
      <c r="K130" s="17">
        <v>0</v>
      </c>
      <c r="L130" s="17">
        <v>2763</v>
      </c>
      <c r="M130" s="17">
        <v>1434</v>
      </c>
      <c r="N130" s="17">
        <v>34462</v>
      </c>
      <c r="O130" s="17">
        <v>29791</v>
      </c>
      <c r="P130" s="17">
        <v>0</v>
      </c>
      <c r="Q130" s="17">
        <v>1148781</v>
      </c>
      <c r="R130" s="17">
        <v>537781</v>
      </c>
      <c r="S130" s="17">
        <v>2508203</v>
      </c>
      <c r="T130" s="17">
        <v>400145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80</v>
      </c>
      <c r="B131" t="s">
        <v>140</v>
      </c>
      <c r="C131" s="13">
        <v>7020</v>
      </c>
      <c r="D131" s="13">
        <v>2013</v>
      </c>
      <c r="E131" s="18">
        <v>0.08</v>
      </c>
      <c r="F131" s="17">
        <v>675</v>
      </c>
      <c r="G131" s="17">
        <v>4517</v>
      </c>
      <c r="H131" s="17">
        <v>1171</v>
      </c>
      <c r="I131" s="17">
        <v>14400</v>
      </c>
      <c r="J131" s="17">
        <v>3318</v>
      </c>
      <c r="K131" s="17">
        <v>0</v>
      </c>
      <c r="L131" s="17">
        <v>445</v>
      </c>
      <c r="M131" s="17">
        <v>0</v>
      </c>
      <c r="N131" s="17">
        <v>7569</v>
      </c>
      <c r="O131" s="17">
        <v>0</v>
      </c>
      <c r="P131" s="17">
        <v>0</v>
      </c>
      <c r="Q131" s="17">
        <v>31420</v>
      </c>
      <c r="R131" s="17">
        <v>27960</v>
      </c>
      <c r="S131" s="17">
        <v>50021</v>
      </c>
      <c r="T131" s="17">
        <v>6000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81</v>
      </c>
      <c r="B132" t="s">
        <v>141</v>
      </c>
      <c r="C132" s="13">
        <v>7020</v>
      </c>
      <c r="D132" s="13">
        <v>2013</v>
      </c>
      <c r="E132" s="18">
        <v>63.42</v>
      </c>
      <c r="F132" s="17">
        <v>840378</v>
      </c>
      <c r="G132" s="17">
        <v>4478408</v>
      </c>
      <c r="H132" s="17">
        <v>1387252</v>
      </c>
      <c r="I132" s="17">
        <v>2228</v>
      </c>
      <c r="J132" s="17">
        <v>14048810</v>
      </c>
      <c r="K132" s="17">
        <v>5002</v>
      </c>
      <c r="L132" s="17">
        <v>1071973</v>
      </c>
      <c r="M132" s="17">
        <v>116</v>
      </c>
      <c r="N132" s="17">
        <v>2026655</v>
      </c>
      <c r="O132" s="17">
        <v>15197</v>
      </c>
      <c r="P132" s="17">
        <v>40</v>
      </c>
      <c r="Q132" s="17">
        <v>23035601</v>
      </c>
      <c r="R132" s="17">
        <v>16311205</v>
      </c>
      <c r="S132" s="17">
        <v>237806681</v>
      </c>
      <c r="T132" s="17">
        <v>122787455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82</v>
      </c>
      <c r="B133" t="s">
        <v>112</v>
      </c>
      <c r="C133" s="13">
        <v>7020</v>
      </c>
      <c r="D133" s="13">
        <v>2013</v>
      </c>
      <c r="E133" s="18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84</v>
      </c>
      <c r="B134" t="s">
        <v>117</v>
      </c>
      <c r="C134" s="13">
        <v>7020</v>
      </c>
      <c r="D134" s="13">
        <v>2013</v>
      </c>
      <c r="E134" s="18">
        <v>106.48</v>
      </c>
      <c r="F134" s="17">
        <v>2793422</v>
      </c>
      <c r="G134" s="17">
        <v>9027349</v>
      </c>
      <c r="H134" s="17">
        <v>2455310</v>
      </c>
      <c r="I134" s="17">
        <v>36059</v>
      </c>
      <c r="J134" s="17">
        <v>21188337</v>
      </c>
      <c r="K134" s="17">
        <v>2187</v>
      </c>
      <c r="L134" s="17">
        <v>1803475</v>
      </c>
      <c r="M134" s="17">
        <v>828702</v>
      </c>
      <c r="N134" s="17">
        <v>4226209</v>
      </c>
      <c r="O134" s="17">
        <v>124057</v>
      </c>
      <c r="P134" s="17">
        <v>0</v>
      </c>
      <c r="Q134" s="17">
        <v>39691685</v>
      </c>
      <c r="R134" s="17">
        <v>25931999</v>
      </c>
      <c r="S134" s="17">
        <v>309336097</v>
      </c>
      <c r="T134" s="17">
        <v>232449742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85</v>
      </c>
      <c r="B135" t="s">
        <v>142</v>
      </c>
      <c r="C135" s="13">
        <v>7020</v>
      </c>
      <c r="D135" s="13">
        <v>2013</v>
      </c>
      <c r="E135" s="18">
        <v>15.73</v>
      </c>
      <c r="F135" s="17">
        <v>105121</v>
      </c>
      <c r="G135" s="17">
        <v>1134337</v>
      </c>
      <c r="H135" s="17">
        <v>286076</v>
      </c>
      <c r="I135" s="17">
        <v>15322</v>
      </c>
      <c r="J135" s="17">
        <v>619667</v>
      </c>
      <c r="K135" s="17">
        <v>0</v>
      </c>
      <c r="L135" s="17">
        <v>97434</v>
      </c>
      <c r="M135" s="17">
        <v>45318</v>
      </c>
      <c r="N135" s="17">
        <v>295380</v>
      </c>
      <c r="O135" s="17">
        <v>38505</v>
      </c>
      <c r="P135" s="17">
        <v>0</v>
      </c>
      <c r="Q135" s="17">
        <v>2532039</v>
      </c>
      <c r="R135" s="17">
        <v>1355055</v>
      </c>
      <c r="S135" s="17">
        <v>9130013</v>
      </c>
      <c r="T135" s="17">
        <v>3261299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96</v>
      </c>
      <c r="B136" t="s">
        <v>87</v>
      </c>
      <c r="C136" s="13">
        <v>7020</v>
      </c>
      <c r="D136" s="13">
        <v>2013</v>
      </c>
      <c r="E136" s="18">
        <v>0</v>
      </c>
      <c r="F136" s="17">
        <v>37518</v>
      </c>
      <c r="G136" s="17">
        <v>451896</v>
      </c>
      <c r="H136" s="17">
        <v>118923</v>
      </c>
      <c r="I136" s="17">
        <v>0</v>
      </c>
      <c r="J136" s="17">
        <v>54164</v>
      </c>
      <c r="K136" s="17">
        <v>224</v>
      </c>
      <c r="L136" s="17">
        <v>5163</v>
      </c>
      <c r="M136" s="17">
        <v>0</v>
      </c>
      <c r="N136" s="17">
        <v>107010</v>
      </c>
      <c r="O136" s="17">
        <v>128</v>
      </c>
      <c r="P136" s="17">
        <v>0</v>
      </c>
      <c r="Q136" s="17">
        <v>737508</v>
      </c>
      <c r="R136" s="17">
        <v>432162</v>
      </c>
      <c r="S136" s="17">
        <v>1952094</v>
      </c>
      <c r="T136" s="17">
        <v>69929</v>
      </c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102</v>
      </c>
      <c r="B137" t="s">
        <v>122</v>
      </c>
      <c r="C137" s="13">
        <v>7020</v>
      </c>
      <c r="D137" s="13">
        <v>2013</v>
      </c>
      <c r="E137" s="18">
        <v>49.4</v>
      </c>
      <c r="F137" s="17">
        <v>4891</v>
      </c>
      <c r="G137" s="17">
        <v>3766550</v>
      </c>
      <c r="H137" s="17">
        <v>923932</v>
      </c>
      <c r="I137" s="17">
        <v>35987</v>
      </c>
      <c r="J137" s="17">
        <v>9723130</v>
      </c>
      <c r="K137" s="17">
        <v>0</v>
      </c>
      <c r="L137" s="17">
        <v>607296</v>
      </c>
      <c r="M137" s="17">
        <v>503418</v>
      </c>
      <c r="N137" s="17">
        <v>250626</v>
      </c>
      <c r="O137" s="17">
        <v>587603</v>
      </c>
      <c r="P137" s="17">
        <v>0</v>
      </c>
      <c r="Q137" s="17">
        <v>16398542</v>
      </c>
      <c r="R137" s="17">
        <v>6928504</v>
      </c>
      <c r="S137" s="17">
        <v>151093769</v>
      </c>
      <c r="T137" s="17">
        <v>107479974</v>
      </c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104</v>
      </c>
      <c r="B138" t="s">
        <v>90</v>
      </c>
      <c r="C138" s="13">
        <v>7020</v>
      </c>
      <c r="D138" s="13">
        <v>2013</v>
      </c>
      <c r="E138" s="18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106</v>
      </c>
      <c r="B139" t="s">
        <v>71</v>
      </c>
      <c r="C139" s="13">
        <v>7020</v>
      </c>
      <c r="D139" s="13">
        <v>2013</v>
      </c>
      <c r="E139" s="18">
        <v>13.49</v>
      </c>
      <c r="F139" s="17">
        <v>125987</v>
      </c>
      <c r="G139" s="17">
        <v>1005012</v>
      </c>
      <c r="H139" s="17">
        <v>236139</v>
      </c>
      <c r="I139" s="17">
        <v>0</v>
      </c>
      <c r="J139" s="17">
        <v>144736</v>
      </c>
      <c r="K139" s="17">
        <v>0</v>
      </c>
      <c r="L139" s="17">
        <v>143451</v>
      </c>
      <c r="M139" s="17">
        <v>19103</v>
      </c>
      <c r="N139" s="17">
        <v>239970</v>
      </c>
      <c r="O139" s="17">
        <v>2991</v>
      </c>
      <c r="P139" s="17">
        <v>0</v>
      </c>
      <c r="Q139" s="17">
        <v>1791402</v>
      </c>
      <c r="R139" s="17">
        <v>1534036</v>
      </c>
      <c r="S139" s="17">
        <v>12349072</v>
      </c>
      <c r="T139" s="17">
        <v>5965144</v>
      </c>
      <c r="V139"/>
      <c r="W139"/>
      <c r="X139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x14ac:dyDescent="0.25">
      <c r="A140">
        <v>107</v>
      </c>
      <c r="B140" t="s">
        <v>82</v>
      </c>
      <c r="C140" s="13">
        <v>7020</v>
      </c>
      <c r="D140" s="13">
        <v>2013</v>
      </c>
      <c r="E140" s="18">
        <v>4.7699999999999996</v>
      </c>
      <c r="F140" s="17">
        <v>18516</v>
      </c>
      <c r="G140" s="17">
        <v>368118</v>
      </c>
      <c r="H140" s="17">
        <v>89496</v>
      </c>
      <c r="I140" s="17">
        <v>270700</v>
      </c>
      <c r="J140" s="17">
        <v>54226</v>
      </c>
      <c r="K140" s="17">
        <v>0</v>
      </c>
      <c r="L140" s="17">
        <v>41234</v>
      </c>
      <c r="M140" s="17">
        <v>2487</v>
      </c>
      <c r="N140" s="17">
        <v>34715</v>
      </c>
      <c r="O140" s="17">
        <v>403</v>
      </c>
      <c r="P140" s="17">
        <v>0</v>
      </c>
      <c r="Q140" s="17">
        <v>861379</v>
      </c>
      <c r="R140" s="17">
        <v>385909</v>
      </c>
      <c r="S140" s="17">
        <v>1918224</v>
      </c>
      <c r="T140" s="17">
        <v>200788</v>
      </c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108</v>
      </c>
      <c r="B141" t="s">
        <v>89</v>
      </c>
      <c r="C141" s="13">
        <v>7020</v>
      </c>
      <c r="D141" s="13">
        <v>2013</v>
      </c>
      <c r="E141" s="18">
        <v>25.78</v>
      </c>
      <c r="F141" s="17">
        <v>163614</v>
      </c>
      <c r="G141" s="17">
        <v>2105126</v>
      </c>
      <c r="H141" s="17">
        <v>406459</v>
      </c>
      <c r="I141" s="17">
        <v>368164</v>
      </c>
      <c r="J141" s="17">
        <v>665936</v>
      </c>
      <c r="K141" s="17">
        <v>0</v>
      </c>
      <c r="L141" s="17">
        <v>6693</v>
      </c>
      <c r="M141" s="17">
        <v>21269</v>
      </c>
      <c r="N141" s="17">
        <v>174949</v>
      </c>
      <c r="O141" s="17">
        <v>50869</v>
      </c>
      <c r="P141" s="17">
        <v>0</v>
      </c>
      <c r="Q141" s="17">
        <v>3799465</v>
      </c>
      <c r="R141" s="17">
        <v>1191133</v>
      </c>
      <c r="S141" s="17">
        <v>9835104</v>
      </c>
      <c r="T141" s="17">
        <v>2914014</v>
      </c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111</v>
      </c>
      <c r="B142" t="s">
        <v>143</v>
      </c>
      <c r="C142" s="13">
        <v>7020</v>
      </c>
      <c r="D142" s="13">
        <v>2013</v>
      </c>
      <c r="E142" s="18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125</v>
      </c>
      <c r="B143" t="s">
        <v>84</v>
      </c>
      <c r="C143" s="13">
        <v>7020</v>
      </c>
      <c r="D143" s="13">
        <v>2013</v>
      </c>
      <c r="E143" s="18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126</v>
      </c>
      <c r="B144" t="s">
        <v>101</v>
      </c>
      <c r="C144" s="13">
        <v>7020</v>
      </c>
      <c r="D144" s="13">
        <v>2013</v>
      </c>
      <c r="E144" s="18">
        <v>39.04</v>
      </c>
      <c r="F144" s="17">
        <v>207714</v>
      </c>
      <c r="G144" s="17">
        <v>1388333</v>
      </c>
      <c r="H144" s="17">
        <v>476191</v>
      </c>
      <c r="I144" s="17">
        <v>394329</v>
      </c>
      <c r="J144" s="17">
        <v>3069457</v>
      </c>
      <c r="K144" s="17">
        <v>1530</v>
      </c>
      <c r="L144" s="17">
        <v>425727</v>
      </c>
      <c r="M144" s="17">
        <v>591</v>
      </c>
      <c r="N144" s="17">
        <v>38157</v>
      </c>
      <c r="O144" s="17">
        <v>262</v>
      </c>
      <c r="P144" s="17">
        <v>0</v>
      </c>
      <c r="Q144" s="17">
        <v>5794577</v>
      </c>
      <c r="R144" s="17">
        <v>2223589</v>
      </c>
      <c r="S144" s="17">
        <v>42124410</v>
      </c>
      <c r="T144" s="17">
        <v>19077987</v>
      </c>
      <c r="V144"/>
      <c r="W144"/>
      <c r="X144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spans="1:40" x14ac:dyDescent="0.25">
      <c r="A145">
        <v>128</v>
      </c>
      <c r="B145" t="s">
        <v>106</v>
      </c>
      <c r="C145" s="13">
        <v>7020</v>
      </c>
      <c r="D145" s="13">
        <v>2013</v>
      </c>
      <c r="E145" s="18">
        <v>155.85</v>
      </c>
      <c r="F145" s="17">
        <v>26970</v>
      </c>
      <c r="G145" s="17">
        <v>12051873</v>
      </c>
      <c r="H145" s="17">
        <v>3971581</v>
      </c>
      <c r="I145" s="17">
        <v>0</v>
      </c>
      <c r="J145" s="17">
        <v>34879279</v>
      </c>
      <c r="K145" s="17">
        <v>129</v>
      </c>
      <c r="L145" s="17">
        <v>1596866</v>
      </c>
      <c r="M145" s="17">
        <v>340197</v>
      </c>
      <c r="N145" s="17">
        <v>4812207</v>
      </c>
      <c r="O145" s="17">
        <v>25165</v>
      </c>
      <c r="P145" s="17">
        <v>3131</v>
      </c>
      <c r="Q145" s="17">
        <v>57674166</v>
      </c>
      <c r="R145" s="17">
        <v>35997862</v>
      </c>
      <c r="S145" s="17">
        <v>226338566</v>
      </c>
      <c r="T145" s="17">
        <v>151368166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129</v>
      </c>
      <c r="B146" t="s">
        <v>119</v>
      </c>
      <c r="C146" s="13">
        <v>7020</v>
      </c>
      <c r="D146" s="13">
        <v>2013</v>
      </c>
      <c r="E146" s="18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130</v>
      </c>
      <c r="B147" t="s">
        <v>144</v>
      </c>
      <c r="C147" s="13">
        <v>7020</v>
      </c>
      <c r="D147" s="13">
        <v>2013</v>
      </c>
      <c r="E147" s="18">
        <v>99.35</v>
      </c>
      <c r="F147" s="17">
        <v>2057800</v>
      </c>
      <c r="G147" s="17">
        <v>7743969</v>
      </c>
      <c r="H147" s="17">
        <v>2141859</v>
      </c>
      <c r="I147" s="17">
        <v>559</v>
      </c>
      <c r="J147" s="17">
        <v>19052502</v>
      </c>
      <c r="K147" s="17">
        <v>11039</v>
      </c>
      <c r="L147" s="17">
        <v>1627122</v>
      </c>
      <c r="M147" s="17">
        <v>659350</v>
      </c>
      <c r="N147" s="17">
        <v>2798997</v>
      </c>
      <c r="O147" s="17">
        <v>12305</v>
      </c>
      <c r="P147" s="17">
        <v>33332</v>
      </c>
      <c r="Q147" s="17">
        <v>34014370</v>
      </c>
      <c r="R147" s="17">
        <v>17477213</v>
      </c>
      <c r="S147" s="17">
        <v>190416395</v>
      </c>
      <c r="T147" s="17">
        <v>95375861</v>
      </c>
      <c r="V147"/>
      <c r="W147"/>
      <c r="X147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spans="1:40" x14ac:dyDescent="0.25">
      <c r="A148">
        <v>131</v>
      </c>
      <c r="B148" t="s">
        <v>85</v>
      </c>
      <c r="C148" s="13">
        <v>7020</v>
      </c>
      <c r="D148" s="13">
        <v>2013</v>
      </c>
      <c r="E148" s="18">
        <v>100.78</v>
      </c>
      <c r="F148" s="17">
        <v>1391652</v>
      </c>
      <c r="G148" s="17">
        <v>8415096</v>
      </c>
      <c r="H148" s="17">
        <v>2130694</v>
      </c>
      <c r="I148" s="17">
        <v>437254</v>
      </c>
      <c r="J148" s="17">
        <v>29328514</v>
      </c>
      <c r="K148" s="17">
        <v>0</v>
      </c>
      <c r="L148" s="17">
        <v>2133319</v>
      </c>
      <c r="M148" s="17">
        <v>38416</v>
      </c>
      <c r="N148" s="17">
        <v>3867319</v>
      </c>
      <c r="O148" s="17">
        <v>17950</v>
      </c>
      <c r="P148" s="17">
        <v>8663</v>
      </c>
      <c r="Q148" s="17">
        <v>46359899</v>
      </c>
      <c r="R148" s="17">
        <v>23634488</v>
      </c>
      <c r="S148" s="17">
        <v>175482481</v>
      </c>
      <c r="T148" s="17">
        <v>125481754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132</v>
      </c>
      <c r="B149" t="s">
        <v>145</v>
      </c>
      <c r="C149" s="13">
        <v>7020</v>
      </c>
      <c r="D149" s="13">
        <v>2013</v>
      </c>
      <c r="E149" s="18">
        <v>107.24</v>
      </c>
      <c r="F149" s="17">
        <v>1021656</v>
      </c>
      <c r="G149" s="17">
        <v>7814594</v>
      </c>
      <c r="H149" s="17">
        <v>2025835</v>
      </c>
      <c r="I149" s="17">
        <v>1105004</v>
      </c>
      <c r="J149" s="17">
        <v>6524116</v>
      </c>
      <c r="K149" s="17">
        <v>4109</v>
      </c>
      <c r="L149" s="17">
        <v>297309</v>
      </c>
      <c r="M149" s="17">
        <v>130872</v>
      </c>
      <c r="N149" s="17">
        <v>617027</v>
      </c>
      <c r="O149" s="17">
        <v>59163</v>
      </c>
      <c r="P149" s="17">
        <v>895</v>
      </c>
      <c r="Q149" s="17">
        <v>18577134</v>
      </c>
      <c r="R149" s="17">
        <v>12311052</v>
      </c>
      <c r="S149" s="17">
        <v>144858987</v>
      </c>
      <c r="T149" s="17">
        <v>86994511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134</v>
      </c>
      <c r="B150" t="s">
        <v>76</v>
      </c>
      <c r="C150" s="13">
        <v>7020</v>
      </c>
      <c r="D150" s="13">
        <v>2013</v>
      </c>
      <c r="E150" s="18">
        <v>22</v>
      </c>
      <c r="F150" s="17">
        <v>501822</v>
      </c>
      <c r="G150" s="17">
        <v>2363584</v>
      </c>
      <c r="H150" s="17">
        <v>478205</v>
      </c>
      <c r="I150" s="17">
        <v>31598</v>
      </c>
      <c r="J150" s="17">
        <v>5422685</v>
      </c>
      <c r="K150" s="17">
        <v>4346</v>
      </c>
      <c r="L150" s="17">
        <v>192786</v>
      </c>
      <c r="M150" s="17">
        <v>91678</v>
      </c>
      <c r="N150" s="17">
        <v>368495</v>
      </c>
      <c r="O150" s="17">
        <v>149174</v>
      </c>
      <c r="P150" s="17">
        <v>6713</v>
      </c>
      <c r="Q150" s="17">
        <v>9095838</v>
      </c>
      <c r="R150" s="17">
        <v>3049778</v>
      </c>
      <c r="S150" s="17">
        <v>36078202</v>
      </c>
      <c r="T150" s="17">
        <v>16770247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137</v>
      </c>
      <c r="B151" t="s">
        <v>78</v>
      </c>
      <c r="C151" s="13">
        <v>7020</v>
      </c>
      <c r="D151" s="13">
        <v>2013</v>
      </c>
      <c r="E151" s="18">
        <v>3.74</v>
      </c>
      <c r="F151" s="17">
        <v>19183</v>
      </c>
      <c r="G151" s="17">
        <v>247593</v>
      </c>
      <c r="H151" s="17">
        <v>62411</v>
      </c>
      <c r="I151" s="17">
        <v>7663</v>
      </c>
      <c r="J151" s="17">
        <v>203927</v>
      </c>
      <c r="K151" s="17">
        <v>737</v>
      </c>
      <c r="L151" s="17">
        <v>9604</v>
      </c>
      <c r="M151" s="17">
        <v>2744</v>
      </c>
      <c r="N151" s="17">
        <v>60686</v>
      </c>
      <c r="O151" s="17">
        <v>5500</v>
      </c>
      <c r="P151" s="17">
        <v>0</v>
      </c>
      <c r="Q151" s="17">
        <v>600865</v>
      </c>
      <c r="R151" s="17">
        <v>211297</v>
      </c>
      <c r="S151" s="17">
        <v>1105504</v>
      </c>
      <c r="T151" s="17">
        <v>294205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138</v>
      </c>
      <c r="B152" t="s">
        <v>125</v>
      </c>
      <c r="C152" s="13">
        <v>7020</v>
      </c>
      <c r="D152" s="13">
        <v>2013</v>
      </c>
      <c r="E152" s="18">
        <v>103.38</v>
      </c>
      <c r="F152" s="17">
        <v>6774</v>
      </c>
      <c r="G152" s="17">
        <v>8750485</v>
      </c>
      <c r="H152" s="17">
        <v>1580074</v>
      </c>
      <c r="I152" s="17">
        <v>30254</v>
      </c>
      <c r="J152" s="17">
        <v>9567634</v>
      </c>
      <c r="K152" s="17">
        <v>443</v>
      </c>
      <c r="L152" s="17">
        <v>622095</v>
      </c>
      <c r="M152" s="17">
        <v>88082</v>
      </c>
      <c r="N152" s="17">
        <v>142799</v>
      </c>
      <c r="O152" s="17">
        <v>125329</v>
      </c>
      <c r="P152" s="17">
        <v>0</v>
      </c>
      <c r="Q152" s="17">
        <v>20907195</v>
      </c>
      <c r="R152" s="17">
        <v>12838672</v>
      </c>
      <c r="S152" s="17">
        <v>122004808</v>
      </c>
      <c r="T152" s="17">
        <v>84488804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139</v>
      </c>
      <c r="B153" t="s">
        <v>115</v>
      </c>
      <c r="C153" s="13">
        <v>7020</v>
      </c>
      <c r="D153" s="13">
        <v>2013</v>
      </c>
      <c r="E153" s="18">
        <v>142.88999999999999</v>
      </c>
      <c r="F153" s="17">
        <v>616200</v>
      </c>
      <c r="G153" s="17">
        <v>7173307</v>
      </c>
      <c r="H153" s="17">
        <v>2403045</v>
      </c>
      <c r="I153" s="17">
        <v>0</v>
      </c>
      <c r="J153" s="17">
        <v>11402234</v>
      </c>
      <c r="K153" s="17">
        <v>864</v>
      </c>
      <c r="L153" s="17">
        <v>5338027</v>
      </c>
      <c r="M153" s="17">
        <v>216466</v>
      </c>
      <c r="N153" s="17">
        <v>230737</v>
      </c>
      <c r="O153" s="17">
        <v>19284</v>
      </c>
      <c r="P153" s="17">
        <v>0</v>
      </c>
      <c r="Q153" s="17">
        <v>26783964</v>
      </c>
      <c r="R153" s="17">
        <v>8596202</v>
      </c>
      <c r="S153" s="17">
        <v>34363113</v>
      </c>
      <c r="T153" s="17">
        <v>11615784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140</v>
      </c>
      <c r="B154" t="s">
        <v>146</v>
      </c>
      <c r="C154" s="13">
        <v>7020</v>
      </c>
      <c r="D154" s="13">
        <v>2013</v>
      </c>
      <c r="E154" s="18">
        <v>15.05</v>
      </c>
      <c r="F154" s="17">
        <v>125161</v>
      </c>
      <c r="G154" s="17">
        <v>1224048</v>
      </c>
      <c r="H154" s="17">
        <v>290449</v>
      </c>
      <c r="I154" s="17">
        <v>13268</v>
      </c>
      <c r="J154" s="17">
        <v>385543</v>
      </c>
      <c r="K154" s="17">
        <v>0</v>
      </c>
      <c r="L154" s="17">
        <v>194629</v>
      </c>
      <c r="M154" s="17">
        <v>66634</v>
      </c>
      <c r="N154" s="17">
        <v>195301</v>
      </c>
      <c r="O154" s="17">
        <v>4838</v>
      </c>
      <c r="P154" s="17">
        <v>49246</v>
      </c>
      <c r="Q154" s="17">
        <v>2325464</v>
      </c>
      <c r="R154" s="17">
        <v>1221263</v>
      </c>
      <c r="S154" s="17">
        <v>15355482</v>
      </c>
      <c r="T154" s="17">
        <v>5249688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141</v>
      </c>
      <c r="B155" t="s">
        <v>110</v>
      </c>
      <c r="C155" s="13">
        <v>7020</v>
      </c>
      <c r="D155" s="13">
        <v>2013</v>
      </c>
      <c r="E155" s="18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142</v>
      </c>
      <c r="B156" t="s">
        <v>100</v>
      </c>
      <c r="C156" s="13">
        <v>7020</v>
      </c>
      <c r="D156" s="13">
        <v>2013</v>
      </c>
      <c r="E156" s="18">
        <v>100.73</v>
      </c>
      <c r="F156" s="17">
        <v>926015</v>
      </c>
      <c r="G156" s="17">
        <v>7333825</v>
      </c>
      <c r="H156" s="17">
        <v>1994840</v>
      </c>
      <c r="I156" s="17">
        <v>113313</v>
      </c>
      <c r="J156" s="17">
        <v>2670478</v>
      </c>
      <c r="K156" s="17">
        <v>0</v>
      </c>
      <c r="L156" s="17">
        <v>1879570</v>
      </c>
      <c r="M156" s="17">
        <v>42507</v>
      </c>
      <c r="N156" s="17">
        <v>1509135</v>
      </c>
      <c r="O156" s="17">
        <v>83638</v>
      </c>
      <c r="P156" s="17">
        <v>72286</v>
      </c>
      <c r="Q156" s="17">
        <v>15555020</v>
      </c>
      <c r="R156" s="17">
        <v>13319285</v>
      </c>
      <c r="S156" s="17">
        <v>120979389</v>
      </c>
      <c r="T156" s="17">
        <v>79563765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145</v>
      </c>
      <c r="B157" t="s">
        <v>147</v>
      </c>
      <c r="C157" s="13">
        <v>7020</v>
      </c>
      <c r="D157" s="13">
        <v>2013</v>
      </c>
      <c r="E157" s="18">
        <v>62.28</v>
      </c>
      <c r="F157" s="17">
        <v>917499</v>
      </c>
      <c r="G157" s="17">
        <v>4559009</v>
      </c>
      <c r="H157" s="17">
        <v>1769998</v>
      </c>
      <c r="I157" s="17">
        <v>1000</v>
      </c>
      <c r="J157" s="17">
        <v>16430262</v>
      </c>
      <c r="K157" s="17">
        <v>0</v>
      </c>
      <c r="L157" s="17">
        <v>1150885</v>
      </c>
      <c r="M157" s="17">
        <v>103819</v>
      </c>
      <c r="N157" s="17">
        <v>844924</v>
      </c>
      <c r="O157" s="17">
        <v>16001</v>
      </c>
      <c r="P157" s="17">
        <v>2750</v>
      </c>
      <c r="Q157" s="17">
        <v>24873148</v>
      </c>
      <c r="R157" s="17">
        <v>12342390</v>
      </c>
      <c r="S157" s="17">
        <v>118177153</v>
      </c>
      <c r="T157" s="17">
        <v>93605774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147</v>
      </c>
      <c r="B158" t="s">
        <v>103</v>
      </c>
      <c r="C158" s="13">
        <v>7020</v>
      </c>
      <c r="D158" s="13">
        <v>2013</v>
      </c>
      <c r="E158" s="18">
        <v>10.82</v>
      </c>
      <c r="F158" s="17">
        <v>140851</v>
      </c>
      <c r="G158" s="17">
        <v>754745</v>
      </c>
      <c r="H158" s="17">
        <v>208663</v>
      </c>
      <c r="I158" s="17">
        <v>416454</v>
      </c>
      <c r="J158" s="17">
        <v>130292</v>
      </c>
      <c r="K158" s="17">
        <v>0</v>
      </c>
      <c r="L158" s="17">
        <v>77428</v>
      </c>
      <c r="M158" s="17">
        <v>4083</v>
      </c>
      <c r="N158" s="17">
        <v>71026</v>
      </c>
      <c r="O158" s="17">
        <v>284</v>
      </c>
      <c r="P158" s="17">
        <v>700</v>
      </c>
      <c r="Q158" s="17">
        <v>1662275</v>
      </c>
      <c r="R158" s="17">
        <v>688139</v>
      </c>
      <c r="S158" s="17">
        <v>6829898</v>
      </c>
      <c r="T158" s="17">
        <v>2579934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148</v>
      </c>
      <c r="B159" t="s">
        <v>148</v>
      </c>
      <c r="C159" s="13">
        <v>7020</v>
      </c>
      <c r="D159" s="13">
        <v>2013</v>
      </c>
      <c r="E159" s="18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279352</v>
      </c>
      <c r="M159" s="17">
        <v>0</v>
      </c>
      <c r="N159" s="17">
        <v>0</v>
      </c>
      <c r="O159" s="17">
        <v>0</v>
      </c>
      <c r="P159" s="17">
        <v>0</v>
      </c>
      <c r="Q159" s="17">
        <v>279352</v>
      </c>
      <c r="R159" s="17">
        <v>91983</v>
      </c>
      <c r="S159" s="17">
        <v>781743</v>
      </c>
      <c r="T159" s="17">
        <v>781743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150</v>
      </c>
      <c r="B160" t="s">
        <v>149</v>
      </c>
      <c r="C160" s="13">
        <v>7020</v>
      </c>
      <c r="D160" s="13">
        <v>2013</v>
      </c>
      <c r="E160" s="18">
        <v>4.67</v>
      </c>
      <c r="F160" s="17">
        <v>12612</v>
      </c>
      <c r="G160" s="17">
        <v>405695</v>
      </c>
      <c r="H160" s="17">
        <v>104055</v>
      </c>
      <c r="I160" s="17">
        <v>4141</v>
      </c>
      <c r="J160" s="17">
        <v>149552</v>
      </c>
      <c r="K160" s="17">
        <v>356</v>
      </c>
      <c r="L160" s="17">
        <v>8542</v>
      </c>
      <c r="M160" s="17">
        <v>955</v>
      </c>
      <c r="N160" s="17">
        <v>17896</v>
      </c>
      <c r="O160" s="17">
        <v>6900</v>
      </c>
      <c r="P160" s="17">
        <v>0</v>
      </c>
      <c r="Q160" s="17">
        <v>698092</v>
      </c>
      <c r="R160" s="17">
        <v>528025</v>
      </c>
      <c r="S160" s="17">
        <v>2542915</v>
      </c>
      <c r="T160" s="17">
        <v>636395</v>
      </c>
      <c r="V160"/>
      <c r="W160"/>
      <c r="X16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spans="1:40" x14ac:dyDescent="0.25">
      <c r="A161">
        <v>152</v>
      </c>
      <c r="B161" t="s">
        <v>80</v>
      </c>
      <c r="C161" s="13">
        <v>7020</v>
      </c>
      <c r="D161" s="13">
        <v>2013</v>
      </c>
      <c r="E161" s="18">
        <v>16.149999999999999</v>
      </c>
      <c r="F161" s="17">
        <v>100789</v>
      </c>
      <c r="G161" s="17">
        <v>1143029</v>
      </c>
      <c r="H161" s="17">
        <v>521474</v>
      </c>
      <c r="I161" s="17">
        <v>66871</v>
      </c>
      <c r="J161" s="17">
        <v>556876</v>
      </c>
      <c r="K161" s="17">
        <v>0</v>
      </c>
      <c r="L161" s="17">
        <v>108728</v>
      </c>
      <c r="M161" s="17">
        <v>9629</v>
      </c>
      <c r="N161" s="17">
        <v>206355</v>
      </c>
      <c r="O161" s="17">
        <v>5041</v>
      </c>
      <c r="P161" s="17">
        <v>835</v>
      </c>
      <c r="Q161" s="17">
        <v>2617168</v>
      </c>
      <c r="R161" s="17">
        <v>1816721</v>
      </c>
      <c r="S161" s="17">
        <v>9792633</v>
      </c>
      <c r="T161" s="17">
        <v>3609319</v>
      </c>
      <c r="V161"/>
      <c r="W161"/>
      <c r="X161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spans="1:40" x14ac:dyDescent="0.25">
      <c r="A162">
        <v>153</v>
      </c>
      <c r="B162" t="s">
        <v>94</v>
      </c>
      <c r="C162" s="13">
        <v>7020</v>
      </c>
      <c r="D162" s="13">
        <v>2013</v>
      </c>
      <c r="E162" s="18">
        <v>13.41</v>
      </c>
      <c r="F162" s="17">
        <v>33738</v>
      </c>
      <c r="G162" s="17">
        <v>958443</v>
      </c>
      <c r="H162" s="17">
        <v>236807</v>
      </c>
      <c r="I162" s="17">
        <v>0</v>
      </c>
      <c r="J162" s="17">
        <v>1337236</v>
      </c>
      <c r="K162" s="17">
        <v>0</v>
      </c>
      <c r="L162" s="17">
        <v>252437</v>
      </c>
      <c r="M162" s="17">
        <v>7059</v>
      </c>
      <c r="N162" s="17">
        <v>102210</v>
      </c>
      <c r="O162" s="17">
        <v>8336</v>
      </c>
      <c r="P162" s="17">
        <v>0</v>
      </c>
      <c r="Q162" s="17">
        <v>2902528</v>
      </c>
      <c r="R162" s="17">
        <v>1734345</v>
      </c>
      <c r="S162" s="17">
        <v>8812396</v>
      </c>
      <c r="T162" s="17">
        <v>3750889</v>
      </c>
      <c r="V162"/>
      <c r="W162"/>
      <c r="X162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spans="1:40" x14ac:dyDescent="0.25">
      <c r="A163">
        <v>155</v>
      </c>
      <c r="B163" t="s">
        <v>150</v>
      </c>
      <c r="C163" s="13">
        <v>7020</v>
      </c>
      <c r="D163" s="13">
        <v>2013</v>
      </c>
      <c r="E163" s="18">
        <v>107.3</v>
      </c>
      <c r="F163" s="17">
        <v>895110</v>
      </c>
      <c r="G163" s="17">
        <v>8084968</v>
      </c>
      <c r="H163" s="17">
        <v>3008330</v>
      </c>
      <c r="I163" s="17">
        <v>12784</v>
      </c>
      <c r="J163" s="17">
        <v>22328646</v>
      </c>
      <c r="K163" s="17">
        <v>0</v>
      </c>
      <c r="L163" s="17">
        <v>1095994</v>
      </c>
      <c r="M163" s="17">
        <v>218152</v>
      </c>
      <c r="N163" s="17">
        <v>4727491</v>
      </c>
      <c r="O163" s="17">
        <v>34639</v>
      </c>
      <c r="P163" s="17">
        <v>0</v>
      </c>
      <c r="Q163" s="17">
        <v>39511004</v>
      </c>
      <c r="R163" s="17">
        <v>28695701</v>
      </c>
      <c r="S163" s="17">
        <v>314192894</v>
      </c>
      <c r="T163" s="17">
        <v>222637791</v>
      </c>
      <c r="V163"/>
      <c r="W163"/>
      <c r="X163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spans="1:40" x14ac:dyDescent="0.25">
      <c r="A164">
        <v>156</v>
      </c>
      <c r="B164" t="s">
        <v>93</v>
      </c>
      <c r="C164" s="13">
        <v>7020</v>
      </c>
      <c r="D164" s="13">
        <v>2013</v>
      </c>
      <c r="E164" s="18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V164"/>
      <c r="W164"/>
      <c r="X164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spans="1:40" x14ac:dyDescent="0.25">
      <c r="A165">
        <v>157</v>
      </c>
      <c r="B165" t="s">
        <v>151</v>
      </c>
      <c r="C165" s="13">
        <v>7020</v>
      </c>
      <c r="D165" s="13">
        <v>2013</v>
      </c>
      <c r="E165" s="18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V165"/>
      <c r="W165"/>
      <c r="X165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</row>
    <row r="166" spans="1:40" x14ac:dyDescent="0.25">
      <c r="A166">
        <v>158</v>
      </c>
      <c r="B166" t="s">
        <v>108</v>
      </c>
      <c r="C166" s="13">
        <v>7020</v>
      </c>
      <c r="D166" s="13">
        <v>2013</v>
      </c>
      <c r="E166" s="18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V166"/>
      <c r="W166"/>
      <c r="X166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spans="1:40" x14ac:dyDescent="0.25">
      <c r="A167">
        <v>159</v>
      </c>
      <c r="B167" t="s">
        <v>152</v>
      </c>
      <c r="C167" s="13">
        <v>7020</v>
      </c>
      <c r="D167" s="13">
        <v>2013</v>
      </c>
      <c r="E167" s="18">
        <v>71</v>
      </c>
      <c r="F167" s="17">
        <v>1650398</v>
      </c>
      <c r="G167" s="17">
        <v>5620085</v>
      </c>
      <c r="H167" s="17">
        <v>1691536</v>
      </c>
      <c r="I167" s="17">
        <v>1472036</v>
      </c>
      <c r="J167" s="17">
        <v>23902537</v>
      </c>
      <c r="K167" s="17">
        <v>1991</v>
      </c>
      <c r="L167" s="17">
        <v>1334577</v>
      </c>
      <c r="M167" s="17">
        <v>1700</v>
      </c>
      <c r="N167" s="17">
        <v>1225744</v>
      </c>
      <c r="O167" s="17">
        <v>143481</v>
      </c>
      <c r="P167" s="17">
        <v>414939</v>
      </c>
      <c r="Q167" s="17">
        <v>34978748</v>
      </c>
      <c r="R167" s="17">
        <v>18060538</v>
      </c>
      <c r="S167" s="17">
        <v>262673222</v>
      </c>
      <c r="T167" s="17">
        <v>224313711</v>
      </c>
      <c r="V167"/>
      <c r="W167"/>
      <c r="X167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spans="1:40" x14ac:dyDescent="0.25">
      <c r="A168">
        <v>161</v>
      </c>
      <c r="B168" t="s">
        <v>123</v>
      </c>
      <c r="C168" s="13">
        <v>7020</v>
      </c>
      <c r="D168" s="13">
        <v>2013</v>
      </c>
      <c r="E168" s="18">
        <v>85.27</v>
      </c>
      <c r="F168" s="17">
        <v>939145</v>
      </c>
      <c r="G168" s="17">
        <v>5651974</v>
      </c>
      <c r="H168" s="17">
        <v>1161009</v>
      </c>
      <c r="I168" s="17">
        <v>0</v>
      </c>
      <c r="J168" s="17">
        <v>13553545</v>
      </c>
      <c r="K168" s="17">
        <v>0</v>
      </c>
      <c r="L168" s="17">
        <v>1947070</v>
      </c>
      <c r="M168" s="17">
        <v>212384</v>
      </c>
      <c r="N168" s="17">
        <v>1957919</v>
      </c>
      <c r="O168" s="17">
        <v>52012</v>
      </c>
      <c r="P168" s="17">
        <v>3750</v>
      </c>
      <c r="Q168" s="17">
        <v>24532163</v>
      </c>
      <c r="R168" s="17">
        <v>10269851</v>
      </c>
      <c r="S168" s="17">
        <v>101009403</v>
      </c>
      <c r="T168" s="17">
        <v>68505846</v>
      </c>
      <c r="V168"/>
      <c r="W168"/>
      <c r="X168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spans="1:40" x14ac:dyDescent="0.25">
      <c r="A169">
        <v>162</v>
      </c>
      <c r="B169" t="s">
        <v>118</v>
      </c>
      <c r="C169" s="13">
        <v>7020</v>
      </c>
      <c r="D169" s="13">
        <v>2013</v>
      </c>
      <c r="E169" s="18">
        <v>277.54000000000002</v>
      </c>
      <c r="F169" s="17">
        <v>1962452</v>
      </c>
      <c r="G169" s="17">
        <v>18834830</v>
      </c>
      <c r="H169" s="17">
        <v>5366270</v>
      </c>
      <c r="I169" s="17">
        <v>415664</v>
      </c>
      <c r="J169" s="17">
        <v>62412727</v>
      </c>
      <c r="K169" s="17">
        <v>2360</v>
      </c>
      <c r="L169" s="17">
        <v>1312616</v>
      </c>
      <c r="M169" s="17">
        <v>77827</v>
      </c>
      <c r="N169" s="17">
        <v>795684</v>
      </c>
      <c r="O169" s="17">
        <v>51947</v>
      </c>
      <c r="P169" s="17">
        <v>19707</v>
      </c>
      <c r="Q169" s="17">
        <v>89250218</v>
      </c>
      <c r="R169" s="17">
        <v>32524715</v>
      </c>
      <c r="S169" s="17">
        <v>488067004</v>
      </c>
      <c r="T169" s="17">
        <v>345063533</v>
      </c>
      <c r="V169"/>
      <c r="W169"/>
      <c r="X169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spans="1:40" x14ac:dyDescent="0.25">
      <c r="A170">
        <v>164</v>
      </c>
      <c r="B170" t="s">
        <v>153</v>
      </c>
      <c r="C170" s="13">
        <v>7020</v>
      </c>
      <c r="D170" s="13">
        <v>2013</v>
      </c>
      <c r="E170" s="18">
        <v>126.37</v>
      </c>
      <c r="F170" s="17">
        <v>774293</v>
      </c>
      <c r="G170" s="17">
        <v>9657492</v>
      </c>
      <c r="H170" s="17">
        <v>2514415</v>
      </c>
      <c r="I170" s="17">
        <v>148572</v>
      </c>
      <c r="J170" s="17">
        <v>23190528</v>
      </c>
      <c r="K170" s="17">
        <v>41237</v>
      </c>
      <c r="L170" s="17">
        <v>1912510</v>
      </c>
      <c r="M170" s="17">
        <v>155653</v>
      </c>
      <c r="N170" s="17">
        <v>3778023</v>
      </c>
      <c r="O170" s="17">
        <v>48482</v>
      </c>
      <c r="P170" s="17">
        <v>179</v>
      </c>
      <c r="Q170" s="17">
        <v>41446733</v>
      </c>
      <c r="R170" s="17">
        <v>16035914</v>
      </c>
      <c r="S170" s="17">
        <v>176342369</v>
      </c>
      <c r="T170" s="17">
        <v>80507423</v>
      </c>
      <c r="V170"/>
      <c r="W170"/>
      <c r="X17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spans="1:40" x14ac:dyDescent="0.25">
      <c r="A171">
        <v>165</v>
      </c>
      <c r="B171" t="s">
        <v>77</v>
      </c>
      <c r="C171" s="13">
        <v>7020</v>
      </c>
      <c r="D171" s="13">
        <v>2013</v>
      </c>
      <c r="E171" s="18">
        <v>6.71</v>
      </c>
      <c r="F171" s="17">
        <v>29921</v>
      </c>
      <c r="G171" s="17">
        <v>548094</v>
      </c>
      <c r="H171" s="17">
        <v>121198</v>
      </c>
      <c r="I171" s="17">
        <v>8749</v>
      </c>
      <c r="J171" s="17">
        <v>109187</v>
      </c>
      <c r="K171" s="17">
        <v>1389</v>
      </c>
      <c r="L171" s="17">
        <v>1309</v>
      </c>
      <c r="M171" s="17">
        <v>21173</v>
      </c>
      <c r="N171" s="17">
        <v>75970</v>
      </c>
      <c r="O171" s="17">
        <v>68959</v>
      </c>
      <c r="P171" s="17">
        <v>0</v>
      </c>
      <c r="Q171" s="17">
        <v>956028</v>
      </c>
      <c r="R171" s="17">
        <v>274227</v>
      </c>
      <c r="S171" s="17">
        <v>2185763</v>
      </c>
      <c r="T171" s="17">
        <v>501985</v>
      </c>
      <c r="V171"/>
      <c r="W171"/>
      <c r="X171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spans="1:40" x14ac:dyDescent="0.25">
      <c r="A172">
        <v>167</v>
      </c>
      <c r="B172" t="s">
        <v>111</v>
      </c>
      <c r="C172" s="13">
        <v>7020</v>
      </c>
      <c r="D172" s="13">
        <v>2013</v>
      </c>
      <c r="E172" s="18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V172"/>
      <c r="W172"/>
      <c r="X172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spans="1:40" x14ac:dyDescent="0.25">
      <c r="A173">
        <v>168</v>
      </c>
      <c r="B173" t="s">
        <v>72</v>
      </c>
      <c r="C173" s="13">
        <v>7020</v>
      </c>
      <c r="D173" s="13">
        <v>2013</v>
      </c>
      <c r="E173" s="18">
        <v>53.72</v>
      </c>
      <c r="F173" s="17">
        <v>764049</v>
      </c>
      <c r="G173" s="17">
        <v>3989650</v>
      </c>
      <c r="H173" s="17">
        <v>1073000</v>
      </c>
      <c r="I173" s="17">
        <v>1272240</v>
      </c>
      <c r="J173" s="17">
        <v>1406036</v>
      </c>
      <c r="K173" s="17">
        <v>641</v>
      </c>
      <c r="L173" s="17">
        <v>562482</v>
      </c>
      <c r="M173" s="17">
        <v>25687</v>
      </c>
      <c r="N173" s="17">
        <v>1029864</v>
      </c>
      <c r="O173" s="17">
        <v>15131</v>
      </c>
      <c r="P173" s="17">
        <v>5</v>
      </c>
      <c r="Q173" s="17">
        <v>9374726</v>
      </c>
      <c r="R173" s="17">
        <v>4486732</v>
      </c>
      <c r="S173" s="17">
        <v>38707636</v>
      </c>
      <c r="T173" s="17">
        <v>23675011</v>
      </c>
      <c r="V173"/>
      <c r="W173"/>
      <c r="X173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spans="1:40" x14ac:dyDescent="0.25">
      <c r="A174">
        <v>170</v>
      </c>
      <c r="B174" t="s">
        <v>154</v>
      </c>
      <c r="C174" s="13">
        <v>7020</v>
      </c>
      <c r="D174" s="13">
        <v>2013</v>
      </c>
      <c r="E174" s="18">
        <v>89.98</v>
      </c>
      <c r="F174" s="17">
        <v>1161674</v>
      </c>
      <c r="G174" s="17">
        <v>6862896</v>
      </c>
      <c r="H174" s="17">
        <v>2239097</v>
      </c>
      <c r="I174" s="17">
        <v>0</v>
      </c>
      <c r="J174" s="17">
        <v>21507679</v>
      </c>
      <c r="K174" s="17">
        <v>14433</v>
      </c>
      <c r="L174" s="17">
        <v>1683917</v>
      </c>
      <c r="M174" s="17">
        <v>80286</v>
      </c>
      <c r="N174" s="17">
        <v>2016455</v>
      </c>
      <c r="O174" s="17">
        <v>120327</v>
      </c>
      <c r="P174" s="17">
        <v>0</v>
      </c>
      <c r="Q174" s="17">
        <v>34525090</v>
      </c>
      <c r="R174" s="17">
        <v>21598879</v>
      </c>
      <c r="S174" s="17">
        <v>173996667</v>
      </c>
      <c r="T174" s="17">
        <v>130615752</v>
      </c>
      <c r="V174"/>
      <c r="W174"/>
      <c r="X174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spans="1:40" x14ac:dyDescent="0.25">
      <c r="A175">
        <v>172</v>
      </c>
      <c r="B175" t="s">
        <v>105</v>
      </c>
      <c r="C175" s="13">
        <v>7020</v>
      </c>
      <c r="D175" s="13">
        <v>2013</v>
      </c>
      <c r="E175" s="18">
        <v>35.85</v>
      </c>
      <c r="F175" s="17">
        <v>308573</v>
      </c>
      <c r="G175" s="17">
        <v>2670857</v>
      </c>
      <c r="H175" s="17">
        <v>556616</v>
      </c>
      <c r="I175" s="17">
        <v>74217</v>
      </c>
      <c r="J175" s="17">
        <v>629473</v>
      </c>
      <c r="K175" s="17">
        <v>1792</v>
      </c>
      <c r="L175" s="17">
        <v>487592</v>
      </c>
      <c r="M175" s="17">
        <v>387231</v>
      </c>
      <c r="N175" s="17">
        <v>255249</v>
      </c>
      <c r="O175" s="17">
        <v>18502</v>
      </c>
      <c r="P175" s="17">
        <v>250</v>
      </c>
      <c r="Q175" s="17">
        <v>5081279</v>
      </c>
      <c r="R175" s="17">
        <v>2076639</v>
      </c>
      <c r="S175" s="17">
        <v>9773278</v>
      </c>
      <c r="T175" s="17">
        <v>3049660</v>
      </c>
      <c r="V175"/>
      <c r="W175"/>
      <c r="X175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spans="1:40" x14ac:dyDescent="0.25">
      <c r="A176">
        <v>173</v>
      </c>
      <c r="B176" t="s">
        <v>81</v>
      </c>
      <c r="C176" s="13">
        <v>7020</v>
      </c>
      <c r="D176" s="13">
        <v>2013</v>
      </c>
      <c r="E176" s="18">
        <v>2.09</v>
      </c>
      <c r="F176" s="17">
        <v>8859</v>
      </c>
      <c r="G176" s="17">
        <v>213655</v>
      </c>
      <c r="H176" s="17">
        <v>59609</v>
      </c>
      <c r="I176" s="17">
        <v>0</v>
      </c>
      <c r="J176" s="17">
        <v>57931</v>
      </c>
      <c r="K176" s="17">
        <v>0</v>
      </c>
      <c r="L176" s="17">
        <v>13463</v>
      </c>
      <c r="M176" s="17">
        <v>337</v>
      </c>
      <c r="N176" s="17">
        <v>26154</v>
      </c>
      <c r="O176" s="17">
        <v>25</v>
      </c>
      <c r="P176" s="17">
        <v>0</v>
      </c>
      <c r="Q176" s="17">
        <v>371174</v>
      </c>
      <c r="R176" s="17">
        <v>239012</v>
      </c>
      <c r="S176" s="17">
        <v>1019643</v>
      </c>
      <c r="T176" s="17">
        <v>299079</v>
      </c>
      <c r="V176"/>
      <c r="W176"/>
      <c r="X176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spans="1:40" x14ac:dyDescent="0.25">
      <c r="A177">
        <v>175</v>
      </c>
      <c r="B177" t="s">
        <v>114</v>
      </c>
      <c r="C177" s="13">
        <v>7020</v>
      </c>
      <c r="D177" s="13">
        <v>2013</v>
      </c>
      <c r="E177" s="18">
        <v>20.97</v>
      </c>
      <c r="F177" s="17">
        <v>708593</v>
      </c>
      <c r="G177" s="17">
        <v>3630308</v>
      </c>
      <c r="H177" s="17">
        <v>804190</v>
      </c>
      <c r="I177" s="17">
        <v>1116365</v>
      </c>
      <c r="J177" s="17">
        <v>217252</v>
      </c>
      <c r="K177" s="17">
        <v>5974</v>
      </c>
      <c r="L177" s="17">
        <v>12024423</v>
      </c>
      <c r="M177" s="17">
        <v>0</v>
      </c>
      <c r="N177" s="17">
        <v>433303</v>
      </c>
      <c r="O177" s="17">
        <v>231478</v>
      </c>
      <c r="P177" s="17">
        <v>24646</v>
      </c>
      <c r="Q177" s="17">
        <v>18438647</v>
      </c>
      <c r="R177" s="17">
        <v>7855624</v>
      </c>
      <c r="S177" s="17">
        <v>124867853</v>
      </c>
      <c r="T177" s="17">
        <v>41708244</v>
      </c>
      <c r="V177"/>
      <c r="W177"/>
      <c r="X177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spans="1:40" x14ac:dyDescent="0.25">
      <c r="A178">
        <v>176</v>
      </c>
      <c r="B178" t="s">
        <v>155</v>
      </c>
      <c r="C178" s="13">
        <v>7020</v>
      </c>
      <c r="D178" s="13">
        <v>2013</v>
      </c>
      <c r="E178" s="18">
        <v>178.92</v>
      </c>
      <c r="F178" s="17">
        <v>3715357</v>
      </c>
      <c r="G178" s="17">
        <v>16651012</v>
      </c>
      <c r="H178" s="17">
        <v>4655421</v>
      </c>
      <c r="I178" s="17">
        <v>1251884</v>
      </c>
      <c r="J178" s="17">
        <v>29806901</v>
      </c>
      <c r="K178" s="17">
        <v>17177</v>
      </c>
      <c r="L178" s="17">
        <v>-7270901</v>
      </c>
      <c r="M178" s="17">
        <v>203485</v>
      </c>
      <c r="N178" s="17">
        <v>3815858</v>
      </c>
      <c r="O178" s="17">
        <v>5333699</v>
      </c>
      <c r="P178" s="17">
        <v>1300</v>
      </c>
      <c r="Q178" s="17">
        <v>54463236</v>
      </c>
      <c r="R178" s="17">
        <v>29844925</v>
      </c>
      <c r="S178" s="17">
        <v>541159291</v>
      </c>
      <c r="T178" s="17">
        <v>304305640</v>
      </c>
      <c r="V178"/>
      <c r="W178"/>
      <c r="X178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spans="1:40" x14ac:dyDescent="0.25">
      <c r="A179">
        <v>180</v>
      </c>
      <c r="B179" t="s">
        <v>156</v>
      </c>
      <c r="C179" s="13">
        <v>7020</v>
      </c>
      <c r="D179" s="13">
        <v>2013</v>
      </c>
      <c r="E179" s="18">
        <v>35.79</v>
      </c>
      <c r="F179" s="17">
        <v>469645</v>
      </c>
      <c r="G179" s="17">
        <v>2569777</v>
      </c>
      <c r="H179" s="17">
        <v>686442</v>
      </c>
      <c r="I179" s="17">
        <v>0</v>
      </c>
      <c r="J179" s="17">
        <v>8655455</v>
      </c>
      <c r="K179" s="17">
        <v>0</v>
      </c>
      <c r="L179" s="17">
        <v>43359</v>
      </c>
      <c r="M179" s="17">
        <v>358637</v>
      </c>
      <c r="N179" s="17">
        <v>499650</v>
      </c>
      <c r="O179" s="17">
        <v>199057</v>
      </c>
      <c r="P179" s="17">
        <v>0</v>
      </c>
      <c r="Q179" s="17">
        <v>13012377</v>
      </c>
      <c r="R179" s="17">
        <v>8439120</v>
      </c>
      <c r="S179" s="17">
        <v>104549535</v>
      </c>
      <c r="T179" s="17">
        <v>64734851</v>
      </c>
      <c r="V179"/>
      <c r="W179"/>
      <c r="X179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</row>
    <row r="180" spans="1:40" x14ac:dyDescent="0.25">
      <c r="A180">
        <v>183</v>
      </c>
      <c r="B180" t="s">
        <v>157</v>
      </c>
      <c r="C180" s="13">
        <v>7020</v>
      </c>
      <c r="D180" s="13">
        <v>2013</v>
      </c>
      <c r="E180" s="18">
        <v>23.23</v>
      </c>
      <c r="F180" s="17">
        <v>350700</v>
      </c>
      <c r="G180" s="17">
        <v>2160998</v>
      </c>
      <c r="H180" s="17">
        <v>459064</v>
      </c>
      <c r="I180" s="17">
        <v>0</v>
      </c>
      <c r="J180" s="17">
        <v>6423135</v>
      </c>
      <c r="K180" s="17">
        <v>2079</v>
      </c>
      <c r="L180" s="17">
        <v>280582</v>
      </c>
      <c r="M180" s="17">
        <v>28620</v>
      </c>
      <c r="N180" s="17">
        <v>603206</v>
      </c>
      <c r="O180" s="17">
        <v>6373</v>
      </c>
      <c r="P180" s="17">
        <v>0</v>
      </c>
      <c r="Q180" s="17">
        <v>9964057</v>
      </c>
      <c r="R180" s="17">
        <v>6586540</v>
      </c>
      <c r="S180" s="17">
        <v>80597106</v>
      </c>
      <c r="T180" s="17">
        <v>39580407</v>
      </c>
      <c r="V180"/>
      <c r="W180"/>
      <c r="X18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spans="1:40" x14ac:dyDescent="0.25">
      <c r="A181">
        <v>186</v>
      </c>
      <c r="B181" t="s">
        <v>158</v>
      </c>
      <c r="C181" s="13">
        <v>7020</v>
      </c>
      <c r="D181" s="13">
        <v>2013</v>
      </c>
      <c r="E181" s="18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V181"/>
      <c r="W181"/>
      <c r="X181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spans="1:40" x14ac:dyDescent="0.25">
      <c r="A182">
        <v>191</v>
      </c>
      <c r="B182" t="s">
        <v>86</v>
      </c>
      <c r="C182" s="13">
        <v>7020</v>
      </c>
      <c r="D182" s="13">
        <v>2013</v>
      </c>
      <c r="E182" s="18">
        <v>33</v>
      </c>
      <c r="F182" s="17">
        <v>254017</v>
      </c>
      <c r="G182" s="17">
        <v>2916757</v>
      </c>
      <c r="H182" s="17">
        <v>848818</v>
      </c>
      <c r="I182" s="17">
        <v>0</v>
      </c>
      <c r="J182" s="17">
        <v>4638994</v>
      </c>
      <c r="K182" s="17">
        <v>2273</v>
      </c>
      <c r="L182" s="17">
        <v>280978</v>
      </c>
      <c r="M182" s="17">
        <v>158835</v>
      </c>
      <c r="N182" s="17">
        <v>253326</v>
      </c>
      <c r="O182" s="17">
        <v>81683</v>
      </c>
      <c r="P182" s="17">
        <v>50983</v>
      </c>
      <c r="Q182" s="17">
        <v>9130681</v>
      </c>
      <c r="R182" s="17">
        <v>5313135</v>
      </c>
      <c r="S182" s="17">
        <v>68412385</v>
      </c>
      <c r="T182" s="17">
        <v>41907682</v>
      </c>
      <c r="V182"/>
      <c r="W182"/>
      <c r="X182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</row>
    <row r="183" spans="1:40" x14ac:dyDescent="0.25">
      <c r="A183">
        <v>193</v>
      </c>
      <c r="B183" t="s">
        <v>116</v>
      </c>
      <c r="C183" s="13">
        <v>7020</v>
      </c>
      <c r="D183" s="13">
        <v>2013</v>
      </c>
      <c r="E183" s="18">
        <v>7.44</v>
      </c>
      <c r="F183" s="17">
        <v>88544</v>
      </c>
      <c r="G183" s="17">
        <v>1424308</v>
      </c>
      <c r="H183" s="17">
        <v>418776</v>
      </c>
      <c r="I183" s="17">
        <v>1000</v>
      </c>
      <c r="J183" s="17">
        <v>849915</v>
      </c>
      <c r="K183" s="17">
        <v>600</v>
      </c>
      <c r="L183" s="17">
        <v>66249</v>
      </c>
      <c r="M183" s="17">
        <v>222</v>
      </c>
      <c r="N183" s="17">
        <v>82361</v>
      </c>
      <c r="O183" s="17">
        <v>7171</v>
      </c>
      <c r="P183" s="17">
        <v>0</v>
      </c>
      <c r="Q183" s="17">
        <v>2850602</v>
      </c>
      <c r="R183" s="17">
        <v>1131810</v>
      </c>
      <c r="S183" s="17">
        <v>9848629</v>
      </c>
      <c r="T183" s="17">
        <v>1620562</v>
      </c>
      <c r="V183"/>
      <c r="W183"/>
      <c r="X183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spans="1:40" x14ac:dyDescent="0.25">
      <c r="A184">
        <v>194</v>
      </c>
      <c r="B184" t="s">
        <v>159</v>
      </c>
      <c r="C184" s="13">
        <v>7020</v>
      </c>
      <c r="D184" s="13">
        <v>2013</v>
      </c>
      <c r="E184" s="18">
        <v>3.86</v>
      </c>
      <c r="F184" s="17">
        <v>53683</v>
      </c>
      <c r="G184" s="17">
        <v>322623</v>
      </c>
      <c r="H184" s="17">
        <v>82298</v>
      </c>
      <c r="I184" s="17">
        <v>0</v>
      </c>
      <c r="J184" s="17">
        <v>114169</v>
      </c>
      <c r="K184" s="17">
        <v>600</v>
      </c>
      <c r="L184" s="17">
        <v>8899</v>
      </c>
      <c r="M184" s="17">
        <v>0</v>
      </c>
      <c r="N184" s="17">
        <v>67650</v>
      </c>
      <c r="O184" s="17">
        <v>1199</v>
      </c>
      <c r="P184" s="17">
        <v>0</v>
      </c>
      <c r="Q184" s="17">
        <v>597438</v>
      </c>
      <c r="R184" s="17">
        <v>456598</v>
      </c>
      <c r="S184" s="17">
        <v>2309010</v>
      </c>
      <c r="T184" s="17">
        <v>44455</v>
      </c>
      <c r="V184"/>
      <c r="W184"/>
      <c r="X184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spans="1:40" x14ac:dyDescent="0.25">
      <c r="A185">
        <v>195</v>
      </c>
      <c r="B185" t="s">
        <v>99</v>
      </c>
      <c r="C185" s="13">
        <v>7020</v>
      </c>
      <c r="D185" s="13">
        <v>2013</v>
      </c>
      <c r="E185" s="18">
        <v>1.1000000000000001</v>
      </c>
      <c r="F185" s="17">
        <v>0</v>
      </c>
      <c r="G185" s="17">
        <v>102029</v>
      </c>
      <c r="H185" s="17">
        <v>16480</v>
      </c>
      <c r="I185" s="17">
        <v>40400</v>
      </c>
      <c r="J185" s="17">
        <v>12201</v>
      </c>
      <c r="K185" s="17">
        <v>0</v>
      </c>
      <c r="L185" s="17">
        <v>299</v>
      </c>
      <c r="M185" s="17">
        <v>0</v>
      </c>
      <c r="N185" s="17">
        <v>4544</v>
      </c>
      <c r="O185" s="17">
        <v>219</v>
      </c>
      <c r="P185" s="17">
        <v>0</v>
      </c>
      <c r="Q185" s="17">
        <v>176172</v>
      </c>
      <c r="R185" s="17">
        <v>132836</v>
      </c>
      <c r="S185" s="17">
        <v>285448</v>
      </c>
      <c r="T185" s="17">
        <v>4236</v>
      </c>
      <c r="V185"/>
      <c r="W185"/>
      <c r="X185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spans="1:40" x14ac:dyDescent="0.25">
      <c r="A186">
        <v>197</v>
      </c>
      <c r="B186" t="s">
        <v>70</v>
      </c>
      <c r="C186" s="13">
        <v>7020</v>
      </c>
      <c r="D186" s="13">
        <v>2013</v>
      </c>
      <c r="E186" s="18">
        <v>30.6</v>
      </c>
      <c r="F186" s="17">
        <v>444976</v>
      </c>
      <c r="G186" s="17">
        <v>2175272</v>
      </c>
      <c r="H186" s="17">
        <v>149830</v>
      </c>
      <c r="I186" s="17">
        <v>-2000</v>
      </c>
      <c r="J186" s="17">
        <v>1360773</v>
      </c>
      <c r="K186" s="17">
        <v>2197</v>
      </c>
      <c r="L186" s="17">
        <v>876171</v>
      </c>
      <c r="M186" s="17">
        <v>153791</v>
      </c>
      <c r="N186" s="17">
        <v>129688</v>
      </c>
      <c r="O186" s="17">
        <v>390109</v>
      </c>
      <c r="P186" s="17">
        <v>0</v>
      </c>
      <c r="Q186" s="17">
        <v>5235831</v>
      </c>
      <c r="R186" s="17">
        <v>6896728</v>
      </c>
      <c r="S186" s="17">
        <v>70206921</v>
      </c>
      <c r="T186" s="17">
        <v>43989823</v>
      </c>
      <c r="V186"/>
      <c r="W186"/>
      <c r="X186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spans="1:40" x14ac:dyDescent="0.25">
      <c r="A187">
        <v>198</v>
      </c>
      <c r="B187" t="s">
        <v>88</v>
      </c>
      <c r="C187" s="13">
        <v>7020</v>
      </c>
      <c r="D187" s="13">
        <v>2013</v>
      </c>
      <c r="E187" s="18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V187"/>
      <c r="W187"/>
      <c r="X187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spans="1:40" x14ac:dyDescent="0.25">
      <c r="A188">
        <v>199</v>
      </c>
      <c r="B188" t="s">
        <v>97</v>
      </c>
      <c r="C188" s="13">
        <v>7020</v>
      </c>
      <c r="D188" s="13">
        <v>2013</v>
      </c>
      <c r="E188" s="18">
        <v>5.6</v>
      </c>
      <c r="F188" s="17">
        <v>59025</v>
      </c>
      <c r="G188" s="17">
        <v>382015</v>
      </c>
      <c r="H188" s="17">
        <v>94748</v>
      </c>
      <c r="I188" s="17">
        <v>457</v>
      </c>
      <c r="J188" s="17">
        <v>109673</v>
      </c>
      <c r="K188" s="17">
        <v>0</v>
      </c>
      <c r="L188" s="17">
        <v>58415</v>
      </c>
      <c r="M188" s="17">
        <v>32582</v>
      </c>
      <c r="N188" s="17">
        <v>33966</v>
      </c>
      <c r="O188" s="17">
        <v>24537</v>
      </c>
      <c r="P188" s="17">
        <v>0</v>
      </c>
      <c r="Q188" s="17">
        <v>736393</v>
      </c>
      <c r="R188" s="17">
        <v>586392</v>
      </c>
      <c r="S188" s="17">
        <v>5930815</v>
      </c>
      <c r="T188" s="17">
        <v>3009895</v>
      </c>
      <c r="V188"/>
      <c r="W188"/>
      <c r="X188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spans="1:40" x14ac:dyDescent="0.25">
      <c r="A189">
        <v>201</v>
      </c>
      <c r="B189" t="s">
        <v>160</v>
      </c>
      <c r="C189" s="13">
        <v>7020</v>
      </c>
      <c r="D189" s="13">
        <v>2013</v>
      </c>
      <c r="E189" s="18">
        <v>108.72</v>
      </c>
      <c r="F189" s="17">
        <v>1524792</v>
      </c>
      <c r="G189" s="17">
        <v>7868272</v>
      </c>
      <c r="H189" s="17">
        <v>2054169</v>
      </c>
      <c r="I189" s="17">
        <v>575538</v>
      </c>
      <c r="J189" s="17">
        <v>12469891</v>
      </c>
      <c r="K189" s="17">
        <v>4075</v>
      </c>
      <c r="L189" s="17">
        <v>734868</v>
      </c>
      <c r="M189" s="17">
        <v>796148</v>
      </c>
      <c r="N189" s="17">
        <v>1491206</v>
      </c>
      <c r="O189" s="17">
        <v>207634</v>
      </c>
      <c r="P189" s="17">
        <v>851</v>
      </c>
      <c r="Q189" s="17">
        <v>26200950</v>
      </c>
      <c r="R189" s="17">
        <v>19594344</v>
      </c>
      <c r="S189" s="17">
        <v>238426339</v>
      </c>
      <c r="T189" s="17">
        <v>115445078</v>
      </c>
      <c r="V189"/>
      <c r="W189"/>
      <c r="X189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spans="1:40" x14ac:dyDescent="0.25">
      <c r="A190">
        <v>202</v>
      </c>
      <c r="B190" t="s">
        <v>161</v>
      </c>
      <c r="C190" s="13">
        <v>7020</v>
      </c>
      <c r="D190" s="13">
        <v>2013</v>
      </c>
      <c r="E190" s="18">
        <v>0.04</v>
      </c>
      <c r="F190" s="17">
        <v>0</v>
      </c>
      <c r="G190" s="17">
        <v>4096</v>
      </c>
      <c r="H190" s="17">
        <v>1216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5312</v>
      </c>
      <c r="R190" s="17">
        <v>1264</v>
      </c>
      <c r="S190" s="17">
        <v>7046</v>
      </c>
      <c r="T190" s="17">
        <v>7046</v>
      </c>
      <c r="V190"/>
      <c r="W190"/>
      <c r="X19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spans="1:40" x14ac:dyDescent="0.25">
      <c r="A191">
        <v>204</v>
      </c>
      <c r="B191" t="s">
        <v>120</v>
      </c>
      <c r="C191" s="13">
        <v>7020</v>
      </c>
      <c r="D191" s="13">
        <v>2013</v>
      </c>
      <c r="E191" s="18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V191"/>
      <c r="W191"/>
      <c r="X191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spans="1:40" x14ac:dyDescent="0.25">
      <c r="A192">
        <v>205</v>
      </c>
      <c r="B192" t="s">
        <v>162</v>
      </c>
      <c r="C192" s="13">
        <v>7020</v>
      </c>
      <c r="D192" s="13">
        <v>2013</v>
      </c>
      <c r="E192" s="18">
        <v>40.950000000000003</v>
      </c>
      <c r="F192" s="17">
        <v>408232</v>
      </c>
      <c r="G192" s="17">
        <v>8220894</v>
      </c>
      <c r="H192" s="17">
        <v>1040933</v>
      </c>
      <c r="I192" s="17">
        <v>0</v>
      </c>
      <c r="J192" s="17">
        <v>6676736</v>
      </c>
      <c r="K192" s="17">
        <v>483847</v>
      </c>
      <c r="L192" s="17">
        <v>525451</v>
      </c>
      <c r="M192" s="17">
        <v>0</v>
      </c>
      <c r="N192" s="17">
        <v>1053114</v>
      </c>
      <c r="O192" s="17">
        <v>64258</v>
      </c>
      <c r="P192" s="17">
        <v>0</v>
      </c>
      <c r="Q192" s="17">
        <v>18065233</v>
      </c>
      <c r="R192" s="17">
        <v>2351294</v>
      </c>
      <c r="S192" s="17">
        <v>50838367</v>
      </c>
      <c r="T192" s="17">
        <v>4834659</v>
      </c>
      <c r="V192"/>
      <c r="W192"/>
      <c r="X192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spans="1:40" x14ac:dyDescent="0.25">
      <c r="A193">
        <v>206</v>
      </c>
      <c r="B193" t="s">
        <v>163</v>
      </c>
      <c r="C193" s="13">
        <v>7020</v>
      </c>
      <c r="D193" s="13">
        <v>2013</v>
      </c>
      <c r="E193" s="18">
        <v>8.43</v>
      </c>
      <c r="F193" s="17">
        <v>42538</v>
      </c>
      <c r="G193" s="17">
        <v>480787</v>
      </c>
      <c r="H193" s="17">
        <v>134143</v>
      </c>
      <c r="I193" s="17">
        <v>1238251</v>
      </c>
      <c r="J193" s="17">
        <v>164700</v>
      </c>
      <c r="K193" s="17">
        <v>614</v>
      </c>
      <c r="L193" s="17">
        <v>118546</v>
      </c>
      <c r="M193" s="17">
        <v>649</v>
      </c>
      <c r="N193" s="17">
        <v>202693</v>
      </c>
      <c r="O193" s="17">
        <v>7638</v>
      </c>
      <c r="P193" s="17">
        <v>115</v>
      </c>
      <c r="Q193" s="17">
        <v>2347906</v>
      </c>
      <c r="R193" s="17">
        <v>1467254</v>
      </c>
      <c r="S193" s="17">
        <v>4965046</v>
      </c>
      <c r="T193" s="17">
        <v>880204</v>
      </c>
      <c r="V193"/>
      <c r="W193"/>
      <c r="X193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spans="1:40" x14ac:dyDescent="0.25">
      <c r="A194">
        <v>207</v>
      </c>
      <c r="B194" t="s">
        <v>98</v>
      </c>
      <c r="C194" s="13">
        <v>7020</v>
      </c>
      <c r="D194" s="13">
        <v>2013</v>
      </c>
      <c r="E194" s="18">
        <v>34.39</v>
      </c>
      <c r="F194" s="17">
        <v>495007</v>
      </c>
      <c r="G194" s="17">
        <v>2466353</v>
      </c>
      <c r="H194" s="17">
        <v>557092</v>
      </c>
      <c r="I194" s="17">
        <v>36000</v>
      </c>
      <c r="J194" s="17">
        <v>8405999</v>
      </c>
      <c r="K194" s="17">
        <v>0</v>
      </c>
      <c r="L194" s="17">
        <v>626902</v>
      </c>
      <c r="M194" s="17">
        <v>79019</v>
      </c>
      <c r="N194" s="17">
        <v>350414</v>
      </c>
      <c r="O194" s="17">
        <v>6275</v>
      </c>
      <c r="P194" s="17">
        <v>0</v>
      </c>
      <c r="Q194" s="17">
        <v>12528054</v>
      </c>
      <c r="R194" s="17">
        <v>5996295</v>
      </c>
      <c r="S194" s="17">
        <v>62766417</v>
      </c>
      <c r="T194" s="17">
        <v>32159396</v>
      </c>
      <c r="V194"/>
      <c r="W194"/>
      <c r="X194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spans="1:40" x14ac:dyDescent="0.25">
      <c r="A195">
        <v>208</v>
      </c>
      <c r="B195" t="s">
        <v>102</v>
      </c>
      <c r="C195" s="13">
        <v>7020</v>
      </c>
      <c r="D195" s="13">
        <v>2013</v>
      </c>
      <c r="E195" s="18">
        <v>45.59</v>
      </c>
      <c r="F195" s="17">
        <v>568860</v>
      </c>
      <c r="G195" s="17">
        <v>4003103</v>
      </c>
      <c r="H195" s="17">
        <v>1149972</v>
      </c>
      <c r="I195" s="17">
        <v>0</v>
      </c>
      <c r="J195" s="17">
        <v>10225396</v>
      </c>
      <c r="K195" s="17">
        <v>1225</v>
      </c>
      <c r="L195" s="17">
        <v>306125</v>
      </c>
      <c r="M195" s="17">
        <v>141804</v>
      </c>
      <c r="N195" s="17">
        <v>2213180</v>
      </c>
      <c r="O195" s="17">
        <v>376585</v>
      </c>
      <c r="P195" s="17">
        <v>0</v>
      </c>
      <c r="Q195" s="17">
        <v>18417390</v>
      </c>
      <c r="R195" s="17">
        <v>8439812</v>
      </c>
      <c r="S195" s="17">
        <v>64067365</v>
      </c>
      <c r="T195" s="17">
        <v>37818869</v>
      </c>
      <c r="V195"/>
      <c r="W195"/>
      <c r="X195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</row>
    <row r="196" spans="1:40" x14ac:dyDescent="0.25">
      <c r="A196">
        <v>209</v>
      </c>
      <c r="B196" t="s">
        <v>164</v>
      </c>
      <c r="C196" s="13">
        <v>7020</v>
      </c>
      <c r="D196" s="13">
        <v>2013</v>
      </c>
      <c r="E196" s="18">
        <v>39.99</v>
      </c>
      <c r="F196" s="17">
        <v>1047379</v>
      </c>
      <c r="G196" s="17">
        <v>3675874</v>
      </c>
      <c r="H196" s="17">
        <v>848184</v>
      </c>
      <c r="I196" s="17">
        <v>939088</v>
      </c>
      <c r="J196" s="17">
        <v>6101829</v>
      </c>
      <c r="K196" s="17">
        <v>243</v>
      </c>
      <c r="L196" s="17">
        <v>429058</v>
      </c>
      <c r="M196" s="17">
        <v>207876</v>
      </c>
      <c r="N196" s="17">
        <v>2473120</v>
      </c>
      <c r="O196" s="17">
        <v>54664</v>
      </c>
      <c r="P196" s="17">
        <v>14080</v>
      </c>
      <c r="Q196" s="17">
        <v>14715856</v>
      </c>
      <c r="R196" s="17">
        <v>10564235</v>
      </c>
      <c r="S196" s="17">
        <v>111543438</v>
      </c>
      <c r="T196" s="17">
        <v>58856785</v>
      </c>
      <c r="V196"/>
      <c r="W196"/>
      <c r="X196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</row>
    <row r="197" spans="1:40" x14ac:dyDescent="0.25">
      <c r="A197">
        <v>210</v>
      </c>
      <c r="B197" t="s">
        <v>165</v>
      </c>
      <c r="C197" s="13">
        <v>7020</v>
      </c>
      <c r="D197" s="13">
        <v>2013</v>
      </c>
      <c r="E197" s="18">
        <v>31.49</v>
      </c>
      <c r="F197" s="17">
        <v>460436</v>
      </c>
      <c r="G197" s="17">
        <v>3119125</v>
      </c>
      <c r="H197" s="17">
        <v>716972</v>
      </c>
      <c r="I197" s="17">
        <v>30009</v>
      </c>
      <c r="J197" s="17">
        <v>6534566</v>
      </c>
      <c r="K197" s="17">
        <v>1767</v>
      </c>
      <c r="L197" s="17">
        <v>557173</v>
      </c>
      <c r="M197" s="17">
        <v>7063</v>
      </c>
      <c r="N197" s="17">
        <v>49042</v>
      </c>
      <c r="O197" s="17">
        <v>78233</v>
      </c>
      <c r="P197" s="17">
        <v>0</v>
      </c>
      <c r="Q197" s="17">
        <v>11093950</v>
      </c>
      <c r="R197" s="17">
        <v>11076026</v>
      </c>
      <c r="S197" s="17">
        <v>122575140</v>
      </c>
      <c r="T197" s="17">
        <v>64716902</v>
      </c>
      <c r="V197"/>
      <c r="W197"/>
      <c r="X197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</row>
    <row r="198" spans="1:40" x14ac:dyDescent="0.25">
      <c r="A198">
        <v>211</v>
      </c>
      <c r="B198" t="s">
        <v>166</v>
      </c>
      <c r="C198" s="13">
        <v>7020</v>
      </c>
      <c r="D198" s="13">
        <v>2013</v>
      </c>
      <c r="E198" s="18">
        <v>0.48</v>
      </c>
      <c r="F198" s="17">
        <v>775</v>
      </c>
      <c r="G198" s="17">
        <v>14662</v>
      </c>
      <c r="H198" s="17">
        <v>4807</v>
      </c>
      <c r="I198" s="17">
        <v>0</v>
      </c>
      <c r="J198" s="17">
        <v>85199</v>
      </c>
      <c r="K198" s="17">
        <v>0</v>
      </c>
      <c r="L198" s="17">
        <v>0</v>
      </c>
      <c r="M198" s="17">
        <v>0</v>
      </c>
      <c r="N198" s="17">
        <v>119247</v>
      </c>
      <c r="O198" s="17">
        <v>4431</v>
      </c>
      <c r="P198" s="17">
        <v>0</v>
      </c>
      <c r="Q198" s="17">
        <v>228346</v>
      </c>
      <c r="R198" s="17">
        <v>135072</v>
      </c>
      <c r="S198" s="17">
        <v>51100</v>
      </c>
      <c r="T198" s="17">
        <v>1120</v>
      </c>
      <c r="V198"/>
      <c r="W198"/>
      <c r="X198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</row>
    <row r="199" spans="1:40" x14ac:dyDescent="0.25">
      <c r="A199">
        <v>904</v>
      </c>
      <c r="B199" t="s">
        <v>107</v>
      </c>
      <c r="C199" s="13">
        <v>7020</v>
      </c>
      <c r="D199" s="13">
        <v>2013</v>
      </c>
      <c r="E199" s="18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V199"/>
      <c r="W199"/>
      <c r="X199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</row>
    <row r="200" spans="1:40" x14ac:dyDescent="0.25">
      <c r="A200">
        <v>915</v>
      </c>
      <c r="B200" t="s">
        <v>113</v>
      </c>
      <c r="C200" s="13">
        <v>7020</v>
      </c>
      <c r="D200" s="13">
        <v>2013</v>
      </c>
      <c r="E200" s="18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V200"/>
      <c r="W200"/>
      <c r="X20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</row>
    <row r="201" spans="1:40" x14ac:dyDescent="0.25">
      <c r="A201" s="19">
        <v>919</v>
      </c>
      <c r="B201" s="19" t="s">
        <v>124</v>
      </c>
      <c r="C201" s="19">
        <v>7020</v>
      </c>
      <c r="D201" s="18">
        <v>2013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5">
        <v>0</v>
      </c>
    </row>
    <row r="202" spans="1:40" x14ac:dyDescent="0.25">
      <c r="A202" s="19">
        <v>921</v>
      </c>
      <c r="B202" s="19" t="s">
        <v>167</v>
      </c>
      <c r="C202" s="19">
        <v>7020</v>
      </c>
      <c r="D202" s="18">
        <v>2013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5">
        <v>0</v>
      </c>
    </row>
    <row r="203" spans="1:40" x14ac:dyDescent="0.25">
      <c r="A203" s="19"/>
      <c r="B203" s="19"/>
      <c r="C203" s="19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5"/>
    </row>
    <row r="204" spans="1:40" x14ac:dyDescent="0.25">
      <c r="A204" s="19"/>
      <c r="B204" s="19"/>
      <c r="C204" s="19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5"/>
    </row>
    <row r="205" spans="1:40" x14ac:dyDescent="0.25">
      <c r="A205" s="19"/>
      <c r="B205" s="19"/>
      <c r="C205" s="19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5"/>
    </row>
    <row r="206" spans="1:40" x14ac:dyDescent="0.25">
      <c r="A206" s="19"/>
      <c r="B206" s="19"/>
      <c r="C206" s="19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5"/>
    </row>
    <row r="207" spans="1:40" x14ac:dyDescent="0.25">
      <c r="A207" s="19"/>
      <c r="B207" s="19"/>
      <c r="C207" s="19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5"/>
    </row>
    <row r="208" spans="1:40" x14ac:dyDescent="0.25">
      <c r="A208" s="19"/>
      <c r="B208" s="19"/>
      <c r="C208" s="19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5"/>
    </row>
    <row r="209" spans="1:20" x14ac:dyDescent="0.25">
      <c r="A209" s="19"/>
      <c r="B209" s="19"/>
      <c r="C209" s="19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5"/>
    </row>
    <row r="210" spans="1:20" x14ac:dyDescent="0.25">
      <c r="A210" s="19"/>
      <c r="B210" s="19"/>
      <c r="C210" s="19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5"/>
    </row>
    <row r="211" spans="1:20" x14ac:dyDescent="0.25">
      <c r="A211" s="19"/>
      <c r="B211" s="19"/>
      <c r="C211" s="19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5"/>
    </row>
    <row r="212" spans="1:20" x14ac:dyDescent="0.25">
      <c r="A212" s="19"/>
      <c r="B212" s="19"/>
      <c r="C212" s="19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5"/>
    </row>
    <row r="213" spans="1:20" x14ac:dyDescent="0.25">
      <c r="A213" s="19"/>
      <c r="B213" s="19"/>
      <c r="C213" s="19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5"/>
    </row>
    <row r="214" spans="1:20" x14ac:dyDescent="0.25">
      <c r="A214" s="19"/>
      <c r="B214" s="19"/>
      <c r="C214" s="19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5"/>
    </row>
    <row r="215" spans="1:20" x14ac:dyDescent="0.25">
      <c r="T215" s="15"/>
    </row>
    <row r="216" spans="1:20" x14ac:dyDescent="0.25">
      <c r="A216" s="19"/>
      <c r="B216" s="19"/>
      <c r="C216" s="19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spans="1:20" x14ac:dyDescent="0.25">
      <c r="A217" s="19"/>
      <c r="B217" s="19"/>
      <c r="C217" s="19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5"/>
    </row>
    <row r="218" spans="1:20" x14ac:dyDescent="0.25">
      <c r="A218" s="19"/>
      <c r="B218" s="19"/>
      <c r="C218" s="19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5"/>
    </row>
    <row r="219" spans="1:20" x14ac:dyDescent="0.25">
      <c r="A219" s="19"/>
      <c r="B219" s="19"/>
      <c r="C219" s="19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5"/>
    </row>
    <row r="220" spans="1:20" x14ac:dyDescent="0.25">
      <c r="A220" s="19"/>
      <c r="B220" s="19"/>
      <c r="C220" s="19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5"/>
    </row>
    <row r="221" spans="1:20" x14ac:dyDescent="0.25">
      <c r="A221" s="19"/>
      <c r="B221" s="19"/>
      <c r="C221" s="19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5"/>
    </row>
    <row r="222" spans="1:20" x14ac:dyDescent="0.25">
      <c r="A222" s="19"/>
      <c r="B222" s="19"/>
      <c r="C222" s="19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5"/>
    </row>
    <row r="223" spans="1:20" x14ac:dyDescent="0.25">
      <c r="A223" s="19"/>
      <c r="B223" s="19"/>
      <c r="C223" s="19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5"/>
    </row>
    <row r="224" spans="1:20" x14ac:dyDescent="0.25">
      <c r="A224" s="19"/>
      <c r="B224" s="19"/>
      <c r="C224" s="19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5"/>
    </row>
    <row r="225" spans="1:20" x14ac:dyDescent="0.25">
      <c r="A225" s="19"/>
      <c r="B225" s="19"/>
      <c r="C225" s="19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5"/>
    </row>
    <row r="226" spans="1:20" x14ac:dyDescent="0.25">
      <c r="A226" s="19"/>
      <c r="B226" s="19"/>
      <c r="C226" s="19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5"/>
    </row>
    <row r="227" spans="1:20" x14ac:dyDescent="0.25">
      <c r="A227" s="19"/>
      <c r="B227" s="19"/>
      <c r="C227" s="19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5"/>
    </row>
    <row r="228" spans="1:20" x14ac:dyDescent="0.25">
      <c r="A228" s="19"/>
      <c r="B228" s="19"/>
      <c r="C228" s="19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5"/>
    </row>
    <row r="229" spans="1:20" x14ac:dyDescent="0.25">
      <c r="A229" s="19"/>
      <c r="B229" s="19"/>
      <c r="C229" s="19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5"/>
    </row>
    <row r="230" spans="1:20" x14ac:dyDescent="0.25">
      <c r="A230" s="19"/>
      <c r="B230" s="19"/>
      <c r="C230" s="19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5"/>
    </row>
    <row r="231" spans="1:20" x14ac:dyDescent="0.25">
      <c r="A231" s="19"/>
      <c r="B231" s="19"/>
      <c r="C231" s="19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5"/>
    </row>
    <row r="232" spans="1:20" x14ac:dyDescent="0.25">
      <c r="A232" s="19"/>
      <c r="B232" s="19"/>
      <c r="C232" s="19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5"/>
    </row>
    <row r="233" spans="1:20" x14ac:dyDescent="0.25">
      <c r="A233" s="19"/>
      <c r="B233" s="19"/>
      <c r="C233" s="19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5"/>
    </row>
    <row r="234" spans="1:20" x14ac:dyDescent="0.25">
      <c r="A234" s="19"/>
      <c r="B234" s="19"/>
      <c r="C234" s="19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5"/>
    </row>
    <row r="235" spans="1:20" x14ac:dyDescent="0.25">
      <c r="A235" s="19"/>
      <c r="B235" s="19"/>
      <c r="C235" s="19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5"/>
    </row>
    <row r="236" spans="1:20" x14ac:dyDescent="0.25">
      <c r="A236" s="19"/>
      <c r="B236" s="19"/>
      <c r="C236" s="19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5"/>
    </row>
    <row r="237" spans="1:20" x14ac:dyDescent="0.25">
      <c r="A237" s="19"/>
      <c r="B237" s="19"/>
      <c r="C237" s="19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5"/>
    </row>
    <row r="238" spans="1:20" x14ac:dyDescent="0.25">
      <c r="A238" s="19"/>
      <c r="B238" s="19"/>
      <c r="C238" s="19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5"/>
    </row>
    <row r="239" spans="1:20" x14ac:dyDescent="0.25">
      <c r="A239" s="19"/>
      <c r="B239" s="19"/>
      <c r="C239" s="19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5"/>
    </row>
    <row r="240" spans="1:20" x14ac:dyDescent="0.25">
      <c r="A240" s="19"/>
      <c r="B240" s="19"/>
      <c r="C240" s="19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spans="1:20" x14ac:dyDescent="0.25">
      <c r="A241" s="19"/>
      <c r="B241" s="19"/>
      <c r="C241" s="19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5"/>
    </row>
    <row r="242" spans="1:20" x14ac:dyDescent="0.25">
      <c r="A242" s="19"/>
      <c r="B242" s="19"/>
      <c r="C242" s="19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5"/>
    </row>
    <row r="243" spans="1:20" x14ac:dyDescent="0.25">
      <c r="A243" s="19"/>
      <c r="B243" s="19"/>
      <c r="C243" s="19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5"/>
    </row>
    <row r="244" spans="1:20" x14ac:dyDescent="0.25">
      <c r="A244" s="19"/>
      <c r="B244" s="19"/>
      <c r="C244" s="19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5"/>
    </row>
    <row r="245" spans="1:20" x14ac:dyDescent="0.25">
      <c r="T245" s="15"/>
    </row>
    <row r="246" spans="1:20" x14ac:dyDescent="0.25">
      <c r="A246" s="19"/>
      <c r="B246" s="19"/>
      <c r="C246" s="19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5"/>
    </row>
    <row r="247" spans="1:20" x14ac:dyDescent="0.25">
      <c r="A247" s="19"/>
      <c r="B247" s="19"/>
      <c r="C247" s="19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5"/>
    </row>
    <row r="248" spans="1:20" x14ac:dyDescent="0.25">
      <c r="A248" s="19"/>
      <c r="B248" s="19"/>
      <c r="C248" s="19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5"/>
    </row>
    <row r="249" spans="1:20" x14ac:dyDescent="0.25">
      <c r="A249" s="19"/>
      <c r="B249" s="19"/>
      <c r="C249" s="19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5"/>
    </row>
    <row r="250" spans="1:20" x14ac:dyDescent="0.25">
      <c r="A250" s="19"/>
      <c r="B250" s="19"/>
      <c r="C250" s="19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5"/>
    </row>
    <row r="251" spans="1:20" x14ac:dyDescent="0.25">
      <c r="A251" s="19"/>
      <c r="B251" s="19"/>
      <c r="C251" s="19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5"/>
    </row>
    <row r="252" spans="1:20" x14ac:dyDescent="0.25">
      <c r="A252" s="19"/>
      <c r="B252" s="19"/>
      <c r="C252" s="19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5"/>
    </row>
    <row r="253" spans="1:20" x14ac:dyDescent="0.25">
      <c r="A253" s="19"/>
      <c r="B253" s="19"/>
      <c r="C253" s="19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5"/>
    </row>
    <row r="254" spans="1:20" x14ac:dyDescent="0.25">
      <c r="A254" s="19"/>
      <c r="B254" s="19"/>
      <c r="C254" s="19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5"/>
    </row>
    <row r="255" spans="1:20" x14ac:dyDescent="0.25">
      <c r="A255" s="19"/>
      <c r="B255" s="19"/>
      <c r="C255" s="19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5"/>
    </row>
    <row r="256" spans="1:20" x14ac:dyDescent="0.25">
      <c r="A256" s="19"/>
      <c r="B256" s="19"/>
      <c r="C256" s="19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5"/>
    </row>
    <row r="257" spans="1:20" x14ac:dyDescent="0.25">
      <c r="A257" s="19"/>
      <c r="B257" s="19"/>
      <c r="C257" s="19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5"/>
    </row>
    <row r="258" spans="1:20" x14ac:dyDescent="0.25">
      <c r="A258" s="19"/>
      <c r="B258" s="19"/>
      <c r="C258" s="19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5"/>
    </row>
    <row r="259" spans="1:20" x14ac:dyDescent="0.25">
      <c r="T259" s="15"/>
    </row>
    <row r="260" spans="1:20" x14ac:dyDescent="0.25">
      <c r="A260" s="19"/>
      <c r="B260" s="19"/>
      <c r="C260" s="19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5"/>
    </row>
    <row r="261" spans="1:20" x14ac:dyDescent="0.25">
      <c r="A261" s="19"/>
      <c r="B261" s="19"/>
      <c r="C261" s="19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5"/>
    </row>
    <row r="262" spans="1:20" x14ac:dyDescent="0.25">
      <c r="A262" s="19"/>
      <c r="B262" s="19"/>
      <c r="C262" s="19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5"/>
    </row>
    <row r="263" spans="1:20" x14ac:dyDescent="0.25">
      <c r="A263" s="19"/>
      <c r="B263" s="19"/>
      <c r="C263" s="19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5"/>
    </row>
    <row r="264" spans="1:20" x14ac:dyDescent="0.25">
      <c r="A264" s="19"/>
      <c r="B264" s="19"/>
      <c r="C264" s="19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5"/>
    </row>
    <row r="265" spans="1:20" x14ac:dyDescent="0.25">
      <c r="T265" s="15"/>
    </row>
    <row r="267" spans="1:20" x14ac:dyDescent="0.25">
      <c r="A267" s="19"/>
      <c r="B267" s="19"/>
      <c r="C267" s="19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5"/>
    </row>
    <row r="268" spans="1:20" x14ac:dyDescent="0.25">
      <c r="A268" s="19"/>
      <c r="B268" s="19"/>
      <c r="C268" s="19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5"/>
    </row>
    <row r="269" spans="1:20" x14ac:dyDescent="0.25">
      <c r="A269" s="19"/>
      <c r="B269" s="19"/>
      <c r="C269" s="19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5"/>
    </row>
    <row r="270" spans="1:20" x14ac:dyDescent="0.25">
      <c r="A270" s="19"/>
      <c r="B270" s="19"/>
      <c r="C270" s="19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5"/>
    </row>
    <row r="271" spans="1:20" x14ac:dyDescent="0.25">
      <c r="A271" s="19"/>
      <c r="B271" s="19"/>
      <c r="C271" s="19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5"/>
    </row>
    <row r="272" spans="1:20" x14ac:dyDescent="0.25">
      <c r="A272" s="19"/>
      <c r="B272" s="19"/>
      <c r="C272" s="19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5"/>
    </row>
    <row r="273" spans="1:20" x14ac:dyDescent="0.25">
      <c r="A273" s="19"/>
      <c r="B273" s="19"/>
      <c r="C273" s="19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5"/>
    </row>
    <row r="274" spans="1:20" x14ac:dyDescent="0.25">
      <c r="A274" s="19"/>
      <c r="B274" s="19"/>
      <c r="C274" s="19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5"/>
    </row>
    <row r="275" spans="1:20" x14ac:dyDescent="0.25">
      <c r="A275" s="19"/>
      <c r="B275" s="19"/>
      <c r="C275" s="19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5"/>
    </row>
    <row r="276" spans="1:20" x14ac:dyDescent="0.25">
      <c r="A276" s="19"/>
      <c r="B276" s="19"/>
      <c r="C276" s="19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5"/>
    </row>
    <row r="277" spans="1:20" x14ac:dyDescent="0.25">
      <c r="A277" s="19"/>
      <c r="B277" s="19"/>
      <c r="C277" s="19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5"/>
    </row>
    <row r="278" spans="1:20" x14ac:dyDescent="0.25">
      <c r="A278" s="19"/>
      <c r="B278" s="19"/>
      <c r="C278" s="19"/>
      <c r="D278" s="18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5"/>
    </row>
    <row r="279" spans="1:20" x14ac:dyDescent="0.25">
      <c r="T279" s="1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TR_M</vt:lpstr>
      <vt:lpstr>OE_M</vt:lpstr>
      <vt:lpstr>SW_M</vt:lpstr>
      <vt:lpstr>EB_M</vt:lpstr>
      <vt:lpstr>PF_M</vt:lpstr>
      <vt:lpstr>SE_M</vt:lpstr>
      <vt:lpstr>PS_M</vt:lpstr>
      <vt:lpstr>DRL_M</vt:lpstr>
      <vt:lpstr>ODE_M</vt:lpstr>
      <vt:lpstr>SW_FTE</vt:lpstr>
      <vt:lpstr>EB_FTE</vt:lpstr>
      <vt:lpstr>PH_M</vt:lpstr>
      <vt:lpstr>Surgery</vt:lpstr>
      <vt:lpstr>DRL_M!Print_Area</vt:lpstr>
      <vt:lpstr>EB_FTE!Print_Area</vt:lpstr>
      <vt:lpstr>EB_M!Print_Area</vt:lpstr>
      <vt:lpstr>ODE_M!Print_Area</vt:lpstr>
      <vt:lpstr>OE_M!Print_Area</vt:lpstr>
      <vt:lpstr>PF_M!Print_Area</vt:lpstr>
      <vt:lpstr>PH_M!Print_Area</vt:lpstr>
      <vt:lpstr>PS_M!Print_Area</vt:lpstr>
      <vt:lpstr>SE_M!Print_Area</vt:lpstr>
      <vt:lpstr>SW_FTE!Print_Area</vt:lpstr>
      <vt:lpstr>SW_M!Print_Area</vt:lpstr>
      <vt:lpstr>TR_M!Print_Area</vt:lpstr>
      <vt:lpstr>DRL_M!Print_Titles</vt:lpstr>
      <vt:lpstr>EB_FTE!Print_Titles</vt:lpstr>
      <vt:lpstr>EB_M!Print_Titles</vt:lpstr>
      <vt:lpstr>ODE_M!Print_Titles</vt:lpstr>
      <vt:lpstr>OE_M!Print_Titles</vt:lpstr>
      <vt:lpstr>PF_M!Print_Titles</vt:lpstr>
      <vt:lpstr>PH_M!Print_Titles</vt:lpstr>
      <vt:lpstr>PS_M!Print_Titles</vt:lpstr>
      <vt:lpstr>SE_M!Print_Titles</vt:lpstr>
      <vt:lpstr>SW_FTE!Print_Titles</vt:lpstr>
      <vt:lpstr>SW_M!Print_Titles</vt:lpstr>
      <vt:lpstr>TR_M!Print_Titles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surgery screens</dc:title>
  <dc:subject>2009 comparative screens - surgery</dc:subject>
  <dc:creator>Washington State Dept of Health - DCHS - Hospital and Patient Data Systems</dc:creator>
  <cp:lastModifiedBy>Huyck, Randall  (DOH)</cp:lastModifiedBy>
  <cp:lastPrinted>2000-11-08T23:07:06Z</cp:lastPrinted>
  <dcterms:created xsi:type="dcterms:W3CDTF">2000-10-12T15:24:11Z</dcterms:created>
  <dcterms:modified xsi:type="dcterms:W3CDTF">2016-03-17T16:41:29Z</dcterms:modified>
</cp:coreProperties>
</file>