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852" tabRatio="930" activeTab="12"/>
  </bookViews>
  <sheets>
    <sheet name="TR_M" sheetId="25" r:id="rId1"/>
    <sheet name="OE_M" sheetId="23" r:id="rId2"/>
    <sheet name="SW_M" sheetId="21" r:id="rId3"/>
    <sheet name="EB_M" sheetId="19" r:id="rId4"/>
    <sheet name="PF_M" sheetId="17" r:id="rId5"/>
    <sheet name="SE_M" sheetId="15" r:id="rId6"/>
    <sheet name="PS_M" sheetId="13" r:id="rId7"/>
    <sheet name="DRL_M" sheetId="11" r:id="rId8"/>
    <sheet name="ODE_M" sheetId="9" r:id="rId9"/>
    <sheet name="SW_FTE" sheetId="7" r:id="rId10"/>
    <sheet name="EB_FTE" sheetId="5" r:id="rId11"/>
    <sheet name="PH_M" sheetId="3" r:id="rId12"/>
    <sheet name="Surgery" sheetId="26" r:id="rId13"/>
  </sheets>
  <definedNames>
    <definedName name="\a">#REF!</definedName>
    <definedName name="\q">#REF!</definedName>
    <definedName name="BK3.025">#REF!</definedName>
    <definedName name="BK3.026">#REF!</definedName>
    <definedName name="BK3.027">#REF!</definedName>
    <definedName name="BK3.028">#REF!</definedName>
    <definedName name="BK3.029">#REF!</definedName>
    <definedName name="BK3.030">#REF!</definedName>
    <definedName name="BK3.031">#REF!</definedName>
    <definedName name="BK3.032">#REF!</definedName>
    <definedName name="BK3.033">#REF!</definedName>
    <definedName name="BK3.034">#REF!</definedName>
    <definedName name="BK3.035">#REF!</definedName>
    <definedName name="BK3.036">#REF!</definedName>
    <definedName name="BK3.037">#REF!</definedName>
    <definedName name="BK3.038">#REF!</definedName>
    <definedName name="BK3.039">#REF!</definedName>
    <definedName name="BK3.040">#REF!</definedName>
    <definedName name="BK3.041">#REF!</definedName>
    <definedName name="BK3.042">#REF!</definedName>
    <definedName name="BK3.043">#REF!</definedName>
    <definedName name="BK3.044">#REF!</definedName>
    <definedName name="BK3.045">#REF!</definedName>
    <definedName name="BK3.046">#REF!</definedName>
    <definedName name="BK3.047">#REF!</definedName>
    <definedName name="BK3.048">#REF!</definedName>
    <definedName name="CCHEADING">#REF!</definedName>
    <definedName name="_xlnm.Print_Area" localSheetId="7">DRL_M!$A$10:$K$89</definedName>
    <definedName name="_xlnm.Print_Area" localSheetId="10">EB_FTE!$A$10:$K$89</definedName>
    <definedName name="_xlnm.Print_Area" localSheetId="3">EB_M!$A$10:$K$89</definedName>
    <definedName name="_xlnm.Print_Area" localSheetId="8">ODE_M!$A$10:$K$89</definedName>
    <definedName name="_xlnm.Print_Area" localSheetId="1">OE_M!$A$10:$K$89</definedName>
    <definedName name="_xlnm.Print_Area" localSheetId="4">PF_M!$A$10:$K$89</definedName>
    <definedName name="_xlnm.Print_Area" localSheetId="11">PH_M!$A$10:$K$89</definedName>
    <definedName name="_xlnm.Print_Area" localSheetId="6">PS_M!$A$10:$K$89</definedName>
    <definedName name="_xlnm.Print_Area" localSheetId="5">SE_M!$A$10:$K$89</definedName>
    <definedName name="_xlnm.Print_Area" localSheetId="9">SW_FTE!$A$10:$K$89</definedName>
    <definedName name="_xlnm.Print_Area" localSheetId="2">SW_M!$A$10:$K$89</definedName>
    <definedName name="_xlnm.Print_Area" localSheetId="0">TR_M!$A$10:$K$88</definedName>
    <definedName name="_xlnm.Print_Titles" localSheetId="7">DRL_M!$1:$9</definedName>
    <definedName name="_xlnm.Print_Titles" localSheetId="10">EB_FTE!$1:$9</definedName>
    <definedName name="_xlnm.Print_Titles" localSheetId="3">EB_M!$1:$9</definedName>
    <definedName name="_xlnm.Print_Titles" localSheetId="8">ODE_M!$1:$9</definedName>
    <definedName name="_xlnm.Print_Titles" localSheetId="1">OE_M!$1:$9</definedName>
    <definedName name="_xlnm.Print_Titles" localSheetId="4">PF_M!$1:$9</definedName>
    <definedName name="_xlnm.Print_Titles" localSheetId="11">PH_M!$1:$9</definedName>
    <definedName name="_xlnm.Print_Titles" localSheetId="6">PS_M!$1:$9</definedName>
    <definedName name="_xlnm.Print_Titles" localSheetId="5">SE_M!$1:$9</definedName>
    <definedName name="_xlnm.Print_Titles" localSheetId="9">SW_FTE!$1:$9</definedName>
    <definedName name="_xlnm.Print_Titles" localSheetId="2">SW_M!$1:$9</definedName>
    <definedName name="_xlnm.Print_Titles" localSheetId="0">TR_M!$1:$9</definedName>
  </definedNames>
  <calcPr calcId="152511"/>
</workbook>
</file>

<file path=xl/calcChain.xml><?xml version="1.0" encoding="utf-8"?>
<calcChain xmlns="http://schemas.openxmlformats.org/spreadsheetml/2006/main">
  <c r="H108" i="3" l="1"/>
  <c r="G108" i="3"/>
  <c r="I108" i="3" s="1"/>
  <c r="E108" i="3"/>
  <c r="D108" i="3"/>
  <c r="K108" i="3" s="1"/>
  <c r="C108" i="3"/>
  <c r="B108" i="3"/>
  <c r="H107" i="3"/>
  <c r="G107" i="3"/>
  <c r="I107" i="3" s="1"/>
  <c r="E107" i="3"/>
  <c r="D107" i="3"/>
  <c r="K107" i="3" s="1"/>
  <c r="C107" i="3"/>
  <c r="B107" i="3"/>
  <c r="H106" i="3"/>
  <c r="G106" i="3"/>
  <c r="I106" i="3" s="1"/>
  <c r="E106" i="3"/>
  <c r="D106" i="3"/>
  <c r="K106" i="3" s="1"/>
  <c r="C106" i="3"/>
  <c r="B106" i="3"/>
  <c r="K105" i="3"/>
  <c r="H105" i="3"/>
  <c r="G105" i="3"/>
  <c r="I105" i="3" s="1"/>
  <c r="E105" i="3"/>
  <c r="D105" i="3"/>
  <c r="F105" i="3" s="1"/>
  <c r="C105" i="3"/>
  <c r="B105" i="3"/>
  <c r="K104" i="3"/>
  <c r="H104" i="3"/>
  <c r="G104" i="3"/>
  <c r="I104" i="3" s="1"/>
  <c r="E104" i="3"/>
  <c r="D104" i="3"/>
  <c r="F104" i="3" s="1"/>
  <c r="C104" i="3"/>
  <c r="B104" i="3"/>
  <c r="H103" i="3"/>
  <c r="G103" i="3"/>
  <c r="I103" i="3" s="1"/>
  <c r="E103" i="3"/>
  <c r="D103" i="3"/>
  <c r="C103" i="3"/>
  <c r="B103" i="3"/>
  <c r="H102" i="3"/>
  <c r="I102" i="3" s="1"/>
  <c r="G102" i="3"/>
  <c r="E102" i="3"/>
  <c r="D102" i="3"/>
  <c r="C102" i="3"/>
  <c r="B102" i="3"/>
  <c r="H101" i="3"/>
  <c r="G101" i="3"/>
  <c r="I101" i="3" s="1"/>
  <c r="E101" i="3"/>
  <c r="D101" i="3"/>
  <c r="C101" i="3"/>
  <c r="B101" i="3"/>
  <c r="H100" i="3"/>
  <c r="G100" i="3"/>
  <c r="I100" i="3" s="1"/>
  <c r="E100" i="3"/>
  <c r="D100" i="3"/>
  <c r="F100" i="3" s="1"/>
  <c r="C100" i="3"/>
  <c r="B100" i="3"/>
  <c r="H99" i="3"/>
  <c r="G99" i="3"/>
  <c r="E99" i="3"/>
  <c r="D99" i="3"/>
  <c r="C99" i="3"/>
  <c r="B99" i="3"/>
  <c r="H98" i="3"/>
  <c r="G98" i="3"/>
  <c r="E98" i="3"/>
  <c r="D98" i="3"/>
  <c r="C98" i="3"/>
  <c r="B98" i="3"/>
  <c r="H97" i="3"/>
  <c r="G97" i="3"/>
  <c r="E97" i="3"/>
  <c r="D97" i="3"/>
  <c r="C97" i="3"/>
  <c r="B97" i="3"/>
  <c r="H96" i="3"/>
  <c r="G96" i="3"/>
  <c r="I96" i="3" s="1"/>
  <c r="E96" i="3"/>
  <c r="D96" i="3"/>
  <c r="K96" i="3" s="1"/>
  <c r="C96" i="3"/>
  <c r="B96" i="3"/>
  <c r="H95" i="3"/>
  <c r="G95" i="3"/>
  <c r="I95" i="3" s="1"/>
  <c r="E95" i="3"/>
  <c r="D95" i="3"/>
  <c r="C95" i="3"/>
  <c r="B95" i="3"/>
  <c r="H94" i="3"/>
  <c r="G94" i="3"/>
  <c r="E94" i="3"/>
  <c r="D94" i="3"/>
  <c r="C94" i="3"/>
  <c r="B94" i="3"/>
  <c r="I93" i="3"/>
  <c r="H93" i="3"/>
  <c r="G93" i="3"/>
  <c r="E93" i="3"/>
  <c r="D93" i="3"/>
  <c r="C93" i="3"/>
  <c r="B93" i="3"/>
  <c r="H92" i="3"/>
  <c r="G92" i="3"/>
  <c r="F92" i="3"/>
  <c r="E92" i="3"/>
  <c r="D92" i="3"/>
  <c r="C92" i="3"/>
  <c r="B92" i="3"/>
  <c r="H91" i="3"/>
  <c r="G91" i="3"/>
  <c r="I91" i="3" s="1"/>
  <c r="E91" i="3"/>
  <c r="D91" i="3"/>
  <c r="C91" i="3"/>
  <c r="B91" i="3"/>
  <c r="H90" i="3"/>
  <c r="I90" i="3" s="1"/>
  <c r="G90" i="3"/>
  <c r="E90" i="3"/>
  <c r="D90" i="3"/>
  <c r="K90" i="3" s="1"/>
  <c r="C90" i="3"/>
  <c r="B90" i="3"/>
  <c r="H89" i="3"/>
  <c r="G89" i="3"/>
  <c r="I89" i="3" s="1"/>
  <c r="E89" i="3"/>
  <c r="D89" i="3"/>
  <c r="C89" i="3"/>
  <c r="B89" i="3"/>
  <c r="H88" i="3"/>
  <c r="G88" i="3"/>
  <c r="I88" i="3" s="1"/>
  <c r="E88" i="3"/>
  <c r="D88" i="3"/>
  <c r="F88" i="3" s="1"/>
  <c r="C88" i="3"/>
  <c r="B88" i="3"/>
  <c r="H87" i="3"/>
  <c r="G87" i="3"/>
  <c r="E87" i="3"/>
  <c r="D87" i="3"/>
  <c r="C87" i="3"/>
  <c r="B87" i="3"/>
  <c r="H86" i="3"/>
  <c r="G86" i="3"/>
  <c r="I86" i="3" s="1"/>
  <c r="E86" i="3"/>
  <c r="D86" i="3"/>
  <c r="K86" i="3" s="1"/>
  <c r="C86" i="3"/>
  <c r="B86" i="3"/>
  <c r="H85" i="3"/>
  <c r="G85" i="3"/>
  <c r="I85" i="3" s="1"/>
  <c r="E85" i="3"/>
  <c r="D85" i="3"/>
  <c r="C85" i="3"/>
  <c r="B85" i="3"/>
  <c r="H84" i="3"/>
  <c r="G84" i="3"/>
  <c r="E84" i="3"/>
  <c r="D84" i="3"/>
  <c r="C84" i="3"/>
  <c r="B84" i="3"/>
  <c r="H83" i="3"/>
  <c r="G83" i="3"/>
  <c r="I83" i="3" s="1"/>
  <c r="E83" i="3"/>
  <c r="D83" i="3"/>
  <c r="C83" i="3"/>
  <c r="B83" i="3"/>
  <c r="H82" i="3"/>
  <c r="G82" i="3"/>
  <c r="E82" i="3"/>
  <c r="D82" i="3"/>
  <c r="C82" i="3"/>
  <c r="B82" i="3"/>
  <c r="I81" i="3"/>
  <c r="H81" i="3"/>
  <c r="G81" i="3"/>
  <c r="E81" i="3"/>
  <c r="D81" i="3"/>
  <c r="C81" i="3"/>
  <c r="B81" i="3"/>
  <c r="H80" i="3"/>
  <c r="G80" i="3"/>
  <c r="I80" i="3" s="1"/>
  <c r="K80" i="3" s="1"/>
  <c r="F80" i="3"/>
  <c r="E80" i="3"/>
  <c r="D80" i="3"/>
  <c r="C80" i="3"/>
  <c r="B80" i="3"/>
  <c r="H79" i="3"/>
  <c r="G79" i="3"/>
  <c r="E79" i="3"/>
  <c r="D79" i="3"/>
  <c r="C79" i="3"/>
  <c r="B79" i="3"/>
  <c r="H78" i="3"/>
  <c r="G78" i="3"/>
  <c r="E78" i="3"/>
  <c r="D78" i="3"/>
  <c r="C78" i="3"/>
  <c r="B78" i="3"/>
  <c r="H77" i="3"/>
  <c r="G77" i="3"/>
  <c r="I77" i="3" s="1"/>
  <c r="E77" i="3"/>
  <c r="D77" i="3"/>
  <c r="C77" i="3"/>
  <c r="B77" i="3"/>
  <c r="H76" i="3"/>
  <c r="G76" i="3"/>
  <c r="F76" i="3"/>
  <c r="E76" i="3"/>
  <c r="D76" i="3"/>
  <c r="C76" i="3"/>
  <c r="B76" i="3"/>
  <c r="H75" i="3"/>
  <c r="G75" i="3"/>
  <c r="I75" i="3" s="1"/>
  <c r="E75" i="3"/>
  <c r="D75" i="3"/>
  <c r="C75" i="3"/>
  <c r="B75" i="3"/>
  <c r="H74" i="3"/>
  <c r="I74" i="3" s="1"/>
  <c r="G74" i="3"/>
  <c r="E74" i="3"/>
  <c r="D74" i="3"/>
  <c r="C74" i="3"/>
  <c r="B74" i="3"/>
  <c r="H73" i="3"/>
  <c r="G73" i="3"/>
  <c r="I73" i="3" s="1"/>
  <c r="E73" i="3"/>
  <c r="D73" i="3"/>
  <c r="C73" i="3"/>
  <c r="B73" i="3"/>
  <c r="H72" i="3"/>
  <c r="G72" i="3"/>
  <c r="E72" i="3"/>
  <c r="D72" i="3"/>
  <c r="F72" i="3" s="1"/>
  <c r="C72" i="3"/>
  <c r="B72" i="3"/>
  <c r="H71" i="3"/>
  <c r="G71" i="3"/>
  <c r="I71" i="3" s="1"/>
  <c r="E71" i="3"/>
  <c r="D71" i="3"/>
  <c r="K71" i="3" s="1"/>
  <c r="C71" i="3"/>
  <c r="B71" i="3"/>
  <c r="I70" i="3"/>
  <c r="H70" i="3"/>
  <c r="G70" i="3"/>
  <c r="E70" i="3"/>
  <c r="D70" i="3"/>
  <c r="K70" i="3" s="1"/>
  <c r="C70" i="3"/>
  <c r="B70" i="3"/>
  <c r="K69" i="3"/>
  <c r="H69" i="3"/>
  <c r="G69" i="3"/>
  <c r="F69" i="3"/>
  <c r="E69" i="3"/>
  <c r="D69" i="3"/>
  <c r="C69" i="3"/>
  <c r="B69" i="3"/>
  <c r="H68" i="3"/>
  <c r="G68" i="3"/>
  <c r="E68" i="3"/>
  <c r="D68" i="3"/>
  <c r="F68" i="3" s="1"/>
  <c r="C68" i="3"/>
  <c r="B68" i="3"/>
  <c r="H67" i="3"/>
  <c r="G67" i="3"/>
  <c r="E67" i="3"/>
  <c r="D67" i="3"/>
  <c r="C67" i="3"/>
  <c r="B67" i="3"/>
  <c r="H66" i="3"/>
  <c r="G66" i="3"/>
  <c r="E66" i="3"/>
  <c r="D66" i="3"/>
  <c r="C66" i="3"/>
  <c r="B66" i="3"/>
  <c r="I65" i="3"/>
  <c r="H65" i="3"/>
  <c r="G65" i="3"/>
  <c r="E65" i="3"/>
  <c r="D65" i="3"/>
  <c r="C65" i="3"/>
  <c r="B65" i="3"/>
  <c r="H64" i="3"/>
  <c r="G64" i="3"/>
  <c r="I64" i="3" s="1"/>
  <c r="E64" i="3"/>
  <c r="D64" i="3"/>
  <c r="K64" i="3" s="1"/>
  <c r="C64" i="3"/>
  <c r="B64" i="3"/>
  <c r="H63" i="3"/>
  <c r="G63" i="3"/>
  <c r="I63" i="3" s="1"/>
  <c r="E63" i="3"/>
  <c r="D63" i="3"/>
  <c r="C63" i="3"/>
  <c r="B63" i="3"/>
  <c r="H62" i="3"/>
  <c r="I62" i="3" s="1"/>
  <c r="G62" i="3"/>
  <c r="E62" i="3"/>
  <c r="D62" i="3"/>
  <c r="C62" i="3"/>
  <c r="B62" i="3"/>
  <c r="I61" i="3"/>
  <c r="H61" i="3"/>
  <c r="G61" i="3"/>
  <c r="E61" i="3"/>
  <c r="D61" i="3"/>
  <c r="C61" i="3"/>
  <c r="B61" i="3"/>
  <c r="H60" i="3"/>
  <c r="G60" i="3"/>
  <c r="I60" i="3" s="1"/>
  <c r="E60" i="3"/>
  <c r="D60" i="3"/>
  <c r="F60" i="3" s="1"/>
  <c r="C60" i="3"/>
  <c r="B60" i="3"/>
  <c r="H59" i="3"/>
  <c r="G59" i="3"/>
  <c r="I59" i="3" s="1"/>
  <c r="E59" i="3"/>
  <c r="D59" i="3"/>
  <c r="C59" i="3"/>
  <c r="B59" i="3"/>
  <c r="H58" i="3"/>
  <c r="I58" i="3" s="1"/>
  <c r="G58" i="3"/>
  <c r="E58" i="3"/>
  <c r="D58" i="3"/>
  <c r="C58" i="3"/>
  <c r="B58" i="3"/>
  <c r="H57" i="3"/>
  <c r="G57" i="3"/>
  <c r="I57" i="3" s="1"/>
  <c r="E57" i="3"/>
  <c r="D57" i="3"/>
  <c r="C57" i="3"/>
  <c r="B57" i="3"/>
  <c r="H56" i="3"/>
  <c r="G56" i="3"/>
  <c r="E56" i="3"/>
  <c r="D56" i="3"/>
  <c r="F56" i="3" s="1"/>
  <c r="C56" i="3"/>
  <c r="B56" i="3"/>
  <c r="H55" i="3"/>
  <c r="G55" i="3"/>
  <c r="E55" i="3"/>
  <c r="D55" i="3"/>
  <c r="C55" i="3"/>
  <c r="B55" i="3"/>
  <c r="H54" i="3"/>
  <c r="G54" i="3"/>
  <c r="E54" i="3"/>
  <c r="D54" i="3"/>
  <c r="C54" i="3"/>
  <c r="B54" i="3"/>
  <c r="I53" i="3"/>
  <c r="H53" i="3"/>
  <c r="G53" i="3"/>
  <c r="E53" i="3"/>
  <c r="D53" i="3"/>
  <c r="C53" i="3"/>
  <c r="B53" i="3"/>
  <c r="H52" i="3"/>
  <c r="G52" i="3"/>
  <c r="I52" i="3" s="1"/>
  <c r="E52" i="3"/>
  <c r="D52" i="3"/>
  <c r="F52" i="3" s="1"/>
  <c r="C52" i="3"/>
  <c r="B52" i="3"/>
  <c r="H51" i="3"/>
  <c r="G51" i="3"/>
  <c r="I51" i="3" s="1"/>
  <c r="E51" i="3"/>
  <c r="D51" i="3"/>
  <c r="K51" i="3" s="1"/>
  <c r="C51" i="3"/>
  <c r="B51" i="3"/>
  <c r="H50" i="3"/>
  <c r="I50" i="3" s="1"/>
  <c r="G50" i="3"/>
  <c r="E50" i="3"/>
  <c r="D50" i="3"/>
  <c r="C50" i="3"/>
  <c r="B50" i="3"/>
  <c r="H49" i="3"/>
  <c r="G49" i="3"/>
  <c r="E49" i="3"/>
  <c r="D49" i="3"/>
  <c r="C49" i="3"/>
  <c r="B49" i="3"/>
  <c r="K48" i="3"/>
  <c r="H48" i="3"/>
  <c r="G48" i="3"/>
  <c r="I48" i="3" s="1"/>
  <c r="F48" i="3"/>
  <c r="E48" i="3"/>
  <c r="D48" i="3"/>
  <c r="C48" i="3"/>
  <c r="B48" i="3"/>
  <c r="H47" i="3"/>
  <c r="G47" i="3"/>
  <c r="I47" i="3" s="1"/>
  <c r="E47" i="3"/>
  <c r="D47" i="3"/>
  <c r="K47" i="3" s="1"/>
  <c r="C47" i="3"/>
  <c r="B47" i="3"/>
  <c r="H46" i="3"/>
  <c r="G46" i="3"/>
  <c r="E46" i="3"/>
  <c r="D46" i="3"/>
  <c r="C46" i="3"/>
  <c r="B46" i="3"/>
  <c r="I45" i="3"/>
  <c r="H45" i="3"/>
  <c r="G45" i="3"/>
  <c r="E45" i="3"/>
  <c r="D45" i="3"/>
  <c r="C45" i="3"/>
  <c r="B45" i="3"/>
  <c r="H44" i="3"/>
  <c r="G44" i="3"/>
  <c r="E44" i="3"/>
  <c r="D44" i="3"/>
  <c r="F44" i="3" s="1"/>
  <c r="C44" i="3"/>
  <c r="B44" i="3"/>
  <c r="H43" i="3"/>
  <c r="G43" i="3"/>
  <c r="I43" i="3" s="1"/>
  <c r="E43" i="3"/>
  <c r="D43" i="3"/>
  <c r="K43" i="3" s="1"/>
  <c r="C43" i="3"/>
  <c r="B43" i="3"/>
  <c r="H42" i="3"/>
  <c r="I42" i="3" s="1"/>
  <c r="G42" i="3"/>
  <c r="E42" i="3"/>
  <c r="D42" i="3"/>
  <c r="C42" i="3"/>
  <c r="B42" i="3"/>
  <c r="I41" i="3"/>
  <c r="H41" i="3"/>
  <c r="G41" i="3"/>
  <c r="F41" i="3"/>
  <c r="E41" i="3"/>
  <c r="D41" i="3"/>
  <c r="K41" i="3" s="1"/>
  <c r="C41" i="3"/>
  <c r="B41" i="3"/>
  <c r="H40" i="3"/>
  <c r="G40" i="3"/>
  <c r="E40" i="3"/>
  <c r="D40" i="3"/>
  <c r="F40" i="3" s="1"/>
  <c r="C40" i="3"/>
  <c r="B40" i="3"/>
  <c r="H39" i="3"/>
  <c r="G39" i="3"/>
  <c r="I39" i="3" s="1"/>
  <c r="E39" i="3"/>
  <c r="D39" i="3"/>
  <c r="C39" i="3"/>
  <c r="B39" i="3"/>
  <c r="I38" i="3"/>
  <c r="H38" i="3"/>
  <c r="G38" i="3"/>
  <c r="E38" i="3"/>
  <c r="D38" i="3"/>
  <c r="K38" i="3" s="1"/>
  <c r="C38" i="3"/>
  <c r="B38" i="3"/>
  <c r="I37" i="3"/>
  <c r="H37" i="3"/>
  <c r="G37" i="3"/>
  <c r="E37" i="3"/>
  <c r="D37" i="3"/>
  <c r="C37" i="3"/>
  <c r="B37" i="3"/>
  <c r="H36" i="3"/>
  <c r="G36" i="3"/>
  <c r="F36" i="3"/>
  <c r="E36" i="3"/>
  <c r="D36" i="3"/>
  <c r="C36" i="3"/>
  <c r="B36" i="3"/>
  <c r="H35" i="3"/>
  <c r="G35" i="3"/>
  <c r="I35" i="3" s="1"/>
  <c r="E35" i="3"/>
  <c r="D35" i="3"/>
  <c r="C35" i="3"/>
  <c r="B35" i="3"/>
  <c r="H34" i="3"/>
  <c r="I34" i="3" s="1"/>
  <c r="G34" i="3"/>
  <c r="E34" i="3"/>
  <c r="D34" i="3"/>
  <c r="C34" i="3"/>
  <c r="B34" i="3"/>
  <c r="H33" i="3"/>
  <c r="G33" i="3"/>
  <c r="I33" i="3" s="1"/>
  <c r="E33" i="3"/>
  <c r="D33" i="3"/>
  <c r="C33" i="3"/>
  <c r="B33" i="3"/>
  <c r="H32" i="3"/>
  <c r="G32" i="3"/>
  <c r="E32" i="3"/>
  <c r="D32" i="3"/>
  <c r="F32" i="3" s="1"/>
  <c r="C32" i="3"/>
  <c r="B32" i="3"/>
  <c r="H31" i="3"/>
  <c r="G31" i="3"/>
  <c r="E31" i="3"/>
  <c r="D31" i="3"/>
  <c r="C31" i="3"/>
  <c r="B31" i="3"/>
  <c r="H30" i="3"/>
  <c r="G30" i="3"/>
  <c r="I30" i="3" s="1"/>
  <c r="E30" i="3"/>
  <c r="D30" i="3"/>
  <c r="C30" i="3"/>
  <c r="B30" i="3"/>
  <c r="H29" i="3"/>
  <c r="G29" i="3"/>
  <c r="I29" i="3" s="1"/>
  <c r="E29" i="3"/>
  <c r="D29" i="3"/>
  <c r="C29" i="3"/>
  <c r="B29" i="3"/>
  <c r="K28" i="3"/>
  <c r="H28" i="3"/>
  <c r="G28" i="3"/>
  <c r="I28" i="3" s="1"/>
  <c r="F28" i="3"/>
  <c r="E28" i="3"/>
  <c r="D28" i="3"/>
  <c r="C28" i="3"/>
  <c r="B28" i="3"/>
  <c r="H27" i="3"/>
  <c r="G27" i="3"/>
  <c r="I27" i="3" s="1"/>
  <c r="E27" i="3"/>
  <c r="D27" i="3"/>
  <c r="K27" i="3" s="1"/>
  <c r="C27" i="3"/>
  <c r="B27" i="3"/>
  <c r="H26" i="3"/>
  <c r="I26" i="3" s="1"/>
  <c r="G26" i="3"/>
  <c r="E26" i="3"/>
  <c r="D26" i="3"/>
  <c r="K26" i="3" s="1"/>
  <c r="C26" i="3"/>
  <c r="B26" i="3"/>
  <c r="I25" i="3"/>
  <c r="H25" i="3"/>
  <c r="G25" i="3"/>
  <c r="E25" i="3"/>
  <c r="D25" i="3"/>
  <c r="C25" i="3"/>
  <c r="B25" i="3"/>
  <c r="H24" i="3"/>
  <c r="G24" i="3"/>
  <c r="E24" i="3"/>
  <c r="F24" i="3" s="1"/>
  <c r="D24" i="3"/>
  <c r="C24" i="3"/>
  <c r="B24" i="3"/>
  <c r="H23" i="3"/>
  <c r="G23" i="3"/>
  <c r="I23" i="3" s="1"/>
  <c r="E23" i="3"/>
  <c r="D23" i="3"/>
  <c r="C23" i="3"/>
  <c r="B23" i="3"/>
  <c r="H22" i="3"/>
  <c r="I22" i="3" s="1"/>
  <c r="G22" i="3"/>
  <c r="E22" i="3"/>
  <c r="D22" i="3"/>
  <c r="C22" i="3"/>
  <c r="B22" i="3"/>
  <c r="H21" i="3"/>
  <c r="G21" i="3"/>
  <c r="I21" i="3" s="1"/>
  <c r="E21" i="3"/>
  <c r="D21" i="3"/>
  <c r="C21" i="3"/>
  <c r="B21" i="3"/>
  <c r="H20" i="3"/>
  <c r="G20" i="3"/>
  <c r="I20" i="3" s="1"/>
  <c r="E20" i="3"/>
  <c r="D20" i="3"/>
  <c r="F20" i="3" s="1"/>
  <c r="C20" i="3"/>
  <c r="B20" i="3"/>
  <c r="H19" i="3"/>
  <c r="G19" i="3"/>
  <c r="E19" i="3"/>
  <c r="D19" i="3"/>
  <c r="C19" i="3"/>
  <c r="B19" i="3"/>
  <c r="H18" i="3"/>
  <c r="G18" i="3"/>
  <c r="E18" i="3"/>
  <c r="D18" i="3"/>
  <c r="C18" i="3"/>
  <c r="B18" i="3"/>
  <c r="I17" i="3"/>
  <c r="H17" i="3"/>
  <c r="G17" i="3"/>
  <c r="E17" i="3"/>
  <c r="D17" i="3"/>
  <c r="C17" i="3"/>
  <c r="B17" i="3"/>
  <c r="H16" i="3"/>
  <c r="G16" i="3"/>
  <c r="E16" i="3"/>
  <c r="D16" i="3"/>
  <c r="C16" i="3"/>
  <c r="B16" i="3"/>
  <c r="H15" i="3"/>
  <c r="G15" i="3"/>
  <c r="I15" i="3" s="1"/>
  <c r="E15" i="3"/>
  <c r="D15" i="3"/>
  <c r="C15" i="3"/>
  <c r="B15" i="3"/>
  <c r="H14" i="3"/>
  <c r="G14" i="3"/>
  <c r="E14" i="3"/>
  <c r="D14" i="3"/>
  <c r="C14" i="3"/>
  <c r="B14" i="3"/>
  <c r="I13" i="3"/>
  <c r="H13" i="3"/>
  <c r="G13" i="3"/>
  <c r="E13" i="3"/>
  <c r="D13" i="3"/>
  <c r="C13" i="3"/>
  <c r="B13" i="3"/>
  <c r="H12" i="3"/>
  <c r="G12" i="3"/>
  <c r="I12" i="3" s="1"/>
  <c r="K12" i="3" s="1"/>
  <c r="F12" i="3"/>
  <c r="E12" i="3"/>
  <c r="D12" i="3"/>
  <c r="C12" i="3"/>
  <c r="B12" i="3"/>
  <c r="H11" i="3"/>
  <c r="G11" i="3"/>
  <c r="E11" i="3"/>
  <c r="D11" i="3"/>
  <c r="C11" i="3"/>
  <c r="B11" i="3"/>
  <c r="K108" i="5"/>
  <c r="I108" i="5"/>
  <c r="H108" i="5"/>
  <c r="G108" i="5"/>
  <c r="F108" i="5"/>
  <c r="E108" i="5"/>
  <c r="D108" i="5"/>
  <c r="C108" i="5"/>
  <c r="B108" i="5"/>
  <c r="K107" i="5"/>
  <c r="H107" i="5"/>
  <c r="G107" i="5"/>
  <c r="I107" i="5" s="1"/>
  <c r="F107" i="5"/>
  <c r="E107" i="5"/>
  <c r="D107" i="5"/>
  <c r="C107" i="5"/>
  <c r="B107" i="5"/>
  <c r="H106" i="5"/>
  <c r="G106" i="5"/>
  <c r="I106" i="5" s="1"/>
  <c r="E106" i="5"/>
  <c r="D106" i="5"/>
  <c r="K106" i="5" s="1"/>
  <c r="C106" i="5"/>
  <c r="B106" i="5"/>
  <c r="H105" i="5"/>
  <c r="G105" i="5"/>
  <c r="I105" i="5" s="1"/>
  <c r="E105" i="5"/>
  <c r="D105" i="5"/>
  <c r="K105" i="5" s="1"/>
  <c r="C105" i="5"/>
  <c r="B105" i="5"/>
  <c r="H104" i="5"/>
  <c r="G104" i="5"/>
  <c r="I104" i="5" s="1"/>
  <c r="E104" i="5"/>
  <c r="D104" i="5"/>
  <c r="C104" i="5"/>
  <c r="B104" i="5"/>
  <c r="H103" i="5"/>
  <c r="G103" i="5"/>
  <c r="I103" i="5" s="1"/>
  <c r="F103" i="5"/>
  <c r="E103" i="5"/>
  <c r="D103" i="5"/>
  <c r="C103" i="5"/>
  <c r="B103" i="5"/>
  <c r="H102" i="5"/>
  <c r="G102" i="5"/>
  <c r="I102" i="5" s="1"/>
  <c r="E102" i="5"/>
  <c r="D102" i="5"/>
  <c r="C102" i="5"/>
  <c r="B102" i="5"/>
  <c r="H101" i="5"/>
  <c r="I101" i="5" s="1"/>
  <c r="G101" i="5"/>
  <c r="E101" i="5"/>
  <c r="D101" i="5"/>
  <c r="C101" i="5"/>
  <c r="B101" i="5"/>
  <c r="H100" i="5"/>
  <c r="G100" i="5"/>
  <c r="I100" i="5" s="1"/>
  <c r="E100" i="5"/>
  <c r="D100" i="5"/>
  <c r="C100" i="5"/>
  <c r="B100" i="5"/>
  <c r="H99" i="5"/>
  <c r="G99" i="5"/>
  <c r="E99" i="5"/>
  <c r="D99" i="5"/>
  <c r="C99" i="5"/>
  <c r="B99" i="5"/>
  <c r="H98" i="5"/>
  <c r="G98" i="5"/>
  <c r="I98" i="5" s="1"/>
  <c r="E98" i="5"/>
  <c r="D98" i="5"/>
  <c r="C98" i="5"/>
  <c r="B98" i="5"/>
  <c r="H97" i="5"/>
  <c r="G97" i="5"/>
  <c r="I97" i="5" s="1"/>
  <c r="E97" i="5"/>
  <c r="D97" i="5"/>
  <c r="C97" i="5"/>
  <c r="B97" i="5"/>
  <c r="K96" i="5"/>
  <c r="H96" i="5"/>
  <c r="G96" i="5"/>
  <c r="I96" i="5" s="1"/>
  <c r="F96" i="5"/>
  <c r="E96" i="5"/>
  <c r="D96" i="5"/>
  <c r="C96" i="5"/>
  <c r="B96" i="5"/>
  <c r="H95" i="5"/>
  <c r="G95" i="5"/>
  <c r="I95" i="5" s="1"/>
  <c r="E95" i="5"/>
  <c r="D95" i="5"/>
  <c r="F95" i="5" s="1"/>
  <c r="C95" i="5"/>
  <c r="B95" i="5"/>
  <c r="H94" i="5"/>
  <c r="G94" i="5"/>
  <c r="E94" i="5"/>
  <c r="D94" i="5"/>
  <c r="C94" i="5"/>
  <c r="B94" i="5"/>
  <c r="H93" i="5"/>
  <c r="G93" i="5"/>
  <c r="E93" i="5"/>
  <c r="D93" i="5"/>
  <c r="C93" i="5"/>
  <c r="B93" i="5"/>
  <c r="H92" i="5"/>
  <c r="G92" i="5"/>
  <c r="I92" i="5" s="1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E90" i="5"/>
  <c r="D90" i="5"/>
  <c r="C90" i="5"/>
  <c r="B90" i="5"/>
  <c r="H89" i="5"/>
  <c r="I89" i="5" s="1"/>
  <c r="G89" i="5"/>
  <c r="E89" i="5"/>
  <c r="D89" i="5"/>
  <c r="C89" i="5"/>
  <c r="B89" i="5"/>
  <c r="I88" i="5"/>
  <c r="H88" i="5"/>
  <c r="G88" i="5"/>
  <c r="E88" i="5"/>
  <c r="D88" i="5"/>
  <c r="C88" i="5"/>
  <c r="B88" i="5"/>
  <c r="H87" i="5"/>
  <c r="G87" i="5"/>
  <c r="E87" i="5"/>
  <c r="D87" i="5"/>
  <c r="F87" i="5" s="1"/>
  <c r="C87" i="5"/>
  <c r="B87" i="5"/>
  <c r="H86" i="5"/>
  <c r="G86" i="5"/>
  <c r="I86" i="5" s="1"/>
  <c r="E86" i="5"/>
  <c r="D86" i="5"/>
  <c r="K86" i="5" s="1"/>
  <c r="C86" i="5"/>
  <c r="B86" i="5"/>
  <c r="H85" i="5"/>
  <c r="I85" i="5" s="1"/>
  <c r="G85" i="5"/>
  <c r="E85" i="5"/>
  <c r="D85" i="5"/>
  <c r="C85" i="5"/>
  <c r="B85" i="5"/>
  <c r="H84" i="5"/>
  <c r="G84" i="5"/>
  <c r="I84" i="5" s="1"/>
  <c r="E84" i="5"/>
  <c r="D84" i="5"/>
  <c r="C84" i="5"/>
  <c r="B84" i="5"/>
  <c r="H83" i="5"/>
  <c r="G83" i="5"/>
  <c r="I83" i="5" s="1"/>
  <c r="E83" i="5"/>
  <c r="D83" i="5"/>
  <c r="F83" i="5" s="1"/>
  <c r="C83" i="5"/>
  <c r="B83" i="5"/>
  <c r="H82" i="5"/>
  <c r="G82" i="5"/>
  <c r="E82" i="5"/>
  <c r="D82" i="5"/>
  <c r="C82" i="5"/>
  <c r="B82" i="5"/>
  <c r="H81" i="5"/>
  <c r="G81" i="5"/>
  <c r="E81" i="5"/>
  <c r="D81" i="5"/>
  <c r="C81" i="5"/>
  <c r="B81" i="5"/>
  <c r="I80" i="5"/>
  <c r="H80" i="5"/>
  <c r="G80" i="5"/>
  <c r="E80" i="5"/>
  <c r="D80" i="5"/>
  <c r="C80" i="5"/>
  <c r="B80" i="5"/>
  <c r="H79" i="5"/>
  <c r="G79" i="5"/>
  <c r="I79" i="5" s="1"/>
  <c r="E79" i="5"/>
  <c r="D79" i="5"/>
  <c r="F79" i="5" s="1"/>
  <c r="C79" i="5"/>
  <c r="B79" i="5"/>
  <c r="H78" i="5"/>
  <c r="G78" i="5"/>
  <c r="E78" i="5"/>
  <c r="D78" i="5"/>
  <c r="C78" i="5"/>
  <c r="B78" i="5"/>
  <c r="I77" i="5"/>
  <c r="H77" i="5"/>
  <c r="G77" i="5"/>
  <c r="E77" i="5"/>
  <c r="D77" i="5"/>
  <c r="K77" i="5" s="1"/>
  <c r="C77" i="5"/>
  <c r="B77" i="5"/>
  <c r="I76" i="5"/>
  <c r="H76" i="5"/>
  <c r="G76" i="5"/>
  <c r="E76" i="5"/>
  <c r="D76" i="5"/>
  <c r="C76" i="5"/>
  <c r="B76" i="5"/>
  <c r="H75" i="5"/>
  <c r="G75" i="5"/>
  <c r="I75" i="5" s="1"/>
  <c r="K75" i="5" s="1"/>
  <c r="F75" i="5"/>
  <c r="E75" i="5"/>
  <c r="D75" i="5"/>
  <c r="C75" i="5"/>
  <c r="B75" i="5"/>
  <c r="H74" i="5"/>
  <c r="G74" i="5"/>
  <c r="E74" i="5"/>
  <c r="D74" i="5"/>
  <c r="C74" i="5"/>
  <c r="B74" i="5"/>
  <c r="H73" i="5"/>
  <c r="G73" i="5"/>
  <c r="E73" i="5"/>
  <c r="D73" i="5"/>
  <c r="C73" i="5"/>
  <c r="B73" i="5"/>
  <c r="H72" i="5"/>
  <c r="G72" i="5"/>
  <c r="I72" i="5" s="1"/>
  <c r="E72" i="5"/>
  <c r="D72" i="5"/>
  <c r="C72" i="5"/>
  <c r="B72" i="5"/>
  <c r="K71" i="5"/>
  <c r="H71" i="5"/>
  <c r="G71" i="5"/>
  <c r="I71" i="5" s="1"/>
  <c r="E71" i="5"/>
  <c r="D71" i="5"/>
  <c r="F71" i="5" s="1"/>
  <c r="C71" i="5"/>
  <c r="B71" i="5"/>
  <c r="H70" i="5"/>
  <c r="G70" i="5"/>
  <c r="I70" i="5" s="1"/>
  <c r="E70" i="5"/>
  <c r="D70" i="5"/>
  <c r="K70" i="5" s="1"/>
  <c r="C70" i="5"/>
  <c r="B70" i="5"/>
  <c r="H69" i="5"/>
  <c r="G69" i="5"/>
  <c r="I69" i="5" s="1"/>
  <c r="E69" i="5"/>
  <c r="D69" i="5"/>
  <c r="K69" i="5" s="1"/>
  <c r="C69" i="5"/>
  <c r="B69" i="5"/>
  <c r="H68" i="5"/>
  <c r="G68" i="5"/>
  <c r="I68" i="5" s="1"/>
  <c r="E68" i="5"/>
  <c r="D68" i="5"/>
  <c r="C68" i="5"/>
  <c r="B68" i="5"/>
  <c r="H67" i="5"/>
  <c r="G67" i="5"/>
  <c r="E67" i="5"/>
  <c r="D67" i="5"/>
  <c r="C67" i="5"/>
  <c r="B67" i="5"/>
  <c r="H66" i="5"/>
  <c r="G66" i="5"/>
  <c r="I66" i="5" s="1"/>
  <c r="E66" i="5"/>
  <c r="D66" i="5"/>
  <c r="C66" i="5"/>
  <c r="B66" i="5"/>
  <c r="H65" i="5"/>
  <c r="G65" i="5"/>
  <c r="E65" i="5"/>
  <c r="D65" i="5"/>
  <c r="C65" i="5"/>
  <c r="B65" i="5"/>
  <c r="K64" i="5"/>
  <c r="I64" i="5"/>
  <c r="H64" i="5"/>
  <c r="G64" i="5"/>
  <c r="E64" i="5"/>
  <c r="D64" i="5"/>
  <c r="F64" i="5" s="1"/>
  <c r="C64" i="5"/>
  <c r="B64" i="5"/>
  <c r="H63" i="5"/>
  <c r="G63" i="5"/>
  <c r="E63" i="5"/>
  <c r="D63" i="5"/>
  <c r="F63" i="5" s="1"/>
  <c r="C63" i="5"/>
  <c r="B63" i="5"/>
  <c r="H62" i="5"/>
  <c r="G62" i="5"/>
  <c r="E62" i="5"/>
  <c r="D62" i="5"/>
  <c r="C62" i="5"/>
  <c r="B62" i="5"/>
  <c r="H61" i="5"/>
  <c r="I61" i="5" s="1"/>
  <c r="G61" i="5"/>
  <c r="E61" i="5"/>
  <c r="D61" i="5"/>
  <c r="C61" i="5"/>
  <c r="B61" i="5"/>
  <c r="I60" i="5"/>
  <c r="H60" i="5"/>
  <c r="G60" i="5"/>
  <c r="F60" i="5"/>
  <c r="E60" i="5"/>
  <c r="D60" i="5"/>
  <c r="K60" i="5" s="1"/>
  <c r="C60" i="5"/>
  <c r="B60" i="5"/>
  <c r="H59" i="5"/>
  <c r="G59" i="5"/>
  <c r="E59" i="5"/>
  <c r="D59" i="5"/>
  <c r="F59" i="5" s="1"/>
  <c r="C59" i="5"/>
  <c r="B59" i="5"/>
  <c r="H58" i="5"/>
  <c r="G58" i="5"/>
  <c r="I58" i="5" s="1"/>
  <c r="E58" i="5"/>
  <c r="D58" i="5"/>
  <c r="C58" i="5"/>
  <c r="B58" i="5"/>
  <c r="H57" i="5"/>
  <c r="G57" i="5"/>
  <c r="E57" i="5"/>
  <c r="D57" i="5"/>
  <c r="C57" i="5"/>
  <c r="B57" i="5"/>
  <c r="I56" i="5"/>
  <c r="H56" i="5"/>
  <c r="G56" i="5"/>
  <c r="E56" i="5"/>
  <c r="D56" i="5"/>
  <c r="C56" i="5"/>
  <c r="B56" i="5"/>
  <c r="H55" i="5"/>
  <c r="G55" i="5"/>
  <c r="I55" i="5" s="1"/>
  <c r="K55" i="5" s="1"/>
  <c r="F55" i="5"/>
  <c r="E55" i="5"/>
  <c r="D55" i="5"/>
  <c r="C55" i="5"/>
  <c r="B55" i="5"/>
  <c r="H54" i="5"/>
  <c r="G54" i="5"/>
  <c r="E54" i="5"/>
  <c r="D54" i="5"/>
  <c r="C54" i="5"/>
  <c r="B54" i="5"/>
  <c r="H53" i="5"/>
  <c r="G53" i="5"/>
  <c r="E53" i="5"/>
  <c r="D53" i="5"/>
  <c r="C53" i="5"/>
  <c r="B53" i="5"/>
  <c r="H52" i="5"/>
  <c r="G52" i="5"/>
  <c r="I52" i="5" s="1"/>
  <c r="E52" i="5"/>
  <c r="D52" i="5"/>
  <c r="C52" i="5"/>
  <c r="B52" i="5"/>
  <c r="H51" i="5"/>
  <c r="G51" i="5"/>
  <c r="I51" i="5" s="1"/>
  <c r="E51" i="5"/>
  <c r="D51" i="5"/>
  <c r="K51" i="5" s="1"/>
  <c r="C51" i="5"/>
  <c r="B51" i="5"/>
  <c r="H50" i="5"/>
  <c r="G50" i="5"/>
  <c r="E50" i="5"/>
  <c r="D50" i="5"/>
  <c r="C50" i="5"/>
  <c r="B50" i="5"/>
  <c r="H49" i="5"/>
  <c r="G49" i="5"/>
  <c r="E49" i="5"/>
  <c r="D49" i="5"/>
  <c r="C49" i="5"/>
  <c r="B49" i="5"/>
  <c r="K48" i="5"/>
  <c r="H48" i="5"/>
  <c r="G48" i="5"/>
  <c r="I48" i="5" s="1"/>
  <c r="F48" i="5"/>
  <c r="E48" i="5"/>
  <c r="D48" i="5"/>
  <c r="C48" i="5"/>
  <c r="B48" i="5"/>
  <c r="K47" i="5"/>
  <c r="H47" i="5"/>
  <c r="G47" i="5"/>
  <c r="I47" i="5" s="1"/>
  <c r="F47" i="5"/>
  <c r="E47" i="5"/>
  <c r="D47" i="5"/>
  <c r="C47" i="5"/>
  <c r="B47" i="5"/>
  <c r="H46" i="5"/>
  <c r="G46" i="5"/>
  <c r="E46" i="5"/>
  <c r="D46" i="5"/>
  <c r="C46" i="5"/>
  <c r="B46" i="5"/>
  <c r="H45" i="5"/>
  <c r="G45" i="5"/>
  <c r="E45" i="5"/>
  <c r="D45" i="5"/>
  <c r="C45" i="5"/>
  <c r="B45" i="5"/>
  <c r="I44" i="5"/>
  <c r="H44" i="5"/>
  <c r="G44" i="5"/>
  <c r="E44" i="5"/>
  <c r="D44" i="5"/>
  <c r="C44" i="5"/>
  <c r="B44" i="5"/>
  <c r="H43" i="5"/>
  <c r="G43" i="5"/>
  <c r="I43" i="5" s="1"/>
  <c r="E43" i="5"/>
  <c r="D43" i="5"/>
  <c r="K43" i="5" s="1"/>
  <c r="C43" i="5"/>
  <c r="B43" i="5"/>
  <c r="H42" i="5"/>
  <c r="G42" i="5"/>
  <c r="I42" i="5" s="1"/>
  <c r="E42" i="5"/>
  <c r="D42" i="5"/>
  <c r="C42" i="5"/>
  <c r="B42" i="5"/>
  <c r="H41" i="5"/>
  <c r="G41" i="5"/>
  <c r="E41" i="5"/>
  <c r="D41" i="5"/>
  <c r="K41" i="5" s="1"/>
  <c r="C41" i="5"/>
  <c r="B41" i="5"/>
  <c r="I40" i="5"/>
  <c r="H40" i="5"/>
  <c r="G40" i="5"/>
  <c r="E40" i="5"/>
  <c r="D40" i="5"/>
  <c r="C40" i="5"/>
  <c r="B40" i="5"/>
  <c r="H39" i="5"/>
  <c r="G39" i="5"/>
  <c r="I39" i="5" s="1"/>
  <c r="E39" i="5"/>
  <c r="D39" i="5"/>
  <c r="F39" i="5" s="1"/>
  <c r="C39" i="5"/>
  <c r="B39" i="5"/>
  <c r="H38" i="5"/>
  <c r="G38" i="5"/>
  <c r="I38" i="5" s="1"/>
  <c r="E38" i="5"/>
  <c r="D38" i="5"/>
  <c r="K38" i="5" s="1"/>
  <c r="C38" i="5"/>
  <c r="B38" i="5"/>
  <c r="H37" i="5"/>
  <c r="G37" i="5"/>
  <c r="E37" i="5"/>
  <c r="D37" i="5"/>
  <c r="C37" i="5"/>
  <c r="B37" i="5"/>
  <c r="H36" i="5"/>
  <c r="G36" i="5"/>
  <c r="I36" i="5" s="1"/>
  <c r="E36" i="5"/>
  <c r="D36" i="5"/>
  <c r="C36" i="5"/>
  <c r="B36" i="5"/>
  <c r="H35" i="5"/>
  <c r="G35" i="5"/>
  <c r="I35" i="5" s="1"/>
  <c r="E35" i="5"/>
  <c r="D35" i="5"/>
  <c r="F35" i="5" s="1"/>
  <c r="C35" i="5"/>
  <c r="B35" i="5"/>
  <c r="H34" i="5"/>
  <c r="G34" i="5"/>
  <c r="E34" i="5"/>
  <c r="D34" i="5"/>
  <c r="C34" i="5"/>
  <c r="B34" i="5"/>
  <c r="H33" i="5"/>
  <c r="G33" i="5"/>
  <c r="E33" i="5"/>
  <c r="D33" i="5"/>
  <c r="C33" i="5"/>
  <c r="B33" i="5"/>
  <c r="I32" i="5"/>
  <c r="H32" i="5"/>
  <c r="G32" i="5"/>
  <c r="E32" i="5"/>
  <c r="D32" i="5"/>
  <c r="C32" i="5"/>
  <c r="B32" i="5"/>
  <c r="H31" i="5"/>
  <c r="G31" i="5"/>
  <c r="I31" i="5" s="1"/>
  <c r="E31" i="5"/>
  <c r="D31" i="5"/>
  <c r="F31" i="5" s="1"/>
  <c r="C31" i="5"/>
  <c r="B31" i="5"/>
  <c r="H30" i="5"/>
  <c r="G30" i="5"/>
  <c r="I30" i="5" s="1"/>
  <c r="E30" i="5"/>
  <c r="D30" i="5"/>
  <c r="C30" i="5"/>
  <c r="B30" i="5"/>
  <c r="H29" i="5"/>
  <c r="I29" i="5" s="1"/>
  <c r="G29" i="5"/>
  <c r="E29" i="5"/>
  <c r="D29" i="5"/>
  <c r="C29" i="5"/>
  <c r="B29" i="5"/>
  <c r="H28" i="5"/>
  <c r="G28" i="5"/>
  <c r="I28" i="5" s="1"/>
  <c r="E28" i="5"/>
  <c r="D28" i="5"/>
  <c r="C28" i="5"/>
  <c r="B28" i="5"/>
  <c r="H27" i="5"/>
  <c r="G27" i="5"/>
  <c r="I27" i="5" s="1"/>
  <c r="E27" i="5"/>
  <c r="D27" i="5"/>
  <c r="C27" i="5"/>
  <c r="B27" i="5"/>
  <c r="H26" i="5"/>
  <c r="G26" i="5"/>
  <c r="I26" i="5" s="1"/>
  <c r="E26" i="5"/>
  <c r="D26" i="5"/>
  <c r="K26" i="5" s="1"/>
  <c r="C26" i="5"/>
  <c r="B26" i="5"/>
  <c r="H25" i="5"/>
  <c r="G25" i="5"/>
  <c r="E25" i="5"/>
  <c r="D25" i="5"/>
  <c r="C25" i="5"/>
  <c r="B25" i="5"/>
  <c r="H24" i="5"/>
  <c r="G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E22" i="5"/>
  <c r="D22" i="5"/>
  <c r="C22" i="5"/>
  <c r="B22" i="5"/>
  <c r="H21" i="5"/>
  <c r="G21" i="5"/>
  <c r="E21" i="5"/>
  <c r="D21" i="5"/>
  <c r="C21" i="5"/>
  <c r="B21" i="5"/>
  <c r="H20" i="5"/>
  <c r="I20" i="5" s="1"/>
  <c r="G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I18" i="5" s="1"/>
  <c r="E18" i="5"/>
  <c r="D18" i="5"/>
  <c r="C18" i="5"/>
  <c r="B18" i="5"/>
  <c r="H17" i="5"/>
  <c r="I17" i="5" s="1"/>
  <c r="G17" i="5"/>
  <c r="E17" i="5"/>
  <c r="D17" i="5"/>
  <c r="C17" i="5"/>
  <c r="B17" i="5"/>
  <c r="H16" i="5"/>
  <c r="G16" i="5"/>
  <c r="I16" i="5" s="1"/>
  <c r="E16" i="5"/>
  <c r="D16" i="5"/>
  <c r="C16" i="5"/>
  <c r="B16" i="5"/>
  <c r="H15" i="5"/>
  <c r="G15" i="5"/>
  <c r="E15" i="5"/>
  <c r="D15" i="5"/>
  <c r="F15" i="5" s="1"/>
  <c r="C15" i="5"/>
  <c r="B15" i="5"/>
  <c r="H14" i="5"/>
  <c r="G14" i="5"/>
  <c r="I14" i="5" s="1"/>
  <c r="E14" i="5"/>
  <c r="D14" i="5"/>
  <c r="C14" i="5"/>
  <c r="B14" i="5"/>
  <c r="H13" i="5"/>
  <c r="G13" i="5"/>
  <c r="E13" i="5"/>
  <c r="D13" i="5"/>
  <c r="C13" i="5"/>
  <c r="B13" i="5"/>
  <c r="I12" i="5"/>
  <c r="H12" i="5"/>
  <c r="G12" i="5"/>
  <c r="E12" i="5"/>
  <c r="D12" i="5"/>
  <c r="C12" i="5"/>
  <c r="B12" i="5"/>
  <c r="H11" i="5"/>
  <c r="G11" i="5"/>
  <c r="I11" i="5" s="1"/>
  <c r="E11" i="5"/>
  <c r="D11" i="5"/>
  <c r="F11" i="5" s="1"/>
  <c r="C11" i="5"/>
  <c r="B11" i="5"/>
  <c r="H108" i="7"/>
  <c r="G108" i="7"/>
  <c r="I108" i="7" s="1"/>
  <c r="E108" i="7"/>
  <c r="D108" i="7"/>
  <c r="K108" i="7" s="1"/>
  <c r="C108" i="7"/>
  <c r="B108" i="7"/>
  <c r="H107" i="7"/>
  <c r="G107" i="7"/>
  <c r="I107" i="7" s="1"/>
  <c r="E107" i="7"/>
  <c r="D107" i="7"/>
  <c r="K107" i="7" s="1"/>
  <c r="C107" i="7"/>
  <c r="B107" i="7"/>
  <c r="H106" i="7"/>
  <c r="G106" i="7"/>
  <c r="I106" i="7" s="1"/>
  <c r="E106" i="7"/>
  <c r="D106" i="7"/>
  <c r="K106" i="7" s="1"/>
  <c r="C106" i="7"/>
  <c r="B106" i="7"/>
  <c r="I105" i="7"/>
  <c r="H105" i="7"/>
  <c r="G105" i="7"/>
  <c r="E105" i="7"/>
  <c r="D105" i="7"/>
  <c r="K105" i="7" s="1"/>
  <c r="C105" i="7"/>
  <c r="B105" i="7"/>
  <c r="I104" i="7"/>
  <c r="H104" i="7"/>
  <c r="G104" i="7"/>
  <c r="F104" i="7"/>
  <c r="E104" i="7"/>
  <c r="D104" i="7"/>
  <c r="K104" i="7" s="1"/>
  <c r="C104" i="7"/>
  <c r="B104" i="7"/>
  <c r="H103" i="7"/>
  <c r="G103" i="7"/>
  <c r="E103" i="7"/>
  <c r="D103" i="7"/>
  <c r="F103" i="7" s="1"/>
  <c r="C103" i="7"/>
  <c r="B103" i="7"/>
  <c r="H102" i="7"/>
  <c r="G102" i="7"/>
  <c r="I102" i="7" s="1"/>
  <c r="E102" i="7"/>
  <c r="D102" i="7"/>
  <c r="C102" i="7"/>
  <c r="B102" i="7"/>
  <c r="H101" i="7"/>
  <c r="G101" i="7"/>
  <c r="E101" i="7"/>
  <c r="D101" i="7"/>
  <c r="C101" i="7"/>
  <c r="B101" i="7"/>
  <c r="I100" i="7"/>
  <c r="H100" i="7"/>
  <c r="G100" i="7"/>
  <c r="E100" i="7"/>
  <c r="D100" i="7"/>
  <c r="C100" i="7"/>
  <c r="B100" i="7"/>
  <c r="H99" i="7"/>
  <c r="G99" i="7"/>
  <c r="I99" i="7" s="1"/>
  <c r="E99" i="7"/>
  <c r="D99" i="7"/>
  <c r="F99" i="7" s="1"/>
  <c r="C99" i="7"/>
  <c r="B99" i="7"/>
  <c r="H98" i="7"/>
  <c r="G98" i="7"/>
  <c r="E98" i="7"/>
  <c r="D98" i="7"/>
  <c r="C98" i="7"/>
  <c r="B98" i="7"/>
  <c r="I97" i="7"/>
  <c r="H97" i="7"/>
  <c r="G97" i="7"/>
  <c r="E97" i="7"/>
  <c r="D97" i="7"/>
  <c r="C97" i="7"/>
  <c r="B97" i="7"/>
  <c r="K96" i="7"/>
  <c r="I96" i="7"/>
  <c r="H96" i="7"/>
  <c r="G96" i="7"/>
  <c r="E96" i="7"/>
  <c r="D96" i="7"/>
  <c r="F96" i="7" s="1"/>
  <c r="C96" i="7"/>
  <c r="B96" i="7"/>
  <c r="H95" i="7"/>
  <c r="G95" i="7"/>
  <c r="I95" i="7" s="1"/>
  <c r="E95" i="7"/>
  <c r="D95" i="7"/>
  <c r="F95" i="7" s="1"/>
  <c r="C95" i="7"/>
  <c r="B95" i="7"/>
  <c r="H94" i="7"/>
  <c r="G94" i="7"/>
  <c r="E94" i="7"/>
  <c r="D94" i="7"/>
  <c r="C94" i="7"/>
  <c r="B94" i="7"/>
  <c r="H93" i="7"/>
  <c r="I93" i="7" s="1"/>
  <c r="G93" i="7"/>
  <c r="E93" i="7"/>
  <c r="D93" i="7"/>
  <c r="C93" i="7"/>
  <c r="B93" i="7"/>
  <c r="H92" i="7"/>
  <c r="G92" i="7"/>
  <c r="I92" i="7" s="1"/>
  <c r="F92" i="7"/>
  <c r="E92" i="7"/>
  <c r="D92" i="7"/>
  <c r="C92" i="7"/>
  <c r="B92" i="7"/>
  <c r="H91" i="7"/>
  <c r="G91" i="7"/>
  <c r="E91" i="7"/>
  <c r="D91" i="7"/>
  <c r="C91" i="7"/>
  <c r="B91" i="7"/>
  <c r="H90" i="7"/>
  <c r="G90" i="7"/>
  <c r="I90" i="7" s="1"/>
  <c r="E90" i="7"/>
  <c r="D90" i="7"/>
  <c r="C90" i="7"/>
  <c r="B90" i="7"/>
  <c r="H89" i="7"/>
  <c r="I89" i="7" s="1"/>
  <c r="G89" i="7"/>
  <c r="E89" i="7"/>
  <c r="D89" i="7"/>
  <c r="C89" i="7"/>
  <c r="B89" i="7"/>
  <c r="I88" i="7"/>
  <c r="H88" i="7"/>
  <c r="G88" i="7"/>
  <c r="E88" i="7"/>
  <c r="D88" i="7"/>
  <c r="C88" i="7"/>
  <c r="B88" i="7"/>
  <c r="H87" i="7"/>
  <c r="G87" i="7"/>
  <c r="I87" i="7" s="1"/>
  <c r="K87" i="7" s="1"/>
  <c r="E87" i="7"/>
  <c r="F87" i="7" s="1"/>
  <c r="D87" i="7"/>
  <c r="C87" i="7"/>
  <c r="B87" i="7"/>
  <c r="H86" i="7"/>
  <c r="G86" i="7"/>
  <c r="I86" i="7" s="1"/>
  <c r="E86" i="7"/>
  <c r="D86" i="7"/>
  <c r="K86" i="7" s="1"/>
  <c r="C86" i="7"/>
  <c r="B86" i="7"/>
  <c r="H85" i="7"/>
  <c r="G85" i="7"/>
  <c r="E85" i="7"/>
  <c r="D85" i="7"/>
  <c r="C85" i="7"/>
  <c r="B85" i="7"/>
  <c r="I84" i="7"/>
  <c r="H84" i="7"/>
  <c r="G84" i="7"/>
  <c r="E84" i="7"/>
  <c r="D84" i="7"/>
  <c r="C84" i="7"/>
  <c r="B84" i="7"/>
  <c r="H83" i="7"/>
  <c r="G83" i="7"/>
  <c r="I83" i="7" s="1"/>
  <c r="E83" i="7"/>
  <c r="D83" i="7"/>
  <c r="F83" i="7" s="1"/>
  <c r="C83" i="7"/>
  <c r="B83" i="7"/>
  <c r="H82" i="7"/>
  <c r="G82" i="7"/>
  <c r="E82" i="7"/>
  <c r="D82" i="7"/>
  <c r="C82" i="7"/>
  <c r="B82" i="7"/>
  <c r="H81" i="7"/>
  <c r="I81" i="7" s="1"/>
  <c r="G81" i="7"/>
  <c r="E81" i="7"/>
  <c r="D81" i="7"/>
  <c r="C81" i="7"/>
  <c r="B81" i="7"/>
  <c r="H80" i="7"/>
  <c r="G80" i="7"/>
  <c r="I80" i="7" s="1"/>
  <c r="E80" i="7"/>
  <c r="D80" i="7"/>
  <c r="C80" i="7"/>
  <c r="B80" i="7"/>
  <c r="H79" i="7"/>
  <c r="G79" i="7"/>
  <c r="I79" i="7" s="1"/>
  <c r="F79" i="7"/>
  <c r="E79" i="7"/>
  <c r="D79" i="7"/>
  <c r="C79" i="7"/>
  <c r="B79" i="7"/>
  <c r="H78" i="7"/>
  <c r="G78" i="7"/>
  <c r="E78" i="7"/>
  <c r="D78" i="7"/>
  <c r="C78" i="7"/>
  <c r="B78" i="7"/>
  <c r="I77" i="7"/>
  <c r="H77" i="7"/>
  <c r="G77" i="7"/>
  <c r="E77" i="7"/>
  <c r="D77" i="7"/>
  <c r="K77" i="7" s="1"/>
  <c r="C77" i="7"/>
  <c r="B77" i="7"/>
  <c r="H76" i="7"/>
  <c r="G76" i="7"/>
  <c r="I76" i="7" s="1"/>
  <c r="E76" i="7"/>
  <c r="D76" i="7"/>
  <c r="C76" i="7"/>
  <c r="B76" i="7"/>
  <c r="H75" i="7"/>
  <c r="G75" i="7"/>
  <c r="F75" i="7"/>
  <c r="E75" i="7"/>
  <c r="D75" i="7"/>
  <c r="C75" i="7"/>
  <c r="B75" i="7"/>
  <c r="H74" i="7"/>
  <c r="G74" i="7"/>
  <c r="E74" i="7"/>
  <c r="D74" i="7"/>
  <c r="C74" i="7"/>
  <c r="B74" i="7"/>
  <c r="H73" i="7"/>
  <c r="G73" i="7"/>
  <c r="E73" i="7"/>
  <c r="D73" i="7"/>
  <c r="C73" i="7"/>
  <c r="B73" i="7"/>
  <c r="H72" i="7"/>
  <c r="I72" i="7" s="1"/>
  <c r="G72" i="7"/>
  <c r="E72" i="7"/>
  <c r="D72" i="7"/>
  <c r="C72" i="7"/>
  <c r="B72" i="7"/>
  <c r="K71" i="7"/>
  <c r="H71" i="7"/>
  <c r="G71" i="7"/>
  <c r="I71" i="7" s="1"/>
  <c r="E71" i="7"/>
  <c r="D71" i="7"/>
  <c r="F71" i="7" s="1"/>
  <c r="C71" i="7"/>
  <c r="B71" i="7"/>
  <c r="H70" i="7"/>
  <c r="G70" i="7"/>
  <c r="I70" i="7" s="1"/>
  <c r="E70" i="7"/>
  <c r="D70" i="7"/>
  <c r="K70" i="7" s="1"/>
  <c r="C70" i="7"/>
  <c r="B70" i="7"/>
  <c r="H69" i="7"/>
  <c r="G69" i="7"/>
  <c r="I69" i="7" s="1"/>
  <c r="E69" i="7"/>
  <c r="D69" i="7"/>
  <c r="K69" i="7" s="1"/>
  <c r="C69" i="7"/>
  <c r="B69" i="7"/>
  <c r="I68" i="7"/>
  <c r="H68" i="7"/>
  <c r="G68" i="7"/>
  <c r="E68" i="7"/>
  <c r="D68" i="7"/>
  <c r="C68" i="7"/>
  <c r="B68" i="7"/>
  <c r="H67" i="7"/>
  <c r="G67" i="7"/>
  <c r="I67" i="7" s="1"/>
  <c r="E67" i="7"/>
  <c r="D67" i="7"/>
  <c r="F67" i="7" s="1"/>
  <c r="C67" i="7"/>
  <c r="B67" i="7"/>
  <c r="H66" i="7"/>
  <c r="G66" i="7"/>
  <c r="I66" i="7" s="1"/>
  <c r="E66" i="7"/>
  <c r="D66" i="7"/>
  <c r="C66" i="7"/>
  <c r="B66" i="7"/>
  <c r="H65" i="7"/>
  <c r="G65" i="7"/>
  <c r="E65" i="7"/>
  <c r="D65" i="7"/>
  <c r="C65" i="7"/>
  <c r="B65" i="7"/>
  <c r="I64" i="7"/>
  <c r="H64" i="7"/>
  <c r="G64" i="7"/>
  <c r="E64" i="7"/>
  <c r="D64" i="7"/>
  <c r="F64" i="7" s="1"/>
  <c r="C64" i="7"/>
  <c r="B64" i="7"/>
  <c r="H63" i="7"/>
  <c r="G63" i="7"/>
  <c r="F63" i="7"/>
  <c r="E63" i="7"/>
  <c r="D63" i="7"/>
  <c r="C63" i="7"/>
  <c r="B63" i="7"/>
  <c r="H62" i="7"/>
  <c r="G62" i="7"/>
  <c r="I62" i="7" s="1"/>
  <c r="E62" i="7"/>
  <c r="D62" i="7"/>
  <c r="C62" i="7"/>
  <c r="B62" i="7"/>
  <c r="H61" i="7"/>
  <c r="I61" i="7" s="1"/>
  <c r="G61" i="7"/>
  <c r="E61" i="7"/>
  <c r="D61" i="7"/>
  <c r="C61" i="7"/>
  <c r="B61" i="7"/>
  <c r="H60" i="7"/>
  <c r="G60" i="7"/>
  <c r="I60" i="7" s="1"/>
  <c r="E60" i="7"/>
  <c r="D60" i="7"/>
  <c r="K60" i="7" s="1"/>
  <c r="C60" i="7"/>
  <c r="B60" i="7"/>
  <c r="H59" i="7"/>
  <c r="G59" i="7"/>
  <c r="I59" i="7" s="1"/>
  <c r="E59" i="7"/>
  <c r="D59" i="7"/>
  <c r="F59" i="7" s="1"/>
  <c r="C59" i="7"/>
  <c r="B59" i="7"/>
  <c r="H58" i="7"/>
  <c r="G58" i="7"/>
  <c r="I58" i="7" s="1"/>
  <c r="E58" i="7"/>
  <c r="D58" i="7"/>
  <c r="C58" i="7"/>
  <c r="B58" i="7"/>
  <c r="H57" i="7"/>
  <c r="G57" i="7"/>
  <c r="E57" i="7"/>
  <c r="D57" i="7"/>
  <c r="C57" i="7"/>
  <c r="B57" i="7"/>
  <c r="H56" i="7"/>
  <c r="G56" i="7"/>
  <c r="I56" i="7" s="1"/>
  <c r="E56" i="7"/>
  <c r="D56" i="7"/>
  <c r="C56" i="7"/>
  <c r="B56" i="7"/>
  <c r="H55" i="7"/>
  <c r="G55" i="7"/>
  <c r="F55" i="7"/>
  <c r="E55" i="7"/>
  <c r="D55" i="7"/>
  <c r="C55" i="7"/>
  <c r="B55" i="7"/>
  <c r="H54" i="7"/>
  <c r="G54" i="7"/>
  <c r="E54" i="7"/>
  <c r="D54" i="7"/>
  <c r="C54" i="7"/>
  <c r="B54" i="7"/>
  <c r="H53" i="7"/>
  <c r="G53" i="7"/>
  <c r="E53" i="7"/>
  <c r="D53" i="7"/>
  <c r="C53" i="7"/>
  <c r="B53" i="7"/>
  <c r="H52" i="7"/>
  <c r="I52" i="7" s="1"/>
  <c r="G52" i="7"/>
  <c r="E52" i="7"/>
  <c r="D52" i="7"/>
  <c r="C52" i="7"/>
  <c r="B52" i="7"/>
  <c r="K51" i="7"/>
  <c r="H51" i="7"/>
  <c r="G51" i="7"/>
  <c r="I51" i="7" s="1"/>
  <c r="E51" i="7"/>
  <c r="D51" i="7"/>
  <c r="F51" i="7" s="1"/>
  <c r="C51" i="7"/>
  <c r="B51" i="7"/>
  <c r="H50" i="7"/>
  <c r="G50" i="7"/>
  <c r="E50" i="7"/>
  <c r="D50" i="7"/>
  <c r="C50" i="7"/>
  <c r="B50" i="7"/>
  <c r="H49" i="7"/>
  <c r="I49" i="7" s="1"/>
  <c r="G49" i="7"/>
  <c r="E49" i="7"/>
  <c r="D49" i="7"/>
  <c r="C49" i="7"/>
  <c r="B49" i="7"/>
  <c r="I48" i="7"/>
  <c r="H48" i="7"/>
  <c r="G48" i="7"/>
  <c r="F48" i="7"/>
  <c r="E48" i="7"/>
  <c r="D48" i="7"/>
  <c r="K48" i="7" s="1"/>
  <c r="C48" i="7"/>
  <c r="B48" i="7"/>
  <c r="K47" i="7"/>
  <c r="H47" i="7"/>
  <c r="G47" i="7"/>
  <c r="I47" i="7" s="1"/>
  <c r="F47" i="7"/>
  <c r="E47" i="7"/>
  <c r="D47" i="7"/>
  <c r="C47" i="7"/>
  <c r="B47" i="7"/>
  <c r="H46" i="7"/>
  <c r="G46" i="7"/>
  <c r="E46" i="7"/>
  <c r="D46" i="7"/>
  <c r="C46" i="7"/>
  <c r="B46" i="7"/>
  <c r="H45" i="7"/>
  <c r="G45" i="7"/>
  <c r="E45" i="7"/>
  <c r="D45" i="7"/>
  <c r="C45" i="7"/>
  <c r="B45" i="7"/>
  <c r="H44" i="7"/>
  <c r="I44" i="7" s="1"/>
  <c r="G44" i="7"/>
  <c r="E44" i="7"/>
  <c r="D44" i="7"/>
  <c r="C44" i="7"/>
  <c r="B44" i="7"/>
  <c r="K43" i="7"/>
  <c r="H43" i="7"/>
  <c r="G43" i="7"/>
  <c r="I43" i="7" s="1"/>
  <c r="E43" i="7"/>
  <c r="D43" i="7"/>
  <c r="F43" i="7" s="1"/>
  <c r="C43" i="7"/>
  <c r="B43" i="7"/>
  <c r="H42" i="7"/>
  <c r="G42" i="7"/>
  <c r="E42" i="7"/>
  <c r="D42" i="7"/>
  <c r="C42" i="7"/>
  <c r="B42" i="7"/>
  <c r="H41" i="7"/>
  <c r="I41" i="7" s="1"/>
  <c r="G41" i="7"/>
  <c r="E41" i="7"/>
  <c r="D41" i="7"/>
  <c r="C41" i="7"/>
  <c r="B41" i="7"/>
  <c r="H40" i="7"/>
  <c r="G40" i="7"/>
  <c r="I40" i="7" s="1"/>
  <c r="E40" i="7"/>
  <c r="D40" i="7"/>
  <c r="C40" i="7"/>
  <c r="B40" i="7"/>
  <c r="H39" i="7"/>
  <c r="G39" i="7"/>
  <c r="I39" i="7" s="1"/>
  <c r="F39" i="7"/>
  <c r="E39" i="7"/>
  <c r="D39" i="7"/>
  <c r="C39" i="7"/>
  <c r="B39" i="7"/>
  <c r="H38" i="7"/>
  <c r="G38" i="7"/>
  <c r="I38" i="7" s="1"/>
  <c r="E38" i="7"/>
  <c r="D38" i="7"/>
  <c r="K38" i="7" s="1"/>
  <c r="C38" i="7"/>
  <c r="B38" i="7"/>
  <c r="H37" i="7"/>
  <c r="I37" i="7" s="1"/>
  <c r="G37" i="7"/>
  <c r="E37" i="7"/>
  <c r="D37" i="7"/>
  <c r="C37" i="7"/>
  <c r="B37" i="7"/>
  <c r="H36" i="7"/>
  <c r="G36" i="7"/>
  <c r="I36" i="7" s="1"/>
  <c r="E36" i="7"/>
  <c r="D36" i="7"/>
  <c r="C36" i="7"/>
  <c r="B36" i="7"/>
  <c r="H35" i="7"/>
  <c r="G35" i="7"/>
  <c r="I35" i="7" s="1"/>
  <c r="F35" i="7"/>
  <c r="E35" i="7"/>
  <c r="D35" i="7"/>
  <c r="C35" i="7"/>
  <c r="B35" i="7"/>
  <c r="H34" i="7"/>
  <c r="G34" i="7"/>
  <c r="E34" i="7"/>
  <c r="D34" i="7"/>
  <c r="C34" i="7"/>
  <c r="B34" i="7"/>
  <c r="H33" i="7"/>
  <c r="G33" i="7"/>
  <c r="E33" i="7"/>
  <c r="D33" i="7"/>
  <c r="C33" i="7"/>
  <c r="B33" i="7"/>
  <c r="H32" i="7"/>
  <c r="I32" i="7" s="1"/>
  <c r="G32" i="7"/>
  <c r="E32" i="7"/>
  <c r="D32" i="7"/>
  <c r="C32" i="7"/>
  <c r="B32" i="7"/>
  <c r="H31" i="7"/>
  <c r="G31" i="7"/>
  <c r="F31" i="7"/>
  <c r="E31" i="7"/>
  <c r="D31" i="7"/>
  <c r="C31" i="7"/>
  <c r="B31" i="7"/>
  <c r="H30" i="7"/>
  <c r="G30" i="7"/>
  <c r="I30" i="7" s="1"/>
  <c r="E30" i="7"/>
  <c r="D30" i="7"/>
  <c r="C30" i="7"/>
  <c r="B30" i="7"/>
  <c r="H29" i="7"/>
  <c r="I29" i="7" s="1"/>
  <c r="G29" i="7"/>
  <c r="E29" i="7"/>
  <c r="D29" i="7"/>
  <c r="C29" i="7"/>
  <c r="B29" i="7"/>
  <c r="H28" i="7"/>
  <c r="G28" i="7"/>
  <c r="I28" i="7" s="1"/>
  <c r="E28" i="7"/>
  <c r="D28" i="7"/>
  <c r="C28" i="7"/>
  <c r="B28" i="7"/>
  <c r="K27" i="7"/>
  <c r="H27" i="7"/>
  <c r="G27" i="7"/>
  <c r="I27" i="7" s="1"/>
  <c r="F27" i="7"/>
  <c r="E27" i="7"/>
  <c r="D27" i="7"/>
  <c r="C27" i="7"/>
  <c r="B27" i="7"/>
  <c r="H26" i="7"/>
  <c r="G26" i="7"/>
  <c r="E26" i="7"/>
  <c r="D26" i="7"/>
  <c r="K26" i="7" s="1"/>
  <c r="C26" i="7"/>
  <c r="B26" i="7"/>
  <c r="H25" i="7"/>
  <c r="I25" i="7" s="1"/>
  <c r="G25" i="7"/>
  <c r="E25" i="7"/>
  <c r="D25" i="7"/>
  <c r="C25" i="7"/>
  <c r="B25" i="7"/>
  <c r="H24" i="7"/>
  <c r="G24" i="7"/>
  <c r="I24" i="7" s="1"/>
  <c r="E24" i="7"/>
  <c r="D24" i="7"/>
  <c r="C24" i="7"/>
  <c r="B24" i="7"/>
  <c r="H23" i="7"/>
  <c r="G23" i="7"/>
  <c r="E23" i="7"/>
  <c r="D23" i="7"/>
  <c r="C23" i="7"/>
  <c r="B23" i="7"/>
  <c r="H22" i="7"/>
  <c r="G22" i="7"/>
  <c r="I22" i="7" s="1"/>
  <c r="E22" i="7"/>
  <c r="D22" i="7"/>
  <c r="C22" i="7"/>
  <c r="B22" i="7"/>
  <c r="H21" i="7"/>
  <c r="I21" i="7" s="1"/>
  <c r="G21" i="7"/>
  <c r="E21" i="7"/>
  <c r="D21" i="7"/>
  <c r="C21" i="7"/>
  <c r="B21" i="7"/>
  <c r="I20" i="7"/>
  <c r="H20" i="7"/>
  <c r="G20" i="7"/>
  <c r="E20" i="7"/>
  <c r="D20" i="7"/>
  <c r="C20" i="7"/>
  <c r="B20" i="7"/>
  <c r="H19" i="7"/>
  <c r="G19" i="7"/>
  <c r="I19" i="7" s="1"/>
  <c r="K19" i="7" s="1"/>
  <c r="E19" i="7"/>
  <c r="F19" i="7" s="1"/>
  <c r="D19" i="7"/>
  <c r="C19" i="7"/>
  <c r="B19" i="7"/>
  <c r="H18" i="7"/>
  <c r="G18" i="7"/>
  <c r="E18" i="7"/>
  <c r="D18" i="7"/>
  <c r="C18" i="7"/>
  <c r="B18" i="7"/>
  <c r="H17" i="7"/>
  <c r="G17" i="7"/>
  <c r="E17" i="7"/>
  <c r="D17" i="7"/>
  <c r="C17" i="7"/>
  <c r="B17" i="7"/>
  <c r="I16" i="7"/>
  <c r="H16" i="7"/>
  <c r="G16" i="7"/>
  <c r="E16" i="7"/>
  <c r="D16" i="7"/>
  <c r="C16" i="7"/>
  <c r="B16" i="7"/>
  <c r="H15" i="7"/>
  <c r="G15" i="7"/>
  <c r="I15" i="7" s="1"/>
  <c r="E15" i="7"/>
  <c r="D15" i="7"/>
  <c r="F15" i="7" s="1"/>
  <c r="C15" i="7"/>
  <c r="B15" i="7"/>
  <c r="H14" i="7"/>
  <c r="G14" i="7"/>
  <c r="E14" i="7"/>
  <c r="D14" i="7"/>
  <c r="C14" i="7"/>
  <c r="B14" i="7"/>
  <c r="H13" i="7"/>
  <c r="I13" i="7" s="1"/>
  <c r="G13" i="7"/>
  <c r="E13" i="7"/>
  <c r="D13" i="7"/>
  <c r="C13" i="7"/>
  <c r="B13" i="7"/>
  <c r="H12" i="7"/>
  <c r="G12" i="7"/>
  <c r="I12" i="7" s="1"/>
  <c r="E12" i="7"/>
  <c r="D12" i="7"/>
  <c r="C12" i="7"/>
  <c r="B12" i="7"/>
  <c r="H11" i="7"/>
  <c r="G11" i="7"/>
  <c r="I11" i="7" s="1"/>
  <c r="F11" i="7"/>
  <c r="E11" i="7"/>
  <c r="D11" i="7"/>
  <c r="C11" i="7"/>
  <c r="B11" i="7"/>
  <c r="I108" i="9"/>
  <c r="H108" i="9"/>
  <c r="G108" i="9"/>
  <c r="E108" i="9"/>
  <c r="D108" i="9"/>
  <c r="K108" i="9" s="1"/>
  <c r="C108" i="9"/>
  <c r="B108" i="9"/>
  <c r="H107" i="9"/>
  <c r="G107" i="9"/>
  <c r="I107" i="9" s="1"/>
  <c r="E107" i="9"/>
  <c r="D107" i="9"/>
  <c r="K107" i="9" s="1"/>
  <c r="C107" i="9"/>
  <c r="B107" i="9"/>
  <c r="H106" i="9"/>
  <c r="G106" i="9"/>
  <c r="I106" i="9" s="1"/>
  <c r="E106" i="9"/>
  <c r="D106" i="9"/>
  <c r="K106" i="9" s="1"/>
  <c r="C106" i="9"/>
  <c r="B106" i="9"/>
  <c r="H105" i="9"/>
  <c r="G105" i="9"/>
  <c r="I105" i="9" s="1"/>
  <c r="E105" i="9"/>
  <c r="D105" i="9"/>
  <c r="K105" i="9" s="1"/>
  <c r="C105" i="9"/>
  <c r="B105" i="9"/>
  <c r="K104" i="9"/>
  <c r="H104" i="9"/>
  <c r="G104" i="9"/>
  <c r="I104" i="9" s="1"/>
  <c r="F104" i="9"/>
  <c r="E104" i="9"/>
  <c r="D104" i="9"/>
  <c r="C104" i="9"/>
  <c r="B104" i="9"/>
  <c r="H103" i="9"/>
  <c r="G103" i="9"/>
  <c r="I103" i="9" s="1"/>
  <c r="E103" i="9"/>
  <c r="F103" i="9" s="1"/>
  <c r="D103" i="9"/>
  <c r="C103" i="9"/>
  <c r="B103" i="9"/>
  <c r="H102" i="9"/>
  <c r="G102" i="9"/>
  <c r="E102" i="9"/>
  <c r="D102" i="9"/>
  <c r="C102" i="9"/>
  <c r="B102" i="9"/>
  <c r="H101" i="9"/>
  <c r="G101" i="9"/>
  <c r="E101" i="9"/>
  <c r="D101" i="9"/>
  <c r="C101" i="9"/>
  <c r="B101" i="9"/>
  <c r="I100" i="9"/>
  <c r="H100" i="9"/>
  <c r="G100" i="9"/>
  <c r="E100" i="9"/>
  <c r="D100" i="9"/>
  <c r="C100" i="9"/>
  <c r="B100" i="9"/>
  <c r="H99" i="9"/>
  <c r="G99" i="9"/>
  <c r="I99" i="9" s="1"/>
  <c r="E99" i="9"/>
  <c r="D99" i="9"/>
  <c r="F99" i="9" s="1"/>
  <c r="C99" i="9"/>
  <c r="B99" i="9"/>
  <c r="H98" i="9"/>
  <c r="G98" i="9"/>
  <c r="E98" i="9"/>
  <c r="D98" i="9"/>
  <c r="C98" i="9"/>
  <c r="B98" i="9"/>
  <c r="H97" i="9"/>
  <c r="G97" i="9"/>
  <c r="I97" i="9" s="1"/>
  <c r="E97" i="9"/>
  <c r="D97" i="9"/>
  <c r="C97" i="9"/>
  <c r="B97" i="9"/>
  <c r="K96" i="9"/>
  <c r="H96" i="9"/>
  <c r="G96" i="9"/>
  <c r="I96" i="9" s="1"/>
  <c r="F96" i="9"/>
  <c r="E96" i="9"/>
  <c r="D96" i="9"/>
  <c r="C96" i="9"/>
  <c r="B96" i="9"/>
  <c r="K95" i="9"/>
  <c r="H95" i="9"/>
  <c r="G95" i="9"/>
  <c r="I95" i="9" s="1"/>
  <c r="F95" i="9"/>
  <c r="E95" i="9"/>
  <c r="D95" i="9"/>
  <c r="C95" i="9"/>
  <c r="B95" i="9"/>
  <c r="H94" i="9"/>
  <c r="G94" i="9"/>
  <c r="E94" i="9"/>
  <c r="D94" i="9"/>
  <c r="C94" i="9"/>
  <c r="B94" i="9"/>
  <c r="H93" i="9"/>
  <c r="G93" i="9"/>
  <c r="E93" i="9"/>
  <c r="D93" i="9"/>
  <c r="C93" i="9"/>
  <c r="B93" i="9"/>
  <c r="H92" i="9"/>
  <c r="G92" i="9"/>
  <c r="I92" i="9" s="1"/>
  <c r="E92" i="9"/>
  <c r="D92" i="9"/>
  <c r="C92" i="9"/>
  <c r="B92" i="9"/>
  <c r="H91" i="9"/>
  <c r="G91" i="9"/>
  <c r="I91" i="9" s="1"/>
  <c r="F91" i="9"/>
  <c r="E91" i="9"/>
  <c r="D91" i="9"/>
  <c r="C91" i="9"/>
  <c r="B91" i="9"/>
  <c r="H90" i="9"/>
  <c r="G90" i="9"/>
  <c r="E90" i="9"/>
  <c r="D90" i="9"/>
  <c r="K90" i="9" s="1"/>
  <c r="C90" i="9"/>
  <c r="B90" i="9"/>
  <c r="H89" i="9"/>
  <c r="I89" i="9" s="1"/>
  <c r="G89" i="9"/>
  <c r="E89" i="9"/>
  <c r="D89" i="9"/>
  <c r="C89" i="9"/>
  <c r="B89" i="9"/>
  <c r="H88" i="9"/>
  <c r="G88" i="9"/>
  <c r="I88" i="9" s="1"/>
  <c r="E88" i="9"/>
  <c r="D88" i="9"/>
  <c r="C88" i="9"/>
  <c r="B88" i="9"/>
  <c r="H87" i="9"/>
  <c r="G87" i="9"/>
  <c r="E87" i="9"/>
  <c r="D87" i="9"/>
  <c r="C87" i="9"/>
  <c r="B87" i="9"/>
  <c r="H86" i="9"/>
  <c r="G86" i="9"/>
  <c r="I86" i="9" s="1"/>
  <c r="E86" i="9"/>
  <c r="D86" i="9"/>
  <c r="K86" i="9" s="1"/>
  <c r="C86" i="9"/>
  <c r="B86" i="9"/>
  <c r="H85" i="9"/>
  <c r="I85" i="9" s="1"/>
  <c r="G85" i="9"/>
  <c r="E85" i="9"/>
  <c r="D85" i="9"/>
  <c r="C85" i="9"/>
  <c r="B85" i="9"/>
  <c r="I84" i="9"/>
  <c r="H84" i="9"/>
  <c r="G84" i="9"/>
  <c r="E84" i="9"/>
  <c r="D84" i="9"/>
  <c r="C84" i="9"/>
  <c r="B84" i="9"/>
  <c r="H83" i="9"/>
  <c r="G83" i="9"/>
  <c r="I83" i="9" s="1"/>
  <c r="K83" i="9" s="1"/>
  <c r="E83" i="9"/>
  <c r="F83" i="9" s="1"/>
  <c r="D83" i="9"/>
  <c r="C83" i="9"/>
  <c r="B83" i="9"/>
  <c r="H82" i="9"/>
  <c r="G82" i="9"/>
  <c r="E82" i="9"/>
  <c r="D82" i="9"/>
  <c r="C82" i="9"/>
  <c r="B82" i="9"/>
  <c r="H81" i="9"/>
  <c r="G81" i="9"/>
  <c r="E81" i="9"/>
  <c r="D81" i="9"/>
  <c r="C81" i="9"/>
  <c r="B81" i="9"/>
  <c r="I80" i="9"/>
  <c r="H80" i="9"/>
  <c r="G80" i="9"/>
  <c r="E80" i="9"/>
  <c r="D80" i="9"/>
  <c r="C80" i="9"/>
  <c r="B80" i="9"/>
  <c r="H79" i="9"/>
  <c r="G79" i="9"/>
  <c r="I79" i="9" s="1"/>
  <c r="E79" i="9"/>
  <c r="D79" i="9"/>
  <c r="F79" i="9" s="1"/>
  <c r="C79" i="9"/>
  <c r="B79" i="9"/>
  <c r="H78" i="9"/>
  <c r="G78" i="9"/>
  <c r="E78" i="9"/>
  <c r="D78" i="9"/>
  <c r="C78" i="9"/>
  <c r="B78" i="9"/>
  <c r="H77" i="9"/>
  <c r="G77" i="9"/>
  <c r="I77" i="9" s="1"/>
  <c r="E77" i="9"/>
  <c r="D77" i="9"/>
  <c r="K77" i="9" s="1"/>
  <c r="C77" i="9"/>
  <c r="B77" i="9"/>
  <c r="I76" i="9"/>
  <c r="H76" i="9"/>
  <c r="G76" i="9"/>
  <c r="E76" i="9"/>
  <c r="D76" i="9"/>
  <c r="C76" i="9"/>
  <c r="B76" i="9"/>
  <c r="H75" i="9"/>
  <c r="G75" i="9"/>
  <c r="I75" i="9" s="1"/>
  <c r="E75" i="9"/>
  <c r="D75" i="9"/>
  <c r="F75" i="9" s="1"/>
  <c r="C75" i="9"/>
  <c r="B75" i="9"/>
  <c r="H74" i="9"/>
  <c r="G74" i="9"/>
  <c r="I74" i="9" s="1"/>
  <c r="E74" i="9"/>
  <c r="D74" i="9"/>
  <c r="C74" i="9"/>
  <c r="B74" i="9"/>
  <c r="H73" i="9"/>
  <c r="G73" i="9"/>
  <c r="E73" i="9"/>
  <c r="D73" i="9"/>
  <c r="C73" i="9"/>
  <c r="B73" i="9"/>
  <c r="H72" i="9"/>
  <c r="G72" i="9"/>
  <c r="I72" i="9" s="1"/>
  <c r="E72" i="9"/>
  <c r="D72" i="9"/>
  <c r="C72" i="9"/>
  <c r="B72" i="9"/>
  <c r="K71" i="9"/>
  <c r="H71" i="9"/>
  <c r="G71" i="9"/>
  <c r="I71" i="9" s="1"/>
  <c r="F71" i="9"/>
  <c r="E71" i="9"/>
  <c r="D71" i="9"/>
  <c r="C71" i="9"/>
  <c r="B71" i="9"/>
  <c r="H70" i="9"/>
  <c r="G70" i="9"/>
  <c r="I70" i="9" s="1"/>
  <c r="E70" i="9"/>
  <c r="D70" i="9"/>
  <c r="K70" i="9" s="1"/>
  <c r="C70" i="9"/>
  <c r="B70" i="9"/>
  <c r="H69" i="9"/>
  <c r="G69" i="9"/>
  <c r="I69" i="9" s="1"/>
  <c r="E69" i="9"/>
  <c r="D69" i="9"/>
  <c r="K69" i="9" s="1"/>
  <c r="C69" i="9"/>
  <c r="B69" i="9"/>
  <c r="H68" i="9"/>
  <c r="G68" i="9"/>
  <c r="I68" i="9" s="1"/>
  <c r="E68" i="9"/>
  <c r="D68" i="9"/>
  <c r="C68" i="9"/>
  <c r="B68" i="9"/>
  <c r="H67" i="9"/>
  <c r="G67" i="9"/>
  <c r="E67" i="9"/>
  <c r="D67" i="9"/>
  <c r="F67" i="9" s="1"/>
  <c r="C67" i="9"/>
  <c r="B67" i="9"/>
  <c r="H66" i="9"/>
  <c r="G66" i="9"/>
  <c r="I66" i="9" s="1"/>
  <c r="E66" i="9"/>
  <c r="D66" i="9"/>
  <c r="C66" i="9"/>
  <c r="B66" i="9"/>
  <c r="H65" i="9"/>
  <c r="G65" i="9"/>
  <c r="E65" i="9"/>
  <c r="D65" i="9"/>
  <c r="C65" i="9"/>
  <c r="B65" i="9"/>
  <c r="K64" i="9"/>
  <c r="H64" i="9"/>
  <c r="G64" i="9"/>
  <c r="I64" i="9" s="1"/>
  <c r="F64" i="9"/>
  <c r="E64" i="9"/>
  <c r="D64" i="9"/>
  <c r="C64" i="9"/>
  <c r="B64" i="9"/>
  <c r="H63" i="9"/>
  <c r="G63" i="9"/>
  <c r="F63" i="9"/>
  <c r="E63" i="9"/>
  <c r="D63" i="9"/>
  <c r="C63" i="9"/>
  <c r="B63" i="9"/>
  <c r="H62" i="9"/>
  <c r="G62" i="9"/>
  <c r="E62" i="9"/>
  <c r="D62" i="9"/>
  <c r="C62" i="9"/>
  <c r="B62" i="9"/>
  <c r="H61" i="9"/>
  <c r="G61" i="9"/>
  <c r="E61" i="9"/>
  <c r="D61" i="9"/>
  <c r="C61" i="9"/>
  <c r="B61" i="9"/>
  <c r="K60" i="9"/>
  <c r="I60" i="9"/>
  <c r="H60" i="9"/>
  <c r="G60" i="9"/>
  <c r="F60" i="9"/>
  <c r="E60" i="9"/>
  <c r="D60" i="9"/>
  <c r="C60" i="9"/>
  <c r="B60" i="9"/>
  <c r="H59" i="9"/>
  <c r="G59" i="9"/>
  <c r="E59" i="9"/>
  <c r="D59" i="9"/>
  <c r="F59" i="9" s="1"/>
  <c r="C59" i="9"/>
  <c r="B59" i="9"/>
  <c r="H58" i="9"/>
  <c r="G58" i="9"/>
  <c r="I58" i="9" s="1"/>
  <c r="E58" i="9"/>
  <c r="D58" i="9"/>
  <c r="C58" i="9"/>
  <c r="B58" i="9"/>
  <c r="H57" i="9"/>
  <c r="G57" i="9"/>
  <c r="E57" i="9"/>
  <c r="D57" i="9"/>
  <c r="C57" i="9"/>
  <c r="B57" i="9"/>
  <c r="I56" i="9"/>
  <c r="H56" i="9"/>
  <c r="G56" i="9"/>
  <c r="E56" i="9"/>
  <c r="D56" i="9"/>
  <c r="C56" i="9"/>
  <c r="B56" i="9"/>
  <c r="H55" i="9"/>
  <c r="G55" i="9"/>
  <c r="I55" i="9" s="1"/>
  <c r="E55" i="9"/>
  <c r="D55" i="9"/>
  <c r="F55" i="9" s="1"/>
  <c r="C55" i="9"/>
  <c r="B55" i="9"/>
  <c r="H54" i="9"/>
  <c r="G54" i="9"/>
  <c r="I54" i="9" s="1"/>
  <c r="E54" i="9"/>
  <c r="D54" i="9"/>
  <c r="C54" i="9"/>
  <c r="B54" i="9"/>
  <c r="H53" i="9"/>
  <c r="G53" i="9"/>
  <c r="E53" i="9"/>
  <c r="D53" i="9"/>
  <c r="C53" i="9"/>
  <c r="B53" i="9"/>
  <c r="H52" i="9"/>
  <c r="G52" i="9"/>
  <c r="E52" i="9"/>
  <c r="D52" i="9"/>
  <c r="C52" i="9"/>
  <c r="B52" i="9"/>
  <c r="K51" i="9"/>
  <c r="H51" i="9"/>
  <c r="G51" i="9"/>
  <c r="I51" i="9" s="1"/>
  <c r="F51" i="9"/>
  <c r="E51" i="9"/>
  <c r="D51" i="9"/>
  <c r="C51" i="9"/>
  <c r="B51" i="9"/>
  <c r="H50" i="9"/>
  <c r="G50" i="9"/>
  <c r="E50" i="9"/>
  <c r="D50" i="9"/>
  <c r="C50" i="9"/>
  <c r="B50" i="9"/>
  <c r="H49" i="9"/>
  <c r="G49" i="9"/>
  <c r="E49" i="9"/>
  <c r="D49" i="9"/>
  <c r="C49" i="9"/>
  <c r="B49" i="9"/>
  <c r="H48" i="9"/>
  <c r="G48" i="9"/>
  <c r="I48" i="9" s="1"/>
  <c r="E48" i="9"/>
  <c r="D48" i="9"/>
  <c r="C48" i="9"/>
  <c r="B48" i="9"/>
  <c r="H47" i="9"/>
  <c r="G47" i="9"/>
  <c r="I47" i="9" s="1"/>
  <c r="E47" i="9"/>
  <c r="D47" i="9"/>
  <c r="C47" i="9"/>
  <c r="B47" i="9"/>
  <c r="H46" i="9"/>
  <c r="G46" i="9"/>
  <c r="I46" i="9" s="1"/>
  <c r="E46" i="9"/>
  <c r="D46" i="9"/>
  <c r="C46" i="9"/>
  <c r="B46" i="9"/>
  <c r="H45" i="9"/>
  <c r="G45" i="9"/>
  <c r="E45" i="9"/>
  <c r="D45" i="9"/>
  <c r="C45" i="9"/>
  <c r="B45" i="9"/>
  <c r="H44" i="9"/>
  <c r="G44" i="9"/>
  <c r="I44" i="9" s="1"/>
  <c r="E44" i="9"/>
  <c r="F44" i="9" s="1"/>
  <c r="D44" i="9"/>
  <c r="C44" i="9"/>
  <c r="B44" i="9"/>
  <c r="K43" i="9"/>
  <c r="H43" i="9"/>
  <c r="G43" i="9"/>
  <c r="I43" i="9" s="1"/>
  <c r="F43" i="9"/>
  <c r="E43" i="9"/>
  <c r="D43" i="9"/>
  <c r="C43" i="9"/>
  <c r="B43" i="9"/>
  <c r="H42" i="9"/>
  <c r="G42" i="9"/>
  <c r="E42" i="9"/>
  <c r="D42" i="9"/>
  <c r="C42" i="9"/>
  <c r="B42" i="9"/>
  <c r="H41" i="9"/>
  <c r="G41" i="9"/>
  <c r="E41" i="9"/>
  <c r="D41" i="9"/>
  <c r="C41" i="9"/>
  <c r="B41" i="9"/>
  <c r="I40" i="9"/>
  <c r="H40" i="9"/>
  <c r="G40" i="9"/>
  <c r="E40" i="9"/>
  <c r="D40" i="9"/>
  <c r="C40" i="9"/>
  <c r="B40" i="9"/>
  <c r="H39" i="9"/>
  <c r="G39" i="9"/>
  <c r="I39" i="9" s="1"/>
  <c r="E39" i="9"/>
  <c r="D39" i="9"/>
  <c r="F39" i="9" s="1"/>
  <c r="C39" i="9"/>
  <c r="B39" i="9"/>
  <c r="H38" i="9"/>
  <c r="G38" i="9"/>
  <c r="I38" i="9" s="1"/>
  <c r="E38" i="9"/>
  <c r="D38" i="9"/>
  <c r="K38" i="9" s="1"/>
  <c r="C38" i="9"/>
  <c r="B38" i="9"/>
  <c r="H37" i="9"/>
  <c r="I37" i="9" s="1"/>
  <c r="G37" i="9"/>
  <c r="E37" i="9"/>
  <c r="D37" i="9"/>
  <c r="C37" i="9"/>
  <c r="B37" i="9"/>
  <c r="H36" i="9"/>
  <c r="G36" i="9"/>
  <c r="I36" i="9" s="1"/>
  <c r="E36" i="9"/>
  <c r="D36" i="9"/>
  <c r="K36" i="9" s="1"/>
  <c r="C36" i="9"/>
  <c r="B36" i="9"/>
  <c r="H35" i="9"/>
  <c r="G35" i="9"/>
  <c r="I35" i="9" s="1"/>
  <c r="E35" i="9"/>
  <c r="D35" i="9"/>
  <c r="C35" i="9"/>
  <c r="B35" i="9"/>
  <c r="H34" i="9"/>
  <c r="G34" i="9"/>
  <c r="I34" i="9" s="1"/>
  <c r="E34" i="9"/>
  <c r="D34" i="9"/>
  <c r="C34" i="9"/>
  <c r="B34" i="9"/>
  <c r="H33" i="9"/>
  <c r="G33" i="9"/>
  <c r="E33" i="9"/>
  <c r="D33" i="9"/>
  <c r="C33" i="9"/>
  <c r="B33" i="9"/>
  <c r="H32" i="9"/>
  <c r="G32" i="9"/>
  <c r="I32" i="9" s="1"/>
  <c r="E32" i="9"/>
  <c r="D32" i="9"/>
  <c r="C32" i="9"/>
  <c r="B32" i="9"/>
  <c r="H31" i="9"/>
  <c r="G31" i="9"/>
  <c r="F31" i="9"/>
  <c r="E31" i="9"/>
  <c r="D31" i="9"/>
  <c r="C31" i="9"/>
  <c r="B31" i="9"/>
  <c r="H30" i="9"/>
  <c r="G30" i="9"/>
  <c r="I30" i="9" s="1"/>
  <c r="E30" i="9"/>
  <c r="D30" i="9"/>
  <c r="K30" i="9" s="1"/>
  <c r="C30" i="9"/>
  <c r="B30" i="9"/>
  <c r="H29" i="9"/>
  <c r="G29" i="9"/>
  <c r="E29" i="9"/>
  <c r="D29" i="9"/>
  <c r="C29" i="9"/>
  <c r="B29" i="9"/>
  <c r="I28" i="9"/>
  <c r="H28" i="9"/>
  <c r="G28" i="9"/>
  <c r="E28" i="9"/>
  <c r="D28" i="9"/>
  <c r="K28" i="9" s="1"/>
  <c r="C28" i="9"/>
  <c r="B28" i="9"/>
  <c r="K27" i="9"/>
  <c r="I27" i="9"/>
  <c r="H27" i="9"/>
  <c r="G27" i="9"/>
  <c r="E27" i="9"/>
  <c r="D27" i="9"/>
  <c r="F27" i="9" s="1"/>
  <c r="C27" i="9"/>
  <c r="B27" i="9"/>
  <c r="H26" i="9"/>
  <c r="G26" i="9"/>
  <c r="E26" i="9"/>
  <c r="D26" i="9"/>
  <c r="K26" i="9" s="1"/>
  <c r="C26" i="9"/>
  <c r="B26" i="9"/>
  <c r="H25" i="9"/>
  <c r="G25" i="9"/>
  <c r="I25" i="9" s="1"/>
  <c r="E25" i="9"/>
  <c r="D25" i="9"/>
  <c r="C25" i="9"/>
  <c r="B25" i="9"/>
  <c r="H24" i="9"/>
  <c r="G24" i="9"/>
  <c r="E24" i="9"/>
  <c r="D24" i="9"/>
  <c r="C24" i="9"/>
  <c r="B24" i="9"/>
  <c r="H23" i="9"/>
  <c r="G23" i="9"/>
  <c r="I23" i="9" s="1"/>
  <c r="E23" i="9"/>
  <c r="F23" i="9" s="1"/>
  <c r="D23" i="9"/>
  <c r="C23" i="9"/>
  <c r="B23" i="9"/>
  <c r="H22" i="9"/>
  <c r="G22" i="9"/>
  <c r="F22" i="9"/>
  <c r="E22" i="9"/>
  <c r="D22" i="9"/>
  <c r="C22" i="9"/>
  <c r="B22" i="9"/>
  <c r="H21" i="9"/>
  <c r="G21" i="9"/>
  <c r="E21" i="9"/>
  <c r="D21" i="9"/>
  <c r="C21" i="9"/>
  <c r="B21" i="9"/>
  <c r="H20" i="9"/>
  <c r="G20" i="9"/>
  <c r="I20" i="9" s="1"/>
  <c r="E20" i="9"/>
  <c r="D20" i="9"/>
  <c r="C20" i="9"/>
  <c r="B20" i="9"/>
  <c r="I19" i="9"/>
  <c r="H19" i="9"/>
  <c r="G19" i="9"/>
  <c r="F19" i="9"/>
  <c r="K19" i="9" s="1"/>
  <c r="E19" i="9"/>
  <c r="D19" i="9"/>
  <c r="C19" i="9"/>
  <c r="B19" i="9"/>
  <c r="H18" i="9"/>
  <c r="G18" i="9"/>
  <c r="E18" i="9"/>
  <c r="D18" i="9"/>
  <c r="F18" i="9" s="1"/>
  <c r="C18" i="9"/>
  <c r="B18" i="9"/>
  <c r="H17" i="9"/>
  <c r="G17" i="9"/>
  <c r="I17" i="9" s="1"/>
  <c r="E17" i="9"/>
  <c r="D17" i="9"/>
  <c r="C17" i="9"/>
  <c r="B17" i="9"/>
  <c r="H16" i="9"/>
  <c r="G16" i="9"/>
  <c r="I16" i="9" s="1"/>
  <c r="E16" i="9"/>
  <c r="D16" i="9"/>
  <c r="C16" i="9"/>
  <c r="B16" i="9"/>
  <c r="H15" i="9"/>
  <c r="G15" i="9"/>
  <c r="I15" i="9" s="1"/>
  <c r="E15" i="9"/>
  <c r="F15" i="9" s="1"/>
  <c r="K15" i="9" s="1"/>
  <c r="D15" i="9"/>
  <c r="C15" i="9"/>
  <c r="B15" i="9"/>
  <c r="H14" i="9"/>
  <c r="G14" i="9"/>
  <c r="F14" i="9"/>
  <c r="E14" i="9"/>
  <c r="D14" i="9"/>
  <c r="C14" i="9"/>
  <c r="B14" i="9"/>
  <c r="H13" i="9"/>
  <c r="G13" i="9"/>
  <c r="E13" i="9"/>
  <c r="D13" i="9"/>
  <c r="C13" i="9"/>
  <c r="B13" i="9"/>
  <c r="H12" i="9"/>
  <c r="G12" i="9"/>
  <c r="I12" i="9" s="1"/>
  <c r="E12" i="9"/>
  <c r="D12" i="9"/>
  <c r="C12" i="9"/>
  <c r="B12" i="9"/>
  <c r="I11" i="9"/>
  <c r="H11" i="9"/>
  <c r="G11" i="9"/>
  <c r="F11" i="9"/>
  <c r="K11" i="9" s="1"/>
  <c r="E11" i="9"/>
  <c r="D11" i="9"/>
  <c r="C11" i="9"/>
  <c r="B11" i="9"/>
  <c r="I108" i="11"/>
  <c r="H108" i="11"/>
  <c r="G108" i="11"/>
  <c r="E108" i="11"/>
  <c r="D108" i="11"/>
  <c r="K108" i="11" s="1"/>
  <c r="C108" i="11"/>
  <c r="B108" i="11"/>
  <c r="K107" i="11"/>
  <c r="I107" i="11"/>
  <c r="H107" i="11"/>
  <c r="G107" i="11"/>
  <c r="F107" i="11"/>
  <c r="E107" i="11"/>
  <c r="D107" i="11"/>
  <c r="C107" i="11"/>
  <c r="B107" i="11"/>
  <c r="K106" i="11"/>
  <c r="H106" i="11"/>
  <c r="G106" i="11"/>
  <c r="I106" i="11" s="1"/>
  <c r="F106" i="11"/>
  <c r="E106" i="11"/>
  <c r="D106" i="11"/>
  <c r="C106" i="11"/>
  <c r="B106" i="11"/>
  <c r="H105" i="11"/>
  <c r="G105" i="11"/>
  <c r="I105" i="11" s="1"/>
  <c r="E105" i="11"/>
  <c r="D105" i="11"/>
  <c r="K105" i="11" s="1"/>
  <c r="C105" i="11"/>
  <c r="B105" i="11"/>
  <c r="I104" i="11"/>
  <c r="H104" i="11"/>
  <c r="G104" i="11"/>
  <c r="E104" i="11"/>
  <c r="D104" i="11"/>
  <c r="K104" i="11" s="1"/>
  <c r="C104" i="11"/>
  <c r="B104" i="11"/>
  <c r="H103" i="11"/>
  <c r="G103" i="11"/>
  <c r="E103" i="11"/>
  <c r="D103" i="11"/>
  <c r="C103" i="11"/>
  <c r="B103" i="11"/>
  <c r="H102" i="11"/>
  <c r="G102" i="11"/>
  <c r="F102" i="11"/>
  <c r="E102" i="11"/>
  <c r="D102" i="11"/>
  <c r="C102" i="11"/>
  <c r="B102" i="11"/>
  <c r="H101" i="11"/>
  <c r="G101" i="11"/>
  <c r="E101" i="11"/>
  <c r="D101" i="11"/>
  <c r="C101" i="11"/>
  <c r="B101" i="11"/>
  <c r="H100" i="11"/>
  <c r="G100" i="11"/>
  <c r="E100" i="11"/>
  <c r="D100" i="11"/>
  <c r="C100" i="11"/>
  <c r="B100" i="11"/>
  <c r="H99" i="11"/>
  <c r="I99" i="11" s="1"/>
  <c r="G99" i="11"/>
  <c r="E99" i="11"/>
  <c r="D99" i="11"/>
  <c r="C99" i="11"/>
  <c r="B99" i="11"/>
  <c r="H98" i="11"/>
  <c r="G98" i="11"/>
  <c r="F98" i="11"/>
  <c r="E98" i="11"/>
  <c r="D98" i="11"/>
  <c r="C98" i="11"/>
  <c r="B98" i="11"/>
  <c r="H97" i="11"/>
  <c r="G97" i="11"/>
  <c r="I97" i="11" s="1"/>
  <c r="E97" i="11"/>
  <c r="D97" i="11"/>
  <c r="C97" i="11"/>
  <c r="B97" i="11"/>
  <c r="I96" i="11"/>
  <c r="H96" i="11"/>
  <c r="G96" i="11"/>
  <c r="E96" i="11"/>
  <c r="D96" i="11"/>
  <c r="K96" i="11" s="1"/>
  <c r="C96" i="11"/>
  <c r="B96" i="11"/>
  <c r="I95" i="11"/>
  <c r="H95" i="11"/>
  <c r="G95" i="11"/>
  <c r="F95" i="11"/>
  <c r="E95" i="11"/>
  <c r="D95" i="11"/>
  <c r="K95" i="11" s="1"/>
  <c r="C95" i="11"/>
  <c r="B95" i="11"/>
  <c r="H94" i="11"/>
  <c r="G94" i="11"/>
  <c r="E94" i="11"/>
  <c r="D94" i="11"/>
  <c r="F94" i="11" s="1"/>
  <c r="C94" i="11"/>
  <c r="B94" i="11"/>
  <c r="H93" i="11"/>
  <c r="G93" i="11"/>
  <c r="I93" i="11" s="1"/>
  <c r="E93" i="11"/>
  <c r="D93" i="11"/>
  <c r="C93" i="11"/>
  <c r="B93" i="11"/>
  <c r="H92" i="11"/>
  <c r="G92" i="11"/>
  <c r="I92" i="11" s="1"/>
  <c r="E92" i="11"/>
  <c r="D92" i="11"/>
  <c r="C92" i="11"/>
  <c r="B92" i="11"/>
  <c r="H91" i="11"/>
  <c r="I91" i="11" s="1"/>
  <c r="G91" i="11"/>
  <c r="E91" i="11"/>
  <c r="D91" i="11"/>
  <c r="C91" i="11"/>
  <c r="B91" i="11"/>
  <c r="K90" i="11"/>
  <c r="H90" i="11"/>
  <c r="G90" i="11"/>
  <c r="I90" i="11" s="1"/>
  <c r="E90" i="11"/>
  <c r="D90" i="11"/>
  <c r="F90" i="11" s="1"/>
  <c r="C90" i="11"/>
  <c r="B90" i="11"/>
  <c r="H89" i="11"/>
  <c r="G89" i="11"/>
  <c r="E89" i="11"/>
  <c r="D89" i="11"/>
  <c r="C89" i="11"/>
  <c r="B89" i="11"/>
  <c r="H88" i="11"/>
  <c r="I88" i="11" s="1"/>
  <c r="G88" i="11"/>
  <c r="E88" i="11"/>
  <c r="D88" i="11"/>
  <c r="C88" i="11"/>
  <c r="B88" i="11"/>
  <c r="H87" i="11"/>
  <c r="G87" i="11"/>
  <c r="I87" i="11" s="1"/>
  <c r="E87" i="11"/>
  <c r="D87" i="11"/>
  <c r="C87" i="11"/>
  <c r="B87" i="11"/>
  <c r="H86" i="11"/>
  <c r="G86" i="11"/>
  <c r="I86" i="11" s="1"/>
  <c r="E86" i="11"/>
  <c r="D86" i="11"/>
  <c r="C86" i="11"/>
  <c r="B86" i="11"/>
  <c r="H85" i="11"/>
  <c r="G85" i="11"/>
  <c r="I85" i="11" s="1"/>
  <c r="E85" i="11"/>
  <c r="D85" i="11"/>
  <c r="C85" i="11"/>
  <c r="B85" i="11"/>
  <c r="H84" i="11"/>
  <c r="G84" i="11"/>
  <c r="E84" i="11"/>
  <c r="D84" i="11"/>
  <c r="C84" i="11"/>
  <c r="B84" i="11"/>
  <c r="H83" i="11"/>
  <c r="G83" i="11"/>
  <c r="I83" i="11" s="1"/>
  <c r="E83" i="11"/>
  <c r="D83" i="11"/>
  <c r="C83" i="11"/>
  <c r="B83" i="11"/>
  <c r="H82" i="11"/>
  <c r="G82" i="11"/>
  <c r="F82" i="11"/>
  <c r="E82" i="11"/>
  <c r="D82" i="11"/>
  <c r="C82" i="11"/>
  <c r="B82" i="11"/>
  <c r="H81" i="11"/>
  <c r="G81" i="11"/>
  <c r="E81" i="11"/>
  <c r="D81" i="11"/>
  <c r="C81" i="11"/>
  <c r="B81" i="11"/>
  <c r="H80" i="11"/>
  <c r="G80" i="11"/>
  <c r="E80" i="11"/>
  <c r="D80" i="11"/>
  <c r="C80" i="11"/>
  <c r="B80" i="11"/>
  <c r="H79" i="11"/>
  <c r="I79" i="11" s="1"/>
  <c r="G79" i="11"/>
  <c r="E79" i="11"/>
  <c r="D79" i="11"/>
  <c r="C79" i="11"/>
  <c r="B79" i="11"/>
  <c r="H78" i="11"/>
  <c r="G78" i="11"/>
  <c r="F78" i="11"/>
  <c r="E78" i="11"/>
  <c r="D78" i="11"/>
  <c r="C78" i="11"/>
  <c r="B78" i="11"/>
  <c r="H77" i="11"/>
  <c r="G77" i="11"/>
  <c r="I77" i="11" s="1"/>
  <c r="E77" i="11"/>
  <c r="D77" i="11"/>
  <c r="K77" i="11" s="1"/>
  <c r="C77" i="11"/>
  <c r="B77" i="11"/>
  <c r="H76" i="11"/>
  <c r="I76" i="11" s="1"/>
  <c r="G76" i="11"/>
  <c r="E76" i="11"/>
  <c r="D76" i="11"/>
  <c r="C76" i="11"/>
  <c r="B76" i="11"/>
  <c r="H75" i="11"/>
  <c r="G75" i="11"/>
  <c r="I75" i="11" s="1"/>
  <c r="E75" i="11"/>
  <c r="D75" i="11"/>
  <c r="C75" i="11"/>
  <c r="B75" i="11"/>
  <c r="H74" i="11"/>
  <c r="G74" i="11"/>
  <c r="E74" i="11"/>
  <c r="D74" i="11"/>
  <c r="C74" i="11"/>
  <c r="B74" i="11"/>
  <c r="H73" i="11"/>
  <c r="G73" i="11"/>
  <c r="I73" i="11" s="1"/>
  <c r="E73" i="11"/>
  <c r="D73" i="11"/>
  <c r="C73" i="11"/>
  <c r="B73" i="11"/>
  <c r="H72" i="11"/>
  <c r="G72" i="11"/>
  <c r="E72" i="11"/>
  <c r="D72" i="11"/>
  <c r="C72" i="11"/>
  <c r="B72" i="11"/>
  <c r="K71" i="11"/>
  <c r="H71" i="11"/>
  <c r="G71" i="11"/>
  <c r="I71" i="11" s="1"/>
  <c r="F71" i="11"/>
  <c r="E71" i="11"/>
  <c r="D71" i="11"/>
  <c r="C71" i="11"/>
  <c r="B71" i="11"/>
  <c r="K70" i="11"/>
  <c r="H70" i="11"/>
  <c r="G70" i="11"/>
  <c r="I70" i="11" s="1"/>
  <c r="F70" i="11"/>
  <c r="E70" i="11"/>
  <c r="D70" i="11"/>
  <c r="C70" i="11"/>
  <c r="B70" i="11"/>
  <c r="H69" i="11"/>
  <c r="G69" i="11"/>
  <c r="I69" i="11" s="1"/>
  <c r="E69" i="11"/>
  <c r="D69" i="11"/>
  <c r="K69" i="11" s="1"/>
  <c r="C69" i="11"/>
  <c r="B69" i="11"/>
  <c r="H68" i="11"/>
  <c r="G68" i="11"/>
  <c r="E68" i="11"/>
  <c r="D68" i="11"/>
  <c r="C68" i="11"/>
  <c r="B68" i="11"/>
  <c r="I67" i="11"/>
  <c r="H67" i="11"/>
  <c r="G67" i="11"/>
  <c r="E67" i="11"/>
  <c r="D67" i="11"/>
  <c r="C67" i="11"/>
  <c r="B67" i="11"/>
  <c r="H66" i="11"/>
  <c r="G66" i="11"/>
  <c r="I66" i="11" s="1"/>
  <c r="E66" i="11"/>
  <c r="D66" i="11"/>
  <c r="F66" i="11" s="1"/>
  <c r="C66" i="11"/>
  <c r="B66" i="11"/>
  <c r="H65" i="11"/>
  <c r="G65" i="11"/>
  <c r="E65" i="11"/>
  <c r="D65" i="11"/>
  <c r="C65" i="11"/>
  <c r="B65" i="11"/>
  <c r="H64" i="11"/>
  <c r="G64" i="11"/>
  <c r="I64" i="11" s="1"/>
  <c r="E64" i="11"/>
  <c r="D64" i="11"/>
  <c r="K64" i="11" s="1"/>
  <c r="C64" i="11"/>
  <c r="B64" i="11"/>
  <c r="I63" i="11"/>
  <c r="H63" i="11"/>
  <c r="G63" i="11"/>
  <c r="E63" i="11"/>
  <c r="D63" i="11"/>
  <c r="C63" i="11"/>
  <c r="B63" i="11"/>
  <c r="H62" i="11"/>
  <c r="G62" i="11"/>
  <c r="I62" i="11" s="1"/>
  <c r="K62" i="11" s="1"/>
  <c r="E62" i="11"/>
  <c r="D62" i="11"/>
  <c r="F62" i="11" s="1"/>
  <c r="C62" i="11"/>
  <c r="B62" i="11"/>
  <c r="H61" i="11"/>
  <c r="G61" i="11"/>
  <c r="I61" i="11" s="1"/>
  <c r="E61" i="11"/>
  <c r="D61" i="11"/>
  <c r="C61" i="11"/>
  <c r="B61" i="11"/>
  <c r="I60" i="11"/>
  <c r="H60" i="11"/>
  <c r="G60" i="11"/>
  <c r="E60" i="11"/>
  <c r="D60" i="11"/>
  <c r="K60" i="11" s="1"/>
  <c r="C60" i="11"/>
  <c r="B60" i="11"/>
  <c r="I59" i="11"/>
  <c r="H59" i="11"/>
  <c r="G59" i="11"/>
  <c r="E59" i="11"/>
  <c r="D59" i="11"/>
  <c r="C59" i="11"/>
  <c r="B59" i="11"/>
  <c r="H58" i="11"/>
  <c r="G58" i="11"/>
  <c r="I58" i="11" s="1"/>
  <c r="K58" i="11" s="1"/>
  <c r="E58" i="11"/>
  <c r="F58" i="11" s="1"/>
  <c r="D58" i="11"/>
  <c r="C58" i="11"/>
  <c r="B58" i="11"/>
  <c r="H57" i="11"/>
  <c r="G57" i="11"/>
  <c r="E57" i="11"/>
  <c r="D57" i="11"/>
  <c r="C57" i="11"/>
  <c r="B57" i="11"/>
  <c r="H56" i="11"/>
  <c r="G56" i="11"/>
  <c r="E56" i="11"/>
  <c r="D56" i="11"/>
  <c r="C56" i="11"/>
  <c r="B56" i="11"/>
  <c r="I55" i="11"/>
  <c r="H55" i="11"/>
  <c r="G55" i="11"/>
  <c r="E55" i="11"/>
  <c r="D55" i="11"/>
  <c r="C55" i="11"/>
  <c r="B55" i="11"/>
  <c r="H54" i="11"/>
  <c r="G54" i="11"/>
  <c r="I54" i="11" s="1"/>
  <c r="E54" i="11"/>
  <c r="D54" i="11"/>
  <c r="F54" i="11" s="1"/>
  <c r="C54" i="11"/>
  <c r="B54" i="11"/>
  <c r="H53" i="11"/>
  <c r="G53" i="11"/>
  <c r="E53" i="11"/>
  <c r="D53" i="11"/>
  <c r="C53" i="11"/>
  <c r="B53" i="11"/>
  <c r="H52" i="11"/>
  <c r="I52" i="11" s="1"/>
  <c r="G52" i="11"/>
  <c r="E52" i="11"/>
  <c r="D52" i="11"/>
  <c r="C52" i="11"/>
  <c r="B52" i="11"/>
  <c r="I51" i="11"/>
  <c r="H51" i="11"/>
  <c r="G51" i="11"/>
  <c r="F51" i="11"/>
  <c r="E51" i="11"/>
  <c r="D51" i="11"/>
  <c r="K51" i="11" s="1"/>
  <c r="C51" i="11"/>
  <c r="B51" i="11"/>
  <c r="H50" i="11"/>
  <c r="G50" i="11"/>
  <c r="E50" i="11"/>
  <c r="D50" i="11"/>
  <c r="C50" i="11"/>
  <c r="B50" i="11"/>
  <c r="H49" i="11"/>
  <c r="G49" i="11"/>
  <c r="I49" i="11" s="1"/>
  <c r="E49" i="11"/>
  <c r="D49" i="11"/>
  <c r="C49" i="11"/>
  <c r="B49" i="11"/>
  <c r="I48" i="11"/>
  <c r="H48" i="11"/>
  <c r="G48" i="11"/>
  <c r="E48" i="11"/>
  <c r="D48" i="11"/>
  <c r="K48" i="11" s="1"/>
  <c r="C48" i="11"/>
  <c r="B48" i="11"/>
  <c r="K47" i="11"/>
  <c r="I47" i="11"/>
  <c r="H47" i="11"/>
  <c r="G47" i="11"/>
  <c r="F47" i="11"/>
  <c r="E47" i="11"/>
  <c r="D47" i="11"/>
  <c r="C47" i="11"/>
  <c r="B47" i="11"/>
  <c r="H46" i="11"/>
  <c r="G46" i="11"/>
  <c r="E46" i="11"/>
  <c r="D46" i="11"/>
  <c r="C46" i="11"/>
  <c r="B46" i="11"/>
  <c r="H45" i="11"/>
  <c r="G45" i="11"/>
  <c r="I45" i="11" s="1"/>
  <c r="E45" i="11"/>
  <c r="D45" i="11"/>
  <c r="C45" i="11"/>
  <c r="B45" i="11"/>
  <c r="H44" i="11"/>
  <c r="G44" i="11"/>
  <c r="E44" i="11"/>
  <c r="D44" i="11"/>
  <c r="C44" i="11"/>
  <c r="B44" i="11"/>
  <c r="K43" i="11"/>
  <c r="H43" i="11"/>
  <c r="G43" i="11"/>
  <c r="I43" i="11" s="1"/>
  <c r="F43" i="11"/>
  <c r="E43" i="11"/>
  <c r="D43" i="11"/>
  <c r="C43" i="11"/>
  <c r="B43" i="11"/>
  <c r="H42" i="11"/>
  <c r="G42" i="11"/>
  <c r="F42" i="11"/>
  <c r="E42" i="11"/>
  <c r="D42" i="11"/>
  <c r="C42" i="11"/>
  <c r="B42" i="11"/>
  <c r="H41" i="11"/>
  <c r="G41" i="11"/>
  <c r="E41" i="11"/>
  <c r="D41" i="11"/>
  <c r="C41" i="11"/>
  <c r="B41" i="11"/>
  <c r="H40" i="11"/>
  <c r="G40" i="11"/>
  <c r="E40" i="11"/>
  <c r="D40" i="11"/>
  <c r="C40" i="11"/>
  <c r="B40" i="11"/>
  <c r="H39" i="11"/>
  <c r="I39" i="11" s="1"/>
  <c r="G39" i="11"/>
  <c r="E39" i="11"/>
  <c r="D39" i="11"/>
  <c r="C39" i="11"/>
  <c r="B39" i="11"/>
  <c r="H38" i="11"/>
  <c r="G38" i="11"/>
  <c r="I38" i="11" s="1"/>
  <c r="E38" i="11"/>
  <c r="D38" i="11"/>
  <c r="F38" i="11" s="1"/>
  <c r="C38" i="11"/>
  <c r="B38" i="11"/>
  <c r="H37" i="11"/>
  <c r="G37" i="11"/>
  <c r="E37" i="11"/>
  <c r="D37" i="11"/>
  <c r="C37" i="11"/>
  <c r="B37" i="11"/>
  <c r="H36" i="11"/>
  <c r="I36" i="11" s="1"/>
  <c r="G36" i="11"/>
  <c r="E36" i="11"/>
  <c r="D36" i="11"/>
  <c r="C36" i="11"/>
  <c r="B36" i="11"/>
  <c r="H35" i="11"/>
  <c r="G35" i="11"/>
  <c r="I35" i="11" s="1"/>
  <c r="E35" i="11"/>
  <c r="D35" i="11"/>
  <c r="C35" i="11"/>
  <c r="B35" i="11"/>
  <c r="H34" i="11"/>
  <c r="G34" i="11"/>
  <c r="I34" i="11" s="1"/>
  <c r="F34" i="11"/>
  <c r="E34" i="11"/>
  <c r="D34" i="11"/>
  <c r="C34" i="11"/>
  <c r="B34" i="11"/>
  <c r="H33" i="11"/>
  <c r="G33" i="11"/>
  <c r="E33" i="11"/>
  <c r="D33" i="11"/>
  <c r="C33" i="11"/>
  <c r="B33" i="11"/>
  <c r="H32" i="11"/>
  <c r="I32" i="11" s="1"/>
  <c r="G32" i="11"/>
  <c r="E32" i="11"/>
  <c r="D32" i="11"/>
  <c r="C32" i="11"/>
  <c r="B32" i="11"/>
  <c r="H31" i="11"/>
  <c r="G31" i="11"/>
  <c r="I31" i="11" s="1"/>
  <c r="E31" i="11"/>
  <c r="D31" i="11"/>
  <c r="C31" i="11"/>
  <c r="B31" i="11"/>
  <c r="H30" i="11"/>
  <c r="G30" i="11"/>
  <c r="I30" i="11" s="1"/>
  <c r="E30" i="11"/>
  <c r="D30" i="11"/>
  <c r="K30" i="11" s="1"/>
  <c r="C30" i="11"/>
  <c r="B30" i="11"/>
  <c r="H29" i="11"/>
  <c r="G29" i="11"/>
  <c r="E29" i="11"/>
  <c r="D29" i="11"/>
  <c r="C29" i="11"/>
  <c r="B29" i="11"/>
  <c r="H28" i="11"/>
  <c r="G28" i="11"/>
  <c r="I28" i="11" s="1"/>
  <c r="E28" i="11"/>
  <c r="D28" i="11"/>
  <c r="C28" i="11"/>
  <c r="B28" i="11"/>
  <c r="H27" i="11"/>
  <c r="G27" i="11"/>
  <c r="I27" i="11" s="1"/>
  <c r="E27" i="11"/>
  <c r="D27" i="11"/>
  <c r="C27" i="11"/>
  <c r="B27" i="11"/>
  <c r="H26" i="11"/>
  <c r="G26" i="11"/>
  <c r="I26" i="11" s="1"/>
  <c r="E26" i="11"/>
  <c r="D26" i="11"/>
  <c r="C26" i="11"/>
  <c r="B26" i="11"/>
  <c r="H25" i="11"/>
  <c r="G25" i="11"/>
  <c r="I25" i="11" s="1"/>
  <c r="E25" i="11"/>
  <c r="D25" i="11"/>
  <c r="C25" i="11"/>
  <c r="B25" i="11"/>
  <c r="H24" i="11"/>
  <c r="G24" i="11"/>
  <c r="E24" i="11"/>
  <c r="D24" i="11"/>
  <c r="C24" i="11"/>
  <c r="B24" i="11"/>
  <c r="H23" i="11"/>
  <c r="I23" i="11" s="1"/>
  <c r="G23" i="11"/>
  <c r="E23" i="11"/>
  <c r="D23" i="11"/>
  <c r="C23" i="11"/>
  <c r="B23" i="11"/>
  <c r="H22" i="11"/>
  <c r="G22" i="11"/>
  <c r="F22" i="11"/>
  <c r="E22" i="11"/>
  <c r="D22" i="11"/>
  <c r="C22" i="11"/>
  <c r="B22" i="11"/>
  <c r="H21" i="11"/>
  <c r="G21" i="11"/>
  <c r="E21" i="11"/>
  <c r="D21" i="11"/>
  <c r="C21" i="11"/>
  <c r="B21" i="11"/>
  <c r="H20" i="11"/>
  <c r="G20" i="11"/>
  <c r="E20" i="11"/>
  <c r="D20" i="11"/>
  <c r="C20" i="11"/>
  <c r="B20" i="11"/>
  <c r="H19" i="11"/>
  <c r="I19" i="11" s="1"/>
  <c r="G19" i="11"/>
  <c r="E19" i="11"/>
  <c r="D19" i="11"/>
  <c r="C19" i="11"/>
  <c r="B19" i="11"/>
  <c r="H18" i="11"/>
  <c r="G18" i="11"/>
  <c r="F18" i="11"/>
  <c r="E18" i="11"/>
  <c r="D18" i="11"/>
  <c r="C18" i="11"/>
  <c r="B18" i="11"/>
  <c r="H17" i="11"/>
  <c r="G17" i="11"/>
  <c r="I17" i="11" s="1"/>
  <c r="E17" i="11"/>
  <c r="D17" i="11"/>
  <c r="C17" i="11"/>
  <c r="B17" i="11"/>
  <c r="H16" i="11"/>
  <c r="I16" i="11" s="1"/>
  <c r="G16" i="11"/>
  <c r="E16" i="11"/>
  <c r="D16" i="11"/>
  <c r="K16" i="11" s="1"/>
  <c r="C16" i="11"/>
  <c r="B16" i="11"/>
  <c r="H15" i="11"/>
  <c r="G15" i="11"/>
  <c r="I15" i="11" s="1"/>
  <c r="E15" i="11"/>
  <c r="D15" i="11"/>
  <c r="C15" i="11"/>
  <c r="B15" i="11"/>
  <c r="H14" i="11"/>
  <c r="G14" i="11"/>
  <c r="E14" i="11"/>
  <c r="D14" i="11"/>
  <c r="C14" i="11"/>
  <c r="B14" i="11"/>
  <c r="H13" i="11"/>
  <c r="G13" i="11"/>
  <c r="I13" i="11" s="1"/>
  <c r="E13" i="11"/>
  <c r="D13" i="11"/>
  <c r="C13" i="11"/>
  <c r="B13" i="11"/>
  <c r="I12" i="11"/>
  <c r="H12" i="11"/>
  <c r="G12" i="11"/>
  <c r="E12" i="11"/>
  <c r="D12" i="11"/>
  <c r="C12" i="11"/>
  <c r="B12" i="11"/>
  <c r="H11" i="11"/>
  <c r="G11" i="11"/>
  <c r="I11" i="11" s="1"/>
  <c r="E11" i="11"/>
  <c r="D11" i="11"/>
  <c r="C11" i="11"/>
  <c r="B11" i="11"/>
  <c r="K108" i="13"/>
  <c r="H108" i="13"/>
  <c r="G108" i="13"/>
  <c r="I108" i="13" s="1"/>
  <c r="E108" i="13"/>
  <c r="D108" i="13"/>
  <c r="F108" i="13" s="1"/>
  <c r="C108" i="13"/>
  <c r="B108" i="13"/>
  <c r="H107" i="13"/>
  <c r="G107" i="13"/>
  <c r="I107" i="13" s="1"/>
  <c r="E107" i="13"/>
  <c r="D107" i="13"/>
  <c r="K107" i="13" s="1"/>
  <c r="C107" i="13"/>
  <c r="B107" i="13"/>
  <c r="H106" i="13"/>
  <c r="G106" i="13"/>
  <c r="I106" i="13" s="1"/>
  <c r="E106" i="13"/>
  <c r="D106" i="13"/>
  <c r="K106" i="13" s="1"/>
  <c r="C106" i="13"/>
  <c r="B106" i="13"/>
  <c r="K105" i="13"/>
  <c r="H105" i="13"/>
  <c r="G105" i="13"/>
  <c r="I105" i="13" s="1"/>
  <c r="E105" i="13"/>
  <c r="D105" i="13"/>
  <c r="F105" i="13" s="1"/>
  <c r="C105" i="13"/>
  <c r="B105" i="13"/>
  <c r="H104" i="13"/>
  <c r="G104" i="13"/>
  <c r="I104" i="13" s="1"/>
  <c r="F104" i="13"/>
  <c r="E104" i="13"/>
  <c r="D104" i="13"/>
  <c r="K104" i="13" s="1"/>
  <c r="C104" i="13"/>
  <c r="B104" i="13"/>
  <c r="H103" i="13"/>
  <c r="G103" i="13"/>
  <c r="I103" i="13" s="1"/>
  <c r="E103" i="13"/>
  <c r="D103" i="13"/>
  <c r="K103" i="13" s="1"/>
  <c r="C103" i="13"/>
  <c r="B103" i="13"/>
  <c r="H102" i="13"/>
  <c r="G102" i="13"/>
  <c r="E102" i="13"/>
  <c r="D102" i="13"/>
  <c r="C102" i="13"/>
  <c r="B102" i="13"/>
  <c r="H101" i="13"/>
  <c r="I101" i="13" s="1"/>
  <c r="G101" i="13"/>
  <c r="E101" i="13"/>
  <c r="D101" i="13"/>
  <c r="C101" i="13"/>
  <c r="B101" i="13"/>
  <c r="H100" i="13"/>
  <c r="G100" i="13"/>
  <c r="F100" i="13"/>
  <c r="E100" i="13"/>
  <c r="D100" i="13"/>
  <c r="C100" i="13"/>
  <c r="B100" i="13"/>
  <c r="H99" i="13"/>
  <c r="G99" i="13"/>
  <c r="I99" i="13" s="1"/>
  <c r="E99" i="13"/>
  <c r="D99" i="13"/>
  <c r="C99" i="13"/>
  <c r="B99" i="13"/>
  <c r="H98" i="13"/>
  <c r="G98" i="13"/>
  <c r="E98" i="13"/>
  <c r="D98" i="13"/>
  <c r="C98" i="13"/>
  <c r="B98" i="13"/>
  <c r="H97" i="13"/>
  <c r="G97" i="13"/>
  <c r="I97" i="13" s="1"/>
  <c r="E97" i="13"/>
  <c r="D97" i="13"/>
  <c r="C97" i="13"/>
  <c r="B97" i="13"/>
  <c r="H96" i="13"/>
  <c r="G96" i="13"/>
  <c r="I96" i="13" s="1"/>
  <c r="E96" i="13"/>
  <c r="D96" i="13"/>
  <c r="F96" i="13" s="1"/>
  <c r="C96" i="13"/>
  <c r="B96" i="13"/>
  <c r="H95" i="13"/>
  <c r="G95" i="13"/>
  <c r="I95" i="13" s="1"/>
  <c r="E95" i="13"/>
  <c r="D95" i="13"/>
  <c r="K95" i="13" s="1"/>
  <c r="C95" i="13"/>
  <c r="B95" i="13"/>
  <c r="H94" i="13"/>
  <c r="G94" i="13"/>
  <c r="E94" i="13"/>
  <c r="D94" i="13"/>
  <c r="C94" i="13"/>
  <c r="B94" i="13"/>
  <c r="H93" i="13"/>
  <c r="G93" i="13"/>
  <c r="I93" i="13" s="1"/>
  <c r="E93" i="13"/>
  <c r="D93" i="13"/>
  <c r="C93" i="13"/>
  <c r="B93" i="13"/>
  <c r="H92" i="13"/>
  <c r="G92" i="13"/>
  <c r="I92" i="13" s="1"/>
  <c r="E92" i="13"/>
  <c r="D92" i="13"/>
  <c r="C92" i="13"/>
  <c r="B92" i="13"/>
  <c r="H91" i="13"/>
  <c r="G91" i="13"/>
  <c r="I91" i="13" s="1"/>
  <c r="E91" i="13"/>
  <c r="D91" i="13"/>
  <c r="C91" i="13"/>
  <c r="B91" i="13"/>
  <c r="I90" i="13"/>
  <c r="H90" i="13"/>
  <c r="G90" i="13"/>
  <c r="E90" i="13"/>
  <c r="D90" i="13"/>
  <c r="K90" i="13" s="1"/>
  <c r="C90" i="13"/>
  <c r="B90" i="13"/>
  <c r="I89" i="13"/>
  <c r="H89" i="13"/>
  <c r="G89" i="13"/>
  <c r="E89" i="13"/>
  <c r="D89" i="13"/>
  <c r="C89" i="13"/>
  <c r="B89" i="13"/>
  <c r="H88" i="13"/>
  <c r="G88" i="13"/>
  <c r="I88" i="13" s="1"/>
  <c r="E88" i="13"/>
  <c r="F88" i="13" s="1"/>
  <c r="D88" i="13"/>
  <c r="C88" i="13"/>
  <c r="B88" i="13"/>
  <c r="H87" i="13"/>
  <c r="G87" i="13"/>
  <c r="E87" i="13"/>
  <c r="D87" i="13"/>
  <c r="C87" i="13"/>
  <c r="B87" i="13"/>
  <c r="H86" i="13"/>
  <c r="G86" i="13"/>
  <c r="I86" i="13" s="1"/>
  <c r="E86" i="13"/>
  <c r="D86" i="13"/>
  <c r="K86" i="13" s="1"/>
  <c r="C86" i="13"/>
  <c r="B86" i="13"/>
  <c r="H85" i="13"/>
  <c r="G85" i="13"/>
  <c r="E85" i="13"/>
  <c r="D85" i="13"/>
  <c r="C85" i="13"/>
  <c r="B85" i="13"/>
  <c r="H84" i="13"/>
  <c r="G84" i="13"/>
  <c r="I84" i="13" s="1"/>
  <c r="E84" i="13"/>
  <c r="D84" i="13"/>
  <c r="F84" i="13" s="1"/>
  <c r="C84" i="13"/>
  <c r="B84" i="13"/>
  <c r="H83" i="13"/>
  <c r="G83" i="13"/>
  <c r="E83" i="13"/>
  <c r="D83" i="13"/>
  <c r="C83" i="13"/>
  <c r="B83" i="13"/>
  <c r="H82" i="13"/>
  <c r="I82" i="13" s="1"/>
  <c r="G82" i="13"/>
  <c r="E82" i="13"/>
  <c r="D82" i="13"/>
  <c r="C82" i="13"/>
  <c r="B82" i="13"/>
  <c r="H81" i="13"/>
  <c r="G81" i="13"/>
  <c r="I81" i="13" s="1"/>
  <c r="E81" i="13"/>
  <c r="D81" i="13"/>
  <c r="C81" i="13"/>
  <c r="B81" i="13"/>
  <c r="H80" i="13"/>
  <c r="G80" i="13"/>
  <c r="E80" i="13"/>
  <c r="D80" i="13"/>
  <c r="F80" i="13" s="1"/>
  <c r="C80" i="13"/>
  <c r="B80" i="13"/>
  <c r="H79" i="13"/>
  <c r="G79" i="13"/>
  <c r="E79" i="13"/>
  <c r="D79" i="13"/>
  <c r="C79" i="13"/>
  <c r="B79" i="13"/>
  <c r="H78" i="13"/>
  <c r="I78" i="13" s="1"/>
  <c r="G78" i="13"/>
  <c r="E78" i="13"/>
  <c r="D78" i="13"/>
  <c r="C78" i="13"/>
  <c r="B78" i="13"/>
  <c r="K77" i="13"/>
  <c r="I77" i="13"/>
  <c r="H77" i="13"/>
  <c r="G77" i="13"/>
  <c r="F77" i="13"/>
  <c r="E77" i="13"/>
  <c r="D77" i="13"/>
  <c r="C77" i="13"/>
  <c r="B77" i="13"/>
  <c r="H76" i="13"/>
  <c r="G76" i="13"/>
  <c r="I76" i="13" s="1"/>
  <c r="E76" i="13"/>
  <c r="D76" i="13"/>
  <c r="F76" i="13" s="1"/>
  <c r="C76" i="13"/>
  <c r="B76" i="13"/>
  <c r="H75" i="13"/>
  <c r="G75" i="13"/>
  <c r="E75" i="13"/>
  <c r="D75" i="13"/>
  <c r="C75" i="13"/>
  <c r="B75" i="13"/>
  <c r="H74" i="13"/>
  <c r="G74" i="13"/>
  <c r="E74" i="13"/>
  <c r="D74" i="13"/>
  <c r="C74" i="13"/>
  <c r="B74" i="13"/>
  <c r="I73" i="13"/>
  <c r="H73" i="13"/>
  <c r="G73" i="13"/>
  <c r="E73" i="13"/>
  <c r="D73" i="13"/>
  <c r="C73" i="13"/>
  <c r="B73" i="13"/>
  <c r="H72" i="13"/>
  <c r="G72" i="13"/>
  <c r="I72" i="13" s="1"/>
  <c r="E72" i="13"/>
  <c r="D72" i="13"/>
  <c r="F72" i="13" s="1"/>
  <c r="C72" i="13"/>
  <c r="B72" i="13"/>
  <c r="H71" i="13"/>
  <c r="G71" i="13"/>
  <c r="I71" i="13" s="1"/>
  <c r="E71" i="13"/>
  <c r="D71" i="13"/>
  <c r="K71" i="13" s="1"/>
  <c r="C71" i="13"/>
  <c r="B71" i="13"/>
  <c r="I70" i="13"/>
  <c r="H70" i="13"/>
  <c r="G70" i="13"/>
  <c r="E70" i="13"/>
  <c r="D70" i="13"/>
  <c r="K70" i="13" s="1"/>
  <c r="C70" i="13"/>
  <c r="B70" i="13"/>
  <c r="K69" i="13"/>
  <c r="H69" i="13"/>
  <c r="G69" i="13"/>
  <c r="I69" i="13" s="1"/>
  <c r="E69" i="13"/>
  <c r="D69" i="13"/>
  <c r="F69" i="13" s="1"/>
  <c r="C69" i="13"/>
  <c r="B69" i="13"/>
  <c r="H68" i="13"/>
  <c r="G68" i="13"/>
  <c r="F68" i="13"/>
  <c r="E68" i="13"/>
  <c r="D68" i="13"/>
  <c r="C68" i="13"/>
  <c r="B68" i="13"/>
  <c r="H67" i="13"/>
  <c r="G67" i="13"/>
  <c r="I67" i="13" s="1"/>
  <c r="E67" i="13"/>
  <c r="D67" i="13"/>
  <c r="C67" i="13"/>
  <c r="B67" i="13"/>
  <c r="H66" i="13"/>
  <c r="I66" i="13" s="1"/>
  <c r="G66" i="13"/>
  <c r="E66" i="13"/>
  <c r="D66" i="13"/>
  <c r="C66" i="13"/>
  <c r="B66" i="13"/>
  <c r="H65" i="13"/>
  <c r="G65" i="13"/>
  <c r="I65" i="13" s="1"/>
  <c r="E65" i="13"/>
  <c r="D65" i="13"/>
  <c r="C65" i="13"/>
  <c r="B65" i="13"/>
  <c r="K64" i="13"/>
  <c r="H64" i="13"/>
  <c r="G64" i="13"/>
  <c r="I64" i="13" s="1"/>
  <c r="E64" i="13"/>
  <c r="D64" i="13"/>
  <c r="F64" i="13" s="1"/>
  <c r="C64" i="13"/>
  <c r="B64" i="13"/>
  <c r="H63" i="13"/>
  <c r="G63" i="13"/>
  <c r="E63" i="13"/>
  <c r="D63" i="13"/>
  <c r="C63" i="13"/>
  <c r="B63" i="13"/>
  <c r="H62" i="13"/>
  <c r="I62" i="13" s="1"/>
  <c r="G62" i="13"/>
  <c r="E62" i="13"/>
  <c r="D62" i="13"/>
  <c r="C62" i="13"/>
  <c r="B62" i="13"/>
  <c r="H61" i="13"/>
  <c r="G61" i="13"/>
  <c r="I61" i="13" s="1"/>
  <c r="E61" i="13"/>
  <c r="D61" i="13"/>
  <c r="C61" i="13"/>
  <c r="B61" i="13"/>
  <c r="H60" i="13"/>
  <c r="G60" i="13"/>
  <c r="I60" i="13" s="1"/>
  <c r="F60" i="13"/>
  <c r="E60" i="13"/>
  <c r="D60" i="13"/>
  <c r="K60" i="13" s="1"/>
  <c r="C60" i="13"/>
  <c r="B60" i="13"/>
  <c r="H59" i="13"/>
  <c r="G59" i="13"/>
  <c r="E59" i="13"/>
  <c r="D59" i="13"/>
  <c r="C59" i="13"/>
  <c r="B59" i="13"/>
  <c r="H58" i="13"/>
  <c r="G58" i="13"/>
  <c r="E58" i="13"/>
  <c r="D58" i="13"/>
  <c r="C58" i="13"/>
  <c r="B58" i="13"/>
  <c r="H57" i="13"/>
  <c r="I57" i="13" s="1"/>
  <c r="G57" i="13"/>
  <c r="E57" i="13"/>
  <c r="D57" i="13"/>
  <c r="C57" i="13"/>
  <c r="B57" i="13"/>
  <c r="H56" i="13"/>
  <c r="G56" i="13"/>
  <c r="F56" i="13"/>
  <c r="E56" i="13"/>
  <c r="D56" i="13"/>
  <c r="C56" i="13"/>
  <c r="B56" i="13"/>
  <c r="H55" i="13"/>
  <c r="G55" i="13"/>
  <c r="I55" i="13" s="1"/>
  <c r="E55" i="13"/>
  <c r="D55" i="13"/>
  <c r="C55" i="13"/>
  <c r="B55" i="13"/>
  <c r="H54" i="13"/>
  <c r="I54" i="13" s="1"/>
  <c r="G54" i="13"/>
  <c r="E54" i="13"/>
  <c r="D54" i="13"/>
  <c r="C54" i="13"/>
  <c r="B54" i="13"/>
  <c r="H53" i="13"/>
  <c r="G53" i="13"/>
  <c r="I53" i="13" s="1"/>
  <c r="E53" i="13"/>
  <c r="D53" i="13"/>
  <c r="C53" i="13"/>
  <c r="B53" i="13"/>
  <c r="H52" i="13"/>
  <c r="G52" i="13"/>
  <c r="F52" i="13"/>
  <c r="E52" i="13"/>
  <c r="D52" i="13"/>
  <c r="C52" i="13"/>
  <c r="B52" i="13"/>
  <c r="H51" i="13"/>
  <c r="G51" i="13"/>
  <c r="I51" i="13" s="1"/>
  <c r="E51" i="13"/>
  <c r="D51" i="13"/>
  <c r="K51" i="13" s="1"/>
  <c r="C51" i="13"/>
  <c r="B51" i="13"/>
  <c r="H50" i="13"/>
  <c r="G50" i="13"/>
  <c r="E50" i="13"/>
  <c r="D50" i="13"/>
  <c r="C50" i="13"/>
  <c r="B50" i="13"/>
  <c r="H49" i="13"/>
  <c r="G49" i="13"/>
  <c r="I49" i="13" s="1"/>
  <c r="E49" i="13"/>
  <c r="D49" i="13"/>
  <c r="C49" i="13"/>
  <c r="B49" i="13"/>
  <c r="K48" i="13"/>
  <c r="H48" i="13"/>
  <c r="G48" i="13"/>
  <c r="I48" i="13" s="1"/>
  <c r="E48" i="13"/>
  <c r="D48" i="13"/>
  <c r="F48" i="13" s="1"/>
  <c r="C48" i="13"/>
  <c r="B48" i="13"/>
  <c r="H47" i="13"/>
  <c r="G47" i="13"/>
  <c r="I47" i="13" s="1"/>
  <c r="E47" i="13"/>
  <c r="D47" i="13"/>
  <c r="K47" i="13" s="1"/>
  <c r="C47" i="13"/>
  <c r="B47" i="13"/>
  <c r="H46" i="13"/>
  <c r="I46" i="13" s="1"/>
  <c r="G46" i="13"/>
  <c r="E46" i="13"/>
  <c r="D46" i="13"/>
  <c r="C46" i="13"/>
  <c r="B46" i="13"/>
  <c r="I45" i="13"/>
  <c r="H45" i="13"/>
  <c r="G45" i="13"/>
  <c r="E45" i="13"/>
  <c r="D45" i="13"/>
  <c r="C45" i="13"/>
  <c r="B45" i="13"/>
  <c r="H44" i="13"/>
  <c r="G44" i="13"/>
  <c r="I44" i="13" s="1"/>
  <c r="E44" i="13"/>
  <c r="F44" i="13" s="1"/>
  <c r="D44" i="13"/>
  <c r="C44" i="13"/>
  <c r="B44" i="13"/>
  <c r="H43" i="13"/>
  <c r="G43" i="13"/>
  <c r="I43" i="13" s="1"/>
  <c r="E43" i="13"/>
  <c r="D43" i="13"/>
  <c r="K43" i="13" s="1"/>
  <c r="C43" i="13"/>
  <c r="B43" i="13"/>
  <c r="H42" i="13"/>
  <c r="I42" i="13" s="1"/>
  <c r="G42" i="13"/>
  <c r="E42" i="13"/>
  <c r="D42" i="13"/>
  <c r="C42" i="13"/>
  <c r="B42" i="13"/>
  <c r="I41" i="13"/>
  <c r="H41" i="13"/>
  <c r="G41" i="13"/>
  <c r="E41" i="13"/>
  <c r="D41" i="13"/>
  <c r="C41" i="13"/>
  <c r="B41" i="13"/>
  <c r="H40" i="13"/>
  <c r="G40" i="13"/>
  <c r="I40" i="13" s="1"/>
  <c r="E40" i="13"/>
  <c r="D40" i="13"/>
  <c r="F40" i="13" s="1"/>
  <c r="C40" i="13"/>
  <c r="B40" i="13"/>
  <c r="H39" i="13"/>
  <c r="G39" i="13"/>
  <c r="E39" i="13"/>
  <c r="D39" i="13"/>
  <c r="C39" i="13"/>
  <c r="B39" i="13"/>
  <c r="H38" i="13"/>
  <c r="G38" i="13"/>
  <c r="I38" i="13" s="1"/>
  <c r="E38" i="13"/>
  <c r="D38" i="13"/>
  <c r="K38" i="13" s="1"/>
  <c r="C38" i="13"/>
  <c r="B38" i="13"/>
  <c r="H37" i="13"/>
  <c r="G37" i="13"/>
  <c r="I37" i="13" s="1"/>
  <c r="E37" i="13"/>
  <c r="D37" i="13"/>
  <c r="C37" i="13"/>
  <c r="B37" i="13"/>
  <c r="H36" i="13"/>
  <c r="G36" i="13"/>
  <c r="E36" i="13"/>
  <c r="D36" i="13"/>
  <c r="F36" i="13" s="1"/>
  <c r="C36" i="13"/>
  <c r="B36" i="13"/>
  <c r="H35" i="13"/>
  <c r="G35" i="13"/>
  <c r="I35" i="13" s="1"/>
  <c r="E35" i="13"/>
  <c r="D35" i="13"/>
  <c r="C35" i="13"/>
  <c r="B35" i="13"/>
  <c r="H34" i="13"/>
  <c r="G34" i="13"/>
  <c r="E34" i="13"/>
  <c r="D34" i="13"/>
  <c r="C34" i="13"/>
  <c r="B34" i="13"/>
  <c r="H33" i="13"/>
  <c r="G33" i="13"/>
  <c r="I33" i="13" s="1"/>
  <c r="E33" i="13"/>
  <c r="D33" i="13"/>
  <c r="C33" i="13"/>
  <c r="B33" i="13"/>
  <c r="H32" i="13"/>
  <c r="G32" i="13"/>
  <c r="I32" i="13" s="1"/>
  <c r="F32" i="13"/>
  <c r="E32" i="13"/>
  <c r="D32" i="13"/>
  <c r="C32" i="13"/>
  <c r="B32" i="13"/>
  <c r="H31" i="13"/>
  <c r="G31" i="13"/>
  <c r="E31" i="13"/>
  <c r="D31" i="13"/>
  <c r="C31" i="13"/>
  <c r="B31" i="13"/>
  <c r="H30" i="13"/>
  <c r="G30" i="13"/>
  <c r="I30" i="13" s="1"/>
  <c r="E30" i="13"/>
  <c r="D30" i="13"/>
  <c r="C30" i="13"/>
  <c r="B30" i="13"/>
  <c r="I29" i="13"/>
  <c r="H29" i="13"/>
  <c r="G29" i="13"/>
  <c r="E29" i="13"/>
  <c r="D29" i="13"/>
  <c r="C29" i="13"/>
  <c r="B29" i="13"/>
  <c r="K28" i="13"/>
  <c r="H28" i="13"/>
  <c r="G28" i="13"/>
  <c r="I28" i="13" s="1"/>
  <c r="F28" i="13"/>
  <c r="E28" i="13"/>
  <c r="D28" i="13"/>
  <c r="C28" i="13"/>
  <c r="B28" i="13"/>
  <c r="H27" i="13"/>
  <c r="G27" i="13"/>
  <c r="I27" i="13" s="1"/>
  <c r="E27" i="13"/>
  <c r="D27" i="13"/>
  <c r="K27" i="13" s="1"/>
  <c r="C27" i="13"/>
  <c r="B27" i="13"/>
  <c r="H26" i="13"/>
  <c r="G26" i="13"/>
  <c r="E26" i="13"/>
  <c r="D26" i="13"/>
  <c r="K26" i="13" s="1"/>
  <c r="C26" i="13"/>
  <c r="B26" i="13"/>
  <c r="H25" i="13"/>
  <c r="G25" i="13"/>
  <c r="I25" i="13" s="1"/>
  <c r="E25" i="13"/>
  <c r="D25" i="13"/>
  <c r="C25" i="13"/>
  <c r="B25" i="13"/>
  <c r="H24" i="13"/>
  <c r="G24" i="13"/>
  <c r="E24" i="13"/>
  <c r="D24" i="13"/>
  <c r="F24" i="13" s="1"/>
  <c r="C24" i="13"/>
  <c r="B24" i="13"/>
  <c r="H23" i="13"/>
  <c r="G23" i="13"/>
  <c r="I23" i="13" s="1"/>
  <c r="E23" i="13"/>
  <c r="D23" i="13"/>
  <c r="C23" i="13"/>
  <c r="B23" i="13"/>
  <c r="H22" i="13"/>
  <c r="G22" i="13"/>
  <c r="E22" i="13"/>
  <c r="D22" i="13"/>
  <c r="C22" i="13"/>
  <c r="B22" i="13"/>
  <c r="H21" i="13"/>
  <c r="G21" i="13"/>
  <c r="I21" i="13" s="1"/>
  <c r="E21" i="13"/>
  <c r="D21" i="13"/>
  <c r="C21" i="13"/>
  <c r="B21" i="13"/>
  <c r="H20" i="13"/>
  <c r="G20" i="13"/>
  <c r="I20" i="13" s="1"/>
  <c r="F20" i="13"/>
  <c r="E20" i="13"/>
  <c r="D20" i="13"/>
  <c r="C20" i="13"/>
  <c r="B20" i="13"/>
  <c r="H19" i="13"/>
  <c r="G19" i="13"/>
  <c r="E19" i="13"/>
  <c r="D19" i="13"/>
  <c r="C19" i="13"/>
  <c r="B19" i="13"/>
  <c r="H18" i="13"/>
  <c r="G18" i="13"/>
  <c r="I18" i="13" s="1"/>
  <c r="E18" i="13"/>
  <c r="D18" i="13"/>
  <c r="K18" i="13" s="1"/>
  <c r="C18" i="13"/>
  <c r="B18" i="13"/>
  <c r="I17" i="13"/>
  <c r="H17" i="13"/>
  <c r="G17" i="13"/>
  <c r="E17" i="13"/>
  <c r="D17" i="13"/>
  <c r="C17" i="13"/>
  <c r="B17" i="13"/>
  <c r="K16" i="13"/>
  <c r="H16" i="13"/>
  <c r="G16" i="13"/>
  <c r="F16" i="13"/>
  <c r="E16" i="13"/>
  <c r="D16" i="13"/>
  <c r="C16" i="13"/>
  <c r="B16" i="13"/>
  <c r="H15" i="13"/>
  <c r="G15" i="13"/>
  <c r="I15" i="13" s="1"/>
  <c r="E15" i="13"/>
  <c r="D15" i="13"/>
  <c r="C15" i="13"/>
  <c r="B15" i="13"/>
  <c r="H14" i="13"/>
  <c r="G14" i="13"/>
  <c r="E14" i="13"/>
  <c r="D14" i="13"/>
  <c r="C14" i="13"/>
  <c r="B14" i="13"/>
  <c r="H13" i="13"/>
  <c r="G13" i="13"/>
  <c r="I13" i="13" s="1"/>
  <c r="E13" i="13"/>
  <c r="D13" i="13"/>
  <c r="C13" i="13"/>
  <c r="B13" i="13"/>
  <c r="H12" i="13"/>
  <c r="G12" i="13"/>
  <c r="E12" i="13"/>
  <c r="D12" i="13"/>
  <c r="F12" i="13" s="1"/>
  <c r="C12" i="13"/>
  <c r="B12" i="13"/>
  <c r="H11" i="13"/>
  <c r="G11" i="13"/>
  <c r="I11" i="13" s="1"/>
  <c r="E11" i="13"/>
  <c r="D11" i="13"/>
  <c r="C11" i="13"/>
  <c r="B11" i="13"/>
  <c r="H108" i="15"/>
  <c r="G108" i="15"/>
  <c r="I108" i="15" s="1"/>
  <c r="E108" i="15"/>
  <c r="D108" i="15"/>
  <c r="K108" i="15" s="1"/>
  <c r="C108" i="15"/>
  <c r="B108" i="15"/>
  <c r="H107" i="15"/>
  <c r="G107" i="15"/>
  <c r="I107" i="15" s="1"/>
  <c r="E107" i="15"/>
  <c r="D107" i="15"/>
  <c r="K107" i="15" s="1"/>
  <c r="C107" i="15"/>
  <c r="B107" i="15"/>
  <c r="H106" i="15"/>
  <c r="G106" i="15"/>
  <c r="I106" i="15" s="1"/>
  <c r="F106" i="15"/>
  <c r="E106" i="15"/>
  <c r="D106" i="15"/>
  <c r="K106" i="15" s="1"/>
  <c r="C106" i="15"/>
  <c r="B106" i="15"/>
  <c r="H105" i="15"/>
  <c r="G105" i="15"/>
  <c r="I105" i="15" s="1"/>
  <c r="F105" i="15"/>
  <c r="E105" i="15"/>
  <c r="D105" i="15"/>
  <c r="K105" i="15" s="1"/>
  <c r="C105" i="15"/>
  <c r="B105" i="15"/>
  <c r="H104" i="15"/>
  <c r="G104" i="15"/>
  <c r="I104" i="15" s="1"/>
  <c r="E104" i="15"/>
  <c r="D104" i="15"/>
  <c r="K104" i="15" s="1"/>
  <c r="C104" i="15"/>
  <c r="B104" i="15"/>
  <c r="H103" i="15"/>
  <c r="I103" i="15" s="1"/>
  <c r="G103" i="15"/>
  <c r="E103" i="15"/>
  <c r="D103" i="15"/>
  <c r="C103" i="15"/>
  <c r="B103" i="15"/>
  <c r="H102" i="15"/>
  <c r="G102" i="15"/>
  <c r="I102" i="15" s="1"/>
  <c r="E102" i="15"/>
  <c r="D102" i="15"/>
  <c r="C102" i="15"/>
  <c r="B102" i="15"/>
  <c r="H101" i="15"/>
  <c r="G101" i="15"/>
  <c r="F101" i="15"/>
  <c r="E101" i="15"/>
  <c r="D101" i="15"/>
  <c r="C101" i="15"/>
  <c r="B101" i="15"/>
  <c r="H100" i="15"/>
  <c r="G100" i="15"/>
  <c r="I100" i="15" s="1"/>
  <c r="E100" i="15"/>
  <c r="D100" i="15"/>
  <c r="C100" i="15"/>
  <c r="B100" i="15"/>
  <c r="H99" i="15"/>
  <c r="G99" i="15"/>
  <c r="E99" i="15"/>
  <c r="D99" i="15"/>
  <c r="C99" i="15"/>
  <c r="B99" i="15"/>
  <c r="H98" i="15"/>
  <c r="G98" i="15"/>
  <c r="I98" i="15" s="1"/>
  <c r="E98" i="15"/>
  <c r="D98" i="15"/>
  <c r="C98" i="15"/>
  <c r="B98" i="15"/>
  <c r="H97" i="15"/>
  <c r="G97" i="15"/>
  <c r="I97" i="15" s="1"/>
  <c r="E97" i="15"/>
  <c r="D97" i="15"/>
  <c r="F97" i="15" s="1"/>
  <c r="C97" i="15"/>
  <c r="B97" i="15"/>
  <c r="H96" i="15"/>
  <c r="G96" i="15"/>
  <c r="I96" i="15" s="1"/>
  <c r="E96" i="15"/>
  <c r="D96" i="15"/>
  <c r="K96" i="15" s="1"/>
  <c r="C96" i="15"/>
  <c r="B96" i="15"/>
  <c r="I95" i="15"/>
  <c r="H95" i="15"/>
  <c r="G95" i="15"/>
  <c r="E95" i="15"/>
  <c r="D95" i="15"/>
  <c r="K95" i="15" s="1"/>
  <c r="C95" i="15"/>
  <c r="B95" i="15"/>
  <c r="H94" i="15"/>
  <c r="I94" i="15" s="1"/>
  <c r="G94" i="15"/>
  <c r="E94" i="15"/>
  <c r="D94" i="15"/>
  <c r="C94" i="15"/>
  <c r="B94" i="15"/>
  <c r="H93" i="15"/>
  <c r="G93" i="15"/>
  <c r="F93" i="15"/>
  <c r="E93" i="15"/>
  <c r="D93" i="15"/>
  <c r="C93" i="15"/>
  <c r="B93" i="15"/>
  <c r="H92" i="15"/>
  <c r="G92" i="15"/>
  <c r="I92" i="15" s="1"/>
  <c r="E92" i="15"/>
  <c r="D92" i="15"/>
  <c r="C92" i="15"/>
  <c r="B92" i="15"/>
  <c r="H91" i="15"/>
  <c r="I91" i="15" s="1"/>
  <c r="G91" i="15"/>
  <c r="E91" i="15"/>
  <c r="D91" i="15"/>
  <c r="C91" i="15"/>
  <c r="B91" i="15"/>
  <c r="H90" i="15"/>
  <c r="G90" i="15"/>
  <c r="I90" i="15" s="1"/>
  <c r="E90" i="15"/>
  <c r="D90" i="15"/>
  <c r="C90" i="15"/>
  <c r="B90" i="15"/>
  <c r="H89" i="15"/>
  <c r="G89" i="15"/>
  <c r="F89" i="15"/>
  <c r="E89" i="15"/>
  <c r="D89" i="15"/>
  <c r="C89" i="15"/>
  <c r="B89" i="15"/>
  <c r="H88" i="15"/>
  <c r="G88" i="15"/>
  <c r="I88" i="15" s="1"/>
  <c r="E88" i="15"/>
  <c r="D88" i="15"/>
  <c r="C88" i="15"/>
  <c r="B88" i="15"/>
  <c r="H87" i="15"/>
  <c r="G87" i="15"/>
  <c r="E87" i="15"/>
  <c r="D87" i="15"/>
  <c r="C87" i="15"/>
  <c r="B87" i="15"/>
  <c r="K86" i="15"/>
  <c r="H86" i="15"/>
  <c r="G86" i="15"/>
  <c r="I86" i="15" s="1"/>
  <c r="F86" i="15"/>
  <c r="E86" i="15"/>
  <c r="D86" i="15"/>
  <c r="C86" i="15"/>
  <c r="B86" i="15"/>
  <c r="H85" i="15"/>
  <c r="G85" i="15"/>
  <c r="I85" i="15" s="1"/>
  <c r="F85" i="15"/>
  <c r="E85" i="15"/>
  <c r="D85" i="15"/>
  <c r="C85" i="15"/>
  <c r="B85" i="15"/>
  <c r="H84" i="15"/>
  <c r="G84" i="15"/>
  <c r="E84" i="15"/>
  <c r="D84" i="15"/>
  <c r="C84" i="15"/>
  <c r="B84" i="15"/>
  <c r="H83" i="15"/>
  <c r="G83" i="15"/>
  <c r="E83" i="15"/>
  <c r="D83" i="15"/>
  <c r="C83" i="15"/>
  <c r="B83" i="15"/>
  <c r="H82" i="15"/>
  <c r="I82" i="15" s="1"/>
  <c r="G82" i="15"/>
  <c r="E82" i="15"/>
  <c r="D82" i="15"/>
  <c r="C82" i="15"/>
  <c r="B82" i="15"/>
  <c r="H81" i="15"/>
  <c r="G81" i="15"/>
  <c r="F81" i="15"/>
  <c r="E81" i="15"/>
  <c r="D81" i="15"/>
  <c r="C81" i="15"/>
  <c r="B81" i="15"/>
  <c r="H80" i="15"/>
  <c r="G80" i="15"/>
  <c r="I80" i="15" s="1"/>
  <c r="E80" i="15"/>
  <c r="D80" i="15"/>
  <c r="C80" i="15"/>
  <c r="B80" i="15"/>
  <c r="H79" i="15"/>
  <c r="I79" i="15" s="1"/>
  <c r="G79" i="15"/>
  <c r="E79" i="15"/>
  <c r="D79" i="15"/>
  <c r="C79" i="15"/>
  <c r="B79" i="15"/>
  <c r="H78" i="15"/>
  <c r="G78" i="15"/>
  <c r="I78" i="15" s="1"/>
  <c r="E78" i="15"/>
  <c r="D78" i="15"/>
  <c r="C78" i="15"/>
  <c r="B78" i="15"/>
  <c r="K77" i="15"/>
  <c r="H77" i="15"/>
  <c r="G77" i="15"/>
  <c r="I77" i="15" s="1"/>
  <c r="E77" i="15"/>
  <c r="D77" i="15"/>
  <c r="F77" i="15" s="1"/>
  <c r="C77" i="15"/>
  <c r="B77" i="15"/>
  <c r="H76" i="15"/>
  <c r="G76" i="15"/>
  <c r="E76" i="15"/>
  <c r="D76" i="15"/>
  <c r="C76" i="15"/>
  <c r="B76" i="15"/>
  <c r="H75" i="15"/>
  <c r="I75" i="15" s="1"/>
  <c r="G75" i="15"/>
  <c r="E75" i="15"/>
  <c r="D75" i="15"/>
  <c r="C75" i="15"/>
  <c r="B75" i="15"/>
  <c r="H74" i="15"/>
  <c r="G74" i="15"/>
  <c r="I74" i="15" s="1"/>
  <c r="E74" i="15"/>
  <c r="D74" i="15"/>
  <c r="C74" i="15"/>
  <c r="B74" i="15"/>
  <c r="H73" i="15"/>
  <c r="G73" i="15"/>
  <c r="E73" i="15"/>
  <c r="D73" i="15"/>
  <c r="C73" i="15"/>
  <c r="B73" i="15"/>
  <c r="H72" i="15"/>
  <c r="G72" i="15"/>
  <c r="E72" i="15"/>
  <c r="D72" i="15"/>
  <c r="C72" i="15"/>
  <c r="B72" i="15"/>
  <c r="I71" i="15"/>
  <c r="H71" i="15"/>
  <c r="G71" i="15"/>
  <c r="E71" i="15"/>
  <c r="D71" i="15"/>
  <c r="K71" i="15" s="1"/>
  <c r="C71" i="15"/>
  <c r="B71" i="15"/>
  <c r="K70" i="15"/>
  <c r="I70" i="15"/>
  <c r="H70" i="15"/>
  <c r="G70" i="15"/>
  <c r="E70" i="15"/>
  <c r="D70" i="15"/>
  <c r="F70" i="15" s="1"/>
  <c r="C70" i="15"/>
  <c r="B70" i="15"/>
  <c r="K69" i="15"/>
  <c r="H69" i="15"/>
  <c r="G69" i="15"/>
  <c r="I69" i="15" s="1"/>
  <c r="E69" i="15"/>
  <c r="D69" i="15"/>
  <c r="F69" i="15" s="1"/>
  <c r="C69" i="15"/>
  <c r="B69" i="15"/>
  <c r="H68" i="15"/>
  <c r="G68" i="15"/>
  <c r="E68" i="15"/>
  <c r="D68" i="15"/>
  <c r="C68" i="15"/>
  <c r="B68" i="15"/>
  <c r="H67" i="15"/>
  <c r="I67" i="15" s="1"/>
  <c r="G67" i="15"/>
  <c r="E67" i="15"/>
  <c r="D67" i="15"/>
  <c r="C67" i="15"/>
  <c r="B67" i="15"/>
  <c r="H66" i="15"/>
  <c r="G66" i="15"/>
  <c r="I66" i="15" s="1"/>
  <c r="E66" i="15"/>
  <c r="D66" i="15"/>
  <c r="C66" i="15"/>
  <c r="B66" i="15"/>
  <c r="H65" i="15"/>
  <c r="G65" i="15"/>
  <c r="E65" i="15"/>
  <c r="D65" i="15"/>
  <c r="F65" i="15" s="1"/>
  <c r="C65" i="15"/>
  <c r="B65" i="15"/>
  <c r="H64" i="15"/>
  <c r="G64" i="15"/>
  <c r="I64" i="15" s="1"/>
  <c r="E64" i="15"/>
  <c r="D64" i="15"/>
  <c r="K64" i="15" s="1"/>
  <c r="C64" i="15"/>
  <c r="B64" i="15"/>
  <c r="H63" i="15"/>
  <c r="I63" i="15" s="1"/>
  <c r="G63" i="15"/>
  <c r="E63" i="15"/>
  <c r="D63" i="15"/>
  <c r="C63" i="15"/>
  <c r="B63" i="15"/>
  <c r="I62" i="15"/>
  <c r="H62" i="15"/>
  <c r="G62" i="15"/>
  <c r="E62" i="15"/>
  <c r="D62" i="15"/>
  <c r="C62" i="15"/>
  <c r="B62" i="15"/>
  <c r="H61" i="15"/>
  <c r="G61" i="15"/>
  <c r="I61" i="15" s="1"/>
  <c r="E61" i="15"/>
  <c r="F61" i="15" s="1"/>
  <c r="D61" i="15"/>
  <c r="C61" i="15"/>
  <c r="B61" i="15"/>
  <c r="H60" i="15"/>
  <c r="G60" i="15"/>
  <c r="I60" i="15" s="1"/>
  <c r="E60" i="15"/>
  <c r="D60" i="15"/>
  <c r="K60" i="15" s="1"/>
  <c r="C60" i="15"/>
  <c r="B60" i="15"/>
  <c r="H59" i="15"/>
  <c r="I59" i="15" s="1"/>
  <c r="G59" i="15"/>
  <c r="E59" i="15"/>
  <c r="D59" i="15"/>
  <c r="C59" i="15"/>
  <c r="B59" i="15"/>
  <c r="I58" i="15"/>
  <c r="H58" i="15"/>
  <c r="G58" i="15"/>
  <c r="E58" i="15"/>
  <c r="D58" i="15"/>
  <c r="C58" i="15"/>
  <c r="B58" i="15"/>
  <c r="H57" i="15"/>
  <c r="G57" i="15"/>
  <c r="I57" i="15" s="1"/>
  <c r="E57" i="15"/>
  <c r="D57" i="15"/>
  <c r="F57" i="15" s="1"/>
  <c r="C57" i="15"/>
  <c r="B57" i="15"/>
  <c r="H56" i="15"/>
  <c r="G56" i="15"/>
  <c r="E56" i="15"/>
  <c r="D56" i="15"/>
  <c r="C56" i="15"/>
  <c r="B56" i="15"/>
  <c r="H55" i="15"/>
  <c r="G55" i="15"/>
  <c r="E55" i="15"/>
  <c r="D55" i="15"/>
  <c r="C55" i="15"/>
  <c r="B55" i="15"/>
  <c r="I54" i="15"/>
  <c r="H54" i="15"/>
  <c r="G54" i="15"/>
  <c r="E54" i="15"/>
  <c r="D54" i="15"/>
  <c r="C54" i="15"/>
  <c r="B54" i="15"/>
  <c r="H53" i="15"/>
  <c r="G53" i="15"/>
  <c r="I53" i="15" s="1"/>
  <c r="E53" i="15"/>
  <c r="D53" i="15"/>
  <c r="F53" i="15" s="1"/>
  <c r="C53" i="15"/>
  <c r="B53" i="15"/>
  <c r="H52" i="15"/>
  <c r="G52" i="15"/>
  <c r="E52" i="15"/>
  <c r="D52" i="15"/>
  <c r="C52" i="15"/>
  <c r="B52" i="15"/>
  <c r="I51" i="15"/>
  <c r="H51" i="15"/>
  <c r="G51" i="15"/>
  <c r="E51" i="15"/>
  <c r="D51" i="15"/>
  <c r="K51" i="15" s="1"/>
  <c r="C51" i="15"/>
  <c r="B51" i="15"/>
  <c r="H50" i="15"/>
  <c r="G50" i="15"/>
  <c r="E50" i="15"/>
  <c r="D50" i="15"/>
  <c r="C50" i="15"/>
  <c r="B50" i="15"/>
  <c r="H49" i="15"/>
  <c r="G49" i="15"/>
  <c r="I49" i="15" s="1"/>
  <c r="F49" i="15"/>
  <c r="E49" i="15"/>
  <c r="D49" i="15"/>
  <c r="C49" i="15"/>
  <c r="B49" i="15"/>
  <c r="H48" i="15"/>
  <c r="G48" i="15"/>
  <c r="I48" i="15" s="1"/>
  <c r="E48" i="15"/>
  <c r="D48" i="15"/>
  <c r="K48" i="15" s="1"/>
  <c r="C48" i="15"/>
  <c r="B48" i="15"/>
  <c r="H47" i="15"/>
  <c r="G47" i="15"/>
  <c r="I47" i="15" s="1"/>
  <c r="E47" i="15"/>
  <c r="D47" i="15"/>
  <c r="K47" i="15" s="1"/>
  <c r="C47" i="15"/>
  <c r="B47" i="15"/>
  <c r="I46" i="15"/>
  <c r="H46" i="15"/>
  <c r="G46" i="15"/>
  <c r="E46" i="15"/>
  <c r="D46" i="15"/>
  <c r="C46" i="15"/>
  <c r="B46" i="15"/>
  <c r="H45" i="15"/>
  <c r="G45" i="15"/>
  <c r="I45" i="15" s="1"/>
  <c r="E45" i="15"/>
  <c r="D45" i="15"/>
  <c r="F45" i="15" s="1"/>
  <c r="C45" i="15"/>
  <c r="B45" i="15"/>
  <c r="H44" i="15"/>
  <c r="G44" i="15"/>
  <c r="E44" i="15"/>
  <c r="D44" i="15"/>
  <c r="C44" i="15"/>
  <c r="B44" i="15"/>
  <c r="H43" i="15"/>
  <c r="G43" i="15"/>
  <c r="I43" i="15" s="1"/>
  <c r="E43" i="15"/>
  <c r="D43" i="15"/>
  <c r="K43" i="15" s="1"/>
  <c r="C43" i="15"/>
  <c r="B43" i="15"/>
  <c r="H42" i="15"/>
  <c r="G42" i="15"/>
  <c r="I42" i="15" s="1"/>
  <c r="E42" i="15"/>
  <c r="D42" i="15"/>
  <c r="C42" i="15"/>
  <c r="B42" i="15"/>
  <c r="H41" i="15"/>
  <c r="G41" i="15"/>
  <c r="E41" i="15"/>
  <c r="D41" i="15"/>
  <c r="F41" i="15" s="1"/>
  <c r="C41" i="15"/>
  <c r="B41" i="15"/>
  <c r="H40" i="15"/>
  <c r="G40" i="15"/>
  <c r="I40" i="15" s="1"/>
  <c r="E40" i="15"/>
  <c r="D40" i="15"/>
  <c r="C40" i="15"/>
  <c r="B40" i="15"/>
  <c r="H39" i="15"/>
  <c r="G39" i="15"/>
  <c r="E39" i="15"/>
  <c r="D39" i="15"/>
  <c r="C39" i="15"/>
  <c r="B39" i="15"/>
  <c r="K38" i="15"/>
  <c r="I38" i="15"/>
  <c r="H38" i="15"/>
  <c r="G38" i="15"/>
  <c r="E38" i="15"/>
  <c r="D38" i="15"/>
  <c r="F38" i="15" s="1"/>
  <c r="C38" i="15"/>
  <c r="B38" i="15"/>
  <c r="H37" i="15"/>
  <c r="G37" i="15"/>
  <c r="F37" i="15"/>
  <c r="E37" i="15"/>
  <c r="D37" i="15"/>
  <c r="C37" i="15"/>
  <c r="B37" i="15"/>
  <c r="H36" i="15"/>
  <c r="G36" i="15"/>
  <c r="I36" i="15" s="1"/>
  <c r="E36" i="15"/>
  <c r="D36" i="15"/>
  <c r="C36" i="15"/>
  <c r="B36" i="15"/>
  <c r="H35" i="15"/>
  <c r="G35" i="15"/>
  <c r="I35" i="15" s="1"/>
  <c r="E35" i="15"/>
  <c r="D35" i="15"/>
  <c r="C35" i="15"/>
  <c r="B35" i="15"/>
  <c r="I34" i="15"/>
  <c r="H34" i="15"/>
  <c r="G34" i="15"/>
  <c r="E34" i="15"/>
  <c r="D34" i="15"/>
  <c r="C34" i="15"/>
  <c r="B34" i="15"/>
  <c r="H33" i="15"/>
  <c r="G33" i="15"/>
  <c r="I33" i="15" s="1"/>
  <c r="E33" i="15"/>
  <c r="D33" i="15"/>
  <c r="F33" i="15" s="1"/>
  <c r="C33" i="15"/>
  <c r="B33" i="15"/>
  <c r="H32" i="15"/>
  <c r="G32" i="15"/>
  <c r="E32" i="15"/>
  <c r="D32" i="15"/>
  <c r="C32" i="15"/>
  <c r="B32" i="15"/>
  <c r="H31" i="15"/>
  <c r="I31" i="15" s="1"/>
  <c r="G31" i="15"/>
  <c r="E31" i="15"/>
  <c r="D31" i="15"/>
  <c r="C31" i="15"/>
  <c r="B31" i="15"/>
  <c r="H30" i="15"/>
  <c r="G30" i="15"/>
  <c r="I30" i="15" s="1"/>
  <c r="E30" i="15"/>
  <c r="D30" i="15"/>
  <c r="K30" i="15" s="1"/>
  <c r="C30" i="15"/>
  <c r="B30" i="15"/>
  <c r="H29" i="15"/>
  <c r="G29" i="15"/>
  <c r="I29" i="15" s="1"/>
  <c r="K29" i="15" s="1"/>
  <c r="E29" i="15"/>
  <c r="F29" i="15" s="1"/>
  <c r="D29" i="15"/>
  <c r="C29" i="15"/>
  <c r="B29" i="15"/>
  <c r="H28" i="15"/>
  <c r="G28" i="15"/>
  <c r="I28" i="15" s="1"/>
  <c r="E28" i="15"/>
  <c r="D28" i="15"/>
  <c r="C28" i="15"/>
  <c r="B28" i="15"/>
  <c r="I27" i="15"/>
  <c r="H27" i="15"/>
  <c r="G27" i="15"/>
  <c r="E27" i="15"/>
  <c r="D27" i="15"/>
  <c r="K27" i="15" s="1"/>
  <c r="C27" i="15"/>
  <c r="B27" i="15"/>
  <c r="I26" i="15"/>
  <c r="H26" i="15"/>
  <c r="G26" i="15"/>
  <c r="F26" i="15"/>
  <c r="E26" i="15"/>
  <c r="D26" i="15"/>
  <c r="K26" i="15" s="1"/>
  <c r="C26" i="15"/>
  <c r="B26" i="15"/>
  <c r="H25" i="15"/>
  <c r="G25" i="15"/>
  <c r="E25" i="15"/>
  <c r="D25" i="15"/>
  <c r="F25" i="15" s="1"/>
  <c r="C25" i="15"/>
  <c r="B25" i="15"/>
  <c r="H24" i="15"/>
  <c r="G24" i="15"/>
  <c r="I24" i="15" s="1"/>
  <c r="E24" i="15"/>
  <c r="D24" i="15"/>
  <c r="C24" i="15"/>
  <c r="B24" i="15"/>
  <c r="H23" i="15"/>
  <c r="G23" i="15"/>
  <c r="E23" i="15"/>
  <c r="D23" i="15"/>
  <c r="C23" i="15"/>
  <c r="B23" i="15"/>
  <c r="H22" i="15"/>
  <c r="I22" i="15" s="1"/>
  <c r="G22" i="15"/>
  <c r="E22" i="15"/>
  <c r="D22" i="15"/>
  <c r="C22" i="15"/>
  <c r="B22" i="15"/>
  <c r="H21" i="15"/>
  <c r="G21" i="15"/>
  <c r="I21" i="15" s="1"/>
  <c r="F21" i="15"/>
  <c r="E21" i="15"/>
  <c r="D21" i="15"/>
  <c r="C21" i="15"/>
  <c r="B21" i="15"/>
  <c r="H20" i="15"/>
  <c r="G20" i="15"/>
  <c r="E20" i="15"/>
  <c r="D20" i="15"/>
  <c r="C20" i="15"/>
  <c r="B20" i="15"/>
  <c r="H19" i="15"/>
  <c r="G19" i="15"/>
  <c r="E19" i="15"/>
  <c r="D19" i="15"/>
  <c r="C19" i="15"/>
  <c r="B19" i="15"/>
  <c r="H18" i="15"/>
  <c r="I18" i="15" s="1"/>
  <c r="G18" i="15"/>
  <c r="E18" i="15"/>
  <c r="D18" i="15"/>
  <c r="C18" i="15"/>
  <c r="B18" i="15"/>
  <c r="H17" i="15"/>
  <c r="G17" i="15"/>
  <c r="E17" i="15"/>
  <c r="D17" i="15"/>
  <c r="F17" i="15" s="1"/>
  <c r="C17" i="15"/>
  <c r="B17" i="15"/>
  <c r="H16" i="15"/>
  <c r="G16" i="15"/>
  <c r="I16" i="15" s="1"/>
  <c r="E16" i="15"/>
  <c r="D16" i="15"/>
  <c r="K16" i="15" s="1"/>
  <c r="C16" i="15"/>
  <c r="B16" i="15"/>
  <c r="H15" i="15"/>
  <c r="I15" i="15" s="1"/>
  <c r="G15" i="15"/>
  <c r="E15" i="15"/>
  <c r="D15" i="15"/>
  <c r="C15" i="15"/>
  <c r="B15" i="15"/>
  <c r="H14" i="15"/>
  <c r="G14" i="15"/>
  <c r="I14" i="15" s="1"/>
  <c r="E14" i="15"/>
  <c r="D14" i="15"/>
  <c r="C14" i="15"/>
  <c r="B14" i="15"/>
  <c r="H13" i="15"/>
  <c r="G13" i="15"/>
  <c r="F13" i="15"/>
  <c r="E13" i="15"/>
  <c r="D13" i="15"/>
  <c r="C13" i="15"/>
  <c r="B13" i="15"/>
  <c r="H12" i="15"/>
  <c r="G12" i="15"/>
  <c r="I12" i="15" s="1"/>
  <c r="E12" i="15"/>
  <c r="D12" i="15"/>
  <c r="C12" i="15"/>
  <c r="B12" i="15"/>
  <c r="H11" i="15"/>
  <c r="G11" i="15"/>
  <c r="E11" i="15"/>
  <c r="D11" i="15"/>
  <c r="C11" i="15"/>
  <c r="B11" i="15"/>
  <c r="H108" i="17"/>
  <c r="G108" i="17"/>
  <c r="I108" i="17" s="1"/>
  <c r="F108" i="17"/>
  <c r="E108" i="17"/>
  <c r="D108" i="17"/>
  <c r="K108" i="17" s="1"/>
  <c r="C108" i="17"/>
  <c r="B108" i="17"/>
  <c r="H107" i="17"/>
  <c r="G107" i="17"/>
  <c r="I107" i="17" s="1"/>
  <c r="E107" i="17"/>
  <c r="D107" i="17"/>
  <c r="K107" i="17" s="1"/>
  <c r="C107" i="17"/>
  <c r="B107" i="17"/>
  <c r="H106" i="17"/>
  <c r="G106" i="17"/>
  <c r="I106" i="17" s="1"/>
  <c r="E106" i="17"/>
  <c r="D106" i="17"/>
  <c r="K106" i="17" s="1"/>
  <c r="C106" i="17"/>
  <c r="B106" i="17"/>
  <c r="H105" i="17"/>
  <c r="G105" i="17"/>
  <c r="I105" i="17" s="1"/>
  <c r="E105" i="17"/>
  <c r="D105" i="17"/>
  <c r="C105" i="17"/>
  <c r="B105" i="17"/>
  <c r="H104" i="17"/>
  <c r="G104" i="17"/>
  <c r="I104" i="17" s="1"/>
  <c r="E104" i="17"/>
  <c r="D104" i="17"/>
  <c r="C104" i="17"/>
  <c r="B104" i="17"/>
  <c r="H103" i="17"/>
  <c r="G103" i="17"/>
  <c r="I103" i="17" s="1"/>
  <c r="E103" i="17"/>
  <c r="D103" i="17"/>
  <c r="K103" i="17" s="1"/>
  <c r="C103" i="17"/>
  <c r="B103" i="17"/>
  <c r="H102" i="17"/>
  <c r="G102" i="17"/>
  <c r="E102" i="17"/>
  <c r="D102" i="17"/>
  <c r="C102" i="17"/>
  <c r="B102" i="17"/>
  <c r="H101" i="17"/>
  <c r="I101" i="17" s="1"/>
  <c r="G101" i="17"/>
  <c r="E101" i="17"/>
  <c r="D101" i="17"/>
  <c r="C101" i="17"/>
  <c r="B101" i="17"/>
  <c r="K100" i="17"/>
  <c r="H100" i="17"/>
  <c r="G100" i="17"/>
  <c r="I100" i="17" s="1"/>
  <c r="F100" i="17"/>
  <c r="E100" i="17"/>
  <c r="D100" i="17"/>
  <c r="C100" i="17"/>
  <c r="B100" i="17"/>
  <c r="H99" i="17"/>
  <c r="G99" i="17"/>
  <c r="I99" i="17" s="1"/>
  <c r="E99" i="17"/>
  <c r="D99" i="17"/>
  <c r="C99" i="17"/>
  <c r="B99" i="17"/>
  <c r="I98" i="17"/>
  <c r="H98" i="17"/>
  <c r="G98" i="17"/>
  <c r="E98" i="17"/>
  <c r="D98" i="17"/>
  <c r="K98" i="17" s="1"/>
  <c r="C98" i="17"/>
  <c r="B98" i="17"/>
  <c r="I97" i="17"/>
  <c r="H97" i="17"/>
  <c r="G97" i="17"/>
  <c r="F97" i="17"/>
  <c r="E97" i="17"/>
  <c r="D97" i="17"/>
  <c r="K97" i="17" s="1"/>
  <c r="C97" i="17"/>
  <c r="B97" i="17"/>
  <c r="K96" i="17"/>
  <c r="H96" i="17"/>
  <c r="G96" i="17"/>
  <c r="I96" i="17" s="1"/>
  <c r="F96" i="17"/>
  <c r="E96" i="17"/>
  <c r="D96" i="17"/>
  <c r="C96" i="17"/>
  <c r="B96" i="17"/>
  <c r="H95" i="17"/>
  <c r="G95" i="17"/>
  <c r="I95" i="17" s="1"/>
  <c r="E95" i="17"/>
  <c r="D95" i="17"/>
  <c r="K95" i="17" s="1"/>
  <c r="C95" i="17"/>
  <c r="B95" i="17"/>
  <c r="H94" i="17"/>
  <c r="I94" i="17" s="1"/>
  <c r="G94" i="17"/>
  <c r="E94" i="17"/>
  <c r="D94" i="17"/>
  <c r="C94" i="17"/>
  <c r="B94" i="17"/>
  <c r="I93" i="17"/>
  <c r="H93" i="17"/>
  <c r="G93" i="17"/>
  <c r="E93" i="17"/>
  <c r="D93" i="17"/>
  <c r="C93" i="17"/>
  <c r="B93" i="17"/>
  <c r="H92" i="17"/>
  <c r="G92" i="17"/>
  <c r="I92" i="17" s="1"/>
  <c r="E92" i="17"/>
  <c r="D92" i="17"/>
  <c r="F92" i="17" s="1"/>
  <c r="C92" i="17"/>
  <c r="B92" i="17"/>
  <c r="H91" i="17"/>
  <c r="G91" i="17"/>
  <c r="I91" i="17" s="1"/>
  <c r="E91" i="17"/>
  <c r="D91" i="17"/>
  <c r="C91" i="17"/>
  <c r="B91" i="17"/>
  <c r="H90" i="17"/>
  <c r="I90" i="17" s="1"/>
  <c r="G90" i="17"/>
  <c r="E90" i="17"/>
  <c r="D90" i="17"/>
  <c r="K90" i="17" s="1"/>
  <c r="C90" i="17"/>
  <c r="B90" i="17"/>
  <c r="I89" i="17"/>
  <c r="H89" i="17"/>
  <c r="G89" i="17"/>
  <c r="F89" i="17"/>
  <c r="E89" i="17"/>
  <c r="D89" i="17"/>
  <c r="K89" i="17" s="1"/>
  <c r="C89" i="17"/>
  <c r="B89" i="17"/>
  <c r="H88" i="17"/>
  <c r="G88" i="17"/>
  <c r="E88" i="17"/>
  <c r="D88" i="17"/>
  <c r="F88" i="17" s="1"/>
  <c r="C88" i="17"/>
  <c r="B88" i="17"/>
  <c r="H87" i="17"/>
  <c r="G87" i="17"/>
  <c r="I87" i="17" s="1"/>
  <c r="E87" i="17"/>
  <c r="D87" i="17"/>
  <c r="K87" i="17" s="1"/>
  <c r="C87" i="17"/>
  <c r="B87" i="17"/>
  <c r="I86" i="17"/>
  <c r="H86" i="17"/>
  <c r="G86" i="17"/>
  <c r="E86" i="17"/>
  <c r="D86" i="17"/>
  <c r="K86" i="17" s="1"/>
  <c r="C86" i="17"/>
  <c r="B86" i="17"/>
  <c r="K85" i="17"/>
  <c r="I85" i="17"/>
  <c r="H85" i="17"/>
  <c r="G85" i="17"/>
  <c r="F85" i="17"/>
  <c r="E85" i="17"/>
  <c r="D85" i="17"/>
  <c r="C85" i="17"/>
  <c r="B85" i="17"/>
  <c r="K84" i="17"/>
  <c r="H84" i="17"/>
  <c r="G84" i="17"/>
  <c r="I84" i="17" s="1"/>
  <c r="F84" i="17"/>
  <c r="E84" i="17"/>
  <c r="D84" i="17"/>
  <c r="C84" i="17"/>
  <c r="B84" i="17"/>
  <c r="H83" i="17"/>
  <c r="G83" i="17"/>
  <c r="I83" i="17" s="1"/>
  <c r="E83" i="17"/>
  <c r="D83" i="17"/>
  <c r="C83" i="17"/>
  <c r="B83" i="17"/>
  <c r="H82" i="17"/>
  <c r="G82" i="17"/>
  <c r="E82" i="17"/>
  <c r="D82" i="17"/>
  <c r="C82" i="17"/>
  <c r="B82" i="17"/>
  <c r="K81" i="17"/>
  <c r="H81" i="17"/>
  <c r="G81" i="17"/>
  <c r="I81" i="17" s="1"/>
  <c r="F81" i="17"/>
  <c r="E81" i="17"/>
  <c r="D81" i="17"/>
  <c r="C81" i="17"/>
  <c r="B81" i="17"/>
  <c r="H80" i="17"/>
  <c r="G80" i="17"/>
  <c r="I80" i="17" s="1"/>
  <c r="F80" i="17"/>
  <c r="E80" i="17"/>
  <c r="D80" i="17"/>
  <c r="C80" i="17"/>
  <c r="B80" i="17"/>
  <c r="H79" i="17"/>
  <c r="G79" i="17"/>
  <c r="E79" i="17"/>
  <c r="D79" i="17"/>
  <c r="K79" i="17" s="1"/>
  <c r="C79" i="17"/>
  <c r="B79" i="17"/>
  <c r="H78" i="17"/>
  <c r="G78" i="17"/>
  <c r="E78" i="17"/>
  <c r="D78" i="17"/>
  <c r="C78" i="17"/>
  <c r="B78" i="17"/>
  <c r="H77" i="17"/>
  <c r="G77" i="17"/>
  <c r="I77" i="17" s="1"/>
  <c r="E77" i="17"/>
  <c r="D77" i="17"/>
  <c r="F77" i="17" s="1"/>
  <c r="C77" i="17"/>
  <c r="B77" i="17"/>
  <c r="H76" i="17"/>
  <c r="G76" i="17"/>
  <c r="I76" i="17" s="1"/>
  <c r="E76" i="17"/>
  <c r="D76" i="17"/>
  <c r="F76" i="17" s="1"/>
  <c r="C76" i="17"/>
  <c r="B76" i="17"/>
  <c r="H75" i="17"/>
  <c r="G75" i="17"/>
  <c r="E75" i="17"/>
  <c r="D75" i="17"/>
  <c r="C75" i="17"/>
  <c r="B75" i="17"/>
  <c r="H74" i="17"/>
  <c r="I74" i="17" s="1"/>
  <c r="G74" i="17"/>
  <c r="E74" i="17"/>
  <c r="D74" i="17"/>
  <c r="C74" i="17"/>
  <c r="B74" i="17"/>
  <c r="I73" i="17"/>
  <c r="H73" i="17"/>
  <c r="G73" i="17"/>
  <c r="E73" i="17"/>
  <c r="D73" i="17"/>
  <c r="F73" i="17" s="1"/>
  <c r="C73" i="17"/>
  <c r="B73" i="17"/>
  <c r="H72" i="17"/>
  <c r="G72" i="17"/>
  <c r="I72" i="17" s="1"/>
  <c r="E72" i="17"/>
  <c r="F72" i="17" s="1"/>
  <c r="D72" i="17"/>
  <c r="C72" i="17"/>
  <c r="B72" i="17"/>
  <c r="H71" i="17"/>
  <c r="G71" i="17"/>
  <c r="I71" i="17" s="1"/>
  <c r="E71" i="17"/>
  <c r="D71" i="17"/>
  <c r="K71" i="17" s="1"/>
  <c r="C71" i="17"/>
  <c r="B71" i="17"/>
  <c r="I70" i="17"/>
  <c r="H70" i="17"/>
  <c r="G70" i="17"/>
  <c r="E70" i="17"/>
  <c r="D70" i="17"/>
  <c r="K70" i="17" s="1"/>
  <c r="C70" i="17"/>
  <c r="B70" i="17"/>
  <c r="I69" i="17"/>
  <c r="H69" i="17"/>
  <c r="G69" i="17"/>
  <c r="F69" i="17"/>
  <c r="E69" i="17"/>
  <c r="D69" i="17"/>
  <c r="K69" i="17" s="1"/>
  <c r="C69" i="17"/>
  <c r="B69" i="17"/>
  <c r="H68" i="17"/>
  <c r="G68" i="17"/>
  <c r="E68" i="17"/>
  <c r="D68" i="17"/>
  <c r="F68" i="17" s="1"/>
  <c r="C68" i="17"/>
  <c r="B68" i="17"/>
  <c r="H67" i="17"/>
  <c r="G67" i="17"/>
  <c r="I67" i="17" s="1"/>
  <c r="E67" i="17"/>
  <c r="D67" i="17"/>
  <c r="K67" i="17" s="1"/>
  <c r="C67" i="17"/>
  <c r="B67" i="17"/>
  <c r="I66" i="17"/>
  <c r="H66" i="17"/>
  <c r="G66" i="17"/>
  <c r="E66" i="17"/>
  <c r="D66" i="17"/>
  <c r="C66" i="17"/>
  <c r="B66" i="17"/>
  <c r="I65" i="17"/>
  <c r="H65" i="17"/>
  <c r="G65" i="17"/>
  <c r="E65" i="17"/>
  <c r="D65" i="17"/>
  <c r="C65" i="17"/>
  <c r="B65" i="17"/>
  <c r="H64" i="17"/>
  <c r="G64" i="17"/>
  <c r="I64" i="17" s="1"/>
  <c r="E64" i="17"/>
  <c r="D64" i="17"/>
  <c r="F64" i="17" s="1"/>
  <c r="C64" i="17"/>
  <c r="B64" i="17"/>
  <c r="H63" i="17"/>
  <c r="G63" i="17"/>
  <c r="I63" i="17" s="1"/>
  <c r="E63" i="17"/>
  <c r="D63" i="17"/>
  <c r="C63" i="17"/>
  <c r="B63" i="17"/>
  <c r="H62" i="17"/>
  <c r="G62" i="17"/>
  <c r="I62" i="17" s="1"/>
  <c r="E62" i="17"/>
  <c r="D62" i="17"/>
  <c r="C62" i="17"/>
  <c r="B62" i="17"/>
  <c r="I61" i="17"/>
  <c r="H61" i="17"/>
  <c r="G61" i="17"/>
  <c r="E61" i="17"/>
  <c r="D61" i="17"/>
  <c r="C61" i="17"/>
  <c r="B61" i="17"/>
  <c r="H60" i="17"/>
  <c r="G60" i="17"/>
  <c r="I60" i="17" s="1"/>
  <c r="E60" i="17"/>
  <c r="D60" i="17"/>
  <c r="C60" i="17"/>
  <c r="B60" i="17"/>
  <c r="H59" i="17"/>
  <c r="G59" i="17"/>
  <c r="I59" i="17" s="1"/>
  <c r="E59" i="17"/>
  <c r="D59" i="17"/>
  <c r="C59" i="17"/>
  <c r="B59" i="17"/>
  <c r="H58" i="17"/>
  <c r="G58" i="17"/>
  <c r="E58" i="17"/>
  <c r="D58" i="17"/>
  <c r="K58" i="17" s="1"/>
  <c r="C58" i="17"/>
  <c r="B58" i="17"/>
  <c r="H57" i="17"/>
  <c r="I57" i="17" s="1"/>
  <c r="G57" i="17"/>
  <c r="E57" i="17"/>
  <c r="D57" i="17"/>
  <c r="C57" i="17"/>
  <c r="B57" i="17"/>
  <c r="H56" i="17"/>
  <c r="G56" i="17"/>
  <c r="I56" i="17" s="1"/>
  <c r="F56" i="17"/>
  <c r="E56" i="17"/>
  <c r="D56" i="17"/>
  <c r="C56" i="17"/>
  <c r="B56" i="17"/>
  <c r="H55" i="17"/>
  <c r="G55" i="17"/>
  <c r="E55" i="17"/>
  <c r="D55" i="17"/>
  <c r="C55" i="17"/>
  <c r="B55" i="17"/>
  <c r="H54" i="17"/>
  <c r="G54" i="17"/>
  <c r="E54" i="17"/>
  <c r="D54" i="17"/>
  <c r="C54" i="17"/>
  <c r="B54" i="17"/>
  <c r="H53" i="17"/>
  <c r="I53" i="17" s="1"/>
  <c r="G53" i="17"/>
  <c r="E53" i="17"/>
  <c r="D53" i="17"/>
  <c r="C53" i="17"/>
  <c r="B53" i="17"/>
  <c r="K52" i="17"/>
  <c r="H52" i="17"/>
  <c r="G52" i="17"/>
  <c r="I52" i="17" s="1"/>
  <c r="E52" i="17"/>
  <c r="D52" i="17"/>
  <c r="F52" i="17" s="1"/>
  <c r="C52" i="17"/>
  <c r="B52" i="17"/>
  <c r="H51" i="17"/>
  <c r="G51" i="17"/>
  <c r="I51" i="17" s="1"/>
  <c r="E51" i="17"/>
  <c r="D51" i="17"/>
  <c r="K51" i="17" s="1"/>
  <c r="C51" i="17"/>
  <c r="B51" i="17"/>
  <c r="H50" i="17"/>
  <c r="G50" i="17"/>
  <c r="I50" i="17" s="1"/>
  <c r="E50" i="17"/>
  <c r="D50" i="17"/>
  <c r="K50" i="17" s="1"/>
  <c r="C50" i="17"/>
  <c r="B50" i="17"/>
  <c r="H49" i="17"/>
  <c r="G49" i="17"/>
  <c r="I49" i="17" s="1"/>
  <c r="E49" i="17"/>
  <c r="D49" i="17"/>
  <c r="C49" i="17"/>
  <c r="B49" i="17"/>
  <c r="K48" i="17"/>
  <c r="H48" i="17"/>
  <c r="G48" i="17"/>
  <c r="I48" i="17" s="1"/>
  <c r="F48" i="17"/>
  <c r="E48" i="17"/>
  <c r="D48" i="17"/>
  <c r="C48" i="17"/>
  <c r="B48" i="17"/>
  <c r="H47" i="17"/>
  <c r="G47" i="17"/>
  <c r="I47" i="17" s="1"/>
  <c r="E47" i="17"/>
  <c r="D47" i="17"/>
  <c r="K47" i="17" s="1"/>
  <c r="C47" i="17"/>
  <c r="B47" i="17"/>
  <c r="H46" i="17"/>
  <c r="I46" i="17" s="1"/>
  <c r="G46" i="17"/>
  <c r="E46" i="17"/>
  <c r="D46" i="17"/>
  <c r="C46" i="17"/>
  <c r="B46" i="17"/>
  <c r="I45" i="17"/>
  <c r="H45" i="17"/>
  <c r="G45" i="17"/>
  <c r="E45" i="17"/>
  <c r="D45" i="17"/>
  <c r="C45" i="17"/>
  <c r="B45" i="17"/>
  <c r="H44" i="17"/>
  <c r="G44" i="17"/>
  <c r="I44" i="17" s="1"/>
  <c r="E44" i="17"/>
  <c r="D44" i="17"/>
  <c r="F44" i="17" s="1"/>
  <c r="C44" i="17"/>
  <c r="B44" i="17"/>
  <c r="H43" i="17"/>
  <c r="G43" i="17"/>
  <c r="I43" i="17" s="1"/>
  <c r="E43" i="17"/>
  <c r="D43" i="17"/>
  <c r="K43" i="17" s="1"/>
  <c r="C43" i="17"/>
  <c r="B43" i="17"/>
  <c r="H42" i="17"/>
  <c r="I42" i="17" s="1"/>
  <c r="G42" i="17"/>
  <c r="E42" i="17"/>
  <c r="D42" i="17"/>
  <c r="C42" i="17"/>
  <c r="B42" i="17"/>
  <c r="I41" i="17"/>
  <c r="H41" i="17"/>
  <c r="G41" i="17"/>
  <c r="E41" i="17"/>
  <c r="D41" i="17"/>
  <c r="K41" i="17" s="1"/>
  <c r="C41" i="17"/>
  <c r="B41" i="17"/>
  <c r="H40" i="17"/>
  <c r="G40" i="17"/>
  <c r="I40" i="17" s="1"/>
  <c r="E40" i="17"/>
  <c r="K40" i="17" s="1"/>
  <c r="D40" i="17"/>
  <c r="C40" i="17"/>
  <c r="B40" i="17"/>
  <c r="H39" i="17"/>
  <c r="G39" i="17"/>
  <c r="I39" i="17" s="1"/>
  <c r="E39" i="17"/>
  <c r="D39" i="17"/>
  <c r="K39" i="17" s="1"/>
  <c r="C39" i="17"/>
  <c r="B39" i="17"/>
  <c r="H38" i="17"/>
  <c r="G38" i="17"/>
  <c r="I38" i="17" s="1"/>
  <c r="E38" i="17"/>
  <c r="D38" i="17"/>
  <c r="K38" i="17" s="1"/>
  <c r="C38" i="17"/>
  <c r="B38" i="17"/>
  <c r="H37" i="17"/>
  <c r="I37" i="17" s="1"/>
  <c r="G37" i="17"/>
  <c r="E37" i="17"/>
  <c r="D37" i="17"/>
  <c r="C37" i="17"/>
  <c r="B37" i="17"/>
  <c r="H36" i="17"/>
  <c r="G36" i="17"/>
  <c r="E36" i="17"/>
  <c r="D36" i="17"/>
  <c r="F36" i="17" s="1"/>
  <c r="C36" i="17"/>
  <c r="B36" i="17"/>
  <c r="H35" i="17"/>
  <c r="G35" i="17"/>
  <c r="I35" i="17" s="1"/>
  <c r="E35" i="17"/>
  <c r="D35" i="17"/>
  <c r="K35" i="17" s="1"/>
  <c r="C35" i="17"/>
  <c r="B35" i="17"/>
  <c r="H34" i="17"/>
  <c r="G34" i="17"/>
  <c r="I34" i="17" s="1"/>
  <c r="E34" i="17"/>
  <c r="D34" i="17"/>
  <c r="K34" i="17" s="1"/>
  <c r="C34" i="17"/>
  <c r="B34" i="17"/>
  <c r="I33" i="17"/>
  <c r="H33" i="17"/>
  <c r="G33" i="17"/>
  <c r="E33" i="17"/>
  <c r="D33" i="17"/>
  <c r="C33" i="17"/>
  <c r="B33" i="17"/>
  <c r="H32" i="17"/>
  <c r="G32" i="17"/>
  <c r="I32" i="17" s="1"/>
  <c r="E32" i="17"/>
  <c r="D32" i="17"/>
  <c r="C32" i="17"/>
  <c r="B32" i="17"/>
  <c r="H31" i="17"/>
  <c r="G31" i="17"/>
  <c r="I31" i="17" s="1"/>
  <c r="E31" i="17"/>
  <c r="D31" i="17"/>
  <c r="K31" i="17" s="1"/>
  <c r="C31" i="17"/>
  <c r="B31" i="17"/>
  <c r="I30" i="17"/>
  <c r="H30" i="17"/>
  <c r="G30" i="17"/>
  <c r="E30" i="17"/>
  <c r="D30" i="17"/>
  <c r="C30" i="17"/>
  <c r="B30" i="17"/>
  <c r="K29" i="17"/>
  <c r="H29" i="17"/>
  <c r="I29" i="17" s="1"/>
  <c r="G29" i="17"/>
  <c r="F29" i="17"/>
  <c r="E29" i="17"/>
  <c r="D29" i="17"/>
  <c r="C29" i="17"/>
  <c r="B29" i="17"/>
  <c r="K28" i="17"/>
  <c r="H28" i="17"/>
  <c r="G28" i="17"/>
  <c r="I28" i="17" s="1"/>
  <c r="F28" i="17"/>
  <c r="E28" i="17"/>
  <c r="D28" i="17"/>
  <c r="C28" i="17"/>
  <c r="B28" i="17"/>
  <c r="H27" i="17"/>
  <c r="G27" i="17"/>
  <c r="I27" i="17" s="1"/>
  <c r="E27" i="17"/>
  <c r="D27" i="17"/>
  <c r="K27" i="17" s="1"/>
  <c r="C27" i="17"/>
  <c r="B27" i="17"/>
  <c r="H26" i="17"/>
  <c r="G26" i="17"/>
  <c r="E26" i="17"/>
  <c r="D26" i="17"/>
  <c r="K26" i="17" s="1"/>
  <c r="C26" i="17"/>
  <c r="B26" i="17"/>
  <c r="H25" i="17"/>
  <c r="G25" i="17"/>
  <c r="I25" i="17" s="1"/>
  <c r="E25" i="17"/>
  <c r="D25" i="17"/>
  <c r="C25" i="17"/>
  <c r="B25" i="17"/>
  <c r="K24" i="17"/>
  <c r="H24" i="17"/>
  <c r="G24" i="17"/>
  <c r="I24" i="17" s="1"/>
  <c r="E24" i="17"/>
  <c r="D24" i="17"/>
  <c r="F24" i="17" s="1"/>
  <c r="C24" i="17"/>
  <c r="B24" i="17"/>
  <c r="H23" i="17"/>
  <c r="G23" i="17"/>
  <c r="E23" i="17"/>
  <c r="D23" i="17"/>
  <c r="K23" i="17" s="1"/>
  <c r="C23" i="17"/>
  <c r="B23" i="17"/>
  <c r="H22" i="17"/>
  <c r="I22" i="17" s="1"/>
  <c r="G22" i="17"/>
  <c r="E22" i="17"/>
  <c r="D22" i="17"/>
  <c r="C22" i="17"/>
  <c r="B22" i="17"/>
  <c r="I21" i="17"/>
  <c r="H21" i="17"/>
  <c r="G21" i="17"/>
  <c r="E21" i="17"/>
  <c r="D21" i="17"/>
  <c r="C21" i="17"/>
  <c r="B21" i="17"/>
  <c r="H20" i="17"/>
  <c r="G20" i="17"/>
  <c r="I20" i="17" s="1"/>
  <c r="E20" i="17"/>
  <c r="D20" i="17"/>
  <c r="F20" i="17" s="1"/>
  <c r="C20" i="17"/>
  <c r="B20" i="17"/>
  <c r="H19" i="17"/>
  <c r="G19" i="17"/>
  <c r="I19" i="17" s="1"/>
  <c r="E19" i="17"/>
  <c r="D19" i="17"/>
  <c r="K19" i="17" s="1"/>
  <c r="C19" i="17"/>
  <c r="B19" i="17"/>
  <c r="H18" i="17"/>
  <c r="I18" i="17" s="1"/>
  <c r="G18" i="17"/>
  <c r="E18" i="17"/>
  <c r="D18" i="17"/>
  <c r="C18" i="17"/>
  <c r="B18" i="17"/>
  <c r="I17" i="17"/>
  <c r="H17" i="17"/>
  <c r="G17" i="17"/>
  <c r="E17" i="17"/>
  <c r="D17" i="17"/>
  <c r="K17" i="17" s="1"/>
  <c r="C17" i="17"/>
  <c r="B17" i="17"/>
  <c r="H16" i="17"/>
  <c r="G16" i="17"/>
  <c r="I16" i="17" s="1"/>
  <c r="E16" i="17"/>
  <c r="K16" i="17" s="1"/>
  <c r="D16" i="17"/>
  <c r="C16" i="17"/>
  <c r="B16" i="17"/>
  <c r="H15" i="17"/>
  <c r="G15" i="17"/>
  <c r="I15" i="17" s="1"/>
  <c r="E15" i="17"/>
  <c r="D15" i="17"/>
  <c r="K15" i="17" s="1"/>
  <c r="C15" i="17"/>
  <c r="B15" i="17"/>
  <c r="H14" i="17"/>
  <c r="I14" i="17" s="1"/>
  <c r="G14" i="17"/>
  <c r="E14" i="17"/>
  <c r="D14" i="17"/>
  <c r="K14" i="17" s="1"/>
  <c r="C14" i="17"/>
  <c r="B14" i="17"/>
  <c r="I13" i="17"/>
  <c r="H13" i="17"/>
  <c r="G13" i="17"/>
  <c r="E13" i="17"/>
  <c r="D13" i="17"/>
  <c r="C13" i="17"/>
  <c r="B13" i="17"/>
  <c r="H12" i="17"/>
  <c r="G12" i="17"/>
  <c r="I12" i="17" s="1"/>
  <c r="K12" i="17" s="1"/>
  <c r="E12" i="17"/>
  <c r="F12" i="17" s="1"/>
  <c r="D12" i="17"/>
  <c r="C12" i="17"/>
  <c r="B12" i="17"/>
  <c r="H11" i="17"/>
  <c r="G11" i="17"/>
  <c r="I11" i="17" s="1"/>
  <c r="E11" i="17"/>
  <c r="D11" i="17"/>
  <c r="C11" i="17"/>
  <c r="B11" i="17"/>
  <c r="I108" i="19"/>
  <c r="H108" i="19"/>
  <c r="G108" i="19"/>
  <c r="E108" i="19"/>
  <c r="D108" i="19"/>
  <c r="K108" i="19" s="1"/>
  <c r="C108" i="19"/>
  <c r="B108" i="19"/>
  <c r="I107" i="19"/>
  <c r="H107" i="19"/>
  <c r="G107" i="19"/>
  <c r="E107" i="19"/>
  <c r="D107" i="19"/>
  <c r="K107" i="19" s="1"/>
  <c r="C107" i="19"/>
  <c r="B107" i="19"/>
  <c r="K106" i="19"/>
  <c r="H106" i="19"/>
  <c r="G106" i="19"/>
  <c r="I106" i="19" s="1"/>
  <c r="E106" i="19"/>
  <c r="D106" i="19"/>
  <c r="F106" i="19" s="1"/>
  <c r="C106" i="19"/>
  <c r="B106" i="19"/>
  <c r="H105" i="19"/>
  <c r="G105" i="19"/>
  <c r="I105" i="19" s="1"/>
  <c r="E105" i="19"/>
  <c r="D105" i="19"/>
  <c r="K105" i="19" s="1"/>
  <c r="C105" i="19"/>
  <c r="B105" i="19"/>
  <c r="H104" i="19"/>
  <c r="G104" i="19"/>
  <c r="I104" i="19" s="1"/>
  <c r="E104" i="19"/>
  <c r="D104" i="19"/>
  <c r="K104" i="19" s="1"/>
  <c r="C104" i="19"/>
  <c r="B104" i="19"/>
  <c r="H103" i="19"/>
  <c r="I103" i="19" s="1"/>
  <c r="G103" i="19"/>
  <c r="F103" i="19"/>
  <c r="E103" i="19"/>
  <c r="D103" i="19"/>
  <c r="C103" i="19"/>
  <c r="B103" i="19"/>
  <c r="H102" i="19"/>
  <c r="G102" i="19"/>
  <c r="E102" i="19"/>
  <c r="D102" i="19"/>
  <c r="F102" i="19" s="1"/>
  <c r="C102" i="19"/>
  <c r="B102" i="19"/>
  <c r="H101" i="19"/>
  <c r="G101" i="19"/>
  <c r="E101" i="19"/>
  <c r="D101" i="19"/>
  <c r="C101" i="19"/>
  <c r="B101" i="19"/>
  <c r="H100" i="19"/>
  <c r="G100" i="19"/>
  <c r="I100" i="19" s="1"/>
  <c r="E100" i="19"/>
  <c r="D100" i="19"/>
  <c r="C100" i="19"/>
  <c r="B100" i="19"/>
  <c r="H99" i="19"/>
  <c r="G99" i="19"/>
  <c r="I99" i="19" s="1"/>
  <c r="F99" i="19"/>
  <c r="K99" i="19" s="1"/>
  <c r="E99" i="19"/>
  <c r="D99" i="19"/>
  <c r="C99" i="19"/>
  <c r="B99" i="19"/>
  <c r="H98" i="19"/>
  <c r="G98" i="19"/>
  <c r="E98" i="19"/>
  <c r="D98" i="19"/>
  <c r="F98" i="19" s="1"/>
  <c r="C98" i="19"/>
  <c r="B98" i="19"/>
  <c r="H97" i="19"/>
  <c r="G97" i="19"/>
  <c r="I97" i="19" s="1"/>
  <c r="E97" i="19"/>
  <c r="D97" i="19"/>
  <c r="C97" i="19"/>
  <c r="B97" i="19"/>
  <c r="H96" i="19"/>
  <c r="G96" i="19"/>
  <c r="I96" i="19" s="1"/>
  <c r="E96" i="19"/>
  <c r="D96" i="19"/>
  <c r="K96" i="19" s="1"/>
  <c r="C96" i="19"/>
  <c r="B96" i="19"/>
  <c r="H95" i="19"/>
  <c r="G95" i="19"/>
  <c r="I95" i="19" s="1"/>
  <c r="E95" i="19"/>
  <c r="D95" i="19"/>
  <c r="F95" i="19" s="1"/>
  <c r="C95" i="19"/>
  <c r="B95" i="19"/>
  <c r="H94" i="19"/>
  <c r="G94" i="19"/>
  <c r="F94" i="19"/>
  <c r="E94" i="19"/>
  <c r="D94" i="19"/>
  <c r="C94" i="19"/>
  <c r="B94" i="19"/>
  <c r="H93" i="19"/>
  <c r="G93" i="19"/>
  <c r="I93" i="19" s="1"/>
  <c r="E93" i="19"/>
  <c r="D93" i="19"/>
  <c r="C93" i="19"/>
  <c r="B93" i="19"/>
  <c r="I92" i="19"/>
  <c r="H92" i="19"/>
  <c r="G92" i="19"/>
  <c r="E92" i="19"/>
  <c r="D92" i="19"/>
  <c r="C92" i="19"/>
  <c r="B92" i="19"/>
  <c r="H91" i="19"/>
  <c r="G91" i="19"/>
  <c r="I91" i="19" s="1"/>
  <c r="E91" i="19"/>
  <c r="F91" i="19" s="1"/>
  <c r="K91" i="19" s="1"/>
  <c r="D91" i="19"/>
  <c r="C91" i="19"/>
  <c r="B91" i="19"/>
  <c r="H90" i="19"/>
  <c r="G90" i="19"/>
  <c r="I90" i="19" s="1"/>
  <c r="E90" i="19"/>
  <c r="K90" i="19" s="1"/>
  <c r="D90" i="19"/>
  <c r="C90" i="19"/>
  <c r="B90" i="19"/>
  <c r="H89" i="19"/>
  <c r="G89" i="19"/>
  <c r="I89" i="19" s="1"/>
  <c r="E89" i="19"/>
  <c r="D89" i="19"/>
  <c r="C89" i="19"/>
  <c r="B89" i="19"/>
  <c r="I88" i="19"/>
  <c r="H88" i="19"/>
  <c r="G88" i="19"/>
  <c r="E88" i="19"/>
  <c r="D88" i="19"/>
  <c r="C88" i="19"/>
  <c r="B88" i="19"/>
  <c r="H87" i="19"/>
  <c r="G87" i="19"/>
  <c r="I87" i="19" s="1"/>
  <c r="E87" i="19"/>
  <c r="D87" i="19"/>
  <c r="F87" i="19" s="1"/>
  <c r="C87" i="19"/>
  <c r="B87" i="19"/>
  <c r="H86" i="19"/>
  <c r="G86" i="19"/>
  <c r="I86" i="19" s="1"/>
  <c r="E86" i="19"/>
  <c r="D86" i="19"/>
  <c r="C86" i="19"/>
  <c r="B86" i="19"/>
  <c r="H85" i="19"/>
  <c r="G85" i="19"/>
  <c r="I85" i="19" s="1"/>
  <c r="E85" i="19"/>
  <c r="D85" i="19"/>
  <c r="C85" i="19"/>
  <c r="B85" i="19"/>
  <c r="H84" i="19"/>
  <c r="I84" i="19" s="1"/>
  <c r="G84" i="19"/>
  <c r="E84" i="19"/>
  <c r="D84" i="19"/>
  <c r="C84" i="19"/>
  <c r="B84" i="19"/>
  <c r="I83" i="19"/>
  <c r="H83" i="19"/>
  <c r="G83" i="19"/>
  <c r="E83" i="19"/>
  <c r="D83" i="19"/>
  <c r="F83" i="19" s="1"/>
  <c r="K83" i="19" s="1"/>
  <c r="C83" i="19"/>
  <c r="B83" i="19"/>
  <c r="H82" i="19"/>
  <c r="G82" i="19"/>
  <c r="E82" i="19"/>
  <c r="D82" i="19"/>
  <c r="F82" i="19" s="1"/>
  <c r="C82" i="19"/>
  <c r="B82" i="19"/>
  <c r="H81" i="19"/>
  <c r="G81" i="19"/>
  <c r="I81" i="19" s="1"/>
  <c r="E81" i="19"/>
  <c r="D81" i="19"/>
  <c r="C81" i="19"/>
  <c r="B81" i="19"/>
  <c r="H80" i="19"/>
  <c r="G80" i="19"/>
  <c r="I80" i="19" s="1"/>
  <c r="E80" i="19"/>
  <c r="D80" i="19"/>
  <c r="C80" i="19"/>
  <c r="B80" i="19"/>
  <c r="I79" i="19"/>
  <c r="H79" i="19"/>
  <c r="G79" i="19"/>
  <c r="E79" i="19"/>
  <c r="F79" i="19" s="1"/>
  <c r="K79" i="19" s="1"/>
  <c r="D79" i="19"/>
  <c r="C79" i="19"/>
  <c r="B79" i="19"/>
  <c r="H78" i="19"/>
  <c r="G78" i="19"/>
  <c r="E78" i="19"/>
  <c r="D78" i="19"/>
  <c r="F78" i="19" s="1"/>
  <c r="C78" i="19"/>
  <c r="B78" i="19"/>
  <c r="H77" i="19"/>
  <c r="G77" i="19"/>
  <c r="I77" i="19" s="1"/>
  <c r="E77" i="19"/>
  <c r="D77" i="19"/>
  <c r="K77" i="19" s="1"/>
  <c r="C77" i="19"/>
  <c r="B77" i="19"/>
  <c r="H76" i="19"/>
  <c r="I76" i="19" s="1"/>
  <c r="G76" i="19"/>
  <c r="E76" i="19"/>
  <c r="D76" i="19"/>
  <c r="C76" i="19"/>
  <c r="B76" i="19"/>
  <c r="I75" i="19"/>
  <c r="H75" i="19"/>
  <c r="G75" i="19"/>
  <c r="E75" i="19"/>
  <c r="D75" i="19"/>
  <c r="F75" i="19" s="1"/>
  <c r="C75" i="19"/>
  <c r="B75" i="19"/>
  <c r="H74" i="19"/>
  <c r="G74" i="19"/>
  <c r="E74" i="19"/>
  <c r="D74" i="19"/>
  <c r="F74" i="19" s="1"/>
  <c r="C74" i="19"/>
  <c r="B74" i="19"/>
  <c r="H73" i="19"/>
  <c r="G73" i="19"/>
  <c r="I73" i="19" s="1"/>
  <c r="E73" i="19"/>
  <c r="D73" i="19"/>
  <c r="C73" i="19"/>
  <c r="B73" i="19"/>
  <c r="H72" i="19"/>
  <c r="G72" i="19"/>
  <c r="I72" i="19" s="1"/>
  <c r="E72" i="19"/>
  <c r="D72" i="19"/>
  <c r="C72" i="19"/>
  <c r="B72" i="19"/>
  <c r="K71" i="19"/>
  <c r="H71" i="19"/>
  <c r="G71" i="19"/>
  <c r="I71" i="19" s="1"/>
  <c r="F71" i="19"/>
  <c r="E71" i="19"/>
  <c r="D71" i="19"/>
  <c r="C71" i="19"/>
  <c r="B71" i="19"/>
  <c r="H70" i="19"/>
  <c r="G70" i="19"/>
  <c r="I70" i="19" s="1"/>
  <c r="F70" i="19"/>
  <c r="E70" i="19"/>
  <c r="D70" i="19"/>
  <c r="K70" i="19" s="1"/>
  <c r="C70" i="19"/>
  <c r="B70" i="19"/>
  <c r="H69" i="19"/>
  <c r="G69" i="19"/>
  <c r="I69" i="19" s="1"/>
  <c r="E69" i="19"/>
  <c r="D69" i="19"/>
  <c r="K69" i="19" s="1"/>
  <c r="C69" i="19"/>
  <c r="B69" i="19"/>
  <c r="H68" i="19"/>
  <c r="G68" i="19"/>
  <c r="I68" i="19" s="1"/>
  <c r="E68" i="19"/>
  <c r="D68" i="19"/>
  <c r="C68" i="19"/>
  <c r="B68" i="19"/>
  <c r="H67" i="19"/>
  <c r="G67" i="19"/>
  <c r="I67" i="19" s="1"/>
  <c r="E67" i="19"/>
  <c r="D67" i="19"/>
  <c r="F67" i="19" s="1"/>
  <c r="K67" i="19" s="1"/>
  <c r="C67" i="19"/>
  <c r="B67" i="19"/>
  <c r="H66" i="19"/>
  <c r="G66" i="19"/>
  <c r="F66" i="19"/>
  <c r="E66" i="19"/>
  <c r="D66" i="19"/>
  <c r="C66" i="19"/>
  <c r="B66" i="19"/>
  <c r="H65" i="19"/>
  <c r="G65" i="19"/>
  <c r="I65" i="19" s="1"/>
  <c r="E65" i="19"/>
  <c r="D65" i="19"/>
  <c r="C65" i="19"/>
  <c r="B65" i="19"/>
  <c r="I64" i="19"/>
  <c r="H64" i="19"/>
  <c r="G64" i="19"/>
  <c r="E64" i="19"/>
  <c r="D64" i="19"/>
  <c r="K64" i="19" s="1"/>
  <c r="C64" i="19"/>
  <c r="B64" i="19"/>
  <c r="H63" i="19"/>
  <c r="G63" i="19"/>
  <c r="I63" i="19" s="1"/>
  <c r="E63" i="19"/>
  <c r="F63" i="19" s="1"/>
  <c r="K63" i="19" s="1"/>
  <c r="D63" i="19"/>
  <c r="C63" i="19"/>
  <c r="B63" i="19"/>
  <c r="H62" i="19"/>
  <c r="G62" i="19"/>
  <c r="F62" i="19"/>
  <c r="E62" i="19"/>
  <c r="D62" i="19"/>
  <c r="C62" i="19"/>
  <c r="B62" i="19"/>
  <c r="H61" i="19"/>
  <c r="G61" i="19"/>
  <c r="E61" i="19"/>
  <c r="D61" i="19"/>
  <c r="C61" i="19"/>
  <c r="B61" i="19"/>
  <c r="H60" i="19"/>
  <c r="G60" i="19"/>
  <c r="I60" i="19" s="1"/>
  <c r="E60" i="19"/>
  <c r="D60" i="19"/>
  <c r="K60" i="19" s="1"/>
  <c r="C60" i="19"/>
  <c r="B60" i="19"/>
  <c r="H59" i="19"/>
  <c r="G59" i="19"/>
  <c r="I59" i="19" s="1"/>
  <c r="E59" i="19"/>
  <c r="D59" i="19"/>
  <c r="F59" i="19" s="1"/>
  <c r="C59" i="19"/>
  <c r="B59" i="19"/>
  <c r="H58" i="19"/>
  <c r="G58" i="19"/>
  <c r="F58" i="19"/>
  <c r="E58" i="19"/>
  <c r="D58" i="19"/>
  <c r="C58" i="19"/>
  <c r="B58" i="19"/>
  <c r="H57" i="19"/>
  <c r="G57" i="19"/>
  <c r="I57" i="19" s="1"/>
  <c r="E57" i="19"/>
  <c r="D57" i="19"/>
  <c r="C57" i="19"/>
  <c r="B57" i="19"/>
  <c r="H56" i="19"/>
  <c r="I56" i="19" s="1"/>
  <c r="G56" i="19"/>
  <c r="E56" i="19"/>
  <c r="D56" i="19"/>
  <c r="C56" i="19"/>
  <c r="B56" i="19"/>
  <c r="H55" i="19"/>
  <c r="G55" i="19"/>
  <c r="I55" i="19" s="1"/>
  <c r="E55" i="19"/>
  <c r="F55" i="19" s="1"/>
  <c r="K55" i="19" s="1"/>
  <c r="D55" i="19"/>
  <c r="C55" i="19"/>
  <c r="B55" i="19"/>
  <c r="H54" i="19"/>
  <c r="G54" i="19"/>
  <c r="F54" i="19"/>
  <c r="E54" i="19"/>
  <c r="D54" i="19"/>
  <c r="C54" i="19"/>
  <c r="B54" i="19"/>
  <c r="H53" i="19"/>
  <c r="G53" i="19"/>
  <c r="E53" i="19"/>
  <c r="D53" i="19"/>
  <c r="C53" i="19"/>
  <c r="B53" i="19"/>
  <c r="H52" i="19"/>
  <c r="G52" i="19"/>
  <c r="I52" i="19" s="1"/>
  <c r="E52" i="19"/>
  <c r="D52" i="19"/>
  <c r="C52" i="19"/>
  <c r="B52" i="19"/>
  <c r="H51" i="19"/>
  <c r="G51" i="19"/>
  <c r="I51" i="19" s="1"/>
  <c r="E51" i="19"/>
  <c r="D51" i="19"/>
  <c r="C51" i="19"/>
  <c r="B51" i="19"/>
  <c r="H50" i="19"/>
  <c r="G50" i="19"/>
  <c r="E50" i="19"/>
  <c r="D50" i="19"/>
  <c r="F50" i="19" s="1"/>
  <c r="C50" i="19"/>
  <c r="B50" i="19"/>
  <c r="H49" i="19"/>
  <c r="G49" i="19"/>
  <c r="E49" i="19"/>
  <c r="D49" i="19"/>
  <c r="C49" i="19"/>
  <c r="B49" i="19"/>
  <c r="I48" i="19"/>
  <c r="H48" i="19"/>
  <c r="G48" i="19"/>
  <c r="E48" i="19"/>
  <c r="D48" i="19"/>
  <c r="K48" i="19" s="1"/>
  <c r="C48" i="19"/>
  <c r="B48" i="19"/>
  <c r="K47" i="19"/>
  <c r="I47" i="19"/>
  <c r="H47" i="19"/>
  <c r="G47" i="19"/>
  <c r="E47" i="19"/>
  <c r="D47" i="19"/>
  <c r="F47" i="19" s="1"/>
  <c r="C47" i="19"/>
  <c r="B47" i="19"/>
  <c r="H46" i="19"/>
  <c r="G46" i="19"/>
  <c r="E46" i="19"/>
  <c r="D46" i="19"/>
  <c r="F46" i="19" s="1"/>
  <c r="C46" i="19"/>
  <c r="B46" i="19"/>
  <c r="H45" i="19"/>
  <c r="G45" i="19"/>
  <c r="I45" i="19" s="1"/>
  <c r="E45" i="19"/>
  <c r="D45" i="19"/>
  <c r="C45" i="19"/>
  <c r="B45" i="19"/>
  <c r="H44" i="19"/>
  <c r="G44" i="19"/>
  <c r="I44" i="19" s="1"/>
  <c r="E44" i="19"/>
  <c r="D44" i="19"/>
  <c r="C44" i="19"/>
  <c r="B44" i="19"/>
  <c r="K43" i="19"/>
  <c r="H43" i="19"/>
  <c r="G43" i="19"/>
  <c r="I43" i="19" s="1"/>
  <c r="F43" i="19"/>
  <c r="E43" i="19"/>
  <c r="D43" i="19"/>
  <c r="C43" i="19"/>
  <c r="B43" i="19"/>
  <c r="H42" i="19"/>
  <c r="G42" i="19"/>
  <c r="E42" i="19"/>
  <c r="F42" i="19" s="1"/>
  <c r="D42" i="19"/>
  <c r="C42" i="19"/>
  <c r="B42" i="19"/>
  <c r="H41" i="19"/>
  <c r="G41" i="19"/>
  <c r="E41" i="19"/>
  <c r="D41" i="19"/>
  <c r="C41" i="19"/>
  <c r="B41" i="19"/>
  <c r="H40" i="19"/>
  <c r="G40" i="19"/>
  <c r="I40" i="19" s="1"/>
  <c r="E40" i="19"/>
  <c r="D40" i="19"/>
  <c r="C40" i="19"/>
  <c r="B40" i="19"/>
  <c r="H39" i="19"/>
  <c r="G39" i="19"/>
  <c r="I39" i="19" s="1"/>
  <c r="E39" i="19"/>
  <c r="D39" i="19"/>
  <c r="F39" i="19" s="1"/>
  <c r="C39" i="19"/>
  <c r="B39" i="19"/>
  <c r="K38" i="19"/>
  <c r="H38" i="19"/>
  <c r="G38" i="19"/>
  <c r="I38" i="19" s="1"/>
  <c r="E38" i="19"/>
  <c r="D38" i="19"/>
  <c r="F38" i="19" s="1"/>
  <c r="C38" i="19"/>
  <c r="B38" i="19"/>
  <c r="H37" i="19"/>
  <c r="G37" i="19"/>
  <c r="E37" i="19"/>
  <c r="D37" i="19"/>
  <c r="C37" i="19"/>
  <c r="B37" i="19"/>
  <c r="I36" i="19"/>
  <c r="H36" i="19"/>
  <c r="G36" i="19"/>
  <c r="E36" i="19"/>
  <c r="D36" i="19"/>
  <c r="C36" i="19"/>
  <c r="B36" i="19"/>
  <c r="I35" i="19"/>
  <c r="H35" i="19"/>
  <c r="G35" i="19"/>
  <c r="E35" i="19"/>
  <c r="K35" i="19" s="1"/>
  <c r="D35" i="19"/>
  <c r="F35" i="19" s="1"/>
  <c r="C35" i="19"/>
  <c r="B35" i="19"/>
  <c r="H34" i="19"/>
  <c r="G34" i="19"/>
  <c r="E34" i="19"/>
  <c r="D34" i="19"/>
  <c r="F34" i="19" s="1"/>
  <c r="C34" i="19"/>
  <c r="B34" i="19"/>
  <c r="H33" i="19"/>
  <c r="G33" i="19"/>
  <c r="I33" i="19" s="1"/>
  <c r="E33" i="19"/>
  <c r="D33" i="19"/>
  <c r="C33" i="19"/>
  <c r="B33" i="19"/>
  <c r="H32" i="19"/>
  <c r="G32" i="19"/>
  <c r="I32" i="19" s="1"/>
  <c r="E32" i="19"/>
  <c r="D32" i="19"/>
  <c r="C32" i="19"/>
  <c r="B32" i="19"/>
  <c r="I31" i="19"/>
  <c r="H31" i="19"/>
  <c r="G31" i="19"/>
  <c r="E31" i="19"/>
  <c r="F31" i="19" s="1"/>
  <c r="K31" i="19" s="1"/>
  <c r="D31" i="19"/>
  <c r="C31" i="19"/>
  <c r="B31" i="19"/>
  <c r="H30" i="19"/>
  <c r="G30" i="19"/>
  <c r="I30" i="19" s="1"/>
  <c r="E30" i="19"/>
  <c r="D30" i="19"/>
  <c r="F30" i="19" s="1"/>
  <c r="C30" i="19"/>
  <c r="B30" i="19"/>
  <c r="H29" i="19"/>
  <c r="G29" i="19"/>
  <c r="E29" i="19"/>
  <c r="D29" i="19"/>
  <c r="C29" i="19"/>
  <c r="B29" i="19"/>
  <c r="H28" i="19"/>
  <c r="G28" i="19"/>
  <c r="I28" i="19" s="1"/>
  <c r="E28" i="19"/>
  <c r="D28" i="19"/>
  <c r="C28" i="19"/>
  <c r="B28" i="19"/>
  <c r="H27" i="19"/>
  <c r="G27" i="19"/>
  <c r="I27" i="19" s="1"/>
  <c r="E27" i="19"/>
  <c r="D27" i="19"/>
  <c r="F27" i="19" s="1"/>
  <c r="C27" i="19"/>
  <c r="B27" i="19"/>
  <c r="K26" i="19"/>
  <c r="H26" i="19"/>
  <c r="G26" i="19"/>
  <c r="I26" i="19" s="1"/>
  <c r="E26" i="19"/>
  <c r="D26" i="19"/>
  <c r="F26" i="19" s="1"/>
  <c r="C26" i="19"/>
  <c r="B26" i="19"/>
  <c r="H25" i="19"/>
  <c r="G25" i="19"/>
  <c r="E25" i="19"/>
  <c r="D25" i="19"/>
  <c r="C25" i="19"/>
  <c r="B25" i="19"/>
  <c r="I24" i="19"/>
  <c r="H24" i="19"/>
  <c r="G24" i="19"/>
  <c r="E24" i="19"/>
  <c r="D24" i="19"/>
  <c r="C24" i="19"/>
  <c r="B24" i="19"/>
  <c r="H23" i="19"/>
  <c r="I23" i="19" s="1"/>
  <c r="G23" i="19"/>
  <c r="E23" i="19"/>
  <c r="D23" i="19"/>
  <c r="F23" i="19" s="1"/>
  <c r="K23" i="19" s="1"/>
  <c r="C23" i="19"/>
  <c r="B23" i="19"/>
  <c r="H22" i="19"/>
  <c r="G22" i="19"/>
  <c r="E22" i="19"/>
  <c r="F22" i="19" s="1"/>
  <c r="D22" i="19"/>
  <c r="C22" i="19"/>
  <c r="B22" i="19"/>
  <c r="H21" i="19"/>
  <c r="G21" i="19"/>
  <c r="I21" i="19" s="1"/>
  <c r="E21" i="19"/>
  <c r="D21" i="19"/>
  <c r="C21" i="19"/>
  <c r="B21" i="19"/>
  <c r="I20" i="19"/>
  <c r="H20" i="19"/>
  <c r="G20" i="19"/>
  <c r="E20" i="19"/>
  <c r="D20" i="19"/>
  <c r="C20" i="19"/>
  <c r="B20" i="19"/>
  <c r="H19" i="19"/>
  <c r="G19" i="19"/>
  <c r="I19" i="19" s="1"/>
  <c r="E19" i="19"/>
  <c r="D19" i="19"/>
  <c r="F19" i="19" s="1"/>
  <c r="C19" i="19"/>
  <c r="B19" i="19"/>
  <c r="H18" i="19"/>
  <c r="G18" i="19"/>
  <c r="E18" i="19"/>
  <c r="D18" i="19"/>
  <c r="F18" i="19" s="1"/>
  <c r="C18" i="19"/>
  <c r="B18" i="19"/>
  <c r="H17" i="19"/>
  <c r="G17" i="19"/>
  <c r="E17" i="19"/>
  <c r="D17" i="19"/>
  <c r="C17" i="19"/>
  <c r="B17" i="19"/>
  <c r="I16" i="19"/>
  <c r="H16" i="19"/>
  <c r="G16" i="19"/>
  <c r="E16" i="19"/>
  <c r="D16" i="19"/>
  <c r="K16" i="19" s="1"/>
  <c r="C16" i="19"/>
  <c r="B16" i="19"/>
  <c r="H15" i="19"/>
  <c r="I15" i="19" s="1"/>
  <c r="G15" i="19"/>
  <c r="E15" i="19"/>
  <c r="D15" i="19"/>
  <c r="F15" i="19" s="1"/>
  <c r="C15" i="19"/>
  <c r="B15" i="19"/>
  <c r="H14" i="19"/>
  <c r="G14" i="19"/>
  <c r="E14" i="19"/>
  <c r="F14" i="19" s="1"/>
  <c r="D14" i="19"/>
  <c r="C14" i="19"/>
  <c r="B14" i="19"/>
  <c r="H13" i="19"/>
  <c r="G13" i="19"/>
  <c r="I13" i="19" s="1"/>
  <c r="E13" i="19"/>
  <c r="D13" i="19"/>
  <c r="C13" i="19"/>
  <c r="B13" i="19"/>
  <c r="I12" i="19"/>
  <c r="H12" i="19"/>
  <c r="G12" i="19"/>
  <c r="E12" i="19"/>
  <c r="D12" i="19"/>
  <c r="C12" i="19"/>
  <c r="B12" i="19"/>
  <c r="H11" i="19"/>
  <c r="G11" i="19"/>
  <c r="I11" i="19" s="1"/>
  <c r="E11" i="19"/>
  <c r="D11" i="19"/>
  <c r="F11" i="19" s="1"/>
  <c r="K11" i="19" s="1"/>
  <c r="C11" i="19"/>
  <c r="B11" i="19"/>
  <c r="H108" i="21"/>
  <c r="G108" i="21"/>
  <c r="I108" i="21" s="1"/>
  <c r="E108" i="21"/>
  <c r="D108" i="21"/>
  <c r="C108" i="21"/>
  <c r="B108" i="21"/>
  <c r="H107" i="21"/>
  <c r="G107" i="21"/>
  <c r="I107" i="21" s="1"/>
  <c r="E107" i="21"/>
  <c r="D107" i="21"/>
  <c r="K107" i="21" s="1"/>
  <c r="C107" i="21"/>
  <c r="B107" i="21"/>
  <c r="I106" i="21"/>
  <c r="H106" i="21"/>
  <c r="G106" i="21"/>
  <c r="E106" i="21"/>
  <c r="D106" i="21"/>
  <c r="K106" i="21" s="1"/>
  <c r="C106" i="21"/>
  <c r="B106" i="21"/>
  <c r="K105" i="21"/>
  <c r="I105" i="21"/>
  <c r="H105" i="21"/>
  <c r="G105" i="21"/>
  <c r="F105" i="21"/>
  <c r="E105" i="21"/>
  <c r="D105" i="21"/>
  <c r="C105" i="21"/>
  <c r="B105" i="21"/>
  <c r="K104" i="21"/>
  <c r="H104" i="21"/>
  <c r="G104" i="21"/>
  <c r="I104" i="21" s="1"/>
  <c r="F104" i="21"/>
  <c r="E104" i="21"/>
  <c r="D104" i="21"/>
  <c r="C104" i="21"/>
  <c r="B104" i="21"/>
  <c r="H103" i="21"/>
  <c r="G103" i="21"/>
  <c r="I103" i="21" s="1"/>
  <c r="E103" i="21"/>
  <c r="D103" i="21"/>
  <c r="C103" i="21"/>
  <c r="B103" i="21"/>
  <c r="H102" i="21"/>
  <c r="G102" i="21"/>
  <c r="E102" i="21"/>
  <c r="D102" i="21"/>
  <c r="C102" i="21"/>
  <c r="B102" i="21"/>
  <c r="H101" i="21"/>
  <c r="G101" i="21"/>
  <c r="I101" i="21" s="1"/>
  <c r="E101" i="21"/>
  <c r="D101" i="21"/>
  <c r="C101" i="21"/>
  <c r="B101" i="21"/>
  <c r="H100" i="21"/>
  <c r="G100" i="21"/>
  <c r="E100" i="21"/>
  <c r="D100" i="21"/>
  <c r="F100" i="21" s="1"/>
  <c r="C100" i="21"/>
  <c r="B100" i="21"/>
  <c r="H99" i="21"/>
  <c r="G99" i="21"/>
  <c r="I99" i="21" s="1"/>
  <c r="E99" i="21"/>
  <c r="D99" i="21"/>
  <c r="C99" i="21"/>
  <c r="B99" i="21"/>
  <c r="H98" i="21"/>
  <c r="G98" i="21"/>
  <c r="E98" i="21"/>
  <c r="D98" i="21"/>
  <c r="C98" i="21"/>
  <c r="B98" i="21"/>
  <c r="I97" i="21"/>
  <c r="H97" i="21"/>
  <c r="G97" i="21"/>
  <c r="E97" i="21"/>
  <c r="D97" i="21"/>
  <c r="C97" i="21"/>
  <c r="B97" i="21"/>
  <c r="K96" i="21"/>
  <c r="H96" i="21"/>
  <c r="G96" i="21"/>
  <c r="I96" i="21" s="1"/>
  <c r="F96" i="21"/>
  <c r="E96" i="21"/>
  <c r="D96" i="21"/>
  <c r="C96" i="21"/>
  <c r="B96" i="21"/>
  <c r="H95" i="21"/>
  <c r="G95" i="21"/>
  <c r="I95" i="21" s="1"/>
  <c r="E95" i="21"/>
  <c r="D95" i="21"/>
  <c r="C95" i="21"/>
  <c r="B95" i="21"/>
  <c r="H94" i="21"/>
  <c r="I94" i="21" s="1"/>
  <c r="G94" i="21"/>
  <c r="E94" i="21"/>
  <c r="D94" i="21"/>
  <c r="C94" i="21"/>
  <c r="B94" i="21"/>
  <c r="H93" i="21"/>
  <c r="G93" i="21"/>
  <c r="I93" i="21" s="1"/>
  <c r="E93" i="21"/>
  <c r="D93" i="21"/>
  <c r="C93" i="21"/>
  <c r="B93" i="21"/>
  <c r="H92" i="21"/>
  <c r="G92" i="21"/>
  <c r="I92" i="21" s="1"/>
  <c r="F92" i="21"/>
  <c r="E92" i="21"/>
  <c r="D92" i="21"/>
  <c r="C92" i="21"/>
  <c r="B92" i="21"/>
  <c r="H91" i="21"/>
  <c r="G91" i="21"/>
  <c r="I91" i="21" s="1"/>
  <c r="E91" i="21"/>
  <c r="D91" i="21"/>
  <c r="C91" i="21"/>
  <c r="B91" i="21"/>
  <c r="H90" i="21"/>
  <c r="G90" i="21"/>
  <c r="E90" i="21"/>
  <c r="D90" i="21"/>
  <c r="K90" i="21" s="1"/>
  <c r="C90" i="21"/>
  <c r="B90" i="21"/>
  <c r="H89" i="21"/>
  <c r="G89" i="21"/>
  <c r="I89" i="21" s="1"/>
  <c r="E89" i="21"/>
  <c r="D89" i="21"/>
  <c r="C89" i="21"/>
  <c r="B89" i="21"/>
  <c r="H88" i="21"/>
  <c r="G88" i="21"/>
  <c r="E88" i="21"/>
  <c r="D88" i="21"/>
  <c r="F88" i="21" s="1"/>
  <c r="C88" i="21"/>
  <c r="B88" i="21"/>
  <c r="H87" i="21"/>
  <c r="G87" i="21"/>
  <c r="I87" i="21" s="1"/>
  <c r="E87" i="21"/>
  <c r="D87" i="21"/>
  <c r="C87" i="21"/>
  <c r="B87" i="21"/>
  <c r="I86" i="21"/>
  <c r="H86" i="21"/>
  <c r="G86" i="21"/>
  <c r="E86" i="21"/>
  <c r="D86" i="21"/>
  <c r="K86" i="21" s="1"/>
  <c r="C86" i="21"/>
  <c r="B86" i="21"/>
  <c r="I85" i="21"/>
  <c r="H85" i="21"/>
  <c r="G85" i="21"/>
  <c r="E85" i="21"/>
  <c r="D85" i="21"/>
  <c r="C85" i="21"/>
  <c r="B85" i="21"/>
  <c r="H84" i="21"/>
  <c r="G84" i="21"/>
  <c r="I84" i="21" s="1"/>
  <c r="K84" i="21" s="1"/>
  <c r="E84" i="21"/>
  <c r="F84" i="21" s="1"/>
  <c r="D84" i="21"/>
  <c r="C84" i="21"/>
  <c r="B84" i="21"/>
  <c r="H83" i="21"/>
  <c r="G83" i="21"/>
  <c r="I83" i="21" s="1"/>
  <c r="E83" i="21"/>
  <c r="D83" i="21"/>
  <c r="C83" i="21"/>
  <c r="B83" i="21"/>
  <c r="H82" i="21"/>
  <c r="I82" i="21" s="1"/>
  <c r="G82" i="21"/>
  <c r="E82" i="21"/>
  <c r="D82" i="21"/>
  <c r="C82" i="21"/>
  <c r="B82" i="21"/>
  <c r="H81" i="21"/>
  <c r="G81" i="21"/>
  <c r="I81" i="21" s="1"/>
  <c r="E81" i="21"/>
  <c r="D81" i="21"/>
  <c r="C81" i="21"/>
  <c r="B81" i="21"/>
  <c r="H80" i="21"/>
  <c r="G80" i="21"/>
  <c r="I80" i="21" s="1"/>
  <c r="E80" i="21"/>
  <c r="D80" i="21"/>
  <c r="F80" i="21" s="1"/>
  <c r="C80" i="21"/>
  <c r="B80" i="21"/>
  <c r="H79" i="21"/>
  <c r="G79" i="21"/>
  <c r="E79" i="21"/>
  <c r="D79" i="21"/>
  <c r="C79" i="21"/>
  <c r="B79" i="21"/>
  <c r="H78" i="21"/>
  <c r="G78" i="21"/>
  <c r="E78" i="21"/>
  <c r="D78" i="21"/>
  <c r="C78" i="21"/>
  <c r="B78" i="21"/>
  <c r="H77" i="21"/>
  <c r="G77" i="21"/>
  <c r="I77" i="21" s="1"/>
  <c r="E77" i="21"/>
  <c r="D77" i="21"/>
  <c r="K77" i="21" s="1"/>
  <c r="C77" i="21"/>
  <c r="B77" i="21"/>
  <c r="H76" i="21"/>
  <c r="G76" i="21"/>
  <c r="E76" i="21"/>
  <c r="F76" i="21" s="1"/>
  <c r="D76" i="21"/>
  <c r="C76" i="21"/>
  <c r="B76" i="21"/>
  <c r="H75" i="21"/>
  <c r="G75" i="21"/>
  <c r="E75" i="21"/>
  <c r="D75" i="21"/>
  <c r="C75" i="21"/>
  <c r="B75" i="21"/>
  <c r="H74" i="21"/>
  <c r="I74" i="21" s="1"/>
  <c r="G74" i="21"/>
  <c r="E74" i="21"/>
  <c r="D74" i="21"/>
  <c r="C74" i="21"/>
  <c r="B74" i="21"/>
  <c r="I73" i="21"/>
  <c r="H73" i="21"/>
  <c r="G73" i="21"/>
  <c r="E73" i="21"/>
  <c r="D73" i="21"/>
  <c r="C73" i="21"/>
  <c r="B73" i="21"/>
  <c r="H72" i="21"/>
  <c r="G72" i="21"/>
  <c r="I72" i="21" s="1"/>
  <c r="K72" i="21" s="1"/>
  <c r="E72" i="21"/>
  <c r="F72" i="21" s="1"/>
  <c r="D72" i="21"/>
  <c r="C72" i="21"/>
  <c r="B72" i="21"/>
  <c r="H71" i="21"/>
  <c r="G71" i="21"/>
  <c r="I71" i="21" s="1"/>
  <c r="E71" i="21"/>
  <c r="D71" i="21"/>
  <c r="K71" i="21" s="1"/>
  <c r="C71" i="21"/>
  <c r="B71" i="21"/>
  <c r="I70" i="21"/>
  <c r="H70" i="21"/>
  <c r="G70" i="21"/>
  <c r="E70" i="21"/>
  <c r="D70" i="21"/>
  <c r="K70" i="21" s="1"/>
  <c r="C70" i="21"/>
  <c r="B70" i="21"/>
  <c r="H69" i="21"/>
  <c r="G69" i="21"/>
  <c r="I69" i="21" s="1"/>
  <c r="F69" i="21"/>
  <c r="E69" i="21"/>
  <c r="D69" i="21"/>
  <c r="K69" i="21" s="1"/>
  <c r="C69" i="21"/>
  <c r="B69" i="21"/>
  <c r="H68" i="21"/>
  <c r="G68" i="21"/>
  <c r="E68" i="21"/>
  <c r="D68" i="21"/>
  <c r="F68" i="21" s="1"/>
  <c r="C68" i="21"/>
  <c r="B68" i="21"/>
  <c r="H67" i="21"/>
  <c r="G67" i="21"/>
  <c r="I67" i="21" s="1"/>
  <c r="E67" i="21"/>
  <c r="D67" i="21"/>
  <c r="C67" i="21"/>
  <c r="B67" i="21"/>
  <c r="H66" i="21"/>
  <c r="G66" i="21"/>
  <c r="E66" i="21"/>
  <c r="D66" i="21"/>
  <c r="C66" i="21"/>
  <c r="B66" i="21"/>
  <c r="H65" i="21"/>
  <c r="I65" i="21" s="1"/>
  <c r="G65" i="21"/>
  <c r="E65" i="21"/>
  <c r="D65" i="21"/>
  <c r="C65" i="21"/>
  <c r="B65" i="21"/>
  <c r="K64" i="21"/>
  <c r="H64" i="21"/>
  <c r="G64" i="21"/>
  <c r="I64" i="21" s="1"/>
  <c r="F64" i="21"/>
  <c r="E64" i="21"/>
  <c r="D64" i="21"/>
  <c r="C64" i="21"/>
  <c r="B64" i="21"/>
  <c r="H63" i="21"/>
  <c r="G63" i="21"/>
  <c r="I63" i="21" s="1"/>
  <c r="E63" i="21"/>
  <c r="D63" i="21"/>
  <c r="C63" i="21"/>
  <c r="B63" i="21"/>
  <c r="H62" i="21"/>
  <c r="I62" i="21" s="1"/>
  <c r="G62" i="21"/>
  <c r="E62" i="21"/>
  <c r="D62" i="21"/>
  <c r="C62" i="21"/>
  <c r="B62" i="21"/>
  <c r="H61" i="21"/>
  <c r="G61" i="21"/>
  <c r="I61" i="21" s="1"/>
  <c r="E61" i="21"/>
  <c r="D61" i="21"/>
  <c r="C61" i="21"/>
  <c r="B61" i="21"/>
  <c r="K60" i="21"/>
  <c r="H60" i="21"/>
  <c r="G60" i="21"/>
  <c r="I60" i="21" s="1"/>
  <c r="F60" i="21"/>
  <c r="E60" i="21"/>
  <c r="D60" i="21"/>
  <c r="C60" i="21"/>
  <c r="B60" i="21"/>
  <c r="H59" i="21"/>
  <c r="G59" i="21"/>
  <c r="I59" i="21" s="1"/>
  <c r="E59" i="21"/>
  <c r="D59" i="21"/>
  <c r="C59" i="21"/>
  <c r="B59" i="21"/>
  <c r="H58" i="21"/>
  <c r="G58" i="21"/>
  <c r="E58" i="21"/>
  <c r="D58" i="21"/>
  <c r="C58" i="21"/>
  <c r="B58" i="21"/>
  <c r="H57" i="21"/>
  <c r="G57" i="21"/>
  <c r="I57" i="21" s="1"/>
  <c r="E57" i="21"/>
  <c r="D57" i="21"/>
  <c r="C57" i="21"/>
  <c r="B57" i="21"/>
  <c r="H56" i="21"/>
  <c r="G56" i="21"/>
  <c r="E56" i="21"/>
  <c r="D56" i="21"/>
  <c r="F56" i="21" s="1"/>
  <c r="C56" i="21"/>
  <c r="B56" i="21"/>
  <c r="H55" i="21"/>
  <c r="G55" i="21"/>
  <c r="I55" i="21" s="1"/>
  <c r="E55" i="21"/>
  <c r="D55" i="21"/>
  <c r="C55" i="21"/>
  <c r="B55" i="21"/>
  <c r="H54" i="21"/>
  <c r="G54" i="21"/>
  <c r="E54" i="21"/>
  <c r="D54" i="21"/>
  <c r="C54" i="21"/>
  <c r="B54" i="21"/>
  <c r="H53" i="21"/>
  <c r="I53" i="21" s="1"/>
  <c r="G53" i="21"/>
  <c r="E53" i="21"/>
  <c r="D53" i="21"/>
  <c r="C53" i="21"/>
  <c r="B53" i="21"/>
  <c r="H52" i="21"/>
  <c r="G52" i="21"/>
  <c r="I52" i="21" s="1"/>
  <c r="E52" i="21"/>
  <c r="D52" i="21"/>
  <c r="F52" i="21" s="1"/>
  <c r="C52" i="21"/>
  <c r="B52" i="21"/>
  <c r="H51" i="21"/>
  <c r="G51" i="21"/>
  <c r="I51" i="21" s="1"/>
  <c r="E51" i="21"/>
  <c r="D51" i="21"/>
  <c r="K51" i="21" s="1"/>
  <c r="C51" i="21"/>
  <c r="B51" i="21"/>
  <c r="H50" i="21"/>
  <c r="G50" i="21"/>
  <c r="E50" i="21"/>
  <c r="D50" i="21"/>
  <c r="C50" i="21"/>
  <c r="B50" i="21"/>
  <c r="H49" i="21"/>
  <c r="I49" i="21" s="1"/>
  <c r="G49" i="21"/>
  <c r="E49" i="21"/>
  <c r="D49" i="21"/>
  <c r="C49" i="21"/>
  <c r="B49" i="21"/>
  <c r="K48" i="21"/>
  <c r="H48" i="21"/>
  <c r="G48" i="21"/>
  <c r="I48" i="21" s="1"/>
  <c r="E48" i="21"/>
  <c r="D48" i="21"/>
  <c r="F48" i="21" s="1"/>
  <c r="C48" i="21"/>
  <c r="B48" i="21"/>
  <c r="H47" i="21"/>
  <c r="G47" i="21"/>
  <c r="I47" i="21" s="1"/>
  <c r="E47" i="21"/>
  <c r="D47" i="21"/>
  <c r="K47" i="21" s="1"/>
  <c r="C47" i="21"/>
  <c r="B47" i="21"/>
  <c r="H46" i="21"/>
  <c r="G46" i="21"/>
  <c r="E46" i="21"/>
  <c r="D46" i="21"/>
  <c r="C46" i="21"/>
  <c r="B46" i="21"/>
  <c r="I45" i="21"/>
  <c r="H45" i="21"/>
  <c r="G45" i="21"/>
  <c r="E45" i="21"/>
  <c r="D45" i="21"/>
  <c r="C45" i="21"/>
  <c r="B45" i="21"/>
  <c r="H44" i="21"/>
  <c r="G44" i="21"/>
  <c r="I44" i="21" s="1"/>
  <c r="E44" i="21"/>
  <c r="D44" i="21"/>
  <c r="F44" i="21" s="1"/>
  <c r="C44" i="21"/>
  <c r="B44" i="21"/>
  <c r="H43" i="21"/>
  <c r="G43" i="21"/>
  <c r="I43" i="21" s="1"/>
  <c r="E43" i="21"/>
  <c r="D43" i="21"/>
  <c r="K43" i="21" s="1"/>
  <c r="C43" i="21"/>
  <c r="B43" i="21"/>
  <c r="H42" i="21"/>
  <c r="I42" i="21" s="1"/>
  <c r="G42" i="21"/>
  <c r="E42" i="21"/>
  <c r="D42" i="21"/>
  <c r="C42" i="21"/>
  <c r="B42" i="21"/>
  <c r="H41" i="21"/>
  <c r="G41" i="21"/>
  <c r="I41" i="21" s="1"/>
  <c r="E41" i="21"/>
  <c r="D41" i="21"/>
  <c r="C41" i="21"/>
  <c r="B41" i="21"/>
  <c r="H40" i="21"/>
  <c r="G40" i="21"/>
  <c r="E40" i="21"/>
  <c r="D40" i="21"/>
  <c r="F40" i="21" s="1"/>
  <c r="C40" i="21"/>
  <c r="B40" i="21"/>
  <c r="H39" i="21"/>
  <c r="G39" i="21"/>
  <c r="E39" i="21"/>
  <c r="D39" i="21"/>
  <c r="C39" i="21"/>
  <c r="B39" i="21"/>
  <c r="H38" i="21"/>
  <c r="G38" i="21"/>
  <c r="I38" i="21" s="1"/>
  <c r="E38" i="21"/>
  <c r="D38" i="21"/>
  <c r="K38" i="21" s="1"/>
  <c r="C38" i="21"/>
  <c r="B38" i="21"/>
  <c r="I37" i="21"/>
  <c r="H37" i="21"/>
  <c r="G37" i="21"/>
  <c r="E37" i="21"/>
  <c r="D37" i="21"/>
  <c r="C37" i="21"/>
  <c r="B37" i="21"/>
  <c r="H36" i="21"/>
  <c r="G36" i="21"/>
  <c r="I36" i="21" s="1"/>
  <c r="E36" i="21"/>
  <c r="D36" i="21"/>
  <c r="F36" i="21" s="1"/>
  <c r="C36" i="21"/>
  <c r="B36" i="21"/>
  <c r="H35" i="21"/>
  <c r="G35" i="21"/>
  <c r="I35" i="21" s="1"/>
  <c r="E35" i="21"/>
  <c r="D35" i="21"/>
  <c r="C35" i="21"/>
  <c r="B35" i="21"/>
  <c r="H34" i="21"/>
  <c r="I34" i="21" s="1"/>
  <c r="G34" i="21"/>
  <c r="E34" i="21"/>
  <c r="D34" i="21"/>
  <c r="C34" i="21"/>
  <c r="B34" i="21"/>
  <c r="H33" i="21"/>
  <c r="G33" i="21"/>
  <c r="E33" i="21"/>
  <c r="D33" i="21"/>
  <c r="C33" i="21"/>
  <c r="B33" i="21"/>
  <c r="H32" i="21"/>
  <c r="G32" i="21"/>
  <c r="F32" i="21"/>
  <c r="E32" i="21"/>
  <c r="D32" i="21"/>
  <c r="C32" i="21"/>
  <c r="B32" i="21"/>
  <c r="H31" i="21"/>
  <c r="G31" i="21"/>
  <c r="I31" i="21" s="1"/>
  <c r="E31" i="21"/>
  <c r="D31" i="21"/>
  <c r="C31" i="21"/>
  <c r="B31" i="21"/>
  <c r="H30" i="21"/>
  <c r="G30" i="21"/>
  <c r="I30" i="21" s="1"/>
  <c r="E30" i="21"/>
  <c r="D30" i="21"/>
  <c r="C30" i="21"/>
  <c r="B30" i="21"/>
  <c r="H29" i="21"/>
  <c r="G29" i="21"/>
  <c r="E29" i="21"/>
  <c r="D29" i="21"/>
  <c r="C29" i="21"/>
  <c r="B29" i="21"/>
  <c r="H28" i="21"/>
  <c r="G28" i="21"/>
  <c r="I28" i="21" s="1"/>
  <c r="F28" i="21"/>
  <c r="E28" i="21"/>
  <c r="D28" i="21"/>
  <c r="C28" i="21"/>
  <c r="B28" i="21"/>
  <c r="H27" i="21"/>
  <c r="G27" i="21"/>
  <c r="I27" i="21" s="1"/>
  <c r="E27" i="21"/>
  <c r="D27" i="21"/>
  <c r="K27" i="21" s="1"/>
  <c r="C27" i="21"/>
  <c r="B27" i="21"/>
  <c r="H26" i="21"/>
  <c r="G26" i="21"/>
  <c r="E26" i="21"/>
  <c r="D26" i="21"/>
  <c r="K26" i="21" s="1"/>
  <c r="C26" i="21"/>
  <c r="B26" i="21"/>
  <c r="I25" i="21"/>
  <c r="H25" i="21"/>
  <c r="G25" i="21"/>
  <c r="E25" i="21"/>
  <c r="D25" i="21"/>
  <c r="C25" i="21"/>
  <c r="B25" i="21"/>
  <c r="H24" i="21"/>
  <c r="G24" i="21"/>
  <c r="E24" i="21"/>
  <c r="D24" i="21"/>
  <c r="F24" i="21" s="1"/>
  <c r="C24" i="21"/>
  <c r="B24" i="21"/>
  <c r="H23" i="21"/>
  <c r="G23" i="21"/>
  <c r="I23" i="21" s="1"/>
  <c r="E23" i="21"/>
  <c r="D23" i="21"/>
  <c r="C23" i="21"/>
  <c r="B23" i="21"/>
  <c r="H22" i="21"/>
  <c r="I22" i="21" s="1"/>
  <c r="G22" i="21"/>
  <c r="E22" i="21"/>
  <c r="D22" i="21"/>
  <c r="C22" i="21"/>
  <c r="B22" i="21"/>
  <c r="H21" i="21"/>
  <c r="G21" i="21"/>
  <c r="I21" i="21" s="1"/>
  <c r="E21" i="21"/>
  <c r="D21" i="21"/>
  <c r="C21" i="21"/>
  <c r="B21" i="21"/>
  <c r="H20" i="21"/>
  <c r="G20" i="21"/>
  <c r="F20" i="21"/>
  <c r="E20" i="21"/>
  <c r="D20" i="21"/>
  <c r="C20" i="21"/>
  <c r="B20" i="21"/>
  <c r="H19" i="21"/>
  <c r="G19" i="21"/>
  <c r="E19" i="21"/>
  <c r="D19" i="21"/>
  <c r="C19" i="21"/>
  <c r="B19" i="21"/>
  <c r="H18" i="21"/>
  <c r="I18" i="21" s="1"/>
  <c r="G18" i="21"/>
  <c r="E18" i="21"/>
  <c r="D18" i="21"/>
  <c r="C18" i="21"/>
  <c r="B18" i="21"/>
  <c r="H17" i="21"/>
  <c r="G17" i="21"/>
  <c r="I17" i="21" s="1"/>
  <c r="E17" i="21"/>
  <c r="D17" i="21"/>
  <c r="C17" i="21"/>
  <c r="B17" i="21"/>
  <c r="H16" i="21"/>
  <c r="G16" i="21"/>
  <c r="E16" i="21"/>
  <c r="D16" i="21"/>
  <c r="K16" i="21" s="1"/>
  <c r="C16" i="21"/>
  <c r="B16" i="21"/>
  <c r="H15" i="21"/>
  <c r="G15" i="21"/>
  <c r="E15" i="21"/>
  <c r="D15" i="21"/>
  <c r="C15" i="21"/>
  <c r="B15" i="21"/>
  <c r="H14" i="21"/>
  <c r="I14" i="21" s="1"/>
  <c r="G14" i="21"/>
  <c r="E14" i="21"/>
  <c r="D14" i="21"/>
  <c r="C14" i="21"/>
  <c r="B14" i="21"/>
  <c r="H13" i="21"/>
  <c r="G13" i="21"/>
  <c r="I13" i="21" s="1"/>
  <c r="E13" i="21"/>
  <c r="D13" i="21"/>
  <c r="C13" i="21"/>
  <c r="B13" i="21"/>
  <c r="H12" i="21"/>
  <c r="G12" i="21"/>
  <c r="I12" i="21" s="1"/>
  <c r="E12" i="21"/>
  <c r="F12" i="21" s="1"/>
  <c r="D12" i="21"/>
  <c r="C12" i="21"/>
  <c r="B12" i="21"/>
  <c r="H11" i="21"/>
  <c r="G11" i="21"/>
  <c r="I11" i="21" s="1"/>
  <c r="E11" i="21"/>
  <c r="D11" i="21"/>
  <c r="C11" i="21"/>
  <c r="B11" i="21"/>
  <c r="H108" i="23"/>
  <c r="G108" i="23"/>
  <c r="I108" i="23" s="1"/>
  <c r="E108" i="23"/>
  <c r="D108" i="23"/>
  <c r="K108" i="23" s="1"/>
  <c r="C108" i="23"/>
  <c r="B108" i="23"/>
  <c r="H107" i="23"/>
  <c r="G107" i="23"/>
  <c r="I107" i="23" s="1"/>
  <c r="E107" i="23"/>
  <c r="D107" i="23"/>
  <c r="K107" i="23" s="1"/>
  <c r="C107" i="23"/>
  <c r="B107" i="23"/>
  <c r="I106" i="23"/>
  <c r="H106" i="23"/>
  <c r="G106" i="23"/>
  <c r="E106" i="23"/>
  <c r="D106" i="23"/>
  <c r="K106" i="23" s="1"/>
  <c r="C106" i="23"/>
  <c r="B106" i="23"/>
  <c r="I105" i="23"/>
  <c r="H105" i="23"/>
  <c r="G105" i="23"/>
  <c r="F105" i="23"/>
  <c r="E105" i="23"/>
  <c r="D105" i="23"/>
  <c r="K105" i="23" s="1"/>
  <c r="C105" i="23"/>
  <c r="B105" i="23"/>
  <c r="K104" i="23"/>
  <c r="H104" i="23"/>
  <c r="G104" i="23"/>
  <c r="I104" i="23" s="1"/>
  <c r="F104" i="23"/>
  <c r="E104" i="23"/>
  <c r="D104" i="23"/>
  <c r="C104" i="23"/>
  <c r="B104" i="23"/>
  <c r="H103" i="23"/>
  <c r="G103" i="23"/>
  <c r="I103" i="23" s="1"/>
  <c r="E103" i="23"/>
  <c r="D103" i="23"/>
  <c r="C103" i="23"/>
  <c r="B103" i="23"/>
  <c r="H102" i="23"/>
  <c r="G102" i="23"/>
  <c r="I102" i="23" s="1"/>
  <c r="E102" i="23"/>
  <c r="D102" i="23"/>
  <c r="C102" i="23"/>
  <c r="B102" i="23"/>
  <c r="I101" i="23"/>
  <c r="H101" i="23"/>
  <c r="G101" i="23"/>
  <c r="E101" i="23"/>
  <c r="D101" i="23"/>
  <c r="C101" i="23"/>
  <c r="B101" i="23"/>
  <c r="H100" i="23"/>
  <c r="G100" i="23"/>
  <c r="E100" i="23"/>
  <c r="D100" i="23"/>
  <c r="F100" i="23" s="1"/>
  <c r="C100" i="23"/>
  <c r="B100" i="23"/>
  <c r="H99" i="23"/>
  <c r="G99" i="23"/>
  <c r="I99" i="23" s="1"/>
  <c r="E99" i="23"/>
  <c r="D99" i="23"/>
  <c r="C99" i="23"/>
  <c r="B99" i="23"/>
  <c r="H98" i="23"/>
  <c r="I98" i="23" s="1"/>
  <c r="G98" i="23"/>
  <c r="E98" i="23"/>
  <c r="D98" i="23"/>
  <c r="C98" i="23"/>
  <c r="B98" i="23"/>
  <c r="H97" i="23"/>
  <c r="G97" i="23"/>
  <c r="I97" i="23" s="1"/>
  <c r="E97" i="23"/>
  <c r="D97" i="23"/>
  <c r="C97" i="23"/>
  <c r="B97" i="23"/>
  <c r="K96" i="23"/>
  <c r="H96" i="23"/>
  <c r="G96" i="23"/>
  <c r="I96" i="23" s="1"/>
  <c r="F96" i="23"/>
  <c r="E96" i="23"/>
  <c r="D96" i="23"/>
  <c r="C96" i="23"/>
  <c r="B96" i="23"/>
  <c r="H95" i="23"/>
  <c r="G95" i="23"/>
  <c r="I95" i="23" s="1"/>
  <c r="E95" i="23"/>
  <c r="D95" i="23"/>
  <c r="K95" i="23" s="1"/>
  <c r="C95" i="23"/>
  <c r="B95" i="23"/>
  <c r="H94" i="23"/>
  <c r="G94" i="23"/>
  <c r="E94" i="23"/>
  <c r="D94" i="23"/>
  <c r="C94" i="23"/>
  <c r="B94" i="23"/>
  <c r="H93" i="23"/>
  <c r="G93" i="23"/>
  <c r="I93" i="23" s="1"/>
  <c r="E93" i="23"/>
  <c r="D93" i="23"/>
  <c r="C93" i="23"/>
  <c r="B93" i="23"/>
  <c r="H92" i="23"/>
  <c r="G92" i="23"/>
  <c r="I92" i="23" s="1"/>
  <c r="E92" i="23"/>
  <c r="D92" i="23"/>
  <c r="C92" i="23"/>
  <c r="B92" i="23"/>
  <c r="H91" i="23"/>
  <c r="G91" i="23"/>
  <c r="E91" i="23"/>
  <c r="D91" i="23"/>
  <c r="C91" i="23"/>
  <c r="B91" i="23"/>
  <c r="H90" i="23"/>
  <c r="G90" i="23"/>
  <c r="E90" i="23"/>
  <c r="D90" i="23"/>
  <c r="C90" i="23"/>
  <c r="B90" i="23"/>
  <c r="H89" i="23"/>
  <c r="I89" i="23" s="1"/>
  <c r="G89" i="23"/>
  <c r="E89" i="23"/>
  <c r="D89" i="23"/>
  <c r="C89" i="23"/>
  <c r="B89" i="23"/>
  <c r="H88" i="23"/>
  <c r="G88" i="23"/>
  <c r="I88" i="23" s="1"/>
  <c r="F88" i="23"/>
  <c r="E88" i="23"/>
  <c r="D88" i="23"/>
  <c r="C88" i="23"/>
  <c r="B88" i="23"/>
  <c r="H87" i="23"/>
  <c r="G87" i="23"/>
  <c r="I87" i="23" s="1"/>
  <c r="E87" i="23"/>
  <c r="D87" i="23"/>
  <c r="C87" i="23"/>
  <c r="B87" i="23"/>
  <c r="I86" i="23"/>
  <c r="H86" i="23"/>
  <c r="G86" i="23"/>
  <c r="E86" i="23"/>
  <c r="D86" i="23"/>
  <c r="K86" i="23" s="1"/>
  <c r="C86" i="23"/>
  <c r="B86" i="23"/>
  <c r="I85" i="23"/>
  <c r="H85" i="23"/>
  <c r="G85" i="23"/>
  <c r="E85" i="23"/>
  <c r="D85" i="23"/>
  <c r="C85" i="23"/>
  <c r="B85" i="23"/>
  <c r="H84" i="23"/>
  <c r="G84" i="23"/>
  <c r="I84" i="23" s="1"/>
  <c r="K84" i="23" s="1"/>
  <c r="F84" i="23"/>
  <c r="E84" i="23"/>
  <c r="D84" i="23"/>
  <c r="C84" i="23"/>
  <c r="B84" i="23"/>
  <c r="H83" i="23"/>
  <c r="G83" i="23"/>
  <c r="E83" i="23"/>
  <c r="D83" i="23"/>
  <c r="C83" i="23"/>
  <c r="B83" i="23"/>
  <c r="H82" i="23"/>
  <c r="G82" i="23"/>
  <c r="E82" i="23"/>
  <c r="D82" i="23"/>
  <c r="C82" i="23"/>
  <c r="B82" i="23"/>
  <c r="H81" i="23"/>
  <c r="G81" i="23"/>
  <c r="E81" i="23"/>
  <c r="D81" i="23"/>
  <c r="C81" i="23"/>
  <c r="B81" i="23"/>
  <c r="H80" i="23"/>
  <c r="G80" i="23"/>
  <c r="F80" i="23"/>
  <c r="E80" i="23"/>
  <c r="D80" i="23"/>
  <c r="C80" i="23"/>
  <c r="B80" i="23"/>
  <c r="H79" i="23"/>
  <c r="G79" i="23"/>
  <c r="I79" i="23" s="1"/>
  <c r="E79" i="23"/>
  <c r="D79" i="23"/>
  <c r="C79" i="23"/>
  <c r="B79" i="23"/>
  <c r="H78" i="23"/>
  <c r="G78" i="23"/>
  <c r="E78" i="23"/>
  <c r="D78" i="23"/>
  <c r="C78" i="23"/>
  <c r="B78" i="23"/>
  <c r="H77" i="23"/>
  <c r="G77" i="23"/>
  <c r="I77" i="23" s="1"/>
  <c r="E77" i="23"/>
  <c r="D77" i="23"/>
  <c r="K77" i="23" s="1"/>
  <c r="C77" i="23"/>
  <c r="B77" i="23"/>
  <c r="H76" i="23"/>
  <c r="G76" i="23"/>
  <c r="I76" i="23" s="1"/>
  <c r="F76" i="23"/>
  <c r="E76" i="23"/>
  <c r="D76" i="23"/>
  <c r="C76" i="23"/>
  <c r="B76" i="23"/>
  <c r="H75" i="23"/>
  <c r="G75" i="23"/>
  <c r="I75" i="23" s="1"/>
  <c r="E75" i="23"/>
  <c r="D75" i="23"/>
  <c r="C75" i="23"/>
  <c r="B75" i="23"/>
  <c r="H74" i="23"/>
  <c r="G74" i="23"/>
  <c r="E74" i="23"/>
  <c r="D74" i="23"/>
  <c r="C74" i="23"/>
  <c r="B74" i="23"/>
  <c r="H73" i="23"/>
  <c r="G73" i="23"/>
  <c r="I73" i="23" s="1"/>
  <c r="E73" i="23"/>
  <c r="D73" i="23"/>
  <c r="C73" i="23"/>
  <c r="B73" i="23"/>
  <c r="H72" i="23"/>
  <c r="G72" i="23"/>
  <c r="E72" i="23"/>
  <c r="D72" i="23"/>
  <c r="F72" i="23" s="1"/>
  <c r="C72" i="23"/>
  <c r="B72" i="23"/>
  <c r="H71" i="23"/>
  <c r="G71" i="23"/>
  <c r="I71" i="23" s="1"/>
  <c r="E71" i="23"/>
  <c r="D71" i="23"/>
  <c r="K71" i="23" s="1"/>
  <c r="C71" i="23"/>
  <c r="B71" i="23"/>
  <c r="H70" i="23"/>
  <c r="G70" i="23"/>
  <c r="I70" i="23" s="1"/>
  <c r="E70" i="23"/>
  <c r="D70" i="23"/>
  <c r="K70" i="23" s="1"/>
  <c r="C70" i="23"/>
  <c r="B70" i="23"/>
  <c r="K69" i="23"/>
  <c r="H69" i="23"/>
  <c r="G69" i="23"/>
  <c r="I69" i="23" s="1"/>
  <c r="F69" i="23"/>
  <c r="E69" i="23"/>
  <c r="D69" i="23"/>
  <c r="C69" i="23"/>
  <c r="B69" i="23"/>
  <c r="H68" i="23"/>
  <c r="G68" i="23"/>
  <c r="I68" i="23" s="1"/>
  <c r="E68" i="23"/>
  <c r="F68" i="23" s="1"/>
  <c r="D68" i="23"/>
  <c r="C68" i="23"/>
  <c r="B68" i="23"/>
  <c r="H67" i="23"/>
  <c r="G67" i="23"/>
  <c r="E67" i="23"/>
  <c r="D67" i="23"/>
  <c r="C67" i="23"/>
  <c r="B67" i="23"/>
  <c r="H66" i="23"/>
  <c r="I66" i="23" s="1"/>
  <c r="G66" i="23"/>
  <c r="E66" i="23"/>
  <c r="D66" i="23"/>
  <c r="C66" i="23"/>
  <c r="B66" i="23"/>
  <c r="I65" i="23"/>
  <c r="H65" i="23"/>
  <c r="G65" i="23"/>
  <c r="E65" i="23"/>
  <c r="D65" i="23"/>
  <c r="C65" i="23"/>
  <c r="B65" i="23"/>
  <c r="H64" i="23"/>
  <c r="G64" i="23"/>
  <c r="E64" i="23"/>
  <c r="D64" i="23"/>
  <c r="F64" i="23" s="1"/>
  <c r="C64" i="23"/>
  <c r="B64" i="23"/>
  <c r="H63" i="23"/>
  <c r="G63" i="23"/>
  <c r="I63" i="23" s="1"/>
  <c r="E63" i="23"/>
  <c r="D63" i="23"/>
  <c r="C63" i="23"/>
  <c r="B63" i="23"/>
  <c r="H62" i="23"/>
  <c r="G62" i="23"/>
  <c r="E62" i="23"/>
  <c r="D62" i="23"/>
  <c r="C62" i="23"/>
  <c r="B62" i="23"/>
  <c r="H61" i="23"/>
  <c r="I61" i="23" s="1"/>
  <c r="G61" i="23"/>
  <c r="E61" i="23"/>
  <c r="D61" i="23"/>
  <c r="C61" i="23"/>
  <c r="B61" i="23"/>
  <c r="K60" i="23"/>
  <c r="H60" i="23"/>
  <c r="G60" i="23"/>
  <c r="I60" i="23" s="1"/>
  <c r="E60" i="23"/>
  <c r="D60" i="23"/>
  <c r="F60" i="23" s="1"/>
  <c r="C60" i="23"/>
  <c r="B60" i="23"/>
  <c r="H59" i="23"/>
  <c r="G59" i="23"/>
  <c r="E59" i="23"/>
  <c r="D59" i="23"/>
  <c r="C59" i="23"/>
  <c r="B59" i="23"/>
  <c r="H58" i="23"/>
  <c r="I58" i="23" s="1"/>
  <c r="G58" i="23"/>
  <c r="E58" i="23"/>
  <c r="D58" i="23"/>
  <c r="C58" i="23"/>
  <c r="B58" i="23"/>
  <c r="H57" i="23"/>
  <c r="G57" i="23"/>
  <c r="I57" i="23" s="1"/>
  <c r="E57" i="23"/>
  <c r="D57" i="23"/>
  <c r="C57" i="23"/>
  <c r="B57" i="23"/>
  <c r="H56" i="23"/>
  <c r="G56" i="23"/>
  <c r="I56" i="23" s="1"/>
  <c r="E56" i="23"/>
  <c r="F56" i="23" s="1"/>
  <c r="D56" i="23"/>
  <c r="C56" i="23"/>
  <c r="B56" i="23"/>
  <c r="H55" i="23"/>
  <c r="G55" i="23"/>
  <c r="E55" i="23"/>
  <c r="D55" i="23"/>
  <c r="C55" i="23"/>
  <c r="B55" i="23"/>
  <c r="H54" i="23"/>
  <c r="I54" i="23" s="1"/>
  <c r="G54" i="23"/>
  <c r="E54" i="23"/>
  <c r="D54" i="23"/>
  <c r="C54" i="23"/>
  <c r="B54" i="23"/>
  <c r="I53" i="23"/>
  <c r="H53" i="23"/>
  <c r="G53" i="23"/>
  <c r="E53" i="23"/>
  <c r="D53" i="23"/>
  <c r="C53" i="23"/>
  <c r="B53" i="23"/>
  <c r="H52" i="23"/>
  <c r="G52" i="23"/>
  <c r="I52" i="23" s="1"/>
  <c r="E52" i="23"/>
  <c r="D52" i="23"/>
  <c r="F52" i="23" s="1"/>
  <c r="C52" i="23"/>
  <c r="B52" i="23"/>
  <c r="H51" i="23"/>
  <c r="G51" i="23"/>
  <c r="I51" i="23" s="1"/>
  <c r="E51" i="23"/>
  <c r="D51" i="23"/>
  <c r="K51" i="23" s="1"/>
  <c r="C51" i="23"/>
  <c r="B51" i="23"/>
  <c r="H50" i="23"/>
  <c r="I50" i="23" s="1"/>
  <c r="G50" i="23"/>
  <c r="E50" i="23"/>
  <c r="D50" i="23"/>
  <c r="C50" i="23"/>
  <c r="B50" i="23"/>
  <c r="H49" i="23"/>
  <c r="G49" i="23"/>
  <c r="I49" i="23" s="1"/>
  <c r="E49" i="23"/>
  <c r="D49" i="23"/>
  <c r="C49" i="23"/>
  <c r="B49" i="23"/>
  <c r="H48" i="23"/>
  <c r="G48" i="23"/>
  <c r="I48" i="23" s="1"/>
  <c r="F48" i="23"/>
  <c r="E48" i="23"/>
  <c r="D48" i="23"/>
  <c r="K48" i="23" s="1"/>
  <c r="C48" i="23"/>
  <c r="B48" i="23"/>
  <c r="H47" i="23"/>
  <c r="G47" i="23"/>
  <c r="I47" i="23" s="1"/>
  <c r="E47" i="23"/>
  <c r="D47" i="23"/>
  <c r="K47" i="23" s="1"/>
  <c r="C47" i="23"/>
  <c r="B47" i="23"/>
  <c r="H46" i="23"/>
  <c r="G46" i="23"/>
  <c r="E46" i="23"/>
  <c r="D46" i="23"/>
  <c r="C46" i="23"/>
  <c r="B46" i="23"/>
  <c r="H45" i="23"/>
  <c r="G45" i="23"/>
  <c r="I45" i="23" s="1"/>
  <c r="E45" i="23"/>
  <c r="D45" i="23"/>
  <c r="C45" i="23"/>
  <c r="B45" i="23"/>
  <c r="H44" i="23"/>
  <c r="G44" i="23"/>
  <c r="E44" i="23"/>
  <c r="D44" i="23"/>
  <c r="F44" i="23" s="1"/>
  <c r="C44" i="23"/>
  <c r="B44" i="23"/>
  <c r="H43" i="23"/>
  <c r="G43" i="23"/>
  <c r="I43" i="23" s="1"/>
  <c r="E43" i="23"/>
  <c r="D43" i="23"/>
  <c r="K43" i="23" s="1"/>
  <c r="C43" i="23"/>
  <c r="B43" i="23"/>
  <c r="H42" i="23"/>
  <c r="G42" i="23"/>
  <c r="E42" i="23"/>
  <c r="D42" i="23"/>
  <c r="C42" i="23"/>
  <c r="B42" i="23"/>
  <c r="H41" i="23"/>
  <c r="I41" i="23" s="1"/>
  <c r="G41" i="23"/>
  <c r="E41" i="23"/>
  <c r="D41" i="23"/>
  <c r="C41" i="23"/>
  <c r="B41" i="23"/>
  <c r="H40" i="23"/>
  <c r="G40" i="23"/>
  <c r="I40" i="23" s="1"/>
  <c r="F40" i="23"/>
  <c r="E40" i="23"/>
  <c r="D40" i="23"/>
  <c r="C40" i="23"/>
  <c r="B40" i="23"/>
  <c r="H39" i="23"/>
  <c r="G39" i="23"/>
  <c r="E39" i="23"/>
  <c r="D39" i="23"/>
  <c r="C39" i="23"/>
  <c r="B39" i="23"/>
  <c r="I38" i="23"/>
  <c r="H38" i="23"/>
  <c r="G38" i="23"/>
  <c r="E38" i="23"/>
  <c r="D38" i="23"/>
  <c r="K38" i="23" s="1"/>
  <c r="C38" i="23"/>
  <c r="B38" i="23"/>
  <c r="H37" i="23"/>
  <c r="G37" i="23"/>
  <c r="I37" i="23" s="1"/>
  <c r="E37" i="23"/>
  <c r="D37" i="23"/>
  <c r="C37" i="23"/>
  <c r="B37" i="23"/>
  <c r="H36" i="23"/>
  <c r="G36" i="23"/>
  <c r="I36" i="23" s="1"/>
  <c r="E36" i="23"/>
  <c r="F36" i="23" s="1"/>
  <c r="D36" i="23"/>
  <c r="C36" i="23"/>
  <c r="B36" i="23"/>
  <c r="H35" i="23"/>
  <c r="G35" i="23"/>
  <c r="I35" i="23" s="1"/>
  <c r="E35" i="23"/>
  <c r="D35" i="23"/>
  <c r="C35" i="23"/>
  <c r="B35" i="23"/>
  <c r="H34" i="23"/>
  <c r="G34" i="23"/>
  <c r="E34" i="23"/>
  <c r="D34" i="23"/>
  <c r="C34" i="23"/>
  <c r="B34" i="23"/>
  <c r="I33" i="23"/>
  <c r="H33" i="23"/>
  <c r="G33" i="23"/>
  <c r="E33" i="23"/>
  <c r="D33" i="23"/>
  <c r="C33" i="23"/>
  <c r="B33" i="23"/>
  <c r="H32" i="23"/>
  <c r="G32" i="23"/>
  <c r="I32" i="23" s="1"/>
  <c r="E32" i="23"/>
  <c r="D32" i="23"/>
  <c r="F32" i="23" s="1"/>
  <c r="C32" i="23"/>
  <c r="B32" i="23"/>
  <c r="H31" i="23"/>
  <c r="G31" i="23"/>
  <c r="E31" i="23"/>
  <c r="D31" i="23"/>
  <c r="C31" i="23"/>
  <c r="B31" i="23"/>
  <c r="H30" i="23"/>
  <c r="G30" i="23"/>
  <c r="I30" i="23" s="1"/>
  <c r="E30" i="23"/>
  <c r="D30" i="23"/>
  <c r="C30" i="23"/>
  <c r="B30" i="23"/>
  <c r="H29" i="23"/>
  <c r="I29" i="23" s="1"/>
  <c r="G29" i="23"/>
  <c r="E29" i="23"/>
  <c r="D29" i="23"/>
  <c r="C29" i="23"/>
  <c r="B29" i="23"/>
  <c r="H28" i="23"/>
  <c r="G28" i="23"/>
  <c r="I28" i="23" s="1"/>
  <c r="E28" i="23"/>
  <c r="D28" i="23"/>
  <c r="K28" i="23" s="1"/>
  <c r="C28" i="23"/>
  <c r="B28" i="23"/>
  <c r="H27" i="23"/>
  <c r="G27" i="23"/>
  <c r="I27" i="23" s="1"/>
  <c r="E27" i="23"/>
  <c r="D27" i="23"/>
  <c r="K27" i="23" s="1"/>
  <c r="C27" i="23"/>
  <c r="B27" i="23"/>
  <c r="H26" i="23"/>
  <c r="I26" i="23" s="1"/>
  <c r="G26" i="23"/>
  <c r="E26" i="23"/>
  <c r="D26" i="23"/>
  <c r="K26" i="23" s="1"/>
  <c r="C26" i="23"/>
  <c r="B26" i="23"/>
  <c r="H25" i="23"/>
  <c r="G25" i="23"/>
  <c r="I25" i="23" s="1"/>
  <c r="E25" i="23"/>
  <c r="D25" i="23"/>
  <c r="C25" i="23"/>
  <c r="B25" i="23"/>
  <c r="H24" i="23"/>
  <c r="G24" i="23"/>
  <c r="I24" i="23" s="1"/>
  <c r="E24" i="23"/>
  <c r="F24" i="23" s="1"/>
  <c r="D24" i="23"/>
  <c r="C24" i="23"/>
  <c r="B24" i="23"/>
  <c r="H23" i="23"/>
  <c r="G23" i="23"/>
  <c r="E23" i="23"/>
  <c r="D23" i="23"/>
  <c r="C23" i="23"/>
  <c r="B23" i="23"/>
  <c r="H22" i="23"/>
  <c r="G22" i="23"/>
  <c r="E22" i="23"/>
  <c r="D22" i="23"/>
  <c r="C22" i="23"/>
  <c r="B22" i="23"/>
  <c r="I21" i="23"/>
  <c r="H21" i="23"/>
  <c r="G21" i="23"/>
  <c r="E21" i="23"/>
  <c r="D21" i="23"/>
  <c r="C21" i="23"/>
  <c r="B21" i="23"/>
  <c r="H20" i="23"/>
  <c r="G20" i="23"/>
  <c r="I20" i="23" s="1"/>
  <c r="E20" i="23"/>
  <c r="D20" i="23"/>
  <c r="F20" i="23" s="1"/>
  <c r="C20" i="23"/>
  <c r="B20" i="23"/>
  <c r="H19" i="23"/>
  <c r="G19" i="23"/>
  <c r="E19" i="23"/>
  <c r="D19" i="23"/>
  <c r="C19" i="23"/>
  <c r="B19" i="23"/>
  <c r="H18" i="23"/>
  <c r="I18" i="23" s="1"/>
  <c r="G18" i="23"/>
  <c r="E18" i="23"/>
  <c r="D18" i="23"/>
  <c r="C18" i="23"/>
  <c r="B18" i="23"/>
  <c r="H17" i="23"/>
  <c r="G17" i="23"/>
  <c r="I17" i="23" s="1"/>
  <c r="E17" i="23"/>
  <c r="D17" i="23"/>
  <c r="C17" i="23"/>
  <c r="B17" i="23"/>
  <c r="H16" i="23"/>
  <c r="G16" i="23"/>
  <c r="I16" i="23" s="1"/>
  <c r="F16" i="23"/>
  <c r="E16" i="23"/>
  <c r="D16" i="23"/>
  <c r="K16" i="23" s="1"/>
  <c r="C16" i="23"/>
  <c r="B16" i="23"/>
  <c r="H15" i="23"/>
  <c r="G15" i="23"/>
  <c r="I15" i="23" s="1"/>
  <c r="E15" i="23"/>
  <c r="D15" i="23"/>
  <c r="C15" i="23"/>
  <c r="B15" i="23"/>
  <c r="H14" i="23"/>
  <c r="G14" i="23"/>
  <c r="E14" i="23"/>
  <c r="D14" i="23"/>
  <c r="C14" i="23"/>
  <c r="B14" i="23"/>
  <c r="H13" i="23"/>
  <c r="G13" i="23"/>
  <c r="I13" i="23" s="1"/>
  <c r="E13" i="23"/>
  <c r="D13" i="23"/>
  <c r="C13" i="23"/>
  <c r="B13" i="23"/>
  <c r="H12" i="23"/>
  <c r="G12" i="23"/>
  <c r="E12" i="23"/>
  <c r="D12" i="23"/>
  <c r="F12" i="23" s="1"/>
  <c r="C12" i="23"/>
  <c r="B12" i="23"/>
  <c r="H11" i="23"/>
  <c r="G11" i="23"/>
  <c r="I11" i="23" s="1"/>
  <c r="E11" i="23"/>
  <c r="D11" i="23"/>
  <c r="C11" i="23"/>
  <c r="B11" i="23"/>
  <c r="H108" i="25"/>
  <c r="G108" i="25"/>
  <c r="I108" i="25" s="1"/>
  <c r="E108" i="25"/>
  <c r="D108" i="25"/>
  <c r="K108" i="25" s="1"/>
  <c r="C108" i="25"/>
  <c r="B108" i="25"/>
  <c r="I107" i="25"/>
  <c r="H107" i="25"/>
  <c r="G107" i="25"/>
  <c r="E107" i="25"/>
  <c r="D107" i="25"/>
  <c r="K107" i="25" s="1"/>
  <c r="C107" i="25"/>
  <c r="B107" i="25"/>
  <c r="I106" i="25"/>
  <c r="H106" i="25"/>
  <c r="G106" i="25"/>
  <c r="E106" i="25"/>
  <c r="D106" i="25"/>
  <c r="F106" i="25" s="1"/>
  <c r="C106" i="25"/>
  <c r="B106" i="25"/>
  <c r="H105" i="25"/>
  <c r="G105" i="25"/>
  <c r="I105" i="25" s="1"/>
  <c r="E105" i="25"/>
  <c r="D105" i="25"/>
  <c r="K105" i="25" s="1"/>
  <c r="C105" i="25"/>
  <c r="B105" i="25"/>
  <c r="H104" i="25"/>
  <c r="G104" i="25"/>
  <c r="I104" i="25" s="1"/>
  <c r="E104" i="25"/>
  <c r="D104" i="25"/>
  <c r="K104" i="25" s="1"/>
  <c r="C104" i="25"/>
  <c r="B104" i="25"/>
  <c r="H103" i="25"/>
  <c r="G103" i="25"/>
  <c r="E103" i="25"/>
  <c r="D103" i="25"/>
  <c r="C103" i="25"/>
  <c r="B103" i="25"/>
  <c r="H102" i="25"/>
  <c r="I102" i="25" s="1"/>
  <c r="G102" i="25"/>
  <c r="E102" i="25"/>
  <c r="D102" i="25"/>
  <c r="C102" i="25"/>
  <c r="B102" i="25"/>
  <c r="H101" i="25"/>
  <c r="G101" i="25"/>
  <c r="I101" i="25" s="1"/>
  <c r="F101" i="25"/>
  <c r="E101" i="25"/>
  <c r="D101" i="25"/>
  <c r="C101" i="25"/>
  <c r="B101" i="25"/>
  <c r="H100" i="25"/>
  <c r="G100" i="25"/>
  <c r="I100" i="25" s="1"/>
  <c r="E100" i="25"/>
  <c r="D100" i="25"/>
  <c r="C100" i="25"/>
  <c r="B100" i="25"/>
  <c r="H99" i="25"/>
  <c r="G99" i="25"/>
  <c r="E99" i="25"/>
  <c r="D99" i="25"/>
  <c r="C99" i="25"/>
  <c r="B99" i="25"/>
  <c r="H98" i="25"/>
  <c r="G98" i="25"/>
  <c r="I98" i="25" s="1"/>
  <c r="E98" i="25"/>
  <c r="D98" i="25"/>
  <c r="C98" i="25"/>
  <c r="B98" i="25"/>
  <c r="H97" i="25"/>
  <c r="G97" i="25"/>
  <c r="I97" i="25" s="1"/>
  <c r="E97" i="25"/>
  <c r="F97" i="25" s="1"/>
  <c r="D97" i="25"/>
  <c r="C97" i="25"/>
  <c r="B97" i="25"/>
  <c r="H96" i="25"/>
  <c r="G96" i="25"/>
  <c r="I96" i="25" s="1"/>
  <c r="E96" i="25"/>
  <c r="D96" i="25"/>
  <c r="K96" i="25" s="1"/>
  <c r="C96" i="25"/>
  <c r="B96" i="25"/>
  <c r="H95" i="25"/>
  <c r="G95" i="25"/>
  <c r="E95" i="25"/>
  <c r="D95" i="25"/>
  <c r="C95" i="25"/>
  <c r="B95" i="25"/>
  <c r="I94" i="25"/>
  <c r="H94" i="25"/>
  <c r="G94" i="25"/>
  <c r="E94" i="25"/>
  <c r="D94" i="25"/>
  <c r="C94" i="25"/>
  <c r="B94" i="25"/>
  <c r="H93" i="25"/>
  <c r="G93" i="25"/>
  <c r="I93" i="25" s="1"/>
  <c r="E93" i="25"/>
  <c r="D93" i="25"/>
  <c r="F93" i="25" s="1"/>
  <c r="C93" i="25"/>
  <c r="B93" i="25"/>
  <c r="H92" i="25"/>
  <c r="G92" i="25"/>
  <c r="I92" i="25" s="1"/>
  <c r="E92" i="25"/>
  <c r="D92" i="25"/>
  <c r="C92" i="25"/>
  <c r="B92" i="25"/>
  <c r="H91" i="25"/>
  <c r="I91" i="25" s="1"/>
  <c r="G91" i="25"/>
  <c r="E91" i="25"/>
  <c r="D91" i="25"/>
  <c r="C91" i="25"/>
  <c r="B91" i="25"/>
  <c r="H90" i="25"/>
  <c r="G90" i="25"/>
  <c r="I90" i="25" s="1"/>
  <c r="E90" i="25"/>
  <c r="D90" i="25"/>
  <c r="C90" i="25"/>
  <c r="B90" i="25"/>
  <c r="H89" i="25"/>
  <c r="G89" i="25"/>
  <c r="I89" i="25" s="1"/>
  <c r="E89" i="25"/>
  <c r="F89" i="25" s="1"/>
  <c r="D89" i="25"/>
  <c r="C89" i="25"/>
  <c r="B89" i="25"/>
  <c r="H88" i="25"/>
  <c r="G88" i="25"/>
  <c r="E88" i="25"/>
  <c r="D88" i="25"/>
  <c r="C88" i="25"/>
  <c r="B88" i="25"/>
  <c r="H87" i="25"/>
  <c r="I87" i="25" s="1"/>
  <c r="G87" i="25"/>
  <c r="E87" i="25"/>
  <c r="D87" i="25"/>
  <c r="C87" i="25"/>
  <c r="B87" i="25"/>
  <c r="K86" i="25"/>
  <c r="H86" i="25"/>
  <c r="G86" i="25"/>
  <c r="I86" i="25" s="1"/>
  <c r="F86" i="25"/>
  <c r="E86" i="25"/>
  <c r="D86" i="25"/>
  <c r="C86" i="25"/>
  <c r="B86" i="25"/>
  <c r="H85" i="25"/>
  <c r="G85" i="25"/>
  <c r="I85" i="25" s="1"/>
  <c r="E85" i="25"/>
  <c r="F85" i="25" s="1"/>
  <c r="D85" i="25"/>
  <c r="C85" i="25"/>
  <c r="B85" i="25"/>
  <c r="H84" i="25"/>
  <c r="G84" i="25"/>
  <c r="E84" i="25"/>
  <c r="D84" i="25"/>
  <c r="C84" i="25"/>
  <c r="B84" i="25"/>
  <c r="H83" i="25"/>
  <c r="G83" i="25"/>
  <c r="E83" i="25"/>
  <c r="D83" i="25"/>
  <c r="C83" i="25"/>
  <c r="B83" i="25"/>
  <c r="I82" i="25"/>
  <c r="H82" i="25"/>
  <c r="G82" i="25"/>
  <c r="E82" i="25"/>
  <c r="D82" i="25"/>
  <c r="C82" i="25"/>
  <c r="B82" i="25"/>
  <c r="H81" i="25"/>
  <c r="G81" i="25"/>
  <c r="I81" i="25" s="1"/>
  <c r="E81" i="25"/>
  <c r="D81" i="25"/>
  <c r="F81" i="25" s="1"/>
  <c r="C81" i="25"/>
  <c r="B81" i="25"/>
  <c r="H80" i="25"/>
  <c r="G80" i="25"/>
  <c r="E80" i="25"/>
  <c r="D80" i="25"/>
  <c r="C80" i="25"/>
  <c r="B80" i="25"/>
  <c r="H79" i="25"/>
  <c r="I79" i="25" s="1"/>
  <c r="G79" i="25"/>
  <c r="E79" i="25"/>
  <c r="D79" i="25"/>
  <c r="C79" i="25"/>
  <c r="B79" i="25"/>
  <c r="H78" i="25"/>
  <c r="G78" i="25"/>
  <c r="I78" i="25" s="1"/>
  <c r="E78" i="25"/>
  <c r="D78" i="25"/>
  <c r="C78" i="25"/>
  <c r="B78" i="25"/>
  <c r="H77" i="25"/>
  <c r="G77" i="25"/>
  <c r="I77" i="25" s="1"/>
  <c r="F77" i="25"/>
  <c r="E77" i="25"/>
  <c r="D77" i="25"/>
  <c r="K77" i="25" s="1"/>
  <c r="C77" i="25"/>
  <c r="B77" i="25"/>
  <c r="H76" i="25"/>
  <c r="G76" i="25"/>
  <c r="I76" i="25" s="1"/>
  <c r="E76" i="25"/>
  <c r="D76" i="25"/>
  <c r="C76" i="25"/>
  <c r="B76" i="25"/>
  <c r="H75" i="25"/>
  <c r="G75" i="25"/>
  <c r="E75" i="25"/>
  <c r="D75" i="25"/>
  <c r="C75" i="25"/>
  <c r="B75" i="25"/>
  <c r="H74" i="25"/>
  <c r="G74" i="25"/>
  <c r="I74" i="25" s="1"/>
  <c r="E74" i="25"/>
  <c r="D74" i="25"/>
  <c r="C74" i="25"/>
  <c r="B74" i="25"/>
  <c r="H73" i="25"/>
  <c r="G73" i="25"/>
  <c r="E73" i="25"/>
  <c r="D73" i="25"/>
  <c r="F73" i="25" s="1"/>
  <c r="C73" i="25"/>
  <c r="B73" i="25"/>
  <c r="H72" i="25"/>
  <c r="G72" i="25"/>
  <c r="I72" i="25" s="1"/>
  <c r="E72" i="25"/>
  <c r="D72" i="25"/>
  <c r="C72" i="25"/>
  <c r="B72" i="25"/>
  <c r="H71" i="25"/>
  <c r="G71" i="25"/>
  <c r="I71" i="25" s="1"/>
  <c r="E71" i="25"/>
  <c r="D71" i="25"/>
  <c r="K71" i="25" s="1"/>
  <c r="C71" i="25"/>
  <c r="B71" i="25"/>
  <c r="K70" i="25"/>
  <c r="H70" i="25"/>
  <c r="G70" i="25"/>
  <c r="I70" i="25" s="1"/>
  <c r="F70" i="25"/>
  <c r="E70" i="25"/>
  <c r="D70" i="25"/>
  <c r="C70" i="25"/>
  <c r="B70" i="25"/>
  <c r="H69" i="25"/>
  <c r="G69" i="25"/>
  <c r="I69" i="25" s="1"/>
  <c r="F69" i="25"/>
  <c r="E69" i="25"/>
  <c r="D69" i="25"/>
  <c r="K69" i="25" s="1"/>
  <c r="C69" i="25"/>
  <c r="B69" i="25"/>
  <c r="H68" i="25"/>
  <c r="G68" i="25"/>
  <c r="I68" i="25" s="1"/>
  <c r="E68" i="25"/>
  <c r="D68" i="25"/>
  <c r="C68" i="25"/>
  <c r="B68" i="25"/>
  <c r="H67" i="25"/>
  <c r="G67" i="25"/>
  <c r="E67" i="25"/>
  <c r="D67" i="25"/>
  <c r="C67" i="25"/>
  <c r="B67" i="25"/>
  <c r="H66" i="25"/>
  <c r="G66" i="25"/>
  <c r="I66" i="25" s="1"/>
  <c r="E66" i="25"/>
  <c r="D66" i="25"/>
  <c r="C66" i="25"/>
  <c r="B66" i="25"/>
  <c r="H65" i="25"/>
  <c r="G65" i="25"/>
  <c r="E65" i="25"/>
  <c r="D65" i="25"/>
  <c r="F65" i="25" s="1"/>
  <c r="C65" i="25"/>
  <c r="B65" i="25"/>
  <c r="H64" i="25"/>
  <c r="G64" i="25"/>
  <c r="I64" i="25" s="1"/>
  <c r="E64" i="25"/>
  <c r="D64" i="25"/>
  <c r="K64" i="25" s="1"/>
  <c r="C64" i="25"/>
  <c r="B64" i="25"/>
  <c r="H63" i="25"/>
  <c r="G63" i="25"/>
  <c r="E63" i="25"/>
  <c r="D63" i="25"/>
  <c r="C63" i="25"/>
  <c r="B63" i="25"/>
  <c r="H62" i="25"/>
  <c r="I62" i="25" s="1"/>
  <c r="G62" i="25"/>
  <c r="E62" i="25"/>
  <c r="D62" i="25"/>
  <c r="C62" i="25"/>
  <c r="B62" i="25"/>
  <c r="H61" i="25"/>
  <c r="G61" i="25"/>
  <c r="F61" i="25"/>
  <c r="E61" i="25"/>
  <c r="D61" i="25"/>
  <c r="C61" i="25"/>
  <c r="B61" i="25"/>
  <c r="H60" i="25"/>
  <c r="G60" i="25"/>
  <c r="I60" i="25" s="1"/>
  <c r="E60" i="25"/>
  <c r="D60" i="25"/>
  <c r="K60" i="25" s="1"/>
  <c r="C60" i="25"/>
  <c r="B60" i="25"/>
  <c r="H59" i="25"/>
  <c r="G59" i="25"/>
  <c r="E59" i="25"/>
  <c r="D59" i="25"/>
  <c r="C59" i="25"/>
  <c r="B59" i="25"/>
  <c r="H58" i="25"/>
  <c r="G58" i="25"/>
  <c r="I58" i="25" s="1"/>
  <c r="E58" i="25"/>
  <c r="D58" i="25"/>
  <c r="C58" i="25"/>
  <c r="B58" i="25"/>
  <c r="H57" i="25"/>
  <c r="G57" i="25"/>
  <c r="E57" i="25"/>
  <c r="D57" i="25"/>
  <c r="F57" i="25" s="1"/>
  <c r="C57" i="25"/>
  <c r="B57" i="25"/>
  <c r="H56" i="25"/>
  <c r="G56" i="25"/>
  <c r="I56" i="25" s="1"/>
  <c r="E56" i="25"/>
  <c r="D56" i="25"/>
  <c r="C56" i="25"/>
  <c r="B56" i="25"/>
  <c r="H55" i="25"/>
  <c r="G55" i="25"/>
  <c r="E55" i="25"/>
  <c r="D55" i="25"/>
  <c r="C55" i="25"/>
  <c r="B55" i="25"/>
  <c r="H54" i="25"/>
  <c r="I54" i="25" s="1"/>
  <c r="G54" i="25"/>
  <c r="E54" i="25"/>
  <c r="D54" i="25"/>
  <c r="C54" i="25"/>
  <c r="B54" i="25"/>
  <c r="H53" i="25"/>
  <c r="G53" i="25"/>
  <c r="I53" i="25" s="1"/>
  <c r="F53" i="25"/>
  <c r="E53" i="25"/>
  <c r="D53" i="25"/>
  <c r="C53" i="25"/>
  <c r="B53" i="25"/>
  <c r="H52" i="25"/>
  <c r="G52" i="25"/>
  <c r="I52" i="25" s="1"/>
  <c r="E52" i="25"/>
  <c r="D52" i="25"/>
  <c r="C52" i="25"/>
  <c r="B52" i="25"/>
  <c r="I51" i="25"/>
  <c r="H51" i="25"/>
  <c r="G51" i="25"/>
  <c r="E51" i="25"/>
  <c r="D51" i="25"/>
  <c r="K51" i="25" s="1"/>
  <c r="C51" i="25"/>
  <c r="B51" i="25"/>
  <c r="H50" i="25"/>
  <c r="G50" i="25"/>
  <c r="I50" i="25" s="1"/>
  <c r="E50" i="25"/>
  <c r="D50" i="25"/>
  <c r="C50" i="25"/>
  <c r="B50" i="25"/>
  <c r="H49" i="25"/>
  <c r="G49" i="25"/>
  <c r="I49" i="25" s="1"/>
  <c r="E49" i="25"/>
  <c r="F49" i="25" s="1"/>
  <c r="D49" i="25"/>
  <c r="C49" i="25"/>
  <c r="B49" i="25"/>
  <c r="H48" i="25"/>
  <c r="G48" i="25"/>
  <c r="I48" i="25" s="1"/>
  <c r="E48" i="25"/>
  <c r="D48" i="25"/>
  <c r="K48" i="25" s="1"/>
  <c r="C48" i="25"/>
  <c r="B48" i="25"/>
  <c r="H47" i="25"/>
  <c r="G47" i="25"/>
  <c r="I47" i="25" s="1"/>
  <c r="E47" i="25"/>
  <c r="D47" i="25"/>
  <c r="K47" i="25" s="1"/>
  <c r="C47" i="25"/>
  <c r="B47" i="25"/>
  <c r="H46" i="25"/>
  <c r="G46" i="25"/>
  <c r="I46" i="25" s="1"/>
  <c r="E46" i="25"/>
  <c r="D46" i="25"/>
  <c r="C46" i="25"/>
  <c r="B46" i="25"/>
  <c r="H45" i="25"/>
  <c r="G45" i="25"/>
  <c r="E45" i="25"/>
  <c r="D45" i="25"/>
  <c r="F45" i="25" s="1"/>
  <c r="C45" i="25"/>
  <c r="B45" i="25"/>
  <c r="H44" i="25"/>
  <c r="G44" i="25"/>
  <c r="I44" i="25" s="1"/>
  <c r="E44" i="25"/>
  <c r="D44" i="25"/>
  <c r="C44" i="25"/>
  <c r="B44" i="25"/>
  <c r="H43" i="25"/>
  <c r="G43" i="25"/>
  <c r="I43" i="25" s="1"/>
  <c r="E43" i="25"/>
  <c r="D43" i="25"/>
  <c r="K43" i="25" s="1"/>
  <c r="C43" i="25"/>
  <c r="B43" i="25"/>
  <c r="I42" i="25"/>
  <c r="H42" i="25"/>
  <c r="G42" i="25"/>
  <c r="E42" i="25"/>
  <c r="D42" i="25"/>
  <c r="C42" i="25"/>
  <c r="B42" i="25"/>
  <c r="H41" i="25"/>
  <c r="G41" i="25"/>
  <c r="I41" i="25" s="1"/>
  <c r="E41" i="25"/>
  <c r="D41" i="25"/>
  <c r="F41" i="25" s="1"/>
  <c r="C41" i="25"/>
  <c r="B41" i="25"/>
  <c r="H40" i="25"/>
  <c r="G40" i="25"/>
  <c r="I40" i="25" s="1"/>
  <c r="E40" i="25"/>
  <c r="D40" i="25"/>
  <c r="C40" i="25"/>
  <c r="B40" i="25"/>
  <c r="H39" i="25"/>
  <c r="I39" i="25" s="1"/>
  <c r="G39" i="25"/>
  <c r="E39" i="25"/>
  <c r="D39" i="25"/>
  <c r="C39" i="25"/>
  <c r="B39" i="25"/>
  <c r="I38" i="25"/>
  <c r="H38" i="25"/>
  <c r="G38" i="25"/>
  <c r="E38" i="25"/>
  <c r="D38" i="25"/>
  <c r="K38" i="25" s="1"/>
  <c r="C38" i="25"/>
  <c r="B38" i="25"/>
  <c r="H37" i="25"/>
  <c r="G37" i="25"/>
  <c r="I37" i="25" s="1"/>
  <c r="E37" i="25"/>
  <c r="D37" i="25"/>
  <c r="F37" i="25" s="1"/>
  <c r="C37" i="25"/>
  <c r="B37" i="25"/>
  <c r="H36" i="25"/>
  <c r="G36" i="25"/>
  <c r="E36" i="25"/>
  <c r="D36" i="25"/>
  <c r="C36" i="25"/>
  <c r="B36" i="25"/>
  <c r="H35" i="25"/>
  <c r="G35" i="25"/>
  <c r="I35" i="25" s="1"/>
  <c r="E35" i="25"/>
  <c r="D35" i="25"/>
  <c r="K35" i="25" s="1"/>
  <c r="C35" i="25"/>
  <c r="B35" i="25"/>
  <c r="H34" i="25"/>
  <c r="I34" i="25" s="1"/>
  <c r="G34" i="25"/>
  <c r="E34" i="25"/>
  <c r="D34" i="25"/>
  <c r="C34" i="25"/>
  <c r="B34" i="25"/>
  <c r="H33" i="25"/>
  <c r="G33" i="25"/>
  <c r="I33" i="25" s="1"/>
  <c r="F33" i="25"/>
  <c r="E33" i="25"/>
  <c r="D33" i="25"/>
  <c r="C33" i="25"/>
  <c r="B33" i="25"/>
  <c r="H32" i="25"/>
  <c r="G32" i="25"/>
  <c r="I32" i="25" s="1"/>
  <c r="E32" i="25"/>
  <c r="D32" i="25"/>
  <c r="C32" i="25"/>
  <c r="B32" i="25"/>
  <c r="H31" i="25"/>
  <c r="G31" i="25"/>
  <c r="E31" i="25"/>
  <c r="D31" i="25"/>
  <c r="C31" i="25"/>
  <c r="B31" i="25"/>
  <c r="H30" i="25"/>
  <c r="G30" i="25"/>
  <c r="I30" i="25" s="1"/>
  <c r="E30" i="25"/>
  <c r="D30" i="25"/>
  <c r="F30" i="25" s="1"/>
  <c r="C30" i="25"/>
  <c r="B30" i="25"/>
  <c r="H29" i="25"/>
  <c r="G29" i="25"/>
  <c r="I29" i="25" s="1"/>
  <c r="F29" i="25"/>
  <c r="E29" i="25"/>
  <c r="D29" i="25"/>
  <c r="C29" i="25"/>
  <c r="B29" i="25"/>
  <c r="H28" i="25"/>
  <c r="G28" i="25"/>
  <c r="I28" i="25" s="1"/>
  <c r="E28" i="25"/>
  <c r="D28" i="25"/>
  <c r="K28" i="25" s="1"/>
  <c r="C28" i="25"/>
  <c r="B28" i="25"/>
  <c r="I27" i="25"/>
  <c r="H27" i="25"/>
  <c r="G27" i="25"/>
  <c r="E27" i="25"/>
  <c r="D27" i="25"/>
  <c r="K27" i="25" s="1"/>
  <c r="C27" i="25"/>
  <c r="B27" i="25"/>
  <c r="H26" i="25"/>
  <c r="I26" i="25" s="1"/>
  <c r="G26" i="25"/>
  <c r="E26" i="25"/>
  <c r="D26" i="25"/>
  <c r="K26" i="25" s="1"/>
  <c r="C26" i="25"/>
  <c r="B26" i="25"/>
  <c r="H25" i="25"/>
  <c r="G25" i="25"/>
  <c r="I25" i="25" s="1"/>
  <c r="E25" i="25"/>
  <c r="D25" i="25"/>
  <c r="F25" i="25" s="1"/>
  <c r="C25" i="25"/>
  <c r="B25" i="25"/>
  <c r="H24" i="25"/>
  <c r="G24" i="25"/>
  <c r="I24" i="25" s="1"/>
  <c r="E24" i="25"/>
  <c r="D24" i="25"/>
  <c r="C24" i="25"/>
  <c r="B24" i="25"/>
  <c r="H23" i="25"/>
  <c r="I23" i="25" s="1"/>
  <c r="G23" i="25"/>
  <c r="E23" i="25"/>
  <c r="D23" i="25"/>
  <c r="C23" i="25"/>
  <c r="B23" i="25"/>
  <c r="H22" i="25"/>
  <c r="G22" i="25"/>
  <c r="I22" i="25" s="1"/>
  <c r="E22" i="25"/>
  <c r="D22" i="25"/>
  <c r="C22" i="25"/>
  <c r="B22" i="25"/>
  <c r="H21" i="25"/>
  <c r="G21" i="25"/>
  <c r="I21" i="25" s="1"/>
  <c r="E21" i="25"/>
  <c r="F21" i="25" s="1"/>
  <c r="D21" i="25"/>
  <c r="C21" i="25"/>
  <c r="B21" i="25"/>
  <c r="H20" i="25"/>
  <c r="G20" i="25"/>
  <c r="E20" i="25"/>
  <c r="D20" i="25"/>
  <c r="C20" i="25"/>
  <c r="B20" i="25"/>
  <c r="H19" i="25"/>
  <c r="G19" i="25"/>
  <c r="E19" i="25"/>
  <c r="D19" i="25"/>
  <c r="C19" i="25"/>
  <c r="B19" i="25"/>
  <c r="I18" i="25"/>
  <c r="H18" i="25"/>
  <c r="G18" i="25"/>
  <c r="E18" i="25"/>
  <c r="D18" i="25"/>
  <c r="C18" i="25"/>
  <c r="B18" i="25"/>
  <c r="H17" i="25"/>
  <c r="G17" i="25"/>
  <c r="I17" i="25" s="1"/>
  <c r="E17" i="25"/>
  <c r="D17" i="25"/>
  <c r="F17" i="25" s="1"/>
  <c r="C17" i="25"/>
  <c r="B17" i="25"/>
  <c r="H16" i="25"/>
  <c r="G16" i="25"/>
  <c r="I16" i="25" s="1"/>
  <c r="E16" i="25"/>
  <c r="D16" i="25"/>
  <c r="C16" i="25"/>
  <c r="B16" i="25"/>
  <c r="H15" i="25"/>
  <c r="I15" i="25" s="1"/>
  <c r="G15" i="25"/>
  <c r="E15" i="25"/>
  <c r="D15" i="25"/>
  <c r="C15" i="25"/>
  <c r="B15" i="25"/>
  <c r="H14" i="25"/>
  <c r="G14" i="25"/>
  <c r="I14" i="25" s="1"/>
  <c r="E14" i="25"/>
  <c r="D14" i="25"/>
  <c r="C14" i="25"/>
  <c r="B14" i="25"/>
  <c r="H13" i="25"/>
  <c r="G13" i="25"/>
  <c r="I13" i="25" s="1"/>
  <c r="E13" i="25"/>
  <c r="F13" i="25" s="1"/>
  <c r="D13" i="25"/>
  <c r="C13" i="25"/>
  <c r="B13" i="25"/>
  <c r="H12" i="25"/>
  <c r="G12" i="25"/>
  <c r="E12" i="25"/>
  <c r="D12" i="25"/>
  <c r="C12" i="25"/>
  <c r="B12" i="25"/>
  <c r="H11" i="25"/>
  <c r="G11" i="25"/>
  <c r="E11" i="25"/>
  <c r="D11" i="25"/>
  <c r="C11" i="25"/>
  <c r="B11" i="25"/>
  <c r="K97" i="25" l="1"/>
  <c r="K97" i="13"/>
  <c r="K97" i="15"/>
  <c r="K97" i="19"/>
  <c r="K97" i="7"/>
  <c r="K97" i="21"/>
  <c r="I97" i="3"/>
  <c r="K97" i="3"/>
  <c r="K92" i="25"/>
  <c r="K92" i="23"/>
  <c r="K92" i="11"/>
  <c r="K92" i="13"/>
  <c r="K92" i="15"/>
  <c r="K92" i="19"/>
  <c r="K92" i="5"/>
  <c r="K92" i="7"/>
  <c r="K92" i="21"/>
  <c r="I92" i="3"/>
  <c r="K92" i="3" s="1"/>
  <c r="I69" i="3"/>
  <c r="K35" i="7"/>
  <c r="K30" i="23"/>
  <c r="K30" i="13"/>
  <c r="K30" i="17"/>
  <c r="K30" i="19"/>
  <c r="K30" i="5"/>
  <c r="K30" i="21"/>
  <c r="K30" i="7"/>
  <c r="F92" i="13"/>
  <c r="F92" i="5"/>
  <c r="F30" i="11"/>
  <c r="F30" i="15"/>
  <c r="K30" i="3"/>
  <c r="I11" i="25"/>
  <c r="K21" i="25"/>
  <c r="F26" i="25"/>
  <c r="K85" i="25"/>
  <c r="K106" i="25"/>
  <c r="F14" i="25"/>
  <c r="I20" i="25"/>
  <c r="K30" i="25"/>
  <c r="I55" i="25"/>
  <c r="I65" i="25"/>
  <c r="K65" i="25" s="1"/>
  <c r="I73" i="25"/>
  <c r="K73" i="25" s="1"/>
  <c r="I84" i="25"/>
  <c r="K90" i="25"/>
  <c r="K95" i="25"/>
  <c r="I103" i="25"/>
  <c r="I12" i="23"/>
  <c r="K12" i="23" s="1"/>
  <c r="I23" i="23"/>
  <c r="F28" i="23"/>
  <c r="I42" i="23"/>
  <c r="I64" i="23"/>
  <c r="I72" i="23"/>
  <c r="K72" i="23" s="1"/>
  <c r="F77" i="23"/>
  <c r="I83" i="23"/>
  <c r="I90" i="23"/>
  <c r="F108" i="23"/>
  <c r="F16" i="21"/>
  <c r="K35" i="21"/>
  <c r="K52" i="21"/>
  <c r="F77" i="21"/>
  <c r="K87" i="19"/>
  <c r="K61" i="15"/>
  <c r="K53" i="25"/>
  <c r="K40" i="23"/>
  <c r="I46" i="23"/>
  <c r="K64" i="23"/>
  <c r="K76" i="23"/>
  <c r="I78" i="23"/>
  <c r="K88" i="23"/>
  <c r="I94" i="23"/>
  <c r="K86" i="19"/>
  <c r="F86" i="19"/>
  <c r="K60" i="17"/>
  <c r="F60" i="17"/>
  <c r="K72" i="17"/>
  <c r="K105" i="17"/>
  <c r="F105" i="17"/>
  <c r="K25" i="25"/>
  <c r="I59" i="25"/>
  <c r="K13" i="25"/>
  <c r="I19" i="25"/>
  <c r="F38" i="25"/>
  <c r="I83" i="25"/>
  <c r="K89" i="25"/>
  <c r="I95" i="25"/>
  <c r="F105" i="25"/>
  <c r="I22" i="23"/>
  <c r="I34" i="23"/>
  <c r="I39" i="23"/>
  <c r="K56" i="23"/>
  <c r="K68" i="23"/>
  <c r="I82" i="23"/>
  <c r="F92" i="23"/>
  <c r="K28" i="21"/>
  <c r="F16" i="17"/>
  <c r="K32" i="17"/>
  <c r="F32" i="17"/>
  <c r="I50" i="15"/>
  <c r="F73" i="15"/>
  <c r="K52" i="23"/>
  <c r="K33" i="25"/>
  <c r="I12" i="25"/>
  <c r="K16" i="25"/>
  <c r="F22" i="25"/>
  <c r="I45" i="25"/>
  <c r="K45" i="25" s="1"/>
  <c r="I57" i="25"/>
  <c r="K57" i="25" s="1"/>
  <c r="I63" i="25"/>
  <c r="I88" i="25"/>
  <c r="I44" i="23"/>
  <c r="K44" i="23" s="1"/>
  <c r="I55" i="23"/>
  <c r="I62" i="23"/>
  <c r="I67" i="23"/>
  <c r="I81" i="23"/>
  <c r="I19" i="21"/>
  <c r="I24" i="21"/>
  <c r="K24" i="21" s="1"/>
  <c r="I29" i="21"/>
  <c r="K44" i="21"/>
  <c r="K80" i="21"/>
  <c r="F40" i="17"/>
  <c r="K104" i="17"/>
  <c r="F104" i="17"/>
  <c r="K36" i="21"/>
  <c r="K37" i="25"/>
  <c r="K81" i="25"/>
  <c r="K93" i="25"/>
  <c r="K20" i="23"/>
  <c r="K32" i="23"/>
  <c r="K51" i="19"/>
  <c r="F51" i="19"/>
  <c r="K75" i="19"/>
  <c r="K29" i="25"/>
  <c r="I31" i="25"/>
  <c r="I36" i="25"/>
  <c r="I61" i="25"/>
  <c r="K61" i="25" s="1"/>
  <c r="I67" i="25"/>
  <c r="I75" i="25"/>
  <c r="I80" i="25"/>
  <c r="I99" i="25"/>
  <c r="I14" i="23"/>
  <c r="I19" i="23"/>
  <c r="I31" i="23"/>
  <c r="K35" i="23"/>
  <c r="I59" i="23"/>
  <c r="I74" i="23"/>
  <c r="I80" i="23"/>
  <c r="K80" i="23" s="1"/>
  <c r="I33" i="21"/>
  <c r="I58" i="21"/>
  <c r="K15" i="19"/>
  <c r="K41" i="25"/>
  <c r="K17" i="25"/>
  <c r="K49" i="25"/>
  <c r="K24" i="23"/>
  <c r="K36" i="23"/>
  <c r="K12" i="21"/>
  <c r="K108" i="21"/>
  <c r="F108" i="21"/>
  <c r="K19" i="19"/>
  <c r="K59" i="19"/>
  <c r="I54" i="21"/>
  <c r="I66" i="21"/>
  <c r="I79" i="21"/>
  <c r="K95" i="21"/>
  <c r="I98" i="21"/>
  <c r="K27" i="19"/>
  <c r="K39" i="19"/>
  <c r="F90" i="19"/>
  <c r="K95" i="19"/>
  <c r="I101" i="19"/>
  <c r="I36" i="17"/>
  <c r="K36" i="17" s="1"/>
  <c r="I58" i="17"/>
  <c r="K62" i="17"/>
  <c r="K77" i="17"/>
  <c r="I102" i="17"/>
  <c r="I17" i="15"/>
  <c r="K17" i="15" s="1"/>
  <c r="I23" i="15"/>
  <c r="K28" i="15"/>
  <c r="K35" i="15"/>
  <c r="I37" i="15"/>
  <c r="K37" i="15" s="1"/>
  <c r="I39" i="15"/>
  <c r="I44" i="15"/>
  <c r="I56" i="15"/>
  <c r="I81" i="15"/>
  <c r="K81" i="15" s="1"/>
  <c r="I93" i="15"/>
  <c r="K93" i="15" s="1"/>
  <c r="I22" i="13"/>
  <c r="I34" i="13"/>
  <c r="I39" i="13"/>
  <c r="I56" i="13"/>
  <c r="K56" i="13" s="1"/>
  <c r="I68" i="13"/>
  <c r="K68" i="13" s="1"/>
  <c r="I75" i="13"/>
  <c r="I87" i="13"/>
  <c r="I94" i="13"/>
  <c r="F50" i="11"/>
  <c r="K48" i="9"/>
  <c r="F48" i="9"/>
  <c r="F87" i="9"/>
  <c r="K103" i="9"/>
  <c r="F23" i="7"/>
  <c r="K35" i="5"/>
  <c r="K16" i="3"/>
  <c r="K44" i="13"/>
  <c r="I90" i="21"/>
  <c r="I102" i="21"/>
  <c r="F107" i="19"/>
  <c r="F17" i="17"/>
  <c r="K20" i="17"/>
  <c r="I26" i="17"/>
  <c r="F41" i="17"/>
  <c r="K44" i="17"/>
  <c r="K56" i="17"/>
  <c r="K64" i="17"/>
  <c r="K80" i="17"/>
  <c r="I82" i="17"/>
  <c r="K92" i="17"/>
  <c r="I11" i="15"/>
  <c r="K21" i="15"/>
  <c r="K49" i="15"/>
  <c r="K85" i="15"/>
  <c r="I87" i="15"/>
  <c r="I99" i="15"/>
  <c r="I14" i="13"/>
  <c r="K20" i="13"/>
  <c r="I26" i="13"/>
  <c r="K32" i="13"/>
  <c r="I50" i="13"/>
  <c r="K47" i="9"/>
  <c r="F47" i="9"/>
  <c r="K77" i="3"/>
  <c r="F77" i="3"/>
  <c r="I16" i="21"/>
  <c r="I40" i="21"/>
  <c r="K40" i="21" s="1"/>
  <c r="I46" i="21"/>
  <c r="I76" i="21"/>
  <c r="K76" i="21" s="1"/>
  <c r="I78" i="21"/>
  <c r="K28" i="19"/>
  <c r="I53" i="19"/>
  <c r="I61" i="19"/>
  <c r="I55" i="17"/>
  <c r="K73" i="17"/>
  <c r="I79" i="17"/>
  <c r="I20" i="15"/>
  <c r="I55" i="15"/>
  <c r="I65" i="15"/>
  <c r="K65" i="15" s="1"/>
  <c r="I73" i="15"/>
  <c r="K73" i="15" s="1"/>
  <c r="I84" i="15"/>
  <c r="K90" i="15"/>
  <c r="I19" i="13"/>
  <c r="I31" i="13"/>
  <c r="K35" i="13"/>
  <c r="I59" i="13"/>
  <c r="I74" i="13"/>
  <c r="I80" i="13"/>
  <c r="K80" i="13" s="1"/>
  <c r="I85" i="13"/>
  <c r="F14" i="11"/>
  <c r="K27" i="11"/>
  <c r="F27" i="11"/>
  <c r="F74" i="11"/>
  <c r="I24" i="9"/>
  <c r="F67" i="5"/>
  <c r="I15" i="21"/>
  <c r="I39" i="21"/>
  <c r="I56" i="21"/>
  <c r="K56" i="21" s="1"/>
  <c r="I68" i="21"/>
  <c r="K68" i="21" s="1"/>
  <c r="I75" i="21"/>
  <c r="I88" i="21"/>
  <c r="K88" i="21" s="1"/>
  <c r="I100" i="21"/>
  <c r="K100" i="21" s="1"/>
  <c r="I29" i="19"/>
  <c r="I41" i="19"/>
  <c r="I23" i="17"/>
  <c r="K66" i="17"/>
  <c r="I68" i="17"/>
  <c r="K68" i="17" s="1"/>
  <c r="I88" i="17"/>
  <c r="K88" i="17" s="1"/>
  <c r="I25" i="15"/>
  <c r="K25" i="15" s="1"/>
  <c r="I41" i="15"/>
  <c r="K41" i="15" s="1"/>
  <c r="I72" i="15"/>
  <c r="I12" i="13"/>
  <c r="K12" i="13" s="1"/>
  <c r="I24" i="13"/>
  <c r="K24" i="13" s="1"/>
  <c r="I36" i="13"/>
  <c r="K36" i="13" s="1"/>
  <c r="I79" i="13"/>
  <c r="K38" i="11"/>
  <c r="F46" i="11"/>
  <c r="I103" i="11"/>
  <c r="K23" i="9"/>
  <c r="I52" i="9"/>
  <c r="I49" i="3"/>
  <c r="K103" i="19"/>
  <c r="K33" i="15"/>
  <c r="K53" i="15"/>
  <c r="K72" i="13"/>
  <c r="K84" i="13"/>
  <c r="K96" i="13"/>
  <c r="K26" i="11"/>
  <c r="F26" i="11"/>
  <c r="K86" i="11"/>
  <c r="F86" i="11"/>
  <c r="K104" i="5"/>
  <c r="F104" i="5"/>
  <c r="K90" i="23"/>
  <c r="I91" i="23"/>
  <c r="K97" i="23"/>
  <c r="I20" i="21"/>
  <c r="K20" i="21" s="1"/>
  <c r="I26" i="21"/>
  <c r="I32" i="21"/>
  <c r="K32" i="21" s="1"/>
  <c r="I50" i="21"/>
  <c r="I17" i="19"/>
  <c r="I25" i="19"/>
  <c r="I37" i="19"/>
  <c r="I49" i="19"/>
  <c r="I54" i="17"/>
  <c r="I75" i="17"/>
  <c r="I78" i="17"/>
  <c r="I13" i="15"/>
  <c r="K13" i="15" s="1"/>
  <c r="I19" i="15"/>
  <c r="I32" i="15"/>
  <c r="I52" i="15"/>
  <c r="I68" i="15"/>
  <c r="I76" i="15"/>
  <c r="I83" i="15"/>
  <c r="I89" i="15"/>
  <c r="K89" i="15" s="1"/>
  <c r="I101" i="15"/>
  <c r="I16" i="13"/>
  <c r="I52" i="13"/>
  <c r="K52" i="13" s="1"/>
  <c r="I58" i="13"/>
  <c r="I63" i="13"/>
  <c r="I83" i="13"/>
  <c r="I100" i="13"/>
  <c r="K100" i="13" s="1"/>
  <c r="F91" i="7"/>
  <c r="I24" i="5"/>
  <c r="K27" i="5"/>
  <c r="F27" i="5"/>
  <c r="F99" i="5"/>
  <c r="F84" i="3"/>
  <c r="K76" i="17"/>
  <c r="K91" i="17"/>
  <c r="K45" i="15"/>
  <c r="K57" i="15"/>
  <c r="K40" i="13"/>
  <c r="K76" i="13"/>
  <c r="K88" i="13"/>
  <c r="K35" i="9"/>
  <c r="F35" i="9"/>
  <c r="K92" i="9"/>
  <c r="F92" i="9"/>
  <c r="I22" i="11"/>
  <c r="K22" i="11" s="1"/>
  <c r="K28" i="11"/>
  <c r="K35" i="11"/>
  <c r="I42" i="11"/>
  <c r="K42" i="11" s="1"/>
  <c r="I44" i="11"/>
  <c r="I57" i="11"/>
  <c r="I72" i="11"/>
  <c r="I82" i="11"/>
  <c r="K82" i="11" s="1"/>
  <c r="I102" i="11"/>
  <c r="K102" i="11" s="1"/>
  <c r="I31" i="9"/>
  <c r="K31" i="9" s="1"/>
  <c r="I42" i="9"/>
  <c r="I50" i="9"/>
  <c r="I57" i="9"/>
  <c r="I63" i="9"/>
  <c r="K63" i="9" s="1"/>
  <c r="I65" i="9"/>
  <c r="I82" i="9"/>
  <c r="I94" i="9"/>
  <c r="I102" i="9"/>
  <c r="I18" i="7"/>
  <c r="I55" i="7"/>
  <c r="K55" i="7" s="1"/>
  <c r="F60" i="7"/>
  <c r="K64" i="7"/>
  <c r="I75" i="7"/>
  <c r="K75" i="7" s="1"/>
  <c r="I101" i="7"/>
  <c r="F107" i="7"/>
  <c r="F108" i="7"/>
  <c r="I13" i="5"/>
  <c r="I23" i="5"/>
  <c r="K23" i="5" s="1"/>
  <c r="K28" i="5"/>
  <c r="I34" i="5"/>
  <c r="I41" i="5"/>
  <c r="I46" i="5"/>
  <c r="I49" i="5"/>
  <c r="I54" i="5"/>
  <c r="I74" i="5"/>
  <c r="I81" i="5"/>
  <c r="I91" i="5"/>
  <c r="K91" i="5" s="1"/>
  <c r="I93" i="5"/>
  <c r="I11" i="3"/>
  <c r="F16" i="3"/>
  <c r="I18" i="3"/>
  <c r="I54" i="3"/>
  <c r="K60" i="3"/>
  <c r="F64" i="3"/>
  <c r="I66" i="3"/>
  <c r="I79" i="3"/>
  <c r="K95" i="3"/>
  <c r="F96" i="3"/>
  <c r="I98" i="3"/>
  <c r="I21" i="11"/>
  <c r="I29" i="11"/>
  <c r="I41" i="11"/>
  <c r="I50" i="11"/>
  <c r="K50" i="11" s="1"/>
  <c r="I81" i="11"/>
  <c r="I94" i="11"/>
  <c r="K94" i="11" s="1"/>
  <c r="I101" i="11"/>
  <c r="I13" i="9"/>
  <c r="I21" i="9"/>
  <c r="I62" i="9"/>
  <c r="I87" i="9"/>
  <c r="K87" i="9" s="1"/>
  <c r="I23" i="7"/>
  <c r="K23" i="7" s="1"/>
  <c r="K28" i="7"/>
  <c r="I34" i="7"/>
  <c r="I46" i="7"/>
  <c r="I54" i="7"/>
  <c r="I74" i="7"/>
  <c r="I91" i="7"/>
  <c r="I22" i="5"/>
  <c r="I59" i="5"/>
  <c r="K59" i="5" s="1"/>
  <c r="I67" i="5"/>
  <c r="K67" i="5" s="1"/>
  <c r="I90" i="5"/>
  <c r="K97" i="5"/>
  <c r="I99" i="5"/>
  <c r="K99" i="5" s="1"/>
  <c r="I16" i="3"/>
  <c r="I40" i="3"/>
  <c r="K40" i="3" s="1"/>
  <c r="I72" i="3"/>
  <c r="K72" i="3" s="1"/>
  <c r="I84" i="3"/>
  <c r="K84" i="3" s="1"/>
  <c r="K55" i="9"/>
  <c r="K75" i="9"/>
  <c r="K59" i="7"/>
  <c r="K67" i="7"/>
  <c r="K99" i="7"/>
  <c r="K11" i="5"/>
  <c r="K39" i="5"/>
  <c r="K79" i="5"/>
  <c r="K52" i="3"/>
  <c r="K34" i="11"/>
  <c r="I56" i="11"/>
  <c r="I68" i="11"/>
  <c r="F26" i="9"/>
  <c r="I41" i="9"/>
  <c r="I49" i="9"/>
  <c r="I81" i="9"/>
  <c r="K91" i="9"/>
  <c r="I93" i="9"/>
  <c r="I101" i="9"/>
  <c r="F107" i="9"/>
  <c r="K11" i="7"/>
  <c r="I17" i="7"/>
  <c r="K39" i="7"/>
  <c r="K79" i="7"/>
  <c r="I85" i="7"/>
  <c r="I98" i="7"/>
  <c r="I33" i="5"/>
  <c r="K33" i="5" s="1"/>
  <c r="F43" i="5"/>
  <c r="I45" i="5"/>
  <c r="F51" i="5"/>
  <c r="I53" i="5"/>
  <c r="I73" i="5"/>
  <c r="I78" i="5"/>
  <c r="K103" i="5"/>
  <c r="I46" i="3"/>
  <c r="I76" i="3"/>
  <c r="K76" i="3" s="1"/>
  <c r="I78" i="3"/>
  <c r="F108" i="3"/>
  <c r="I98" i="13"/>
  <c r="K12" i="11"/>
  <c r="I14" i="11"/>
  <c r="K14" i="11" s="1"/>
  <c r="I20" i="11"/>
  <c r="I33" i="11"/>
  <c r="I40" i="11"/>
  <c r="I46" i="11"/>
  <c r="K46" i="11" s="1"/>
  <c r="I74" i="11"/>
  <c r="K74" i="11" s="1"/>
  <c r="I80" i="11"/>
  <c r="I100" i="11"/>
  <c r="K16" i="9"/>
  <c r="I26" i="9"/>
  <c r="I29" i="9"/>
  <c r="K44" i="9"/>
  <c r="I59" i="9"/>
  <c r="K59" i="9" s="1"/>
  <c r="I61" i="9"/>
  <c r="I67" i="9"/>
  <c r="K67" i="9" s="1"/>
  <c r="I90" i="9"/>
  <c r="I26" i="7"/>
  <c r="I33" i="7"/>
  <c r="I45" i="7"/>
  <c r="I53" i="7"/>
  <c r="I73" i="7"/>
  <c r="I78" i="7"/>
  <c r="I103" i="7"/>
  <c r="K103" i="7" s="1"/>
  <c r="I15" i="5"/>
  <c r="K15" i="5" s="1"/>
  <c r="I21" i="5"/>
  <c r="K83" i="5"/>
  <c r="K95" i="5"/>
  <c r="K20" i="3"/>
  <c r="I32" i="3"/>
  <c r="K32" i="3" s="1"/>
  <c r="I56" i="3"/>
  <c r="K56" i="3" s="1"/>
  <c r="I68" i="3"/>
  <c r="K68" i="3" s="1"/>
  <c r="K88" i="3"/>
  <c r="K100" i="3"/>
  <c r="K54" i="11"/>
  <c r="K66" i="11"/>
  <c r="K97" i="11"/>
  <c r="K39" i="9"/>
  <c r="K79" i="9"/>
  <c r="K97" i="9"/>
  <c r="K99" i="9"/>
  <c r="K15" i="7"/>
  <c r="K83" i="7"/>
  <c r="K95" i="7"/>
  <c r="K31" i="5"/>
  <c r="I50" i="5"/>
  <c r="I57" i="5"/>
  <c r="I63" i="5"/>
  <c r="K63" i="5" s="1"/>
  <c r="I65" i="5"/>
  <c r="K65" i="5" s="1"/>
  <c r="I82" i="5"/>
  <c r="I94" i="5"/>
  <c r="I14" i="3"/>
  <c r="I19" i="3"/>
  <c r="I31" i="3"/>
  <c r="K35" i="3"/>
  <c r="I44" i="3"/>
  <c r="K44" i="3" s="1"/>
  <c r="I55" i="3"/>
  <c r="I67" i="3"/>
  <c r="I82" i="3"/>
  <c r="I87" i="3"/>
  <c r="I94" i="3"/>
  <c r="I99" i="3"/>
  <c r="I102" i="13"/>
  <c r="I18" i="11"/>
  <c r="K18" i="11" s="1"/>
  <c r="I24" i="11"/>
  <c r="I37" i="11"/>
  <c r="I53" i="11"/>
  <c r="I65" i="11"/>
  <c r="I78" i="11"/>
  <c r="K78" i="11" s="1"/>
  <c r="I84" i="11"/>
  <c r="I89" i="11"/>
  <c r="I98" i="11"/>
  <c r="K98" i="11" s="1"/>
  <c r="I33" i="9"/>
  <c r="I45" i="9"/>
  <c r="I53" i="9"/>
  <c r="I73" i="9"/>
  <c r="I78" i="9"/>
  <c r="I98" i="9"/>
  <c r="I14" i="7"/>
  <c r="I31" i="7"/>
  <c r="K31" i="7" s="1"/>
  <c r="K41" i="7"/>
  <c r="I42" i="7"/>
  <c r="I50" i="7"/>
  <c r="I57" i="7"/>
  <c r="I63" i="7"/>
  <c r="K63" i="7" s="1"/>
  <c r="I65" i="7"/>
  <c r="I82" i="7"/>
  <c r="I94" i="7"/>
  <c r="I19" i="5"/>
  <c r="K19" i="5" s="1"/>
  <c r="I25" i="5"/>
  <c r="I37" i="5"/>
  <c r="I62" i="5"/>
  <c r="I87" i="5"/>
  <c r="K87" i="5" s="1"/>
  <c r="I24" i="3"/>
  <c r="K24" i="3" s="1"/>
  <c r="I36" i="3"/>
  <c r="K36" i="3" s="1"/>
  <c r="K73" i="3"/>
  <c r="F13" i="3"/>
  <c r="K13" i="3" s="1"/>
  <c r="F17" i="3"/>
  <c r="K17" i="3" s="1"/>
  <c r="F21" i="3"/>
  <c r="K21" i="3" s="1"/>
  <c r="F25" i="3"/>
  <c r="K25" i="3" s="1"/>
  <c r="F29" i="3"/>
  <c r="K29" i="3" s="1"/>
  <c r="F33" i="3"/>
  <c r="K33" i="3" s="1"/>
  <c r="F37" i="3"/>
  <c r="K37" i="3" s="1"/>
  <c r="F45" i="3"/>
  <c r="K45" i="3" s="1"/>
  <c r="F49" i="3"/>
  <c r="K49" i="3" s="1"/>
  <c r="F53" i="3"/>
  <c r="K53" i="3" s="1"/>
  <c r="F57" i="3"/>
  <c r="K57" i="3" s="1"/>
  <c r="F61" i="3"/>
  <c r="K61" i="3" s="1"/>
  <c r="F65" i="3"/>
  <c r="K65" i="3" s="1"/>
  <c r="F73" i="3"/>
  <c r="F81" i="3"/>
  <c r="K81" i="3" s="1"/>
  <c r="F85" i="3"/>
  <c r="K85" i="3" s="1"/>
  <c r="F89" i="3"/>
  <c r="K89" i="3" s="1"/>
  <c r="F93" i="3"/>
  <c r="K93" i="3" s="1"/>
  <c r="F97" i="3"/>
  <c r="F101" i="3"/>
  <c r="K101" i="3" s="1"/>
  <c r="F14" i="3"/>
  <c r="F18" i="3"/>
  <c r="K18" i="3" s="1"/>
  <c r="F22" i="3"/>
  <c r="K22" i="3" s="1"/>
  <c r="F26" i="3"/>
  <c r="F30" i="3"/>
  <c r="F34" i="3"/>
  <c r="K34" i="3" s="1"/>
  <c r="F38" i="3"/>
  <c r="F42" i="3"/>
  <c r="K42" i="3" s="1"/>
  <c r="F46" i="3"/>
  <c r="F50" i="3"/>
  <c r="K50" i="3" s="1"/>
  <c r="F54" i="3"/>
  <c r="K54" i="3" s="1"/>
  <c r="F58" i="3"/>
  <c r="K58" i="3" s="1"/>
  <c r="F62" i="3"/>
  <c r="K62" i="3" s="1"/>
  <c r="F66" i="3"/>
  <c r="K66" i="3" s="1"/>
  <c r="F70" i="3"/>
  <c r="F74" i="3"/>
  <c r="K74" i="3" s="1"/>
  <c r="F78" i="3"/>
  <c r="K78" i="3" s="1"/>
  <c r="F82" i="3"/>
  <c r="K82" i="3" s="1"/>
  <c r="F86" i="3"/>
  <c r="F90" i="3"/>
  <c r="F94" i="3"/>
  <c r="K94" i="3" s="1"/>
  <c r="F98" i="3"/>
  <c r="K98" i="3" s="1"/>
  <c r="F102" i="3"/>
  <c r="K102" i="3" s="1"/>
  <c r="F106" i="3"/>
  <c r="F11" i="3"/>
  <c r="K11" i="3" s="1"/>
  <c r="F15" i="3"/>
  <c r="K15" i="3" s="1"/>
  <c r="F19" i="3"/>
  <c r="K19" i="3" s="1"/>
  <c r="F23" i="3"/>
  <c r="K23" i="3" s="1"/>
  <c r="F27" i="3"/>
  <c r="F31" i="3"/>
  <c r="K31" i="3" s="1"/>
  <c r="F35" i="3"/>
  <c r="F39" i="3"/>
  <c r="K39" i="3" s="1"/>
  <c r="F43" i="3"/>
  <c r="F47" i="3"/>
  <c r="F51" i="3"/>
  <c r="F55" i="3"/>
  <c r="F59" i="3"/>
  <c r="K59" i="3" s="1"/>
  <c r="F63" i="3"/>
  <c r="K63" i="3" s="1"/>
  <c r="F67" i="3"/>
  <c r="K67" i="3" s="1"/>
  <c r="F71" i="3"/>
  <c r="F75" i="3"/>
  <c r="K75" i="3" s="1"/>
  <c r="F79" i="3"/>
  <c r="K79" i="3" s="1"/>
  <c r="F83" i="3"/>
  <c r="K83" i="3" s="1"/>
  <c r="F87" i="3"/>
  <c r="F91" i="3"/>
  <c r="K91" i="3" s="1"/>
  <c r="F95" i="3"/>
  <c r="F99" i="3"/>
  <c r="K99" i="3" s="1"/>
  <c r="F103" i="3"/>
  <c r="K103" i="3" s="1"/>
  <c r="F107" i="3"/>
  <c r="K66" i="5"/>
  <c r="K16" i="5"/>
  <c r="K52" i="5"/>
  <c r="K17" i="5"/>
  <c r="F13" i="5"/>
  <c r="K13" i="5" s="1"/>
  <c r="F17" i="5"/>
  <c r="F21" i="5"/>
  <c r="K21" i="5" s="1"/>
  <c r="F25" i="5"/>
  <c r="K25" i="5" s="1"/>
  <c r="F29" i="5"/>
  <c r="K29" i="5" s="1"/>
  <c r="F33" i="5"/>
  <c r="F37" i="5"/>
  <c r="K37" i="5" s="1"/>
  <c r="F41" i="5"/>
  <c r="F45" i="5"/>
  <c r="K45" i="5" s="1"/>
  <c r="F49" i="5"/>
  <c r="K49" i="5" s="1"/>
  <c r="F53" i="5"/>
  <c r="K53" i="5" s="1"/>
  <c r="F57" i="5"/>
  <c r="K57" i="5" s="1"/>
  <c r="F61" i="5"/>
  <c r="K61" i="5" s="1"/>
  <c r="F65" i="5"/>
  <c r="F69" i="5"/>
  <c r="F73" i="5"/>
  <c r="K73" i="5" s="1"/>
  <c r="F77" i="5"/>
  <c r="F81" i="5"/>
  <c r="K81" i="5" s="1"/>
  <c r="F85" i="5"/>
  <c r="K85" i="5" s="1"/>
  <c r="F89" i="5"/>
  <c r="K89" i="5" s="1"/>
  <c r="F93" i="5"/>
  <c r="K93" i="5" s="1"/>
  <c r="F97" i="5"/>
  <c r="F101" i="5"/>
  <c r="K101" i="5" s="1"/>
  <c r="F105" i="5"/>
  <c r="F14" i="5"/>
  <c r="K14" i="5" s="1"/>
  <c r="F18" i="5"/>
  <c r="K18" i="5" s="1"/>
  <c r="F22" i="5"/>
  <c r="K22" i="5" s="1"/>
  <c r="F26" i="5"/>
  <c r="F30" i="5"/>
  <c r="F34" i="5"/>
  <c r="K34" i="5" s="1"/>
  <c r="F38" i="5"/>
  <c r="F42" i="5"/>
  <c r="K42" i="5" s="1"/>
  <c r="F46" i="5"/>
  <c r="K46" i="5" s="1"/>
  <c r="F50" i="5"/>
  <c r="K50" i="5" s="1"/>
  <c r="F54" i="5"/>
  <c r="K54" i="5" s="1"/>
  <c r="F58" i="5"/>
  <c r="K58" i="5" s="1"/>
  <c r="F62" i="5"/>
  <c r="F66" i="5"/>
  <c r="F70" i="5"/>
  <c r="F74" i="5"/>
  <c r="K74" i="5" s="1"/>
  <c r="F78" i="5"/>
  <c r="K78" i="5" s="1"/>
  <c r="F82" i="5"/>
  <c r="K82" i="5" s="1"/>
  <c r="F86" i="5"/>
  <c r="F90" i="5"/>
  <c r="K90" i="5" s="1"/>
  <c r="F94" i="5"/>
  <c r="K94" i="5" s="1"/>
  <c r="F98" i="5"/>
  <c r="K98" i="5" s="1"/>
  <c r="F102" i="5"/>
  <c r="K102" i="5" s="1"/>
  <c r="F106" i="5"/>
  <c r="F12" i="5"/>
  <c r="K12" i="5" s="1"/>
  <c r="F16" i="5"/>
  <c r="F20" i="5"/>
  <c r="K20" i="5" s="1"/>
  <c r="F24" i="5"/>
  <c r="K24" i="5" s="1"/>
  <c r="F28" i="5"/>
  <c r="F32" i="5"/>
  <c r="K32" i="5" s="1"/>
  <c r="F36" i="5"/>
  <c r="K36" i="5" s="1"/>
  <c r="F40" i="5"/>
  <c r="K40" i="5" s="1"/>
  <c r="F44" i="5"/>
  <c r="K44" i="5" s="1"/>
  <c r="F52" i="5"/>
  <c r="F56" i="5"/>
  <c r="K56" i="5" s="1"/>
  <c r="F68" i="5"/>
  <c r="K68" i="5" s="1"/>
  <c r="F72" i="5"/>
  <c r="K72" i="5" s="1"/>
  <c r="F76" i="5"/>
  <c r="K76" i="5" s="1"/>
  <c r="F80" i="5"/>
  <c r="K80" i="5" s="1"/>
  <c r="F84" i="5"/>
  <c r="K84" i="5" s="1"/>
  <c r="F88" i="5"/>
  <c r="K88" i="5" s="1"/>
  <c r="F100" i="5"/>
  <c r="K100" i="5" s="1"/>
  <c r="K62" i="7"/>
  <c r="K94" i="7"/>
  <c r="F13" i="7"/>
  <c r="K13" i="7" s="1"/>
  <c r="F17" i="7"/>
  <c r="K17" i="7" s="1"/>
  <c r="F21" i="7"/>
  <c r="K21" i="7" s="1"/>
  <c r="F25" i="7"/>
  <c r="K25" i="7" s="1"/>
  <c r="F29" i="7"/>
  <c r="K29" i="7" s="1"/>
  <c r="F33" i="7"/>
  <c r="K33" i="7" s="1"/>
  <c r="F37" i="7"/>
  <c r="K37" i="7" s="1"/>
  <c r="F41" i="7"/>
  <c r="F45" i="7"/>
  <c r="K45" i="7" s="1"/>
  <c r="F49" i="7"/>
  <c r="K49" i="7" s="1"/>
  <c r="F53" i="7"/>
  <c r="K53" i="7" s="1"/>
  <c r="F57" i="7"/>
  <c r="K57" i="7" s="1"/>
  <c r="F61" i="7"/>
  <c r="K61" i="7" s="1"/>
  <c r="F65" i="7"/>
  <c r="K65" i="7" s="1"/>
  <c r="F69" i="7"/>
  <c r="F73" i="7"/>
  <c r="K73" i="7" s="1"/>
  <c r="F77" i="7"/>
  <c r="F81" i="7"/>
  <c r="K81" i="7" s="1"/>
  <c r="F85" i="7"/>
  <c r="K85" i="7" s="1"/>
  <c r="F89" i="7"/>
  <c r="K89" i="7" s="1"/>
  <c r="F93" i="7"/>
  <c r="K93" i="7" s="1"/>
  <c r="F97" i="7"/>
  <c r="F101" i="7"/>
  <c r="K101" i="7" s="1"/>
  <c r="F105" i="7"/>
  <c r="F14" i="7"/>
  <c r="K14" i="7" s="1"/>
  <c r="F18" i="7"/>
  <c r="K18" i="7" s="1"/>
  <c r="F22" i="7"/>
  <c r="K22" i="7" s="1"/>
  <c r="F26" i="7"/>
  <c r="F30" i="7"/>
  <c r="F34" i="7"/>
  <c r="K34" i="7" s="1"/>
  <c r="F38" i="7"/>
  <c r="F42" i="7"/>
  <c r="K42" i="7" s="1"/>
  <c r="F46" i="7"/>
  <c r="K46" i="7" s="1"/>
  <c r="F50" i="7"/>
  <c r="K50" i="7" s="1"/>
  <c r="F54" i="7"/>
  <c r="K54" i="7" s="1"/>
  <c r="F58" i="7"/>
  <c r="K58" i="7" s="1"/>
  <c r="F62" i="7"/>
  <c r="F66" i="7"/>
  <c r="K66" i="7" s="1"/>
  <c r="F70" i="7"/>
  <c r="F74" i="7"/>
  <c r="K74" i="7" s="1"/>
  <c r="F78" i="7"/>
  <c r="K78" i="7" s="1"/>
  <c r="F82" i="7"/>
  <c r="K82" i="7" s="1"/>
  <c r="F86" i="7"/>
  <c r="F90" i="7"/>
  <c r="K90" i="7" s="1"/>
  <c r="F94" i="7"/>
  <c r="F98" i="7"/>
  <c r="K98" i="7" s="1"/>
  <c r="F102" i="7"/>
  <c r="K102" i="7" s="1"/>
  <c r="F106" i="7"/>
  <c r="F12" i="7"/>
  <c r="K12" i="7" s="1"/>
  <c r="F16" i="7"/>
  <c r="K16" i="7" s="1"/>
  <c r="F20" i="7"/>
  <c r="K20" i="7" s="1"/>
  <c r="F24" i="7"/>
  <c r="K24" i="7" s="1"/>
  <c r="F28" i="7"/>
  <c r="F32" i="7"/>
  <c r="K32" i="7" s="1"/>
  <c r="F36" i="7"/>
  <c r="K36" i="7" s="1"/>
  <c r="F40" i="7"/>
  <c r="K40" i="7" s="1"/>
  <c r="F44" i="7"/>
  <c r="K44" i="7" s="1"/>
  <c r="F52" i="7"/>
  <c r="K52" i="7" s="1"/>
  <c r="F56" i="7"/>
  <c r="K56" i="7" s="1"/>
  <c r="F68" i="7"/>
  <c r="K68" i="7" s="1"/>
  <c r="F72" i="7"/>
  <c r="K72" i="7" s="1"/>
  <c r="F76" i="7"/>
  <c r="K76" i="7" s="1"/>
  <c r="F80" i="7"/>
  <c r="K80" i="7" s="1"/>
  <c r="F84" i="7"/>
  <c r="K84" i="7" s="1"/>
  <c r="F88" i="7"/>
  <c r="K88" i="7" s="1"/>
  <c r="F100" i="7"/>
  <c r="K100" i="7" s="1"/>
  <c r="F13" i="9"/>
  <c r="K13" i="9" s="1"/>
  <c r="I14" i="9"/>
  <c r="K14" i="9" s="1"/>
  <c r="F17" i="9"/>
  <c r="K17" i="9" s="1"/>
  <c r="I18" i="9"/>
  <c r="K18" i="9" s="1"/>
  <c r="F21" i="9"/>
  <c r="K21" i="9" s="1"/>
  <c r="I22" i="9"/>
  <c r="K22" i="9" s="1"/>
  <c r="F25" i="9"/>
  <c r="K25" i="9" s="1"/>
  <c r="F29" i="9"/>
  <c r="K29" i="9" s="1"/>
  <c r="F33" i="9"/>
  <c r="K33" i="9" s="1"/>
  <c r="F37" i="9"/>
  <c r="K37" i="9" s="1"/>
  <c r="F41" i="9"/>
  <c r="K41" i="9" s="1"/>
  <c r="F45" i="9"/>
  <c r="K45" i="9" s="1"/>
  <c r="F49" i="9"/>
  <c r="K49" i="9" s="1"/>
  <c r="F53" i="9"/>
  <c r="K53" i="9" s="1"/>
  <c r="F57" i="9"/>
  <c r="K57" i="9" s="1"/>
  <c r="F61" i="9"/>
  <c r="K61" i="9" s="1"/>
  <c r="F65" i="9"/>
  <c r="K65" i="9" s="1"/>
  <c r="F69" i="9"/>
  <c r="F73" i="9"/>
  <c r="K73" i="9" s="1"/>
  <c r="F77" i="9"/>
  <c r="F81" i="9"/>
  <c r="K81" i="9" s="1"/>
  <c r="F85" i="9"/>
  <c r="K85" i="9" s="1"/>
  <c r="F89" i="9"/>
  <c r="K89" i="9" s="1"/>
  <c r="F93" i="9"/>
  <c r="K93" i="9" s="1"/>
  <c r="F97" i="9"/>
  <c r="F101" i="9"/>
  <c r="K101" i="9" s="1"/>
  <c r="F105" i="9"/>
  <c r="F30" i="9"/>
  <c r="F34" i="9"/>
  <c r="K34" i="9" s="1"/>
  <c r="F38" i="9"/>
  <c r="F42" i="9"/>
  <c r="K42" i="9" s="1"/>
  <c r="F46" i="9"/>
  <c r="K46" i="9" s="1"/>
  <c r="F50" i="9"/>
  <c r="K50" i="9" s="1"/>
  <c r="F54" i="9"/>
  <c r="K54" i="9" s="1"/>
  <c r="F58" i="9"/>
  <c r="K58" i="9" s="1"/>
  <c r="F62" i="9"/>
  <c r="K62" i="9" s="1"/>
  <c r="F66" i="9"/>
  <c r="K66" i="9" s="1"/>
  <c r="F70" i="9"/>
  <c r="F74" i="9"/>
  <c r="K74" i="9" s="1"/>
  <c r="F78" i="9"/>
  <c r="K78" i="9" s="1"/>
  <c r="F82" i="9"/>
  <c r="K82" i="9" s="1"/>
  <c r="F86" i="9"/>
  <c r="F90" i="9"/>
  <c r="F94" i="9"/>
  <c r="K94" i="9" s="1"/>
  <c r="F98" i="9"/>
  <c r="K98" i="9" s="1"/>
  <c r="F102" i="9"/>
  <c r="K102" i="9" s="1"/>
  <c r="F106" i="9"/>
  <c r="F12" i="9"/>
  <c r="K12" i="9" s="1"/>
  <c r="F16" i="9"/>
  <c r="F20" i="9"/>
  <c r="K20" i="9" s="1"/>
  <c r="F24" i="9"/>
  <c r="K24" i="9" s="1"/>
  <c r="F28" i="9"/>
  <c r="F32" i="9"/>
  <c r="K32" i="9" s="1"/>
  <c r="F36" i="9"/>
  <c r="F40" i="9"/>
  <c r="K40" i="9" s="1"/>
  <c r="F52" i="9"/>
  <c r="K52" i="9" s="1"/>
  <c r="F56" i="9"/>
  <c r="K56" i="9" s="1"/>
  <c r="F68" i="9"/>
  <c r="K68" i="9" s="1"/>
  <c r="F72" i="9"/>
  <c r="K72" i="9" s="1"/>
  <c r="F76" i="9"/>
  <c r="K76" i="9" s="1"/>
  <c r="F80" i="9"/>
  <c r="K80" i="9" s="1"/>
  <c r="F84" i="9"/>
  <c r="K84" i="9" s="1"/>
  <c r="F88" i="9"/>
  <c r="K88" i="9" s="1"/>
  <c r="F100" i="9"/>
  <c r="K100" i="9" s="1"/>
  <c r="F108" i="9"/>
  <c r="K44" i="11"/>
  <c r="F13" i="11"/>
  <c r="K13" i="11" s="1"/>
  <c r="F17" i="11"/>
  <c r="K17" i="11" s="1"/>
  <c r="F21" i="11"/>
  <c r="K21" i="11" s="1"/>
  <c r="F25" i="11"/>
  <c r="K25" i="11" s="1"/>
  <c r="F29" i="11"/>
  <c r="K29" i="11" s="1"/>
  <c r="F33" i="11"/>
  <c r="K33" i="11" s="1"/>
  <c r="F37" i="11"/>
  <c r="K37" i="11" s="1"/>
  <c r="F41" i="11"/>
  <c r="K41" i="11" s="1"/>
  <c r="F45" i="11"/>
  <c r="K45" i="11" s="1"/>
  <c r="F49" i="11"/>
  <c r="K49" i="11" s="1"/>
  <c r="F53" i="11"/>
  <c r="K53" i="11" s="1"/>
  <c r="F57" i="11"/>
  <c r="K57" i="11" s="1"/>
  <c r="F61" i="11"/>
  <c r="K61" i="11" s="1"/>
  <c r="F65" i="11"/>
  <c r="K65" i="11" s="1"/>
  <c r="F69" i="11"/>
  <c r="F73" i="11"/>
  <c r="K73" i="11" s="1"/>
  <c r="F77" i="11"/>
  <c r="F81" i="11"/>
  <c r="K81" i="11" s="1"/>
  <c r="F85" i="11"/>
  <c r="K85" i="11" s="1"/>
  <c r="F89" i="11"/>
  <c r="K89" i="11" s="1"/>
  <c r="F93" i="11"/>
  <c r="K93" i="11" s="1"/>
  <c r="F97" i="11"/>
  <c r="F101" i="11"/>
  <c r="K101" i="11" s="1"/>
  <c r="F105" i="11"/>
  <c r="F11" i="11"/>
  <c r="K11" i="11" s="1"/>
  <c r="F15" i="11"/>
  <c r="K15" i="11" s="1"/>
  <c r="F19" i="11"/>
  <c r="K19" i="11" s="1"/>
  <c r="F23" i="11"/>
  <c r="K23" i="11" s="1"/>
  <c r="F31" i="11"/>
  <c r="K31" i="11" s="1"/>
  <c r="F35" i="11"/>
  <c r="F39" i="11"/>
  <c r="K39" i="11" s="1"/>
  <c r="F55" i="11"/>
  <c r="K55" i="11" s="1"/>
  <c r="F59" i="11"/>
  <c r="K59" i="11" s="1"/>
  <c r="F63" i="11"/>
  <c r="K63" i="11" s="1"/>
  <c r="F67" i="11"/>
  <c r="K67" i="11" s="1"/>
  <c r="F75" i="11"/>
  <c r="K75" i="11" s="1"/>
  <c r="F79" i="11"/>
  <c r="K79" i="11" s="1"/>
  <c r="F83" i="11"/>
  <c r="K83" i="11" s="1"/>
  <c r="F87" i="11"/>
  <c r="K87" i="11" s="1"/>
  <c r="F91" i="11"/>
  <c r="K91" i="11" s="1"/>
  <c r="F99" i="11"/>
  <c r="K99" i="11" s="1"/>
  <c r="F103" i="11"/>
  <c r="K103" i="11" s="1"/>
  <c r="F12" i="11"/>
  <c r="F16" i="11"/>
  <c r="F20" i="11"/>
  <c r="K20" i="11" s="1"/>
  <c r="F24" i="11"/>
  <c r="K24" i="11" s="1"/>
  <c r="F28" i="11"/>
  <c r="F32" i="11"/>
  <c r="K32" i="11" s="1"/>
  <c r="F36" i="11"/>
  <c r="K36" i="11" s="1"/>
  <c r="F40" i="11"/>
  <c r="K40" i="11" s="1"/>
  <c r="F44" i="11"/>
  <c r="F48" i="11"/>
  <c r="F52" i="11"/>
  <c r="K52" i="11" s="1"/>
  <c r="F56" i="11"/>
  <c r="K56" i="11" s="1"/>
  <c r="F60" i="11"/>
  <c r="F64" i="11"/>
  <c r="F68" i="11"/>
  <c r="K68" i="11" s="1"/>
  <c r="F72" i="11"/>
  <c r="K72" i="11" s="1"/>
  <c r="F76" i="11"/>
  <c r="K76" i="11" s="1"/>
  <c r="F80" i="11"/>
  <c r="K80" i="11" s="1"/>
  <c r="F84" i="11"/>
  <c r="K84" i="11" s="1"/>
  <c r="F88" i="11"/>
  <c r="K88" i="11" s="1"/>
  <c r="F92" i="11"/>
  <c r="F96" i="11"/>
  <c r="F100" i="11"/>
  <c r="K100" i="11" s="1"/>
  <c r="F104" i="11"/>
  <c r="F108" i="11"/>
  <c r="K99" i="13"/>
  <c r="K25" i="13"/>
  <c r="K57" i="13"/>
  <c r="K67" i="13"/>
  <c r="F13" i="13"/>
  <c r="K13" i="13" s="1"/>
  <c r="F17" i="13"/>
  <c r="K17" i="13" s="1"/>
  <c r="F21" i="13"/>
  <c r="K21" i="13" s="1"/>
  <c r="F25" i="13"/>
  <c r="F29" i="13"/>
  <c r="K29" i="13" s="1"/>
  <c r="F33" i="13"/>
  <c r="K33" i="13" s="1"/>
  <c r="F37" i="13"/>
  <c r="K37" i="13" s="1"/>
  <c r="F41" i="13"/>
  <c r="K41" i="13" s="1"/>
  <c r="F45" i="13"/>
  <c r="K45" i="13" s="1"/>
  <c r="F49" i="13"/>
  <c r="K49" i="13" s="1"/>
  <c r="F53" i="13"/>
  <c r="K53" i="13" s="1"/>
  <c r="F57" i="13"/>
  <c r="F61" i="13"/>
  <c r="K61" i="13" s="1"/>
  <c r="F65" i="13"/>
  <c r="K65" i="13" s="1"/>
  <c r="F73" i="13"/>
  <c r="K73" i="13" s="1"/>
  <c r="F81" i="13"/>
  <c r="K81" i="13" s="1"/>
  <c r="F85" i="13"/>
  <c r="K85" i="13" s="1"/>
  <c r="F89" i="13"/>
  <c r="K89" i="13" s="1"/>
  <c r="F93" i="13"/>
  <c r="K93" i="13" s="1"/>
  <c r="F97" i="13"/>
  <c r="F101" i="13"/>
  <c r="K101" i="13" s="1"/>
  <c r="F14" i="13"/>
  <c r="K14" i="13" s="1"/>
  <c r="F18" i="13"/>
  <c r="F22" i="13"/>
  <c r="K22" i="13" s="1"/>
  <c r="F26" i="13"/>
  <c r="F30" i="13"/>
  <c r="F34" i="13"/>
  <c r="K34" i="13" s="1"/>
  <c r="F38" i="13"/>
  <c r="F42" i="13"/>
  <c r="K42" i="13" s="1"/>
  <c r="F46" i="13"/>
  <c r="K46" i="13" s="1"/>
  <c r="F50" i="13"/>
  <c r="K50" i="13" s="1"/>
  <c r="F54" i="13"/>
  <c r="K54" i="13" s="1"/>
  <c r="F58" i="13"/>
  <c r="K58" i="13" s="1"/>
  <c r="F62" i="13"/>
  <c r="K62" i="13" s="1"/>
  <c r="F66" i="13"/>
  <c r="K66" i="13" s="1"/>
  <c r="F70" i="13"/>
  <c r="F74" i="13"/>
  <c r="K74" i="13" s="1"/>
  <c r="F78" i="13"/>
  <c r="K78" i="13" s="1"/>
  <c r="F82" i="13"/>
  <c r="K82" i="13" s="1"/>
  <c r="F86" i="13"/>
  <c r="F90" i="13"/>
  <c r="F94" i="13"/>
  <c r="K94" i="13" s="1"/>
  <c r="F98" i="13"/>
  <c r="K98" i="13" s="1"/>
  <c r="F102" i="13"/>
  <c r="K102" i="13" s="1"/>
  <c r="F106" i="13"/>
  <c r="F11" i="13"/>
  <c r="K11" i="13" s="1"/>
  <c r="F15" i="13"/>
  <c r="K15" i="13" s="1"/>
  <c r="F19" i="13"/>
  <c r="K19" i="13" s="1"/>
  <c r="F23" i="13"/>
  <c r="K23" i="13" s="1"/>
  <c r="F27" i="13"/>
  <c r="F31" i="13"/>
  <c r="K31" i="13" s="1"/>
  <c r="F35" i="13"/>
  <c r="F39" i="13"/>
  <c r="K39" i="13" s="1"/>
  <c r="F43" i="13"/>
  <c r="F47" i="13"/>
  <c r="F51" i="13"/>
  <c r="F55" i="13"/>
  <c r="K55" i="13" s="1"/>
  <c r="F59" i="13"/>
  <c r="K59" i="13" s="1"/>
  <c r="F63" i="13"/>
  <c r="K63" i="13" s="1"/>
  <c r="F67" i="13"/>
  <c r="F71" i="13"/>
  <c r="F75" i="13"/>
  <c r="K75" i="13" s="1"/>
  <c r="F79" i="13"/>
  <c r="K79" i="13" s="1"/>
  <c r="F83" i="13"/>
  <c r="K83" i="13" s="1"/>
  <c r="F87" i="13"/>
  <c r="K87" i="13" s="1"/>
  <c r="F91" i="13"/>
  <c r="K91" i="13" s="1"/>
  <c r="F95" i="13"/>
  <c r="F99" i="13"/>
  <c r="F103" i="13"/>
  <c r="F107" i="13"/>
  <c r="K15" i="15"/>
  <c r="K31" i="15"/>
  <c r="K54" i="15"/>
  <c r="K76" i="15"/>
  <c r="K101" i="15"/>
  <c r="F14" i="15"/>
  <c r="K14" i="15" s="1"/>
  <c r="F18" i="15"/>
  <c r="K18" i="15" s="1"/>
  <c r="F22" i="15"/>
  <c r="K22" i="15" s="1"/>
  <c r="F34" i="15"/>
  <c r="K34" i="15" s="1"/>
  <c r="F42" i="15"/>
  <c r="K42" i="15" s="1"/>
  <c r="F46" i="15"/>
  <c r="K46" i="15" s="1"/>
  <c r="F50" i="15"/>
  <c r="K50" i="15" s="1"/>
  <c r="F54" i="15"/>
  <c r="F58" i="15"/>
  <c r="K58" i="15" s="1"/>
  <c r="F62" i="15"/>
  <c r="K62" i="15" s="1"/>
  <c r="F66" i="15"/>
  <c r="K66" i="15" s="1"/>
  <c r="F74" i="15"/>
  <c r="K74" i="15" s="1"/>
  <c r="F78" i="15"/>
  <c r="K78" i="15" s="1"/>
  <c r="F82" i="15"/>
  <c r="K82" i="15" s="1"/>
  <c r="F90" i="15"/>
  <c r="F94" i="15"/>
  <c r="K94" i="15" s="1"/>
  <c r="F98" i="15"/>
  <c r="K98" i="15" s="1"/>
  <c r="F102" i="15"/>
  <c r="K102" i="15" s="1"/>
  <c r="F11" i="15"/>
  <c r="K11" i="15" s="1"/>
  <c r="F15" i="15"/>
  <c r="F19" i="15"/>
  <c r="K19" i="15" s="1"/>
  <c r="F23" i="15"/>
  <c r="K23" i="15" s="1"/>
  <c r="F27" i="15"/>
  <c r="F31" i="15"/>
  <c r="F35" i="15"/>
  <c r="F39" i="15"/>
  <c r="K39" i="15" s="1"/>
  <c r="F43" i="15"/>
  <c r="F47" i="15"/>
  <c r="F51" i="15"/>
  <c r="F55" i="15"/>
  <c r="K55" i="15" s="1"/>
  <c r="F59" i="15"/>
  <c r="K59" i="15" s="1"/>
  <c r="F63" i="15"/>
  <c r="K63" i="15" s="1"/>
  <c r="F67" i="15"/>
  <c r="K67" i="15" s="1"/>
  <c r="F71" i="15"/>
  <c r="F75" i="15"/>
  <c r="K75" i="15" s="1"/>
  <c r="F79" i="15"/>
  <c r="K79" i="15" s="1"/>
  <c r="F83" i="15"/>
  <c r="K83" i="15" s="1"/>
  <c r="F87" i="15"/>
  <c r="K87" i="15" s="1"/>
  <c r="F91" i="15"/>
  <c r="K91" i="15" s="1"/>
  <c r="F95" i="15"/>
  <c r="F99" i="15"/>
  <c r="K99" i="15" s="1"/>
  <c r="F103" i="15"/>
  <c r="K103" i="15" s="1"/>
  <c r="F107" i="15"/>
  <c r="F12" i="15"/>
  <c r="K12" i="15" s="1"/>
  <c r="F16" i="15"/>
  <c r="F20" i="15"/>
  <c r="K20" i="15" s="1"/>
  <c r="F24" i="15"/>
  <c r="K24" i="15" s="1"/>
  <c r="F28" i="15"/>
  <c r="F32" i="15"/>
  <c r="K32" i="15" s="1"/>
  <c r="F36" i="15"/>
  <c r="K36" i="15" s="1"/>
  <c r="F40" i="15"/>
  <c r="K40" i="15" s="1"/>
  <c r="F44" i="15"/>
  <c r="K44" i="15" s="1"/>
  <c r="F48" i="15"/>
  <c r="F52" i="15"/>
  <c r="K52" i="15" s="1"/>
  <c r="F56" i="15"/>
  <c r="K56" i="15" s="1"/>
  <c r="F60" i="15"/>
  <c r="F64" i="15"/>
  <c r="F68" i="15"/>
  <c r="K68" i="15" s="1"/>
  <c r="F72" i="15"/>
  <c r="K72" i="15" s="1"/>
  <c r="F76" i="15"/>
  <c r="F80" i="15"/>
  <c r="K80" i="15" s="1"/>
  <c r="F84" i="15"/>
  <c r="K84" i="15" s="1"/>
  <c r="F88" i="15"/>
  <c r="K88" i="15" s="1"/>
  <c r="F92" i="15"/>
  <c r="F96" i="15"/>
  <c r="F100" i="15"/>
  <c r="K100" i="15" s="1"/>
  <c r="F104" i="15"/>
  <c r="F108" i="15"/>
  <c r="K13" i="17"/>
  <c r="K74" i="17"/>
  <c r="F13" i="17"/>
  <c r="F21" i="17"/>
  <c r="K21" i="17" s="1"/>
  <c r="F25" i="17"/>
  <c r="K25" i="17" s="1"/>
  <c r="F33" i="17"/>
  <c r="K33" i="17" s="1"/>
  <c r="F37" i="17"/>
  <c r="K37" i="17" s="1"/>
  <c r="F45" i="17"/>
  <c r="K45" i="17" s="1"/>
  <c r="F49" i="17"/>
  <c r="K49" i="17" s="1"/>
  <c r="F53" i="17"/>
  <c r="K53" i="17" s="1"/>
  <c r="F57" i="17"/>
  <c r="K57" i="17" s="1"/>
  <c r="F61" i="17"/>
  <c r="K61" i="17" s="1"/>
  <c r="F65" i="17"/>
  <c r="K65" i="17" s="1"/>
  <c r="F93" i="17"/>
  <c r="K93" i="17" s="1"/>
  <c r="F101" i="17"/>
  <c r="K101" i="17" s="1"/>
  <c r="F14" i="17"/>
  <c r="F18" i="17"/>
  <c r="K18" i="17" s="1"/>
  <c r="F22" i="17"/>
  <c r="K22" i="17" s="1"/>
  <c r="F26" i="17"/>
  <c r="F30" i="17"/>
  <c r="F34" i="17"/>
  <c r="F38" i="17"/>
  <c r="F42" i="17"/>
  <c r="K42" i="17" s="1"/>
  <c r="F46" i="17"/>
  <c r="K46" i="17" s="1"/>
  <c r="F50" i="17"/>
  <c r="F54" i="17"/>
  <c r="K54" i="17" s="1"/>
  <c r="F58" i="17"/>
  <c r="F62" i="17"/>
  <c r="F66" i="17"/>
  <c r="F70" i="17"/>
  <c r="F74" i="17"/>
  <c r="F78" i="17"/>
  <c r="K78" i="17" s="1"/>
  <c r="F82" i="17"/>
  <c r="K82" i="17" s="1"/>
  <c r="F86" i="17"/>
  <c r="F90" i="17"/>
  <c r="F94" i="17"/>
  <c r="K94" i="17" s="1"/>
  <c r="F98" i="17"/>
  <c r="F102" i="17"/>
  <c r="K102" i="17" s="1"/>
  <c r="F106" i="17"/>
  <c r="F11" i="17"/>
  <c r="K11" i="17" s="1"/>
  <c r="F15" i="17"/>
  <c r="F19" i="17"/>
  <c r="F23" i="17"/>
  <c r="F27" i="17"/>
  <c r="F31" i="17"/>
  <c r="F35" i="17"/>
  <c r="F39" i="17"/>
  <c r="F43" i="17"/>
  <c r="F47" i="17"/>
  <c r="F51" i="17"/>
  <c r="F55" i="17"/>
  <c r="K55" i="17" s="1"/>
  <c r="F59" i="17"/>
  <c r="K59" i="17" s="1"/>
  <c r="F63" i="17"/>
  <c r="K63" i="17" s="1"/>
  <c r="F67" i="17"/>
  <c r="F71" i="17"/>
  <c r="F75" i="17"/>
  <c r="K75" i="17" s="1"/>
  <c r="F79" i="17"/>
  <c r="F83" i="17"/>
  <c r="K83" i="17" s="1"/>
  <c r="F87" i="17"/>
  <c r="F91" i="17"/>
  <c r="F95" i="17"/>
  <c r="F99" i="17"/>
  <c r="K99" i="17" s="1"/>
  <c r="F103" i="17"/>
  <c r="F107" i="17"/>
  <c r="K34" i="19"/>
  <c r="K78" i="19"/>
  <c r="K14" i="19"/>
  <c r="K53" i="19"/>
  <c r="F13" i="19"/>
  <c r="K13" i="19" s="1"/>
  <c r="I14" i="19"/>
  <c r="F17" i="19"/>
  <c r="K17" i="19" s="1"/>
  <c r="I18" i="19"/>
  <c r="K18" i="19" s="1"/>
  <c r="F21" i="19"/>
  <c r="K21" i="19" s="1"/>
  <c r="I22" i="19"/>
  <c r="K22" i="19" s="1"/>
  <c r="F25" i="19"/>
  <c r="K25" i="19" s="1"/>
  <c r="F29" i="19"/>
  <c r="K29" i="19" s="1"/>
  <c r="F33" i="19"/>
  <c r="K33" i="19" s="1"/>
  <c r="I34" i="19"/>
  <c r="F37" i="19"/>
  <c r="K37" i="19" s="1"/>
  <c r="F41" i="19"/>
  <c r="K41" i="19" s="1"/>
  <c r="I42" i="19"/>
  <c r="K42" i="19" s="1"/>
  <c r="F45" i="19"/>
  <c r="K45" i="19" s="1"/>
  <c r="I46" i="19"/>
  <c r="K46" i="19" s="1"/>
  <c r="F49" i="19"/>
  <c r="K49" i="19" s="1"/>
  <c r="I50" i="19"/>
  <c r="K50" i="19" s="1"/>
  <c r="F53" i="19"/>
  <c r="I54" i="19"/>
  <c r="K54" i="19" s="1"/>
  <c r="F57" i="19"/>
  <c r="K57" i="19" s="1"/>
  <c r="I58" i="19"/>
  <c r="K58" i="19" s="1"/>
  <c r="F61" i="19"/>
  <c r="K61" i="19" s="1"/>
  <c r="I62" i="19"/>
  <c r="K62" i="19" s="1"/>
  <c r="F65" i="19"/>
  <c r="K65" i="19" s="1"/>
  <c r="I66" i="19"/>
  <c r="K66" i="19" s="1"/>
  <c r="F69" i="19"/>
  <c r="F73" i="19"/>
  <c r="K73" i="19" s="1"/>
  <c r="I74" i="19"/>
  <c r="K74" i="19" s="1"/>
  <c r="F77" i="19"/>
  <c r="I78" i="19"/>
  <c r="F81" i="19"/>
  <c r="K81" i="19" s="1"/>
  <c r="I82" i="19"/>
  <c r="K82" i="19" s="1"/>
  <c r="F85" i="19"/>
  <c r="K85" i="19" s="1"/>
  <c r="F89" i="19"/>
  <c r="K89" i="19" s="1"/>
  <c r="F93" i="19"/>
  <c r="K93" i="19" s="1"/>
  <c r="I94" i="19"/>
  <c r="K94" i="19" s="1"/>
  <c r="F97" i="19"/>
  <c r="I98" i="19"/>
  <c r="K98" i="19" s="1"/>
  <c r="F101" i="19"/>
  <c r="K101" i="19" s="1"/>
  <c r="I102" i="19"/>
  <c r="K102" i="19" s="1"/>
  <c r="F105" i="19"/>
  <c r="F12" i="19"/>
  <c r="K12" i="19" s="1"/>
  <c r="F16" i="19"/>
  <c r="F20" i="19"/>
  <c r="K20" i="19" s="1"/>
  <c r="F24" i="19"/>
  <c r="K24" i="19" s="1"/>
  <c r="F28" i="19"/>
  <c r="F32" i="19"/>
  <c r="K32" i="19" s="1"/>
  <c r="F36" i="19"/>
  <c r="K36" i="19" s="1"/>
  <c r="F40" i="19"/>
  <c r="K40" i="19" s="1"/>
  <c r="F44" i="19"/>
  <c r="K44" i="19" s="1"/>
  <c r="F48" i="19"/>
  <c r="F52" i="19"/>
  <c r="K52" i="19" s="1"/>
  <c r="F56" i="19"/>
  <c r="K56" i="19" s="1"/>
  <c r="F60" i="19"/>
  <c r="F64" i="19"/>
  <c r="F68" i="19"/>
  <c r="K68" i="19" s="1"/>
  <c r="F72" i="19"/>
  <c r="K72" i="19" s="1"/>
  <c r="F76" i="19"/>
  <c r="K76" i="19" s="1"/>
  <c r="F80" i="19"/>
  <c r="K80" i="19" s="1"/>
  <c r="F84" i="19"/>
  <c r="K84" i="19" s="1"/>
  <c r="F88" i="19"/>
  <c r="K88" i="19" s="1"/>
  <c r="F92" i="19"/>
  <c r="F96" i="19"/>
  <c r="F100" i="19"/>
  <c r="K100" i="19" s="1"/>
  <c r="F104" i="19"/>
  <c r="F108" i="19"/>
  <c r="K55" i="21"/>
  <c r="K58" i="21"/>
  <c r="K61" i="21"/>
  <c r="K13" i="21"/>
  <c r="K42" i="21"/>
  <c r="K85" i="21"/>
  <c r="F13" i="21"/>
  <c r="F17" i="21"/>
  <c r="K17" i="21" s="1"/>
  <c r="F21" i="21"/>
  <c r="K21" i="21" s="1"/>
  <c r="F25" i="21"/>
  <c r="K25" i="21" s="1"/>
  <c r="F29" i="21"/>
  <c r="K29" i="21" s="1"/>
  <c r="F33" i="21"/>
  <c r="K33" i="21" s="1"/>
  <c r="F37" i="21"/>
  <c r="K37" i="21" s="1"/>
  <c r="F41" i="21"/>
  <c r="K41" i="21" s="1"/>
  <c r="F45" i="21"/>
  <c r="K45" i="21" s="1"/>
  <c r="F49" i="21"/>
  <c r="K49" i="21" s="1"/>
  <c r="F53" i="21"/>
  <c r="K53" i="21" s="1"/>
  <c r="F57" i="21"/>
  <c r="K57" i="21" s="1"/>
  <c r="F61" i="21"/>
  <c r="F65" i="21"/>
  <c r="K65" i="21" s="1"/>
  <c r="F73" i="21"/>
  <c r="K73" i="21" s="1"/>
  <c r="F81" i="21"/>
  <c r="K81" i="21" s="1"/>
  <c r="F85" i="21"/>
  <c r="F89" i="21"/>
  <c r="K89" i="21" s="1"/>
  <c r="F93" i="21"/>
  <c r="K93" i="21" s="1"/>
  <c r="F97" i="21"/>
  <c r="F101" i="21"/>
  <c r="K101" i="21" s="1"/>
  <c r="F14" i="21"/>
  <c r="K14" i="21" s="1"/>
  <c r="F18" i="21"/>
  <c r="K18" i="21" s="1"/>
  <c r="F22" i="21"/>
  <c r="K22" i="21" s="1"/>
  <c r="F26" i="21"/>
  <c r="F30" i="21"/>
  <c r="F34" i="21"/>
  <c r="K34" i="21" s="1"/>
  <c r="F38" i="21"/>
  <c r="F42" i="21"/>
  <c r="F46" i="21"/>
  <c r="K46" i="21" s="1"/>
  <c r="F50" i="21"/>
  <c r="K50" i="21" s="1"/>
  <c r="F54" i="21"/>
  <c r="K54" i="21" s="1"/>
  <c r="F58" i="21"/>
  <c r="F62" i="21"/>
  <c r="K62" i="21" s="1"/>
  <c r="F66" i="21"/>
  <c r="K66" i="21" s="1"/>
  <c r="F70" i="21"/>
  <c r="F74" i="21"/>
  <c r="K74" i="21" s="1"/>
  <c r="F78" i="21"/>
  <c r="K78" i="21" s="1"/>
  <c r="F82" i="21"/>
  <c r="K82" i="21" s="1"/>
  <c r="F86" i="21"/>
  <c r="F90" i="21"/>
  <c r="F94" i="21"/>
  <c r="K94" i="21" s="1"/>
  <c r="F98" i="21"/>
  <c r="K98" i="21" s="1"/>
  <c r="F102" i="21"/>
  <c r="K102" i="21" s="1"/>
  <c r="F106" i="21"/>
  <c r="F11" i="21"/>
  <c r="K11" i="21" s="1"/>
  <c r="F15" i="21"/>
  <c r="K15" i="21" s="1"/>
  <c r="F19" i="21"/>
  <c r="K19" i="21" s="1"/>
  <c r="F23" i="21"/>
  <c r="K23" i="21" s="1"/>
  <c r="F27" i="21"/>
  <c r="F31" i="21"/>
  <c r="K31" i="21" s="1"/>
  <c r="F35" i="21"/>
  <c r="F39" i="21"/>
  <c r="K39" i="21" s="1"/>
  <c r="F43" i="21"/>
  <c r="F47" i="21"/>
  <c r="F51" i="21"/>
  <c r="F55" i="21"/>
  <c r="F59" i="21"/>
  <c r="K59" i="21" s="1"/>
  <c r="F63" i="21"/>
  <c r="K63" i="21" s="1"/>
  <c r="F67" i="21"/>
  <c r="K67" i="21" s="1"/>
  <c r="F71" i="21"/>
  <c r="F75" i="21"/>
  <c r="K75" i="21" s="1"/>
  <c r="F79" i="21"/>
  <c r="K79" i="21" s="1"/>
  <c r="F83" i="21"/>
  <c r="K83" i="21" s="1"/>
  <c r="F87" i="21"/>
  <c r="K87" i="21" s="1"/>
  <c r="F91" i="21"/>
  <c r="K91" i="21" s="1"/>
  <c r="F95" i="21"/>
  <c r="F99" i="21"/>
  <c r="K99" i="21" s="1"/>
  <c r="F103" i="21"/>
  <c r="K103" i="21" s="1"/>
  <c r="F107" i="21"/>
  <c r="K99" i="23"/>
  <c r="K102" i="23"/>
  <c r="K19" i="23"/>
  <c r="F17" i="23"/>
  <c r="K17" i="23" s="1"/>
  <c r="F21" i="23"/>
  <c r="K21" i="23" s="1"/>
  <c r="F25" i="23"/>
  <c r="K25" i="23" s="1"/>
  <c r="F29" i="23"/>
  <c r="K29" i="23" s="1"/>
  <c r="F33" i="23"/>
  <c r="K33" i="23" s="1"/>
  <c r="F37" i="23"/>
  <c r="K37" i="23" s="1"/>
  <c r="F41" i="23"/>
  <c r="K41" i="23" s="1"/>
  <c r="F45" i="23"/>
  <c r="K45" i="23" s="1"/>
  <c r="F49" i="23"/>
  <c r="K49" i="23" s="1"/>
  <c r="F53" i="23"/>
  <c r="K53" i="23" s="1"/>
  <c r="F57" i="23"/>
  <c r="K57" i="23" s="1"/>
  <c r="F61" i="23"/>
  <c r="K61" i="23" s="1"/>
  <c r="F65" i="23"/>
  <c r="K65" i="23" s="1"/>
  <c r="F73" i="23"/>
  <c r="K73" i="23" s="1"/>
  <c r="F81" i="23"/>
  <c r="K81" i="23" s="1"/>
  <c r="F85" i="23"/>
  <c r="K85" i="23" s="1"/>
  <c r="F89" i="23"/>
  <c r="K89" i="23" s="1"/>
  <c r="F93" i="23"/>
  <c r="K93" i="23" s="1"/>
  <c r="F97" i="23"/>
  <c r="F101" i="23"/>
  <c r="K101" i="23" s="1"/>
  <c r="F13" i="23"/>
  <c r="K13" i="23" s="1"/>
  <c r="F14" i="23"/>
  <c r="K14" i="23" s="1"/>
  <c r="F18" i="23"/>
  <c r="K18" i="23" s="1"/>
  <c r="F22" i="23"/>
  <c r="K22" i="23" s="1"/>
  <c r="F26" i="23"/>
  <c r="F30" i="23"/>
  <c r="F34" i="23"/>
  <c r="K34" i="23" s="1"/>
  <c r="F38" i="23"/>
  <c r="F42" i="23"/>
  <c r="K42" i="23" s="1"/>
  <c r="F46" i="23"/>
  <c r="K46" i="23" s="1"/>
  <c r="F50" i="23"/>
  <c r="K50" i="23" s="1"/>
  <c r="F54" i="23"/>
  <c r="K54" i="23" s="1"/>
  <c r="F58" i="23"/>
  <c r="K58" i="23" s="1"/>
  <c r="F62" i="23"/>
  <c r="K62" i="23" s="1"/>
  <c r="F66" i="23"/>
  <c r="K66" i="23" s="1"/>
  <c r="F70" i="23"/>
  <c r="F74" i="23"/>
  <c r="K74" i="23" s="1"/>
  <c r="F78" i="23"/>
  <c r="K78" i="23" s="1"/>
  <c r="F82" i="23"/>
  <c r="K82" i="23" s="1"/>
  <c r="F86" i="23"/>
  <c r="F90" i="23"/>
  <c r="F94" i="23"/>
  <c r="K94" i="23" s="1"/>
  <c r="F98" i="23"/>
  <c r="K98" i="23" s="1"/>
  <c r="F102" i="23"/>
  <c r="F106" i="23"/>
  <c r="F11" i="23"/>
  <c r="K11" i="23" s="1"/>
  <c r="F15" i="23"/>
  <c r="K15" i="23" s="1"/>
  <c r="F19" i="23"/>
  <c r="F23" i="23"/>
  <c r="K23" i="23" s="1"/>
  <c r="F27" i="23"/>
  <c r="F31" i="23"/>
  <c r="K31" i="23" s="1"/>
  <c r="F35" i="23"/>
  <c r="F39" i="23"/>
  <c r="K39" i="23" s="1"/>
  <c r="F43" i="23"/>
  <c r="F47" i="23"/>
  <c r="F51" i="23"/>
  <c r="F55" i="23"/>
  <c r="K55" i="23" s="1"/>
  <c r="F59" i="23"/>
  <c r="K59" i="23" s="1"/>
  <c r="F63" i="23"/>
  <c r="K63" i="23" s="1"/>
  <c r="F67" i="23"/>
  <c r="K67" i="23" s="1"/>
  <c r="F71" i="23"/>
  <c r="F75" i="23"/>
  <c r="K75" i="23" s="1"/>
  <c r="F79" i="23"/>
  <c r="K79" i="23" s="1"/>
  <c r="F83" i="23"/>
  <c r="K83" i="23" s="1"/>
  <c r="F87" i="23"/>
  <c r="K87" i="23" s="1"/>
  <c r="F91" i="23"/>
  <c r="K91" i="23" s="1"/>
  <c r="F95" i="23"/>
  <c r="F99" i="23"/>
  <c r="I100" i="23"/>
  <c r="K100" i="23" s="1"/>
  <c r="F103" i="23"/>
  <c r="K103" i="23" s="1"/>
  <c r="F107" i="23"/>
  <c r="K63" i="25"/>
  <c r="K66" i="25"/>
  <c r="K31" i="25"/>
  <c r="K36" i="25"/>
  <c r="K101" i="25"/>
  <c r="K14" i="25"/>
  <c r="F18" i="25"/>
  <c r="K18" i="25" s="1"/>
  <c r="F34" i="25"/>
  <c r="K34" i="25" s="1"/>
  <c r="F42" i="25"/>
  <c r="K42" i="25" s="1"/>
  <c r="F46" i="25"/>
  <c r="K46" i="25" s="1"/>
  <c r="F50" i="25"/>
  <c r="K50" i="25" s="1"/>
  <c r="F54" i="25"/>
  <c r="K54" i="25" s="1"/>
  <c r="F58" i="25"/>
  <c r="K58" i="25" s="1"/>
  <c r="F62" i="25"/>
  <c r="K62" i="25" s="1"/>
  <c r="F66" i="25"/>
  <c r="F74" i="25"/>
  <c r="K74" i="25" s="1"/>
  <c r="F78" i="25"/>
  <c r="K78" i="25" s="1"/>
  <c r="F82" i="25"/>
  <c r="K82" i="25" s="1"/>
  <c r="F90" i="25"/>
  <c r="F94" i="25"/>
  <c r="K94" i="25" s="1"/>
  <c r="F98" i="25"/>
  <c r="K98" i="25" s="1"/>
  <c r="F102" i="25"/>
  <c r="K102" i="25" s="1"/>
  <c r="K22" i="25"/>
  <c r="F11" i="25"/>
  <c r="K11" i="25" s="1"/>
  <c r="F23" i="25"/>
  <c r="K23" i="25" s="1"/>
  <c r="F27" i="25"/>
  <c r="F31" i="25"/>
  <c r="F35" i="25"/>
  <c r="F39" i="25"/>
  <c r="K39" i="25" s="1"/>
  <c r="F43" i="25"/>
  <c r="F47" i="25"/>
  <c r="F51" i="25"/>
  <c r="F55" i="25"/>
  <c r="K55" i="25" s="1"/>
  <c r="F59" i="25"/>
  <c r="K59" i="25" s="1"/>
  <c r="F63" i="25"/>
  <c r="F67" i="25"/>
  <c r="K67" i="25" s="1"/>
  <c r="F71" i="25"/>
  <c r="F75" i="25"/>
  <c r="K75" i="25" s="1"/>
  <c r="F79" i="25"/>
  <c r="K79" i="25" s="1"/>
  <c r="F83" i="25"/>
  <c r="K83" i="25" s="1"/>
  <c r="F87" i="25"/>
  <c r="K87" i="25" s="1"/>
  <c r="F91" i="25"/>
  <c r="K91" i="25" s="1"/>
  <c r="F95" i="25"/>
  <c r="F99" i="25"/>
  <c r="K99" i="25" s="1"/>
  <c r="F103" i="25"/>
  <c r="K103" i="25" s="1"/>
  <c r="F107" i="25"/>
  <c r="F15" i="25"/>
  <c r="K15" i="25" s="1"/>
  <c r="F19" i="25"/>
  <c r="K19" i="25" s="1"/>
  <c r="F12" i="25"/>
  <c r="K12" i="25" s="1"/>
  <c r="F16" i="25"/>
  <c r="F20" i="25"/>
  <c r="K20" i="25" s="1"/>
  <c r="F24" i="25"/>
  <c r="K24" i="25" s="1"/>
  <c r="F28" i="25"/>
  <c r="F32" i="25"/>
  <c r="K32" i="25" s="1"/>
  <c r="F36" i="25"/>
  <c r="F40" i="25"/>
  <c r="K40" i="25" s="1"/>
  <c r="F44" i="25"/>
  <c r="K44" i="25" s="1"/>
  <c r="F48" i="25"/>
  <c r="F52" i="25"/>
  <c r="K52" i="25" s="1"/>
  <c r="F56" i="25"/>
  <c r="K56" i="25" s="1"/>
  <c r="F60" i="25"/>
  <c r="F64" i="25"/>
  <c r="F68" i="25"/>
  <c r="K68" i="25" s="1"/>
  <c r="F72" i="25"/>
  <c r="K72" i="25" s="1"/>
  <c r="F76" i="25"/>
  <c r="K76" i="25" s="1"/>
  <c r="F80" i="25"/>
  <c r="K80" i="25" s="1"/>
  <c r="F84" i="25"/>
  <c r="K84" i="25" s="1"/>
  <c r="F88" i="25"/>
  <c r="K88" i="25" s="1"/>
  <c r="F92" i="25"/>
  <c r="F96" i="25"/>
  <c r="F100" i="25"/>
  <c r="K100" i="25" s="1"/>
  <c r="F104" i="25"/>
  <c r="F108" i="25"/>
  <c r="K62" i="5" l="1"/>
  <c r="K87" i="3"/>
  <c r="K55" i="3"/>
  <c r="K46" i="3"/>
  <c r="K14" i="3"/>
  <c r="K91" i="7"/>
  <c r="E7" i="25"/>
  <c r="F7" i="25" s="1"/>
  <c r="H7" i="25" s="1"/>
  <c r="I7" i="25" s="1"/>
  <c r="E7" i="3"/>
  <c r="F7" i="3" s="1"/>
  <c r="H7" i="3" s="1"/>
  <c r="I7" i="3" s="1"/>
  <c r="E7" i="5"/>
  <c r="F7" i="5" s="1"/>
  <c r="H7" i="5" s="1"/>
  <c r="I7" i="5" s="1"/>
  <c r="E7" i="7"/>
  <c r="E7" i="9"/>
  <c r="F7" i="9" s="1"/>
  <c r="H7" i="9" s="1"/>
  <c r="I7" i="9" s="1"/>
  <c r="E7" i="11"/>
  <c r="F7" i="11" s="1"/>
  <c r="H7" i="11" s="1"/>
  <c r="I7" i="11" s="1"/>
  <c r="E7" i="13"/>
  <c r="F7" i="13" s="1"/>
  <c r="H7" i="13" s="1"/>
  <c r="I7" i="13" s="1"/>
  <c r="E7" i="15"/>
  <c r="F7" i="15" s="1"/>
  <c r="H7" i="15" s="1"/>
  <c r="I7" i="15" s="1"/>
  <c r="E7" i="17"/>
  <c r="F7" i="17" s="1"/>
  <c r="H7" i="17" s="1"/>
  <c r="I7" i="17" s="1"/>
  <c r="E7" i="19"/>
  <c r="F7" i="19" s="1"/>
  <c r="H7" i="19" s="1"/>
  <c r="I7" i="19" s="1"/>
  <c r="E7" i="21"/>
  <c r="F7" i="21" s="1"/>
  <c r="H7" i="21" s="1"/>
  <c r="I7" i="21" s="1"/>
  <c r="E7" i="23"/>
  <c r="F7" i="23" s="1"/>
  <c r="H7" i="23" s="1"/>
  <c r="I7" i="23" s="1"/>
  <c r="H10" i="25"/>
  <c r="G10" i="25"/>
  <c r="E10" i="25"/>
  <c r="D10" i="25"/>
  <c r="F10" i="25" s="1"/>
  <c r="C10" i="25"/>
  <c r="B10" i="25"/>
  <c r="H10" i="23"/>
  <c r="G10" i="23"/>
  <c r="E10" i="23"/>
  <c r="D10" i="23"/>
  <c r="C10" i="23"/>
  <c r="B10" i="23"/>
  <c r="H10" i="21"/>
  <c r="I10" i="21" s="1"/>
  <c r="G10" i="21"/>
  <c r="E10" i="21"/>
  <c r="D10" i="21"/>
  <c r="B10" i="21"/>
  <c r="C10" i="21"/>
  <c r="H10" i="19"/>
  <c r="G10" i="19"/>
  <c r="E10" i="19"/>
  <c r="F10" i="19" s="1"/>
  <c r="D10" i="19"/>
  <c r="C10" i="19"/>
  <c r="B10" i="19"/>
  <c r="H10" i="17"/>
  <c r="G10" i="17"/>
  <c r="I10" i="17" s="1"/>
  <c r="E10" i="17"/>
  <c r="D10" i="17"/>
  <c r="C10" i="17"/>
  <c r="B10" i="17"/>
  <c r="H10" i="15"/>
  <c r="G10" i="15"/>
  <c r="E10" i="15"/>
  <c r="D10" i="15"/>
  <c r="C10" i="15"/>
  <c r="B10" i="15"/>
  <c r="H10" i="13"/>
  <c r="G10" i="13"/>
  <c r="E10" i="13"/>
  <c r="D10" i="13"/>
  <c r="C10" i="13"/>
  <c r="B10" i="13"/>
  <c r="H10" i="11"/>
  <c r="G10" i="11"/>
  <c r="E10" i="11"/>
  <c r="F10" i="11" s="1"/>
  <c r="D10" i="11"/>
  <c r="C10" i="11"/>
  <c r="B10" i="11"/>
  <c r="H10" i="9"/>
  <c r="G10" i="9"/>
  <c r="E10" i="9"/>
  <c r="D10" i="9"/>
  <c r="C10" i="9"/>
  <c r="B10" i="9"/>
  <c r="H10" i="7"/>
  <c r="G10" i="7"/>
  <c r="E10" i="7"/>
  <c r="D10" i="7"/>
  <c r="F10" i="7" s="1"/>
  <c r="F7" i="7"/>
  <c r="H7" i="7" s="1"/>
  <c r="I7" i="7" s="1"/>
  <c r="C10" i="7"/>
  <c r="B10" i="7"/>
  <c r="H10" i="5"/>
  <c r="G10" i="5"/>
  <c r="E10" i="5"/>
  <c r="D10" i="5"/>
  <c r="C10" i="5"/>
  <c r="B10" i="5"/>
  <c r="H10" i="3"/>
  <c r="G10" i="3"/>
  <c r="I10" i="3" s="1"/>
  <c r="E10" i="3"/>
  <c r="F10" i="3" s="1"/>
  <c r="K10" i="3" s="1"/>
  <c r="D10" i="3"/>
  <c r="C10" i="3"/>
  <c r="B10" i="3"/>
  <c r="I10" i="5"/>
  <c r="I10" i="11"/>
  <c r="I10" i="15"/>
  <c r="K10" i="15" s="1"/>
  <c r="I10" i="19"/>
  <c r="I10" i="23"/>
  <c r="I10" i="25"/>
  <c r="F10" i="5"/>
  <c r="F10" i="15"/>
  <c r="I10" i="7"/>
  <c r="F10" i="13"/>
  <c r="F10" i="9" l="1"/>
  <c r="F10" i="17"/>
  <c r="K10" i="19"/>
  <c r="K10" i="25"/>
  <c r="I10" i="13"/>
  <c r="K10" i="13" s="1"/>
  <c r="F10" i="21"/>
  <c r="K10" i="21" s="1"/>
  <c r="K10" i="17"/>
  <c r="K10" i="5"/>
  <c r="K10" i="11"/>
  <c r="F10" i="23"/>
  <c r="K10" i="23" s="1"/>
  <c r="K10" i="7"/>
  <c r="I10" i="9"/>
  <c r="K10" i="9" s="1"/>
</calcChain>
</file>

<file path=xl/sharedStrings.xml><?xml version="1.0" encoding="utf-8"?>
<sst xmlns="http://schemas.openxmlformats.org/spreadsheetml/2006/main" count="448" uniqueCount="169">
  <si>
    <t>BK3.025</t>
  </si>
  <si>
    <t>GROSS</t>
  </si>
  <si>
    <t>PER</t>
  </si>
  <si>
    <t>REVENUE</t>
  </si>
  <si>
    <t>U O M</t>
  </si>
  <si>
    <t>BK3.027</t>
  </si>
  <si>
    <t>OPERATING</t>
  </si>
  <si>
    <t>EXPENSE</t>
  </si>
  <si>
    <t>BK3.029</t>
  </si>
  <si>
    <t>SALARIES</t>
  </si>
  <si>
    <t>BK3.031</t>
  </si>
  <si>
    <t>EMPLOYEE</t>
  </si>
  <si>
    <t>BENEFITS</t>
  </si>
  <si>
    <t>BK3.033</t>
  </si>
  <si>
    <t>PRO</t>
  </si>
  <si>
    <t>FEES</t>
  </si>
  <si>
    <t>BK3.035</t>
  </si>
  <si>
    <t>SUPPLIES</t>
  </si>
  <si>
    <t>BK3.037</t>
  </si>
  <si>
    <t>PURCHASED</t>
  </si>
  <si>
    <t>SERVICES</t>
  </si>
  <si>
    <t>BK3.039</t>
  </si>
  <si>
    <t>DEPRE/RENT</t>
  </si>
  <si>
    <t>LEASE</t>
  </si>
  <si>
    <t>BK3.041</t>
  </si>
  <si>
    <t>OTHER DIR.</t>
  </si>
  <si>
    <t>BK3.043</t>
  </si>
  <si>
    <t>F T E's</t>
  </si>
  <si>
    <t>F T E</t>
  </si>
  <si>
    <t>BK3.045</t>
  </si>
  <si>
    <t>BK3.047</t>
  </si>
  <si>
    <t>PAID</t>
  </si>
  <si>
    <t>HOURS</t>
  </si>
  <si>
    <t>LICNO</t>
  </si>
  <si>
    <t>HOSPITAL</t>
  </si>
  <si>
    <t>Page</t>
  </si>
  <si>
    <t>SURGICAL SERVICES (ACCOUNT # 7020)</t>
  </si>
  <si>
    <t>SALARIES &amp; WAGES / FTE</t>
  </si>
  <si>
    <t>EMPLOYEE BENEFITS / FTE</t>
  </si>
  <si>
    <t>TOTAL REVENUE /  OP MIN.</t>
  </si>
  <si>
    <t>TOTAL OPERATING EXP / OP MIN.</t>
  </si>
  <si>
    <t>SALARIES AND WAGES / OP MIN.</t>
  </si>
  <si>
    <t>EMPLOYEE BENEFITS / OP MIN.</t>
  </si>
  <si>
    <t>PROFESSIONAL FEES / OP MIN.</t>
  </si>
  <si>
    <t>SUPPLIES EXPENSE / OP MIN.</t>
  </si>
  <si>
    <t>PURCHASED SERVICES / OP MIN.</t>
  </si>
  <si>
    <t>DEPRECIATION/RENTAL/LEASE / OP MIN.</t>
  </si>
  <si>
    <t>OTHER DIRECT EXPENSES / OP MIN.</t>
  </si>
  <si>
    <t>PAID HOURS /  OP MIN.</t>
  </si>
  <si>
    <t>YIRV</t>
  </si>
  <si>
    <t>YREV</t>
  </si>
  <si>
    <t>YCAS</t>
  </si>
  <si>
    <t>TYADE</t>
  </si>
  <si>
    <t>YREC</t>
  </si>
  <si>
    <t>YODE</t>
  </si>
  <si>
    <t>YDRL</t>
  </si>
  <si>
    <t>YRL</t>
  </si>
  <si>
    <t>YPSO</t>
  </si>
  <si>
    <t>YPSU</t>
  </si>
  <si>
    <t>YSUP</t>
  </si>
  <si>
    <t>YPFS</t>
  </si>
  <si>
    <t>YEBS</t>
  </si>
  <si>
    <t>YSLS</t>
  </si>
  <si>
    <t>YUTS</t>
  </si>
  <si>
    <t>YFTE</t>
  </si>
  <si>
    <t>YEAR</t>
  </si>
  <si>
    <t>ACCTNO</t>
  </si>
  <si>
    <t>DPLHOSPNAME</t>
  </si>
  <si>
    <t>%</t>
  </si>
  <si>
    <t>CHANGE</t>
  </si>
  <si>
    <t>CAPITAL MEDICAL CENTER</t>
  </si>
  <si>
    <t>CASCADE VALLEY HOSPITAL</t>
  </si>
  <si>
    <t>CENTRAL WASHINGTON HOSPITAL</t>
  </si>
  <si>
    <t>FORKS COMMUNITY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</si>
  <si>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</si>
  <si>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</si>
  <si>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</si>
  <si>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</si>
  <si>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</si>
  <si>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</si>
  <si>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</si>
  <si>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</si>
  <si>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</si>
  <si>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</si>
  <si>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</si>
  <si>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</si>
  <si>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</si>
  <si>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</si>
  <si>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</si>
  <si>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</si>
  <si>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</si>
  <si>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</si>
  <si>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</si>
  <si>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</si>
  <si>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</si>
  <si>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</si>
  <si>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</si>
  <si>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</si>
  <si>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</si>
  <si>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</si>
  <si>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</si>
  <si>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</si>
  <si>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</si>
  <si>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</si>
  <si>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</si>
  <si>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</si>
  <si>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</si>
  <si>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BHC FAIRFAX HOSPITAL</t>
  </si>
  <si>
    <t>CASCADE MEDICAL CENTER</t>
  </si>
  <si>
    <t>COLUMBIA BASIN HOSPITAL</t>
  </si>
  <si>
    <t>DAYTON GENERAL HOSPITAL</t>
  </si>
  <si>
    <t>FERRY COUNTY MEMORIAL HOSPITAL</t>
  </si>
  <si>
    <t>GARFIELD COUNTY MEMORIAL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</si>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</sst>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37" fontId="1" fillId="0" borderId="0" xfId="1" applyNumberFormat="1"/>
    <xf numFmtId="39" fontId="1" fillId="0" borderId="0" xfId="1" applyNumberFormat="1"/>
    <xf numFmtId="0" fontId="1" fillId="0" borderId="0" xfId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customWidth="1"/>
    <col min="2" max="2" width="6.109375" bestFit="1" customWidth="1"/>
    <col min="3" max="3" width="39.33203125" customWidth="1"/>
    <col min="4" max="4" width="11.88671875" bestFit="1" customWidth="1"/>
    <col min="5" max="5" width="9.88671875" bestFit="1" customWidth="1"/>
    <col min="6" max="6" width="8.88671875" bestFit="1" customWidth="1"/>
    <col min="7" max="7" width="11.88671875" bestFit="1" customWidth="1"/>
    <col min="8" max="8" width="9.88671875" bestFit="1" customWidth="1"/>
    <col min="9" max="9" width="8.88671875" bestFit="1" customWidth="1"/>
    <col min="10" max="10" width="2.6640625" customWidth="1"/>
  </cols>
  <sheetData>
    <row r="1" spans="1:1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39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ROUND(+Surgery!S5,0)</f>
        <v>728841607</v>
      </c>
      <c r="E10" s="3">
        <f>ROUND(+Surgery!F5,0)</f>
        <v>373543</v>
      </c>
      <c r="F10" s="9">
        <f>IF(D10=0,"",IF(E10=0,"",ROUND(D10/E10,2)))</f>
        <v>1951.16</v>
      </c>
      <c r="G10" s="3">
        <f>ROUND(+Surgery!S106,0)</f>
        <v>789492570</v>
      </c>
      <c r="H10" s="3">
        <f>ROUND(+Surgery!F106,0)</f>
        <v>110436</v>
      </c>
      <c r="I10" s="9">
        <f>IF(G10=0,"",IF(H10=0,"",ROUND(G10/H10,2)))</f>
        <v>7148.87</v>
      </c>
      <c r="J10" s="9"/>
      <c r="K10" s="10">
        <f>IF(D10=0,"",IF(E10=0,"",IF(G10=0,"",IF(H10=0,"",ROUND(I10/F10-1,4)))))</f>
        <v>2.6638999999999999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ROUND(+Surgery!S6,0)</f>
        <v>301142120</v>
      </c>
      <c r="E11" s="3">
        <f>ROUND(+Surgery!F6,0)</f>
        <v>921342</v>
      </c>
      <c r="F11" s="9">
        <f t="shared" ref="F11:F74" si="0">IF(D11=0,"",IF(E11=0,"",ROUND(D11/E11,2)))</f>
        <v>326.85000000000002</v>
      </c>
      <c r="G11" s="3">
        <f>ROUND(+Surgery!S107,0)</f>
        <v>396392429</v>
      </c>
      <c r="H11" s="3">
        <f>ROUND(+Surgery!F107,0)</f>
        <v>128481</v>
      </c>
      <c r="I11" s="9">
        <f t="shared" ref="I11:I74" si="1">IF(G11=0,"",IF(H11=0,"",ROUND(G11/H11,2)))</f>
        <v>3085.22</v>
      </c>
      <c r="J11" s="9"/>
      <c r="K11" s="10">
        <f t="shared" ref="K11:K74" si="2">IF(D11=0,"",IF(E11=0,"",IF(G11=0,"",IF(H11=0,"",ROUND(I11/F11-1,4)))))</f>
        <v>8.4392999999999994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ROUND(+Surgery!S7,0)</f>
        <v>1434092</v>
      </c>
      <c r="E12" s="3">
        <f>ROUND(+Surgery!F7,0)</f>
        <v>829</v>
      </c>
      <c r="F12" s="9">
        <f t="shared" si="0"/>
        <v>1729.91</v>
      </c>
      <c r="G12" s="3">
        <f>ROUND(+Surgery!S108,0)</f>
        <v>1162520</v>
      </c>
      <c r="H12" s="3">
        <f>ROUND(+Surgery!F108,0)</f>
        <v>906</v>
      </c>
      <c r="I12" s="9">
        <f t="shared" si="1"/>
        <v>1283.1300000000001</v>
      </c>
      <c r="J12" s="9"/>
      <c r="K12" s="10">
        <f t="shared" si="2"/>
        <v>-0.25829999999999997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ROUND(+Surgery!S8,0)</f>
        <v>317723541</v>
      </c>
      <c r="E13" s="3">
        <f>ROUND(+Surgery!F8,0)</f>
        <v>2546491</v>
      </c>
      <c r="F13" s="9">
        <f t="shared" si="0"/>
        <v>124.77</v>
      </c>
      <c r="G13" s="3">
        <f>ROUND(+Surgery!S109,0)</f>
        <v>341232953</v>
      </c>
      <c r="H13" s="3">
        <f>ROUND(+Surgery!F109,0)</f>
        <v>2520201</v>
      </c>
      <c r="I13" s="9">
        <f t="shared" si="1"/>
        <v>135.4</v>
      </c>
      <c r="J13" s="9"/>
      <c r="K13" s="10">
        <f t="shared" si="2"/>
        <v>8.5199999999999998E-2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ROUND(+Surgery!S9,0)</f>
        <v>216565294</v>
      </c>
      <c r="E14" s="3">
        <f>ROUND(+Surgery!F9,0)</f>
        <v>1466938</v>
      </c>
      <c r="F14" s="9">
        <f t="shared" si="0"/>
        <v>147.63</v>
      </c>
      <c r="G14" s="3">
        <f>ROUND(+Surgery!S110,0)</f>
        <v>243280279</v>
      </c>
      <c r="H14" s="3">
        <f>ROUND(+Surgery!F110,0)</f>
        <v>1519903</v>
      </c>
      <c r="I14" s="9">
        <f t="shared" si="1"/>
        <v>160.06</v>
      </c>
      <c r="J14" s="9"/>
      <c r="K14" s="10">
        <f t="shared" si="2"/>
        <v>8.4199999999999997E-2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ROUND(+Surgery!S10,0)</f>
        <v>8250728</v>
      </c>
      <c r="E15" s="3">
        <f>ROUND(+Surgery!F10,0)</f>
        <v>281018</v>
      </c>
      <c r="F15" s="9">
        <f t="shared" si="0"/>
        <v>29.36</v>
      </c>
      <c r="G15" s="3">
        <f>ROUND(+Surgery!S111,0)</f>
        <v>9944734</v>
      </c>
      <c r="H15" s="3">
        <f>ROUND(+Surgery!F111,0)</f>
        <v>257773</v>
      </c>
      <c r="I15" s="9">
        <f t="shared" si="1"/>
        <v>38.58</v>
      </c>
      <c r="J15" s="9"/>
      <c r="K15" s="10">
        <f t="shared" si="2"/>
        <v>0.314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ROUND(+Surgery!S11,0)</f>
        <v>1845788</v>
      </c>
      <c r="E16" s="3">
        <f>ROUND(+Surgery!F11,0)</f>
        <v>0</v>
      </c>
      <c r="F16" s="9" t="str">
        <f t="shared" si="0"/>
        <v/>
      </c>
      <c r="G16" s="3">
        <f>ROUND(+Surgery!S112,0)</f>
        <v>2266604</v>
      </c>
      <c r="H16" s="3">
        <f>ROUND(+Surgery!F112,0)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ROUND(+Surgery!S12,0)</f>
        <v>76051771</v>
      </c>
      <c r="E17" s="3">
        <f>ROUND(+Surgery!F12,0)</f>
        <v>285552</v>
      </c>
      <c r="F17" s="9">
        <f t="shared" si="0"/>
        <v>266.33</v>
      </c>
      <c r="G17" s="3">
        <f>ROUND(+Surgery!S113,0)</f>
        <v>75226464</v>
      </c>
      <c r="H17" s="3">
        <f>ROUND(+Surgery!F113,0)</f>
        <v>236790</v>
      </c>
      <c r="I17" s="9">
        <f t="shared" si="1"/>
        <v>317.69</v>
      </c>
      <c r="J17" s="9"/>
      <c r="K17" s="10">
        <f t="shared" si="2"/>
        <v>0.1928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ROUND(+Surgery!S13,0)</f>
        <v>2137502</v>
      </c>
      <c r="E18" s="3">
        <f>ROUND(+Surgery!F13,0)</f>
        <v>40793</v>
      </c>
      <c r="F18" s="9">
        <f t="shared" si="0"/>
        <v>52.4</v>
      </c>
      <c r="G18" s="3">
        <f>ROUND(+Surgery!S114,0)</f>
        <v>2123035</v>
      </c>
      <c r="H18" s="3">
        <f>ROUND(+Surgery!F114,0)</f>
        <v>38875</v>
      </c>
      <c r="I18" s="9">
        <f t="shared" si="1"/>
        <v>54.61</v>
      </c>
      <c r="J18" s="9"/>
      <c r="K18" s="10">
        <f t="shared" si="2"/>
        <v>4.2200000000000001E-2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ROUND(+Surgery!S14,0)</f>
        <v>55112706</v>
      </c>
      <c r="E19" s="3">
        <f>ROUND(+Surgery!F14,0)</f>
        <v>436507</v>
      </c>
      <c r="F19" s="9">
        <f t="shared" si="0"/>
        <v>126.26</v>
      </c>
      <c r="G19" s="3">
        <f>ROUND(+Surgery!S115,0)</f>
        <v>55013009</v>
      </c>
      <c r="H19" s="3">
        <f>ROUND(+Surgery!F115,0)</f>
        <v>378083</v>
      </c>
      <c r="I19" s="9">
        <f t="shared" si="1"/>
        <v>145.51</v>
      </c>
      <c r="J19" s="9"/>
      <c r="K19" s="10">
        <f t="shared" si="2"/>
        <v>0.1525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ROUND(+Surgery!S15,0)</f>
        <v>375200145</v>
      </c>
      <c r="E20" s="3">
        <f>ROUND(+Surgery!F15,0)</f>
        <v>2803256</v>
      </c>
      <c r="F20" s="9">
        <f t="shared" si="0"/>
        <v>133.84</v>
      </c>
      <c r="G20" s="3">
        <f>ROUND(+Surgery!S116,0)</f>
        <v>418339794</v>
      </c>
      <c r="H20" s="3">
        <f>ROUND(+Surgery!F116,0)</f>
        <v>2883095</v>
      </c>
      <c r="I20" s="9">
        <f t="shared" si="1"/>
        <v>145.1</v>
      </c>
      <c r="J20" s="9"/>
      <c r="K20" s="10">
        <f t="shared" si="2"/>
        <v>8.4099999999999994E-2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ROUND(+Surgery!S16,0)</f>
        <v>684470911</v>
      </c>
      <c r="E21" s="3">
        <f>ROUND(+Surgery!F16,0)</f>
        <v>2678230</v>
      </c>
      <c r="F21" s="9">
        <f t="shared" si="0"/>
        <v>255.57</v>
      </c>
      <c r="G21" s="3">
        <f>ROUND(+Surgery!S117,0)</f>
        <v>692370759</v>
      </c>
      <c r="H21" s="3">
        <f>ROUND(+Surgery!F117,0)</f>
        <v>2712475</v>
      </c>
      <c r="I21" s="9">
        <f t="shared" si="1"/>
        <v>255.25</v>
      </c>
      <c r="J21" s="9"/>
      <c r="K21" s="10">
        <f t="shared" si="2"/>
        <v>-1.2999999999999999E-3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ROUND(+Surgery!S17,0)</f>
        <v>31930226</v>
      </c>
      <c r="E22" s="3">
        <f>ROUND(+Surgery!F17,0)</f>
        <v>117282</v>
      </c>
      <c r="F22" s="9">
        <f t="shared" si="0"/>
        <v>272.25</v>
      </c>
      <c r="G22" s="3">
        <f>ROUND(+Surgery!S118,0)</f>
        <v>34940775</v>
      </c>
      <c r="H22" s="3">
        <f>ROUND(+Surgery!F118,0)</f>
        <v>124980</v>
      </c>
      <c r="I22" s="9">
        <f t="shared" si="1"/>
        <v>279.57</v>
      </c>
      <c r="J22" s="9"/>
      <c r="K22" s="10">
        <f t="shared" si="2"/>
        <v>2.69E-2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ROUND(+Surgery!S18,0)</f>
        <v>252715894</v>
      </c>
      <c r="E23" s="3">
        <f>ROUND(+Surgery!F18,0)</f>
        <v>1126870</v>
      </c>
      <c r="F23" s="9">
        <f t="shared" si="0"/>
        <v>224.26</v>
      </c>
      <c r="G23" s="3">
        <f>ROUND(+Surgery!S119,0)</f>
        <v>276949341</v>
      </c>
      <c r="H23" s="3">
        <f>ROUND(+Surgery!F119,0)</f>
        <v>1074417</v>
      </c>
      <c r="I23" s="9">
        <f t="shared" si="1"/>
        <v>257.77</v>
      </c>
      <c r="J23" s="9"/>
      <c r="K23" s="10">
        <f t="shared" si="2"/>
        <v>0.14940000000000001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ROUND(+Surgery!S19,0)</f>
        <v>23540808</v>
      </c>
      <c r="E24" s="3">
        <f>ROUND(+Surgery!F19,0)</f>
        <v>374586</v>
      </c>
      <c r="F24" s="9">
        <f t="shared" si="0"/>
        <v>62.84</v>
      </c>
      <c r="G24" s="3">
        <f>ROUND(+Surgery!S120,0)</f>
        <v>26639285</v>
      </c>
      <c r="H24" s="3">
        <f>ROUND(+Surgery!F120,0)</f>
        <v>396940</v>
      </c>
      <c r="I24" s="9">
        <f t="shared" si="1"/>
        <v>67.11</v>
      </c>
      <c r="J24" s="9"/>
      <c r="K24" s="10">
        <f t="shared" si="2"/>
        <v>6.8000000000000005E-2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ROUND(+Surgery!S20,0)</f>
        <v>30390834</v>
      </c>
      <c r="E25" s="3">
        <f>ROUND(+Surgery!F20,0)</f>
        <v>304288</v>
      </c>
      <c r="F25" s="9">
        <f t="shared" si="0"/>
        <v>99.88</v>
      </c>
      <c r="G25" s="3">
        <f>ROUND(+Surgery!S121,0)</f>
        <v>32541911</v>
      </c>
      <c r="H25" s="3">
        <f>ROUND(+Surgery!F121,0)</f>
        <v>318898</v>
      </c>
      <c r="I25" s="9">
        <f t="shared" si="1"/>
        <v>102.04</v>
      </c>
      <c r="J25" s="9"/>
      <c r="K25" s="10">
        <f t="shared" si="2"/>
        <v>2.1600000000000001E-2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ROUND(+Surgery!S21,0)</f>
        <v>0</v>
      </c>
      <c r="E26" s="3">
        <f>ROUND(+Surgery!F21,0)</f>
        <v>0</v>
      </c>
      <c r="F26" s="9" t="str">
        <f t="shared" si="0"/>
        <v/>
      </c>
      <c r="G26" s="3">
        <f>ROUND(+Surgery!S122,0)</f>
        <v>22146477</v>
      </c>
      <c r="H26" s="3">
        <f>ROUND(+Surgery!F122,0)</f>
        <v>6035</v>
      </c>
      <c r="I26" s="9">
        <f t="shared" si="1"/>
        <v>3669.67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ROUND(+Surgery!S22,0)</f>
        <v>0</v>
      </c>
      <c r="E27" s="3">
        <f>ROUND(+Surgery!F22,0)</f>
        <v>0</v>
      </c>
      <c r="F27" s="9" t="str">
        <f t="shared" si="0"/>
        <v/>
      </c>
      <c r="G27" s="3">
        <f>ROUND(+Surgery!S123,0)</f>
        <v>0</v>
      </c>
      <c r="H27" s="3">
        <f>ROUND(+Surgery!F123,0)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ROUND(+Surgery!S23,0)</f>
        <v>7910135</v>
      </c>
      <c r="E28" s="3">
        <f>ROUND(+Surgery!F23,0)</f>
        <v>70986</v>
      </c>
      <c r="F28" s="9">
        <f t="shared" si="0"/>
        <v>111.43</v>
      </c>
      <c r="G28" s="3">
        <f>ROUND(+Surgery!S124,0)</f>
        <v>0</v>
      </c>
      <c r="H28" s="3">
        <f>ROUND(+Surgery!F124,0)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ROUND(+Surgery!S24,0)</f>
        <v>95887230</v>
      </c>
      <c r="E29" s="3">
        <f>ROUND(+Surgery!F24,0)</f>
        <v>415842</v>
      </c>
      <c r="F29" s="9">
        <f t="shared" si="0"/>
        <v>230.59</v>
      </c>
      <c r="G29" s="3">
        <f>ROUND(+Surgery!S125,0)</f>
        <v>114363654</v>
      </c>
      <c r="H29" s="3">
        <f>ROUND(+Surgery!F125,0)</f>
        <v>438840</v>
      </c>
      <c r="I29" s="9">
        <f t="shared" si="1"/>
        <v>260.60000000000002</v>
      </c>
      <c r="J29" s="9"/>
      <c r="K29" s="10">
        <f t="shared" si="2"/>
        <v>0.13009999999999999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ROUND(+Surgery!S25,0)</f>
        <v>2043480</v>
      </c>
      <c r="E30" s="3">
        <f>ROUND(+Surgery!F25,0)</f>
        <v>18281</v>
      </c>
      <c r="F30" s="9">
        <f t="shared" si="0"/>
        <v>111.78</v>
      </c>
      <c r="G30" s="3">
        <f>ROUND(+Surgery!S126,0)</f>
        <v>2423604</v>
      </c>
      <c r="H30" s="3">
        <f>ROUND(+Surgery!F126,0)</f>
        <v>19892</v>
      </c>
      <c r="I30" s="9">
        <f t="shared" si="1"/>
        <v>121.84</v>
      </c>
      <c r="J30" s="9"/>
      <c r="K30" s="10">
        <f t="shared" si="2"/>
        <v>0.09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ROUND(+Surgery!S26,0)</f>
        <v>1182515</v>
      </c>
      <c r="E31" s="3">
        <f>ROUND(+Surgery!F26,0)</f>
        <v>13347</v>
      </c>
      <c r="F31" s="9">
        <f t="shared" si="0"/>
        <v>88.6</v>
      </c>
      <c r="G31" s="3">
        <f>ROUND(+Surgery!S127,0)</f>
        <v>1308284</v>
      </c>
      <c r="H31" s="3">
        <f>ROUND(+Surgery!F127,0)</f>
        <v>10959</v>
      </c>
      <c r="I31" s="9">
        <f t="shared" si="1"/>
        <v>119.38</v>
      </c>
      <c r="J31" s="9"/>
      <c r="K31" s="10">
        <f t="shared" si="2"/>
        <v>0.34739999999999999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ROUND(+Surgery!S27,0)</f>
        <v>31202994</v>
      </c>
      <c r="E32" s="3">
        <f>ROUND(+Surgery!F27,0)</f>
        <v>569560</v>
      </c>
      <c r="F32" s="9">
        <f t="shared" si="0"/>
        <v>54.78</v>
      </c>
      <c r="G32" s="3">
        <f>ROUND(+Surgery!S128,0)</f>
        <v>43755030</v>
      </c>
      <c r="H32" s="3">
        <f>ROUND(+Surgery!F128,0)</f>
        <v>643860</v>
      </c>
      <c r="I32" s="9">
        <f t="shared" si="1"/>
        <v>67.959999999999994</v>
      </c>
      <c r="J32" s="9"/>
      <c r="K32" s="10">
        <f t="shared" si="2"/>
        <v>0.24060000000000001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ROUND(+Surgery!S28,0)</f>
        <v>49799251</v>
      </c>
      <c r="E33" s="3">
        <f>ROUND(+Surgery!F28,0)</f>
        <v>295564</v>
      </c>
      <c r="F33" s="9">
        <f t="shared" si="0"/>
        <v>168.49</v>
      </c>
      <c r="G33" s="3">
        <f>ROUND(+Surgery!S129,0)</f>
        <v>53627826</v>
      </c>
      <c r="H33" s="3">
        <f>ROUND(+Surgery!F129,0)</f>
        <v>289874</v>
      </c>
      <c r="I33" s="9">
        <f t="shared" si="1"/>
        <v>185</v>
      </c>
      <c r="J33" s="9"/>
      <c r="K33" s="10">
        <f t="shared" si="2"/>
        <v>9.8000000000000004E-2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ROUND(+Surgery!S29,0)</f>
        <v>23012858</v>
      </c>
      <c r="E34" s="3">
        <f>ROUND(+Surgery!F29,0)</f>
        <v>281240</v>
      </c>
      <c r="F34" s="9">
        <f t="shared" si="0"/>
        <v>81.83</v>
      </c>
      <c r="G34" s="3">
        <f>ROUND(+Surgery!S130,0)</f>
        <v>27241595</v>
      </c>
      <c r="H34" s="3">
        <f>ROUND(+Surgery!F130,0)</f>
        <v>295755</v>
      </c>
      <c r="I34" s="9">
        <f t="shared" si="1"/>
        <v>92.11</v>
      </c>
      <c r="J34" s="9"/>
      <c r="K34" s="10">
        <f t="shared" si="2"/>
        <v>0.12559999999999999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ROUND(+Surgery!S30,0)</f>
        <v>2508203</v>
      </c>
      <c r="E35" s="3">
        <f>ROUND(+Surgery!F30,0)</f>
        <v>0</v>
      </c>
      <c r="F35" s="9" t="str">
        <f t="shared" si="0"/>
        <v/>
      </c>
      <c r="G35" s="3">
        <f>ROUND(+Surgery!S131,0)</f>
        <v>2890652</v>
      </c>
      <c r="H35" s="3">
        <f>ROUND(+Surgery!F131,0)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ROUND(+Surgery!S31,0)</f>
        <v>50021</v>
      </c>
      <c r="E36" s="3">
        <f>ROUND(+Surgery!F31,0)</f>
        <v>675</v>
      </c>
      <c r="F36" s="9">
        <f t="shared" si="0"/>
        <v>74.11</v>
      </c>
      <c r="G36" s="3">
        <f>ROUND(+Surgery!S132,0)</f>
        <v>46790</v>
      </c>
      <c r="H36" s="3">
        <f>ROUND(+Surgery!F132,0)</f>
        <v>765</v>
      </c>
      <c r="I36" s="9">
        <f t="shared" si="1"/>
        <v>61.16</v>
      </c>
      <c r="J36" s="9"/>
      <c r="K36" s="10">
        <f t="shared" si="2"/>
        <v>-0.17469999999999999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ROUND(+Surgery!S32,0)</f>
        <v>237806681</v>
      </c>
      <c r="E37" s="3">
        <f>ROUND(+Surgery!F32,0)</f>
        <v>840378</v>
      </c>
      <c r="F37" s="9">
        <f t="shared" si="0"/>
        <v>282.98</v>
      </c>
      <c r="G37" s="3">
        <f>ROUND(+Surgery!S133,0)</f>
        <v>279821001</v>
      </c>
      <c r="H37" s="3">
        <f>ROUND(+Surgery!F133,0)</f>
        <v>1534489</v>
      </c>
      <c r="I37" s="9">
        <f t="shared" si="1"/>
        <v>182.35</v>
      </c>
      <c r="J37" s="9"/>
      <c r="K37" s="10">
        <f t="shared" si="2"/>
        <v>-0.35560000000000003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ROUND(+Surgery!S33,0)</f>
        <v>0</v>
      </c>
      <c r="E38" s="3">
        <f>ROUND(+Surgery!F33,0)</f>
        <v>0</v>
      </c>
      <c r="F38" s="9" t="str">
        <f t="shared" si="0"/>
        <v/>
      </c>
      <c r="G38" s="3">
        <f>ROUND(+Surgery!S134,0)</f>
        <v>0</v>
      </c>
      <c r="H38" s="3">
        <f>ROUND(+Surgery!F134,0)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ROUND(+Surgery!S34,0)</f>
        <v>309336097</v>
      </c>
      <c r="E39" s="3">
        <f>ROUND(+Surgery!F34,0)</f>
        <v>2793422</v>
      </c>
      <c r="F39" s="9">
        <f t="shared" si="0"/>
        <v>110.74</v>
      </c>
      <c r="G39" s="3">
        <f>ROUND(+Surgery!S135,0)</f>
        <v>342491377</v>
      </c>
      <c r="H39" s="3">
        <f>ROUND(+Surgery!F135,0)</f>
        <v>2899576</v>
      </c>
      <c r="I39" s="9">
        <f t="shared" si="1"/>
        <v>118.12</v>
      </c>
      <c r="J39" s="9"/>
      <c r="K39" s="10">
        <f t="shared" si="2"/>
        <v>6.6600000000000006E-2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ROUND(+Surgery!S35,0)</f>
        <v>9130013</v>
      </c>
      <c r="E40" s="3">
        <f>ROUND(+Surgery!F35,0)</f>
        <v>105121</v>
      </c>
      <c r="F40" s="9">
        <f t="shared" si="0"/>
        <v>86.85</v>
      </c>
      <c r="G40" s="3">
        <f>ROUND(+Surgery!S136,0)</f>
        <v>12128407</v>
      </c>
      <c r="H40" s="3">
        <f>ROUND(+Surgery!F136,0)</f>
        <v>90772</v>
      </c>
      <c r="I40" s="9">
        <f t="shared" si="1"/>
        <v>133.61000000000001</v>
      </c>
      <c r="J40" s="9"/>
      <c r="K40" s="10">
        <f t="shared" si="2"/>
        <v>0.53839999999999999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ROUND(+Surgery!S36,0)</f>
        <v>1952094</v>
      </c>
      <c r="E41" s="3">
        <f>ROUND(+Surgery!F36,0)</f>
        <v>37518</v>
      </c>
      <c r="F41" s="9">
        <f t="shared" si="0"/>
        <v>52.03</v>
      </c>
      <c r="G41" s="3">
        <f>ROUND(+Surgery!S137,0)</f>
        <v>1795176</v>
      </c>
      <c r="H41" s="3">
        <f>ROUND(+Surgery!F137,0)</f>
        <v>38534</v>
      </c>
      <c r="I41" s="9">
        <f t="shared" si="1"/>
        <v>46.59</v>
      </c>
      <c r="J41" s="9"/>
      <c r="K41" s="10">
        <f t="shared" si="2"/>
        <v>-0.1046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ROUND(+Surgery!S37,0)</f>
        <v>151093769</v>
      </c>
      <c r="E42" s="3">
        <f>ROUND(+Surgery!F37,0)</f>
        <v>4891</v>
      </c>
      <c r="F42" s="9">
        <f t="shared" si="0"/>
        <v>30892.2</v>
      </c>
      <c r="G42" s="3">
        <f>ROUND(+Surgery!S138,0)</f>
        <v>93655426</v>
      </c>
      <c r="H42" s="3">
        <f>ROUND(+Surgery!F138,0)</f>
        <v>29055</v>
      </c>
      <c r="I42" s="9">
        <f t="shared" si="1"/>
        <v>3223.38</v>
      </c>
      <c r="J42" s="9"/>
      <c r="K42" s="10">
        <f t="shared" si="2"/>
        <v>-0.89570000000000005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ROUND(+Surgery!S38,0)</f>
        <v>0</v>
      </c>
      <c r="E43" s="3">
        <f>ROUND(+Surgery!F38,0)</f>
        <v>0</v>
      </c>
      <c r="F43" s="9" t="str">
        <f t="shared" si="0"/>
        <v/>
      </c>
      <c r="G43" s="3">
        <f>ROUND(+Surgery!S139,0)</f>
        <v>0</v>
      </c>
      <c r="H43" s="3">
        <f>ROUND(+Surgery!F139,0)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ROUND(+Surgery!S39,0)</f>
        <v>12349072</v>
      </c>
      <c r="E44" s="3">
        <f>ROUND(+Surgery!F39,0)</f>
        <v>125987</v>
      </c>
      <c r="F44" s="9">
        <f t="shared" si="0"/>
        <v>98.02</v>
      </c>
      <c r="G44" s="3">
        <f>ROUND(+Surgery!S140,0)</f>
        <v>14452818</v>
      </c>
      <c r="H44" s="3">
        <f>ROUND(+Surgery!F140,0)</f>
        <v>131313</v>
      </c>
      <c r="I44" s="9">
        <f t="shared" si="1"/>
        <v>110.06</v>
      </c>
      <c r="J44" s="9"/>
      <c r="K44" s="10">
        <f t="shared" si="2"/>
        <v>0.12280000000000001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ROUND(+Surgery!S40,0)</f>
        <v>1918224</v>
      </c>
      <c r="E45" s="3">
        <f>ROUND(+Surgery!F40,0)</f>
        <v>18516</v>
      </c>
      <c r="F45" s="9">
        <f t="shared" si="0"/>
        <v>103.6</v>
      </c>
      <c r="G45" s="3">
        <f>ROUND(+Surgery!S141,0)</f>
        <v>1988887</v>
      </c>
      <c r="H45" s="3">
        <f>ROUND(+Surgery!F141,0)</f>
        <v>14882</v>
      </c>
      <c r="I45" s="9">
        <f t="shared" si="1"/>
        <v>133.63999999999999</v>
      </c>
      <c r="J45" s="9"/>
      <c r="K45" s="10">
        <f t="shared" si="2"/>
        <v>0.28999999999999998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ROUND(+Surgery!S41,0)</f>
        <v>9835104</v>
      </c>
      <c r="E46" s="3">
        <f>ROUND(+Surgery!F41,0)</f>
        <v>163614</v>
      </c>
      <c r="F46" s="9">
        <f t="shared" si="0"/>
        <v>60.11</v>
      </c>
      <c r="G46" s="3">
        <f>ROUND(+Surgery!S142,0)</f>
        <v>12174004</v>
      </c>
      <c r="H46" s="3">
        <f>ROUND(+Surgery!F142,0)</f>
        <v>154227</v>
      </c>
      <c r="I46" s="9">
        <f t="shared" si="1"/>
        <v>78.94</v>
      </c>
      <c r="J46" s="9"/>
      <c r="K46" s="10">
        <f t="shared" si="2"/>
        <v>0.31330000000000002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ROUND(+Surgery!S42,0)</f>
        <v>0</v>
      </c>
      <c r="E47" s="3">
        <f>ROUND(+Surgery!F42,0)</f>
        <v>0</v>
      </c>
      <c r="F47" s="9" t="str">
        <f t="shared" si="0"/>
        <v/>
      </c>
      <c r="G47" s="3">
        <f>ROUND(+Surgery!S143,0)</f>
        <v>0</v>
      </c>
      <c r="H47" s="3">
        <f>ROUND(+Surgery!F143,0)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ROUND(+Surgery!S43,0)</f>
        <v>0</v>
      </c>
      <c r="E48" s="3">
        <f>ROUND(+Surgery!F43,0)</f>
        <v>0</v>
      </c>
      <c r="F48" s="9" t="str">
        <f t="shared" si="0"/>
        <v/>
      </c>
      <c r="G48" s="3">
        <f>ROUND(+Surgery!S144,0)</f>
        <v>0</v>
      </c>
      <c r="H48" s="3">
        <f>ROUND(+Surgery!F144,0)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ROUND(+Surgery!S44,0)</f>
        <v>42124410</v>
      </c>
      <c r="E49" s="3">
        <f>ROUND(+Surgery!F44,0)</f>
        <v>207714</v>
      </c>
      <c r="F49" s="9">
        <f t="shared" si="0"/>
        <v>202.8</v>
      </c>
      <c r="G49" s="3">
        <f>ROUND(+Surgery!S145,0)</f>
        <v>128033241</v>
      </c>
      <c r="H49" s="3">
        <f>ROUND(+Surgery!F145,0)</f>
        <v>966900</v>
      </c>
      <c r="I49" s="9">
        <f t="shared" si="1"/>
        <v>132.41999999999999</v>
      </c>
      <c r="J49" s="9"/>
      <c r="K49" s="10">
        <f t="shared" si="2"/>
        <v>-0.34699999999999998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ROUND(+Surgery!S45,0)</f>
        <v>226338566</v>
      </c>
      <c r="E50" s="3">
        <f>ROUND(+Surgery!F45,0)</f>
        <v>26970</v>
      </c>
      <c r="F50" s="9">
        <f t="shared" si="0"/>
        <v>8392.23</v>
      </c>
      <c r="G50" s="3">
        <f>ROUND(+Surgery!S146,0)</f>
        <v>241492829</v>
      </c>
      <c r="H50" s="3">
        <f>ROUND(+Surgery!F146,0)</f>
        <v>27333</v>
      </c>
      <c r="I50" s="9">
        <f t="shared" si="1"/>
        <v>8835.2099999999991</v>
      </c>
      <c r="J50" s="9"/>
      <c r="K50" s="10">
        <f t="shared" si="2"/>
        <v>5.28E-2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ROUND(+Surgery!S46,0)</f>
        <v>0</v>
      </c>
      <c r="E51" s="3">
        <f>ROUND(+Surgery!F46,0)</f>
        <v>0</v>
      </c>
      <c r="F51" s="9" t="str">
        <f t="shared" si="0"/>
        <v/>
      </c>
      <c r="G51" s="3">
        <f>ROUND(+Surgery!S147,0)</f>
        <v>0</v>
      </c>
      <c r="H51" s="3">
        <f>ROUND(+Surgery!F147,0)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ROUND(+Surgery!S47,0)</f>
        <v>190416395</v>
      </c>
      <c r="E52" s="3">
        <f>ROUND(+Surgery!F47,0)</f>
        <v>2057800</v>
      </c>
      <c r="F52" s="9">
        <f t="shared" si="0"/>
        <v>92.53</v>
      </c>
      <c r="G52" s="3">
        <f>ROUND(+Surgery!S148,0)</f>
        <v>198948208</v>
      </c>
      <c r="H52" s="3">
        <f>ROUND(+Surgery!F148,0)</f>
        <v>1968627</v>
      </c>
      <c r="I52" s="9">
        <f t="shared" si="1"/>
        <v>101.06</v>
      </c>
      <c r="J52" s="9"/>
      <c r="K52" s="10">
        <f t="shared" si="2"/>
        <v>9.2200000000000004E-2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ROUND(+Surgery!S48,0)</f>
        <v>175482481</v>
      </c>
      <c r="E53" s="3">
        <f>ROUND(+Surgery!F48,0)</f>
        <v>1391652</v>
      </c>
      <c r="F53" s="9">
        <f t="shared" si="0"/>
        <v>126.1</v>
      </c>
      <c r="G53" s="3">
        <f>ROUND(+Surgery!S149,0)</f>
        <v>197709721</v>
      </c>
      <c r="H53" s="3">
        <f>ROUND(+Surgery!F149,0)</f>
        <v>1362190</v>
      </c>
      <c r="I53" s="9">
        <f t="shared" si="1"/>
        <v>145.13999999999999</v>
      </c>
      <c r="J53" s="9"/>
      <c r="K53" s="10">
        <f t="shared" si="2"/>
        <v>0.151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ROUND(+Surgery!S49,0)</f>
        <v>144858987</v>
      </c>
      <c r="E54" s="3">
        <f>ROUND(+Surgery!F49,0)</f>
        <v>1021656</v>
      </c>
      <c r="F54" s="9">
        <f t="shared" si="0"/>
        <v>141.79</v>
      </c>
      <c r="G54" s="3">
        <f>ROUND(+Surgery!S150,0)</f>
        <v>165735616</v>
      </c>
      <c r="H54" s="3">
        <f>ROUND(+Surgery!F150,0)</f>
        <v>811380</v>
      </c>
      <c r="I54" s="9">
        <f t="shared" si="1"/>
        <v>204.26</v>
      </c>
      <c r="J54" s="9"/>
      <c r="K54" s="10">
        <f t="shared" si="2"/>
        <v>0.44059999999999999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ROUND(+Surgery!S50,0)</f>
        <v>36078202</v>
      </c>
      <c r="E55" s="3">
        <f>ROUND(+Surgery!F50,0)</f>
        <v>501822</v>
      </c>
      <c r="F55" s="9">
        <f t="shared" si="0"/>
        <v>71.89</v>
      </c>
      <c r="G55" s="3">
        <f>ROUND(+Surgery!S151,0)</f>
        <v>36571832</v>
      </c>
      <c r="H55" s="3">
        <f>ROUND(+Surgery!F151,0)</f>
        <v>502416</v>
      </c>
      <c r="I55" s="9">
        <f t="shared" si="1"/>
        <v>72.790000000000006</v>
      </c>
      <c r="J55" s="9"/>
      <c r="K55" s="10">
        <f t="shared" si="2"/>
        <v>1.2500000000000001E-2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ROUND(+Surgery!S51,0)</f>
        <v>1105504</v>
      </c>
      <c r="E56" s="3">
        <f>ROUND(+Surgery!F51,0)</f>
        <v>19183</v>
      </c>
      <c r="F56" s="9">
        <f t="shared" si="0"/>
        <v>57.63</v>
      </c>
      <c r="G56" s="3">
        <f>ROUND(+Surgery!S152,0)</f>
        <v>1205846</v>
      </c>
      <c r="H56" s="3">
        <f>ROUND(+Surgery!F152,0)</f>
        <v>21072</v>
      </c>
      <c r="I56" s="9">
        <f t="shared" si="1"/>
        <v>57.23</v>
      </c>
      <c r="J56" s="9"/>
      <c r="K56" s="10">
        <f t="shared" si="2"/>
        <v>-6.8999999999999999E-3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ROUND(+Surgery!S52,0)</f>
        <v>122004808</v>
      </c>
      <c r="E57" s="3">
        <f>ROUND(+Surgery!F52,0)</f>
        <v>6774</v>
      </c>
      <c r="F57" s="9">
        <f t="shared" si="0"/>
        <v>18010.75</v>
      </c>
      <c r="G57" s="3">
        <f>ROUND(+Surgery!S153,0)</f>
        <v>149989863</v>
      </c>
      <c r="H57" s="3">
        <f>ROUND(+Surgery!F153,0)</f>
        <v>7106</v>
      </c>
      <c r="I57" s="9">
        <f t="shared" si="1"/>
        <v>21107.5</v>
      </c>
      <c r="J57" s="9"/>
      <c r="K57" s="10">
        <f t="shared" si="2"/>
        <v>0.1719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ROUND(+Surgery!S53,0)</f>
        <v>34363113</v>
      </c>
      <c r="E58" s="3">
        <f>ROUND(+Surgery!F53,0)</f>
        <v>616200</v>
      </c>
      <c r="F58" s="9">
        <f t="shared" si="0"/>
        <v>55.77</v>
      </c>
      <c r="G58" s="3">
        <f>ROUND(+Surgery!S154,0)</f>
        <v>115511875</v>
      </c>
      <c r="H58" s="3">
        <f>ROUND(+Surgery!F154,0)</f>
        <v>616200</v>
      </c>
      <c r="I58" s="9">
        <f t="shared" si="1"/>
        <v>187.46</v>
      </c>
      <c r="J58" s="9"/>
      <c r="K58" s="10">
        <f t="shared" si="2"/>
        <v>2.3613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ROUND(+Surgery!S54,0)</f>
        <v>15355482</v>
      </c>
      <c r="E59" s="3">
        <f>ROUND(+Surgery!F54,0)</f>
        <v>125161</v>
      </c>
      <c r="F59" s="9">
        <f t="shared" si="0"/>
        <v>122.69</v>
      </c>
      <c r="G59" s="3">
        <f>ROUND(+Surgery!S155,0)</f>
        <v>16070080</v>
      </c>
      <c r="H59" s="3">
        <f>ROUND(+Surgery!F155,0)</f>
        <v>125925</v>
      </c>
      <c r="I59" s="9">
        <f t="shared" si="1"/>
        <v>127.62</v>
      </c>
      <c r="J59" s="9"/>
      <c r="K59" s="10">
        <f t="shared" si="2"/>
        <v>4.02E-2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ROUND(+Surgery!S55,0)</f>
        <v>0</v>
      </c>
      <c r="E60" s="3">
        <f>ROUND(+Surgery!F55,0)</f>
        <v>0</v>
      </c>
      <c r="F60" s="9" t="str">
        <f t="shared" si="0"/>
        <v/>
      </c>
      <c r="G60" s="3">
        <f>ROUND(+Surgery!S156,0)</f>
        <v>0</v>
      </c>
      <c r="H60" s="3">
        <f>ROUND(+Surgery!F156,0)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ROUND(+Surgery!S56,0)</f>
        <v>120979389</v>
      </c>
      <c r="E61" s="3">
        <f>ROUND(+Surgery!F56,0)</f>
        <v>926015</v>
      </c>
      <c r="F61" s="9">
        <f t="shared" si="0"/>
        <v>130.65</v>
      </c>
      <c r="G61" s="3">
        <f>ROUND(+Surgery!S157,0)</f>
        <v>257016166</v>
      </c>
      <c r="H61" s="3">
        <f>ROUND(+Surgery!F157,0)</f>
        <v>983173</v>
      </c>
      <c r="I61" s="9">
        <f t="shared" si="1"/>
        <v>261.41000000000003</v>
      </c>
      <c r="J61" s="9"/>
      <c r="K61" s="10">
        <f t="shared" si="2"/>
        <v>1.0007999999999999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ROUND(+Surgery!S57,0)</f>
        <v>118177153</v>
      </c>
      <c r="E62" s="3">
        <f>ROUND(+Surgery!F57,0)</f>
        <v>917499</v>
      </c>
      <c r="F62" s="9">
        <f t="shared" si="0"/>
        <v>128.80000000000001</v>
      </c>
      <c r="G62" s="3">
        <f>ROUND(+Surgery!S158,0)</f>
        <v>124714777</v>
      </c>
      <c r="H62" s="3">
        <f>ROUND(+Surgery!F158,0)</f>
        <v>886400</v>
      </c>
      <c r="I62" s="9">
        <f t="shared" si="1"/>
        <v>140.69999999999999</v>
      </c>
      <c r="J62" s="9"/>
      <c r="K62" s="10">
        <f t="shared" si="2"/>
        <v>9.2399999999999996E-2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ROUND(+Surgery!S58,0)</f>
        <v>6829898</v>
      </c>
      <c r="E63" s="3">
        <f>ROUND(+Surgery!F58,0)</f>
        <v>140851</v>
      </c>
      <c r="F63" s="9">
        <f t="shared" si="0"/>
        <v>48.49</v>
      </c>
      <c r="G63" s="3">
        <f>ROUND(+Surgery!S159,0)</f>
        <v>6677824</v>
      </c>
      <c r="H63" s="3">
        <f>ROUND(+Surgery!F159,0)</f>
        <v>146867</v>
      </c>
      <c r="I63" s="9">
        <f t="shared" si="1"/>
        <v>45.47</v>
      </c>
      <c r="J63" s="9"/>
      <c r="K63" s="10">
        <f t="shared" si="2"/>
        <v>-6.2300000000000001E-2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ROUND(+Surgery!S59,0)</f>
        <v>781743</v>
      </c>
      <c r="E64" s="3">
        <f>ROUND(+Surgery!F59,0)</f>
        <v>0</v>
      </c>
      <c r="F64" s="9" t="str">
        <f t="shared" si="0"/>
        <v/>
      </c>
      <c r="G64" s="3">
        <f>ROUND(+Surgery!S160,0)</f>
        <v>1028183</v>
      </c>
      <c r="H64" s="3">
        <f>ROUND(+Surgery!F160,0)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ROUND(+Surgery!S60,0)</f>
        <v>2542915</v>
      </c>
      <c r="E65" s="3">
        <f>ROUND(+Surgery!F60,0)</f>
        <v>12612</v>
      </c>
      <c r="F65" s="9">
        <f t="shared" si="0"/>
        <v>201.63</v>
      </c>
      <c r="G65" s="3">
        <f>ROUND(+Surgery!S161,0)</f>
        <v>2207230</v>
      </c>
      <c r="H65" s="3">
        <f>ROUND(+Surgery!F161,0)</f>
        <v>11377</v>
      </c>
      <c r="I65" s="9">
        <f t="shared" si="1"/>
        <v>194.01</v>
      </c>
      <c r="J65" s="9"/>
      <c r="K65" s="10">
        <f t="shared" si="2"/>
        <v>-3.78E-2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ROUND(+Surgery!S61,0)</f>
        <v>9792633</v>
      </c>
      <c r="E66" s="3">
        <f>ROUND(+Surgery!F61,0)</f>
        <v>100789</v>
      </c>
      <c r="F66" s="9">
        <f t="shared" si="0"/>
        <v>97.16</v>
      </c>
      <c r="G66" s="3">
        <f>ROUND(+Surgery!S162,0)</f>
        <v>10761718</v>
      </c>
      <c r="H66" s="3">
        <f>ROUND(+Surgery!F162,0)</f>
        <v>105732</v>
      </c>
      <c r="I66" s="9">
        <f t="shared" si="1"/>
        <v>101.78</v>
      </c>
      <c r="J66" s="9"/>
      <c r="K66" s="10">
        <f t="shared" si="2"/>
        <v>4.7600000000000003E-2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ROUND(+Surgery!S62,0)</f>
        <v>8812396</v>
      </c>
      <c r="E67" s="3">
        <f>ROUND(+Surgery!F62,0)</f>
        <v>33738</v>
      </c>
      <c r="F67" s="9">
        <f t="shared" si="0"/>
        <v>261.2</v>
      </c>
      <c r="G67" s="3">
        <f>ROUND(+Surgery!S163,0)</f>
        <v>8634140</v>
      </c>
      <c r="H67" s="3">
        <f>ROUND(+Surgery!F163,0)</f>
        <v>31925</v>
      </c>
      <c r="I67" s="9">
        <f t="shared" si="1"/>
        <v>270.45</v>
      </c>
      <c r="J67" s="9"/>
      <c r="K67" s="10">
        <f t="shared" si="2"/>
        <v>3.5400000000000001E-2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ROUND(+Surgery!S63,0)</f>
        <v>314192894</v>
      </c>
      <c r="E68" s="3">
        <f>ROUND(+Surgery!F63,0)</f>
        <v>895110</v>
      </c>
      <c r="F68" s="9">
        <f t="shared" si="0"/>
        <v>351.01</v>
      </c>
      <c r="G68" s="3">
        <f>ROUND(+Surgery!S164,0)</f>
        <v>334213017</v>
      </c>
      <c r="H68" s="3">
        <f>ROUND(+Surgery!F164,0)</f>
        <v>953912</v>
      </c>
      <c r="I68" s="9">
        <f t="shared" si="1"/>
        <v>350.36</v>
      </c>
      <c r="J68" s="9"/>
      <c r="K68" s="10">
        <f t="shared" si="2"/>
        <v>-1.9E-3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ROUND(+Surgery!S64,0)</f>
        <v>0</v>
      </c>
      <c r="E69" s="3">
        <f>ROUND(+Surgery!F64,0)</f>
        <v>0</v>
      </c>
      <c r="F69" s="9" t="str">
        <f t="shared" si="0"/>
        <v/>
      </c>
      <c r="G69" s="3">
        <f>ROUND(+Surgery!S165,0)</f>
        <v>17833863</v>
      </c>
      <c r="H69" s="3">
        <f>ROUND(+Surgery!F165,0)</f>
        <v>185572</v>
      </c>
      <c r="I69" s="9">
        <f t="shared" si="1"/>
        <v>96.1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ROUND(+Surgery!S65,0)</f>
        <v>0</v>
      </c>
      <c r="E70" s="3">
        <f>ROUND(+Surgery!F65,0)</f>
        <v>0</v>
      </c>
      <c r="F70" s="9" t="str">
        <f t="shared" si="0"/>
        <v/>
      </c>
      <c r="G70" s="3">
        <f>ROUND(+Surgery!S166,0)</f>
        <v>0</v>
      </c>
      <c r="H70" s="3">
        <f>ROUND(+Surgery!F166,0)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ROUND(+Surgery!S66,0)</f>
        <v>0</v>
      </c>
      <c r="E71" s="3">
        <f>ROUND(+Surgery!F66,0)</f>
        <v>0</v>
      </c>
      <c r="F71" s="9" t="str">
        <f t="shared" si="0"/>
        <v/>
      </c>
      <c r="G71" s="3">
        <f>ROUND(+Surgery!S167,0)</f>
        <v>0</v>
      </c>
      <c r="H71" s="3">
        <f>ROUND(+Surgery!F167,0)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ROUND(+Surgery!S67,0)</f>
        <v>262673222</v>
      </c>
      <c r="E72" s="3">
        <f>ROUND(+Surgery!F67,0)</f>
        <v>1650398</v>
      </c>
      <c r="F72" s="9">
        <f t="shared" si="0"/>
        <v>159.16</v>
      </c>
      <c r="G72" s="3">
        <f>ROUND(+Surgery!S168,0)</f>
        <v>260673040</v>
      </c>
      <c r="H72" s="3">
        <f>ROUND(+Surgery!F168,0)</f>
        <v>1654461</v>
      </c>
      <c r="I72" s="9">
        <f t="shared" si="1"/>
        <v>157.56</v>
      </c>
      <c r="J72" s="9"/>
      <c r="K72" s="10">
        <f t="shared" si="2"/>
        <v>-1.01E-2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ROUND(+Surgery!S68,0)</f>
        <v>101009403</v>
      </c>
      <c r="E73" s="3">
        <f>ROUND(+Surgery!F68,0)</f>
        <v>939145</v>
      </c>
      <c r="F73" s="9">
        <f t="shared" si="0"/>
        <v>107.55</v>
      </c>
      <c r="G73" s="3">
        <f>ROUND(+Surgery!S169,0)</f>
        <v>113884345</v>
      </c>
      <c r="H73" s="3">
        <f>ROUND(+Surgery!F169,0)</f>
        <v>978401</v>
      </c>
      <c r="I73" s="9">
        <f t="shared" si="1"/>
        <v>116.4</v>
      </c>
      <c r="J73" s="9"/>
      <c r="K73" s="10">
        <f t="shared" si="2"/>
        <v>8.2299999999999998E-2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ROUND(+Surgery!S69,0)</f>
        <v>488067004</v>
      </c>
      <c r="E74" s="3">
        <f>ROUND(+Surgery!F69,0)</f>
        <v>1962452</v>
      </c>
      <c r="F74" s="9">
        <f t="shared" si="0"/>
        <v>248.7</v>
      </c>
      <c r="G74" s="3">
        <f>ROUND(+Surgery!S170,0)</f>
        <v>479217129</v>
      </c>
      <c r="H74" s="3">
        <f>ROUND(+Surgery!F170,0)</f>
        <v>2309460</v>
      </c>
      <c r="I74" s="9">
        <f t="shared" si="1"/>
        <v>207.5</v>
      </c>
      <c r="J74" s="9"/>
      <c r="K74" s="10">
        <f t="shared" si="2"/>
        <v>-0.16569999999999999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ROUND(+Surgery!S70,0)</f>
        <v>176342369</v>
      </c>
      <c r="E75" s="3">
        <f>ROUND(+Surgery!F70,0)</f>
        <v>774293</v>
      </c>
      <c r="F75" s="9">
        <f t="shared" ref="F75:F108" si="3">IF(D75=0,"",IF(E75=0,"",ROUND(D75/E75,2)))</f>
        <v>227.75</v>
      </c>
      <c r="G75" s="3">
        <f>ROUND(+Surgery!S171,0)</f>
        <v>199394094</v>
      </c>
      <c r="H75" s="3">
        <f>ROUND(+Surgery!F171,0)</f>
        <v>790045</v>
      </c>
      <c r="I75" s="9">
        <f t="shared" ref="I75:I108" si="4">IF(G75=0,"",IF(H75=0,"",ROUND(G75/H75,2)))</f>
        <v>252.38</v>
      </c>
      <c r="J75" s="9"/>
      <c r="K75" s="10">
        <f t="shared" ref="K75:K108" si="5">IF(D75=0,"",IF(E75=0,"",IF(G75=0,"",IF(H75=0,"",ROUND(I75/F75-1,4)))))</f>
        <v>0.1081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ROUND(+Surgery!S71,0)</f>
        <v>2185763</v>
      </c>
      <c r="E76" s="3">
        <f>ROUND(+Surgery!F71,0)</f>
        <v>29921</v>
      </c>
      <c r="F76" s="9">
        <f t="shared" si="3"/>
        <v>73.05</v>
      </c>
      <c r="G76" s="3">
        <f>ROUND(+Surgery!S172,0)</f>
        <v>3318764</v>
      </c>
      <c r="H76" s="3">
        <f>ROUND(+Surgery!F172,0)</f>
        <v>42071</v>
      </c>
      <c r="I76" s="9">
        <f t="shared" si="4"/>
        <v>78.88</v>
      </c>
      <c r="J76" s="9"/>
      <c r="K76" s="10">
        <f t="shared" si="5"/>
        <v>7.9799999999999996E-2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ROUND(+Surgery!S72,0)</f>
        <v>0</v>
      </c>
      <c r="E77" s="3">
        <f>ROUND(+Surgery!F72,0)</f>
        <v>0</v>
      </c>
      <c r="F77" s="9" t="str">
        <f t="shared" si="3"/>
        <v/>
      </c>
      <c r="G77" s="3">
        <f>ROUND(+Surgery!S173,0)</f>
        <v>0</v>
      </c>
      <c r="H77" s="3">
        <f>ROUND(+Surgery!F173,0)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ROUND(+Surgery!S73,0)</f>
        <v>38707636</v>
      </c>
      <c r="E78" s="3">
        <f>ROUND(+Surgery!F73,0)</f>
        <v>764049</v>
      </c>
      <c r="F78" s="9">
        <f t="shared" si="3"/>
        <v>50.66</v>
      </c>
      <c r="G78" s="3">
        <f>ROUND(+Surgery!S174,0)</f>
        <v>51538683</v>
      </c>
      <c r="H78" s="3">
        <f>ROUND(+Surgery!F174,0)</f>
        <v>775224</v>
      </c>
      <c r="I78" s="9">
        <f t="shared" si="4"/>
        <v>66.48</v>
      </c>
      <c r="J78" s="9"/>
      <c r="K78" s="10">
        <f t="shared" si="5"/>
        <v>0.31230000000000002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ROUND(+Surgery!S74,0)</f>
        <v>173996667</v>
      </c>
      <c r="E79" s="3">
        <f>ROUND(+Surgery!F74,0)</f>
        <v>1161674</v>
      </c>
      <c r="F79" s="9">
        <f t="shared" si="3"/>
        <v>149.78</v>
      </c>
      <c r="G79" s="3">
        <f>ROUND(+Surgery!S175,0)</f>
        <v>182697374</v>
      </c>
      <c r="H79" s="3">
        <f>ROUND(+Surgery!F175,0)</f>
        <v>1094571</v>
      </c>
      <c r="I79" s="9">
        <f t="shared" si="4"/>
        <v>166.91</v>
      </c>
      <c r="J79" s="9"/>
      <c r="K79" s="10">
        <f t="shared" si="5"/>
        <v>0.1144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ROUND(+Surgery!S75,0)</f>
        <v>9773278</v>
      </c>
      <c r="E80" s="3">
        <f>ROUND(+Surgery!F75,0)</f>
        <v>308573</v>
      </c>
      <c r="F80" s="9">
        <f t="shared" si="3"/>
        <v>31.67</v>
      </c>
      <c r="G80" s="3">
        <f>ROUND(+Surgery!S176,0)</f>
        <v>11410405</v>
      </c>
      <c r="H80" s="3">
        <f>ROUND(+Surgery!F176,0)</f>
        <v>349757</v>
      </c>
      <c r="I80" s="9">
        <f t="shared" si="4"/>
        <v>32.619999999999997</v>
      </c>
      <c r="J80" s="9"/>
      <c r="K80" s="10">
        <f t="shared" si="5"/>
        <v>0.03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ROUND(+Surgery!S76,0)</f>
        <v>1019643</v>
      </c>
      <c r="E81" s="3">
        <f>ROUND(+Surgery!F76,0)</f>
        <v>8859</v>
      </c>
      <c r="F81" s="9">
        <f t="shared" si="3"/>
        <v>115.1</v>
      </c>
      <c r="G81" s="3">
        <f>ROUND(+Surgery!S177,0)</f>
        <v>1214685</v>
      </c>
      <c r="H81" s="3">
        <f>ROUND(+Surgery!F177,0)</f>
        <v>15148</v>
      </c>
      <c r="I81" s="9">
        <f t="shared" si="4"/>
        <v>80.19</v>
      </c>
      <c r="J81" s="9"/>
      <c r="K81" s="10">
        <f t="shared" si="5"/>
        <v>-0.30330000000000001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ROUND(+Surgery!S77,0)</f>
        <v>124867853</v>
      </c>
      <c r="E82" s="3">
        <f>ROUND(+Surgery!F77,0)</f>
        <v>708593</v>
      </c>
      <c r="F82" s="9">
        <f t="shared" si="3"/>
        <v>176.22</v>
      </c>
      <c r="G82" s="3">
        <f>ROUND(+Surgery!S178,0)</f>
        <v>159876742</v>
      </c>
      <c r="H82" s="3">
        <f>ROUND(+Surgery!F178,0)</f>
        <v>733671</v>
      </c>
      <c r="I82" s="9">
        <f t="shared" si="4"/>
        <v>217.91</v>
      </c>
      <c r="J82" s="9"/>
      <c r="K82" s="10">
        <f t="shared" si="5"/>
        <v>0.2366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ROUND(+Surgery!S78,0)</f>
        <v>541159291</v>
      </c>
      <c r="E83" s="3">
        <f>ROUND(+Surgery!F78,0)</f>
        <v>3715357</v>
      </c>
      <c r="F83" s="9">
        <f t="shared" si="3"/>
        <v>145.65</v>
      </c>
      <c r="G83" s="3">
        <f>ROUND(+Surgery!S179,0)</f>
        <v>572066604</v>
      </c>
      <c r="H83" s="3">
        <f>ROUND(+Surgery!F179,0)</f>
        <v>4109625</v>
      </c>
      <c r="I83" s="9">
        <f t="shared" si="4"/>
        <v>139.19999999999999</v>
      </c>
      <c r="J83" s="9"/>
      <c r="K83" s="10">
        <f t="shared" si="5"/>
        <v>-4.4299999999999999E-2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ROUND(+Surgery!S79,0)</f>
        <v>104549535</v>
      </c>
      <c r="E84" s="3">
        <f>ROUND(+Surgery!F79,0)</f>
        <v>469645</v>
      </c>
      <c r="F84" s="9">
        <f t="shared" si="3"/>
        <v>222.61</v>
      </c>
      <c r="G84" s="3">
        <f>ROUND(+Surgery!S180,0)</f>
        <v>118608207</v>
      </c>
      <c r="H84" s="3">
        <f>ROUND(+Surgery!F180,0)</f>
        <v>474465</v>
      </c>
      <c r="I84" s="9">
        <f t="shared" si="4"/>
        <v>249.98</v>
      </c>
      <c r="J84" s="9"/>
      <c r="K84" s="10">
        <f t="shared" si="5"/>
        <v>0.123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ROUND(+Surgery!S80,0)</f>
        <v>80597106</v>
      </c>
      <c r="E85" s="3">
        <f>ROUND(+Surgery!F80,0)</f>
        <v>350700</v>
      </c>
      <c r="F85" s="9">
        <f t="shared" si="3"/>
        <v>229.82</v>
      </c>
      <c r="G85" s="3">
        <f>ROUND(+Surgery!S181,0)</f>
        <v>144718581</v>
      </c>
      <c r="H85" s="3">
        <f>ROUND(+Surgery!F181,0)</f>
        <v>420000</v>
      </c>
      <c r="I85" s="9">
        <f t="shared" si="4"/>
        <v>344.57</v>
      </c>
      <c r="J85" s="9"/>
      <c r="K85" s="10">
        <f t="shared" si="5"/>
        <v>0.49930000000000002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ROUND(+Surgery!S81,0)</f>
        <v>0</v>
      </c>
      <c r="E86" s="3">
        <f>ROUND(+Surgery!F81,0)</f>
        <v>0</v>
      </c>
      <c r="F86" s="9" t="str">
        <f t="shared" si="3"/>
        <v/>
      </c>
      <c r="G86" s="3">
        <f>ROUND(+Surgery!S182,0)</f>
        <v>0</v>
      </c>
      <c r="H86" s="3">
        <f>ROUND(+Surgery!F182,0)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ROUND(+Surgery!S82,0)</f>
        <v>68412385</v>
      </c>
      <c r="E87" s="3">
        <f>ROUND(+Surgery!F82,0)</f>
        <v>254017</v>
      </c>
      <c r="F87" s="9">
        <f t="shared" si="3"/>
        <v>269.32</v>
      </c>
      <c r="G87" s="3">
        <f>ROUND(+Surgery!S183,0)</f>
        <v>66361850</v>
      </c>
      <c r="H87" s="3">
        <f>ROUND(+Surgery!F183,0)</f>
        <v>223110</v>
      </c>
      <c r="I87" s="9">
        <f t="shared" si="4"/>
        <v>297.44</v>
      </c>
      <c r="J87" s="9"/>
      <c r="K87" s="10">
        <f t="shared" si="5"/>
        <v>0.10440000000000001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ROUND(+Surgery!S83,0)</f>
        <v>9848629</v>
      </c>
      <c r="E88" s="3">
        <f>ROUND(+Surgery!F83,0)</f>
        <v>88544</v>
      </c>
      <c r="F88" s="9">
        <f t="shared" si="3"/>
        <v>111.23</v>
      </c>
      <c r="G88" s="3">
        <f>ROUND(+Surgery!S184,0)</f>
        <v>12741254</v>
      </c>
      <c r="H88" s="3">
        <f>ROUND(+Surgery!F184,0)</f>
        <v>88170</v>
      </c>
      <c r="I88" s="9">
        <f t="shared" si="4"/>
        <v>144.51</v>
      </c>
      <c r="J88" s="9"/>
      <c r="K88" s="10">
        <f t="shared" si="5"/>
        <v>0.29920000000000002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ROUND(+Surgery!S84,0)</f>
        <v>2309010</v>
      </c>
      <c r="E89" s="3">
        <f>ROUND(+Surgery!F84,0)</f>
        <v>53683</v>
      </c>
      <c r="F89" s="9">
        <f t="shared" si="3"/>
        <v>43.01</v>
      </c>
      <c r="G89" s="3">
        <f>ROUND(+Surgery!S185,0)</f>
        <v>3238819</v>
      </c>
      <c r="H89" s="3">
        <f>ROUND(+Surgery!F185,0)</f>
        <v>95221</v>
      </c>
      <c r="I89" s="9">
        <f t="shared" si="4"/>
        <v>34.01</v>
      </c>
      <c r="J89" s="9"/>
      <c r="K89" s="10">
        <f t="shared" si="5"/>
        <v>-0.20930000000000001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ROUND(+Surgery!S85,0)</f>
        <v>285448</v>
      </c>
      <c r="E90" s="3">
        <f>ROUND(+Surgery!F85,0)</f>
        <v>0</v>
      </c>
      <c r="F90" s="9" t="str">
        <f t="shared" si="3"/>
        <v/>
      </c>
      <c r="G90" s="3">
        <f>ROUND(+Surgery!S186,0)</f>
        <v>506543</v>
      </c>
      <c r="H90" s="3">
        <f>ROUND(+Surgery!F186,0)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ROUND(+Surgery!S86,0)</f>
        <v>70206921</v>
      </c>
      <c r="E91" s="3">
        <f>ROUND(+Surgery!F86,0)</f>
        <v>444976</v>
      </c>
      <c r="F91" s="9">
        <f t="shared" si="3"/>
        <v>157.78</v>
      </c>
      <c r="G91" s="3">
        <f>ROUND(+Surgery!S187,0)</f>
        <v>74528647</v>
      </c>
      <c r="H91" s="3">
        <f>ROUND(+Surgery!F187,0)</f>
        <v>460733</v>
      </c>
      <c r="I91" s="9">
        <f t="shared" si="4"/>
        <v>161.76</v>
      </c>
      <c r="J91" s="9"/>
      <c r="K91" s="10">
        <f t="shared" si="5"/>
        <v>2.52E-2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ROUND(+Surgery!S87,0)</f>
        <v>8710238</v>
      </c>
      <c r="E92" s="3">
        <f>ROUND(+Surgery!F87,0)</f>
        <v>91015</v>
      </c>
      <c r="F92" s="9">
        <f t="shared" si="3"/>
        <v>95.7</v>
      </c>
      <c r="G92" s="3">
        <f>ROUND(+Surgery!S188,0)</f>
        <v>17373071</v>
      </c>
      <c r="H92" s="3">
        <f>ROUND(+Surgery!F188,0)</f>
        <v>174560</v>
      </c>
      <c r="I92" s="9">
        <f t="shared" si="4"/>
        <v>99.52</v>
      </c>
      <c r="J92" s="9"/>
      <c r="K92" s="10">
        <f t="shared" si="5"/>
        <v>3.9899999999999998E-2</v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ROUND(+Surgery!S88,0)</f>
        <v>5930815</v>
      </c>
      <c r="E93" s="3">
        <f>ROUND(+Surgery!F88,0)</f>
        <v>59025</v>
      </c>
      <c r="F93" s="9">
        <f t="shared" si="3"/>
        <v>100.48</v>
      </c>
      <c r="G93" s="3">
        <f>ROUND(+Surgery!S189,0)</f>
        <v>4948278</v>
      </c>
      <c r="H93" s="3">
        <f>ROUND(+Surgery!F189,0)</f>
        <v>31380</v>
      </c>
      <c r="I93" s="9">
        <f t="shared" si="4"/>
        <v>157.69</v>
      </c>
      <c r="J93" s="9"/>
      <c r="K93" s="10">
        <f t="shared" si="5"/>
        <v>0.56940000000000002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ROUND(+Surgery!S89,0)</f>
        <v>238426339</v>
      </c>
      <c r="E94" s="3">
        <f>ROUND(+Surgery!F89,0)</f>
        <v>1524792</v>
      </c>
      <c r="F94" s="9">
        <f t="shared" si="3"/>
        <v>156.37</v>
      </c>
      <c r="G94" s="3">
        <f>ROUND(+Surgery!S190,0)</f>
        <v>276040786</v>
      </c>
      <c r="H94" s="3">
        <f>ROUND(+Surgery!F190,0)</f>
        <v>1182015</v>
      </c>
      <c r="I94" s="9">
        <f t="shared" si="4"/>
        <v>233.53</v>
      </c>
      <c r="J94" s="9"/>
      <c r="K94" s="10">
        <f t="shared" si="5"/>
        <v>0.49340000000000001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ROUND(+Surgery!S90,0)</f>
        <v>7046</v>
      </c>
      <c r="E95" s="3">
        <f>ROUND(+Surgery!F90,0)</f>
        <v>0</v>
      </c>
      <c r="F95" s="9" t="str">
        <f t="shared" si="3"/>
        <v/>
      </c>
      <c r="G95" s="3">
        <f>ROUND(+Surgery!S191,0)</f>
        <v>16127</v>
      </c>
      <c r="H95" s="3">
        <f>ROUND(+Surgery!F191,0)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ROUND(+Surgery!S91,0)</f>
        <v>0</v>
      </c>
      <c r="E96" s="3">
        <f>ROUND(+Surgery!F91,0)</f>
        <v>0</v>
      </c>
      <c r="F96" s="9" t="str">
        <f t="shared" si="3"/>
        <v/>
      </c>
      <c r="G96" s="3">
        <f>ROUND(+Surgery!S192,0)</f>
        <v>0</v>
      </c>
      <c r="H96" s="3">
        <f>ROUND(+Surgery!F192,0)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ROUND(+Surgery!S92,0)</f>
        <v>50838367</v>
      </c>
      <c r="E97" s="3">
        <f>ROUND(+Surgery!F92,0)</f>
        <v>408232</v>
      </c>
      <c r="F97" s="9">
        <f t="shared" si="3"/>
        <v>124.53</v>
      </c>
      <c r="G97" s="3">
        <f>ROUND(+Surgery!S193,0)</f>
        <v>52257353</v>
      </c>
      <c r="H97" s="3">
        <f>ROUND(+Surgery!F193,0)</f>
        <v>408785</v>
      </c>
      <c r="I97" s="9">
        <f t="shared" si="4"/>
        <v>127.84</v>
      </c>
      <c r="J97" s="9"/>
      <c r="K97" s="10">
        <f t="shared" si="5"/>
        <v>2.6599999999999999E-2</v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ROUND(+Surgery!S93,0)</f>
        <v>4965046</v>
      </c>
      <c r="E98" s="3">
        <f>ROUND(+Surgery!F93,0)</f>
        <v>42538</v>
      </c>
      <c r="F98" s="9">
        <f t="shared" si="3"/>
        <v>116.72</v>
      </c>
      <c r="G98" s="3">
        <f>ROUND(+Surgery!S194,0)</f>
        <v>1321882</v>
      </c>
      <c r="H98" s="3">
        <f>ROUND(+Surgery!F194,0)</f>
        <v>13263</v>
      </c>
      <c r="I98" s="9">
        <f t="shared" si="4"/>
        <v>99.67</v>
      </c>
      <c r="J98" s="9"/>
      <c r="K98" s="10">
        <f t="shared" si="5"/>
        <v>-0.14610000000000001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ROUND(+Surgery!S94,0)</f>
        <v>62766417</v>
      </c>
      <c r="E99" s="3">
        <f>ROUND(+Surgery!F94,0)</f>
        <v>495007</v>
      </c>
      <c r="F99" s="9">
        <f t="shared" si="3"/>
        <v>126.8</v>
      </c>
      <c r="G99" s="3">
        <f>ROUND(+Surgery!S195,0)</f>
        <v>74443860</v>
      </c>
      <c r="H99" s="3">
        <f>ROUND(+Surgery!F195,0)</f>
        <v>516166</v>
      </c>
      <c r="I99" s="9">
        <f t="shared" si="4"/>
        <v>144.22</v>
      </c>
      <c r="J99" s="9"/>
      <c r="K99" s="10">
        <f t="shared" si="5"/>
        <v>0.13739999999999999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ROUND(+Surgery!S95,0)</f>
        <v>64067365</v>
      </c>
      <c r="E100" s="3">
        <f>ROUND(+Surgery!F95,0)</f>
        <v>568860</v>
      </c>
      <c r="F100" s="9">
        <f t="shared" si="3"/>
        <v>112.62</v>
      </c>
      <c r="G100" s="3">
        <f>ROUND(+Surgery!S196,0)</f>
        <v>73502998</v>
      </c>
      <c r="H100" s="3">
        <f>ROUND(+Surgery!F196,0)</f>
        <v>619860</v>
      </c>
      <c r="I100" s="9">
        <f t="shared" si="4"/>
        <v>118.58</v>
      </c>
      <c r="J100" s="9"/>
      <c r="K100" s="10">
        <f t="shared" si="5"/>
        <v>5.2900000000000003E-2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ROUND(+Surgery!S96,0)</f>
        <v>111543438</v>
      </c>
      <c r="E101" s="3">
        <f>ROUND(+Surgery!F96,0)</f>
        <v>1047379</v>
      </c>
      <c r="F101" s="9">
        <f t="shared" si="3"/>
        <v>106.5</v>
      </c>
      <c r="G101" s="3">
        <f>ROUND(+Surgery!S197,0)</f>
        <v>121434032</v>
      </c>
      <c r="H101" s="3">
        <f>ROUND(+Surgery!F197,0)</f>
        <v>618857</v>
      </c>
      <c r="I101" s="9">
        <f t="shared" si="4"/>
        <v>196.22</v>
      </c>
      <c r="J101" s="9"/>
      <c r="K101" s="10">
        <f t="shared" si="5"/>
        <v>0.84240000000000004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ROUND(+Surgery!S97,0)</f>
        <v>122575140</v>
      </c>
      <c r="E102" s="3">
        <f>ROUND(+Surgery!F97,0)</f>
        <v>460436</v>
      </c>
      <c r="F102" s="9">
        <f t="shared" si="3"/>
        <v>266.22000000000003</v>
      </c>
      <c r="G102" s="3">
        <f>ROUND(+Surgery!S198,0)</f>
        <v>112322764</v>
      </c>
      <c r="H102" s="3">
        <f>ROUND(+Surgery!F198,0)</f>
        <v>529524</v>
      </c>
      <c r="I102" s="9">
        <f t="shared" si="4"/>
        <v>212.12</v>
      </c>
      <c r="J102" s="9"/>
      <c r="K102" s="10">
        <f t="shared" si="5"/>
        <v>-0.20319999999999999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ROUND(+Surgery!S98,0)</f>
        <v>51100</v>
      </c>
      <c r="E103" s="3">
        <f>ROUND(+Surgery!F98,0)</f>
        <v>775</v>
      </c>
      <c r="F103" s="9">
        <f t="shared" si="3"/>
        <v>65.94</v>
      </c>
      <c r="G103" s="3">
        <f>ROUND(+Surgery!S199,0)</f>
        <v>557101</v>
      </c>
      <c r="H103" s="3">
        <f>ROUND(+Surgery!F199,0)</f>
        <v>5781</v>
      </c>
      <c r="I103" s="9">
        <f t="shared" si="4"/>
        <v>96.37</v>
      </c>
      <c r="J103" s="9"/>
      <c r="K103" s="10">
        <f t="shared" si="5"/>
        <v>0.46150000000000002</v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ROUND(+Surgery!S99,0)</f>
        <v>0</v>
      </c>
      <c r="E104" s="3">
        <f>ROUND(+Surgery!F99,0)</f>
        <v>0</v>
      </c>
      <c r="F104" s="9" t="str">
        <f t="shared" si="3"/>
        <v/>
      </c>
      <c r="G104" s="3">
        <f>ROUND(+Surgery!S200,0)</f>
        <v>0</v>
      </c>
      <c r="H104" s="3">
        <f>ROUND(+Surgery!F200,0)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ROUND(+Surgery!S100,0)</f>
        <v>0</v>
      </c>
      <c r="E105" s="3">
        <f>ROUND(+Surgery!F100,0)</f>
        <v>0</v>
      </c>
      <c r="F105" s="9" t="str">
        <f t="shared" si="3"/>
        <v/>
      </c>
      <c r="G105" s="3">
        <f>ROUND(+Surgery!S201,0)</f>
        <v>0</v>
      </c>
      <c r="H105" s="3">
        <f>ROUND(+Surgery!F201,0)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ROUND(+Surgery!S101,0)</f>
        <v>0</v>
      </c>
      <c r="E106" s="3">
        <f>ROUND(+Surgery!F101,0)</f>
        <v>0</v>
      </c>
      <c r="F106" s="9" t="str">
        <f t="shared" si="3"/>
        <v/>
      </c>
      <c r="G106" s="3">
        <f>ROUND(+Surgery!S202,0)</f>
        <v>0</v>
      </c>
      <c r="H106" s="3">
        <f>ROUND(+Surgery!F202,0)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ROUND(+Surgery!S102,0)</f>
        <v>0</v>
      </c>
      <c r="E107" s="3">
        <f>ROUND(+Surgery!F102,0)</f>
        <v>0</v>
      </c>
      <c r="F107" s="9" t="str">
        <f t="shared" si="3"/>
        <v/>
      </c>
      <c r="G107" s="3">
        <f>ROUND(+Surgery!S203,0)</f>
        <v>0</v>
      </c>
      <c r="H107" s="3">
        <f>ROUND(+Surgery!F203,0)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ROUND(+Surgery!S103,0)</f>
        <v>0</v>
      </c>
      <c r="E108" s="3">
        <f>ROUND(+Surgery!F103,0)</f>
        <v>0</v>
      </c>
      <c r="F108" s="9" t="str">
        <f t="shared" si="3"/>
        <v/>
      </c>
      <c r="G108" s="3">
        <f>ROUND(+Surgery!S204,0)</f>
        <v>0</v>
      </c>
      <c r="H108" s="3">
        <f>ROUND(+Surgery!F204,0)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8"/>
  <sheetViews>
    <sheetView zoomScale="75" workbookViewId="0">
      <selection activeCell="F23" sqref="F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9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10.88671875" bestFit="1" customWidth="1"/>
    <col min="10" max="10" width="2.6640625" customWidth="1"/>
  </cols>
  <sheetData>
    <row r="1" spans="1:11" x14ac:dyDescent="0.2">
      <c r="A1" s="5" t="s">
        <v>26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F8" s="1" t="s">
        <v>2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ROUND(+Surgery!G5,0)</f>
        <v>16068770</v>
      </c>
      <c r="E10" s="9">
        <f>ROUND(+Surgery!E5,2)</f>
        <v>191.76</v>
      </c>
      <c r="F10" s="9">
        <f>IF(D10=0,"",IF(E10=0,"",ROUND(D10/E10,2)))</f>
        <v>83796.259999999995</v>
      </c>
      <c r="G10" s="3">
        <f>ROUND(+Surgery!G106,0)</f>
        <v>17611721</v>
      </c>
      <c r="H10" s="9">
        <f>ROUND(+Surgery!E106,2)</f>
        <v>206.12</v>
      </c>
      <c r="I10" s="9">
        <f>IF(G10=0,"",IF(H10=0,"",ROUND(G10/H10,2)))</f>
        <v>85444.02</v>
      </c>
      <c r="J10" s="9"/>
      <c r="K10" s="10">
        <f>IF(D10=0,"",IF(E10=0,"",IF(G10=0,"",IF(H10=0,"",ROUND(I10/F10-1,4)))))</f>
        <v>1.9699999999999999E-2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ROUND(+Surgery!G6,0)</f>
        <v>5101827</v>
      </c>
      <c r="E11" s="9">
        <f>ROUND(+Surgery!E6,2)</f>
        <v>48.39</v>
      </c>
      <c r="F11" s="9">
        <f t="shared" ref="F11:F74" si="0">IF(D11=0,"",IF(E11=0,"",ROUND(D11/E11,2)))</f>
        <v>105431.43</v>
      </c>
      <c r="G11" s="3">
        <f>ROUND(+Surgery!G107,0)</f>
        <v>6307822</v>
      </c>
      <c r="H11" s="9">
        <f>ROUND(+Surgery!E107,2)</f>
        <v>60.91</v>
      </c>
      <c r="I11" s="9">
        <f t="shared" ref="I11:I74" si="1">IF(G11=0,"",IF(H11=0,"",ROUND(G11/H11,2)))</f>
        <v>103559.71</v>
      </c>
      <c r="J11" s="9"/>
      <c r="K11" s="10">
        <f t="shared" ref="K11:K74" si="2">IF(D11=0,"",IF(E11=0,"",IF(G11=0,"",IF(H11=0,"",ROUND(I11/F11-1,4)))))</f>
        <v>-1.78E-2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ROUND(+Surgery!G7,0)</f>
        <v>643309</v>
      </c>
      <c r="E12" s="9">
        <f>ROUND(+Surgery!E7,2)</f>
        <v>8.2799999999999994</v>
      </c>
      <c r="F12" s="9">
        <f t="shared" si="0"/>
        <v>77694.320000000007</v>
      </c>
      <c r="G12" s="3">
        <f>ROUND(+Surgery!G108,0)</f>
        <v>679175</v>
      </c>
      <c r="H12" s="9">
        <f>ROUND(+Surgery!E108,2)</f>
        <v>9.74</v>
      </c>
      <c r="I12" s="9">
        <f t="shared" si="1"/>
        <v>69730.490000000005</v>
      </c>
      <c r="J12" s="9"/>
      <c r="K12" s="10">
        <f t="shared" si="2"/>
        <v>-0.10249999999999999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ROUND(+Surgery!G8,0)</f>
        <v>11493875</v>
      </c>
      <c r="E13" s="9">
        <f>ROUND(+Surgery!E8,2)</f>
        <v>144.38999999999999</v>
      </c>
      <c r="F13" s="9">
        <f t="shared" si="0"/>
        <v>79602.98</v>
      </c>
      <c r="G13" s="3">
        <f>ROUND(+Surgery!G109,0)</f>
        <v>11422686</v>
      </c>
      <c r="H13" s="9">
        <f>ROUND(+Surgery!E109,2)</f>
        <v>139.37</v>
      </c>
      <c r="I13" s="9">
        <f t="shared" si="1"/>
        <v>81959.429999999993</v>
      </c>
      <c r="J13" s="9"/>
      <c r="K13" s="10">
        <f t="shared" si="2"/>
        <v>2.9600000000000001E-2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ROUND(+Surgery!G9,0)</f>
        <v>13279250</v>
      </c>
      <c r="E14" s="9">
        <f>ROUND(+Surgery!E9,2)</f>
        <v>172.63</v>
      </c>
      <c r="F14" s="9">
        <f t="shared" si="0"/>
        <v>76923.19</v>
      </c>
      <c r="G14" s="3">
        <f>ROUND(+Surgery!G110,0)</f>
        <v>12238372</v>
      </c>
      <c r="H14" s="9">
        <f>ROUND(+Surgery!E110,2)</f>
        <v>159.4</v>
      </c>
      <c r="I14" s="9">
        <f t="shared" si="1"/>
        <v>76777.740000000005</v>
      </c>
      <c r="J14" s="9"/>
      <c r="K14" s="10">
        <f t="shared" si="2"/>
        <v>-1.9E-3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ROUND(+Surgery!G10,0)</f>
        <v>2859365</v>
      </c>
      <c r="E15" s="9">
        <f>ROUND(+Surgery!E10,2)</f>
        <v>39.19</v>
      </c>
      <c r="F15" s="9">
        <f t="shared" si="0"/>
        <v>72961.600000000006</v>
      </c>
      <c r="G15" s="3">
        <f>ROUND(+Surgery!G111,0)</f>
        <v>2796763</v>
      </c>
      <c r="H15" s="9">
        <f>ROUND(+Surgery!E111,2)</f>
        <v>37.68</v>
      </c>
      <c r="I15" s="9">
        <f t="shared" si="1"/>
        <v>74224.070000000007</v>
      </c>
      <c r="J15" s="9"/>
      <c r="K15" s="10">
        <f t="shared" si="2"/>
        <v>1.7299999999999999E-2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ROUND(+Surgery!G11,0)</f>
        <v>320828</v>
      </c>
      <c r="E16" s="9">
        <f>ROUND(+Surgery!E11,2)</f>
        <v>4.57</v>
      </c>
      <c r="F16" s="9">
        <f t="shared" si="0"/>
        <v>70203.06</v>
      </c>
      <c r="G16" s="3">
        <f>ROUND(+Surgery!G112,0)</f>
        <v>362996</v>
      </c>
      <c r="H16" s="9">
        <f>ROUND(+Surgery!E112,2)</f>
        <v>5</v>
      </c>
      <c r="I16" s="9">
        <f t="shared" si="1"/>
        <v>72599.199999999997</v>
      </c>
      <c r="J16" s="9"/>
      <c r="K16" s="10">
        <f t="shared" si="2"/>
        <v>3.4099999999999998E-2</v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ROUND(+Surgery!G12,0)</f>
        <v>1551212</v>
      </c>
      <c r="E17" s="9">
        <f>ROUND(+Surgery!E12,2)</f>
        <v>23.87</v>
      </c>
      <c r="F17" s="9">
        <f t="shared" si="0"/>
        <v>64985.84</v>
      </c>
      <c r="G17" s="3">
        <f>ROUND(+Surgery!G113,0)</f>
        <v>1406191</v>
      </c>
      <c r="H17" s="9">
        <f>ROUND(+Surgery!E113,2)</f>
        <v>25.09</v>
      </c>
      <c r="I17" s="9">
        <f t="shared" si="1"/>
        <v>56045.87</v>
      </c>
      <c r="J17" s="9"/>
      <c r="K17" s="10">
        <f t="shared" si="2"/>
        <v>-0.1376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ROUND(+Surgery!G13,0)</f>
        <v>330906</v>
      </c>
      <c r="E18" s="9">
        <f>ROUND(+Surgery!E13,2)</f>
        <v>4.21</v>
      </c>
      <c r="F18" s="9">
        <f t="shared" si="0"/>
        <v>78600</v>
      </c>
      <c r="G18" s="3">
        <f>ROUND(+Surgery!G114,0)</f>
        <v>360497</v>
      </c>
      <c r="H18" s="9">
        <f>ROUND(+Surgery!E114,2)</f>
        <v>4.29</v>
      </c>
      <c r="I18" s="9">
        <f t="shared" si="1"/>
        <v>84031.93</v>
      </c>
      <c r="J18" s="9"/>
      <c r="K18" s="10">
        <f t="shared" si="2"/>
        <v>6.9099999999999995E-2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ROUND(+Surgery!G14,0)</f>
        <v>3360607</v>
      </c>
      <c r="E19" s="9">
        <f>ROUND(+Surgery!E14,2)</f>
        <v>45.37</v>
      </c>
      <c r="F19" s="9">
        <f t="shared" si="0"/>
        <v>74071.13</v>
      </c>
      <c r="G19" s="3">
        <f>ROUND(+Surgery!G115,0)</f>
        <v>3162674</v>
      </c>
      <c r="H19" s="9">
        <f>ROUND(+Surgery!E115,2)</f>
        <v>41.23</v>
      </c>
      <c r="I19" s="9">
        <f t="shared" si="1"/>
        <v>76708.08</v>
      </c>
      <c r="J19" s="9"/>
      <c r="K19" s="10">
        <f t="shared" si="2"/>
        <v>3.56E-2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ROUND(+Surgery!G15,0)</f>
        <v>13710096</v>
      </c>
      <c r="E20" s="9">
        <f>ROUND(+Surgery!E15,2)</f>
        <v>185.32</v>
      </c>
      <c r="F20" s="9">
        <f t="shared" si="0"/>
        <v>73980.66</v>
      </c>
      <c r="G20" s="3">
        <f>ROUND(+Surgery!G116,0)</f>
        <v>13973854</v>
      </c>
      <c r="H20" s="9">
        <f>ROUND(+Surgery!E116,2)</f>
        <v>186.01</v>
      </c>
      <c r="I20" s="9">
        <f t="shared" si="1"/>
        <v>75124.210000000006</v>
      </c>
      <c r="J20" s="9"/>
      <c r="K20" s="10">
        <f t="shared" si="2"/>
        <v>1.55E-2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ROUND(+Surgery!G16,0)</f>
        <v>21386274</v>
      </c>
      <c r="E21" s="9">
        <f>ROUND(+Surgery!E16,2)</f>
        <v>238.27</v>
      </c>
      <c r="F21" s="9">
        <f t="shared" si="0"/>
        <v>89756.47</v>
      </c>
      <c r="G21" s="3">
        <f>ROUND(+Surgery!G117,0)</f>
        <v>17572502</v>
      </c>
      <c r="H21" s="9">
        <f>ROUND(+Surgery!E117,2)</f>
        <v>217.32</v>
      </c>
      <c r="I21" s="9">
        <f t="shared" si="1"/>
        <v>80860.03</v>
      </c>
      <c r="J21" s="9"/>
      <c r="K21" s="10">
        <f t="shared" si="2"/>
        <v>-9.9099999999999994E-2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ROUND(+Surgery!G17,0)</f>
        <v>1696613</v>
      </c>
      <c r="E22" s="9">
        <f>ROUND(+Surgery!E17,2)</f>
        <v>20.8</v>
      </c>
      <c r="F22" s="9">
        <f t="shared" si="0"/>
        <v>81567.929999999993</v>
      </c>
      <c r="G22" s="3">
        <f>ROUND(+Surgery!G118,0)</f>
        <v>1480667</v>
      </c>
      <c r="H22" s="9">
        <f>ROUND(+Surgery!E118,2)</f>
        <v>22.23</v>
      </c>
      <c r="I22" s="9">
        <f t="shared" si="1"/>
        <v>66606.7</v>
      </c>
      <c r="J22" s="9"/>
      <c r="K22" s="10">
        <f t="shared" si="2"/>
        <v>-0.18340000000000001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ROUND(+Surgery!G18,0)</f>
        <v>6745544</v>
      </c>
      <c r="E23" s="9">
        <f>ROUND(+Surgery!E18,2)</f>
        <v>70.63</v>
      </c>
      <c r="F23" s="9">
        <f t="shared" si="0"/>
        <v>95505.37</v>
      </c>
      <c r="G23" s="3">
        <f>ROUND(+Surgery!G119,0)</f>
        <v>6174177</v>
      </c>
      <c r="H23" s="9">
        <f>ROUND(+Surgery!E119,2)</f>
        <v>70.63</v>
      </c>
      <c r="I23" s="9">
        <f t="shared" si="1"/>
        <v>87415.79</v>
      </c>
      <c r="J23" s="9"/>
      <c r="K23" s="10">
        <f t="shared" si="2"/>
        <v>-8.4699999999999998E-2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ROUND(+Surgery!G19,0)</f>
        <v>1994838</v>
      </c>
      <c r="E24" s="9">
        <f>ROUND(+Surgery!E19,2)</f>
        <v>25.6</v>
      </c>
      <c r="F24" s="9">
        <f t="shared" si="0"/>
        <v>77923.360000000001</v>
      </c>
      <c r="G24" s="3">
        <f>ROUND(+Surgery!G120,0)</f>
        <v>1992933</v>
      </c>
      <c r="H24" s="9">
        <f>ROUND(+Surgery!E120,2)</f>
        <v>26.72</v>
      </c>
      <c r="I24" s="9">
        <f t="shared" si="1"/>
        <v>74585.820000000007</v>
      </c>
      <c r="J24" s="9"/>
      <c r="K24" s="10">
        <f t="shared" si="2"/>
        <v>-4.2799999999999998E-2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ROUND(+Surgery!G20,0)</f>
        <v>1843828</v>
      </c>
      <c r="E25" s="9">
        <f>ROUND(+Surgery!E20,2)</f>
        <v>27.1</v>
      </c>
      <c r="F25" s="9">
        <f t="shared" si="0"/>
        <v>68037.929999999993</v>
      </c>
      <c r="G25" s="3">
        <f>ROUND(+Surgery!G121,0)</f>
        <v>1967013</v>
      </c>
      <c r="H25" s="9">
        <f>ROUND(+Surgery!E121,2)</f>
        <v>14</v>
      </c>
      <c r="I25" s="9">
        <f t="shared" si="1"/>
        <v>140500.93</v>
      </c>
      <c r="J25" s="9"/>
      <c r="K25" s="10">
        <f t="shared" si="2"/>
        <v>1.0649999999999999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ROUND(+Surgery!G21,0)</f>
        <v>0</v>
      </c>
      <c r="E26" s="9">
        <f>ROUND(+Surgery!E21,2)</f>
        <v>0</v>
      </c>
      <c r="F26" s="9" t="str">
        <f t="shared" si="0"/>
        <v/>
      </c>
      <c r="G26" s="3">
        <f>ROUND(+Surgery!G122,0)</f>
        <v>744853</v>
      </c>
      <c r="H26" s="9">
        <f>ROUND(+Surgery!E122,2)</f>
        <v>10.55</v>
      </c>
      <c r="I26" s="9">
        <f t="shared" si="1"/>
        <v>70602.179999999993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ROUND(+Surgery!G22,0)</f>
        <v>0</v>
      </c>
      <c r="E27" s="9">
        <f>ROUND(+Surgery!E22,2)</f>
        <v>0</v>
      </c>
      <c r="F27" s="9" t="str">
        <f t="shared" si="0"/>
        <v/>
      </c>
      <c r="G27" s="3">
        <f>ROUND(+Surgery!G123,0)</f>
        <v>0</v>
      </c>
      <c r="H27" s="9">
        <f>ROUND(+Surgery!E123,2)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ROUND(+Surgery!G23,0)</f>
        <v>786272</v>
      </c>
      <c r="E28" s="9">
        <f>ROUND(+Surgery!E23,2)</f>
        <v>10.55</v>
      </c>
      <c r="F28" s="9">
        <f t="shared" si="0"/>
        <v>74528.149999999994</v>
      </c>
      <c r="G28" s="3">
        <f>ROUND(+Surgery!G124,0)</f>
        <v>0</v>
      </c>
      <c r="H28" s="9">
        <f>ROUND(+Surgery!E124,2)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ROUND(+Surgery!G24,0)</f>
        <v>3899963</v>
      </c>
      <c r="E29" s="9">
        <f>ROUND(+Surgery!E24,2)</f>
        <v>58.28</v>
      </c>
      <c r="F29" s="9">
        <f t="shared" si="0"/>
        <v>66917.69</v>
      </c>
      <c r="G29" s="3">
        <f>ROUND(+Surgery!G125,0)</f>
        <v>4276851</v>
      </c>
      <c r="H29" s="9">
        <f>ROUND(+Surgery!E125,2)</f>
        <v>61.66</v>
      </c>
      <c r="I29" s="9">
        <f t="shared" si="1"/>
        <v>69361.84</v>
      </c>
      <c r="J29" s="9"/>
      <c r="K29" s="10">
        <f t="shared" si="2"/>
        <v>3.6499999999999998E-2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ROUND(+Surgery!G25,0)</f>
        <v>245453</v>
      </c>
      <c r="E30" s="9">
        <f>ROUND(+Surgery!E25,2)</f>
        <v>3.46</v>
      </c>
      <c r="F30" s="9">
        <f t="shared" si="0"/>
        <v>70940.17</v>
      </c>
      <c r="G30" s="3">
        <f>ROUND(+Surgery!G126,0)</f>
        <v>239181</v>
      </c>
      <c r="H30" s="9">
        <f>ROUND(+Surgery!E126,2)</f>
        <v>3.26</v>
      </c>
      <c r="I30" s="9">
        <f t="shared" si="1"/>
        <v>73368.399999999994</v>
      </c>
      <c r="J30" s="9"/>
      <c r="K30" s="10">
        <f t="shared" si="2"/>
        <v>3.4200000000000001E-2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ROUND(+Surgery!G26,0)</f>
        <v>344020</v>
      </c>
      <c r="E31" s="9">
        <f>ROUND(+Surgery!E26,2)</f>
        <v>3.18</v>
      </c>
      <c r="F31" s="9">
        <f t="shared" si="0"/>
        <v>108182.39</v>
      </c>
      <c r="G31" s="3">
        <f>ROUND(+Surgery!G127,0)</f>
        <v>489073</v>
      </c>
      <c r="H31" s="9">
        <f>ROUND(+Surgery!E127,2)</f>
        <v>3.55</v>
      </c>
      <c r="I31" s="9">
        <f t="shared" si="1"/>
        <v>137767.04000000001</v>
      </c>
      <c r="J31" s="9"/>
      <c r="K31" s="10">
        <f t="shared" si="2"/>
        <v>0.27350000000000002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ROUND(+Surgery!G27,0)</f>
        <v>5069645</v>
      </c>
      <c r="E32" s="9">
        <f>ROUND(+Surgery!E27,2)</f>
        <v>78.16</v>
      </c>
      <c r="F32" s="9">
        <f t="shared" si="0"/>
        <v>64862.400000000001</v>
      </c>
      <c r="G32" s="3">
        <f>ROUND(+Surgery!G128,0)</f>
        <v>5388874</v>
      </c>
      <c r="H32" s="9">
        <f>ROUND(+Surgery!E128,2)</f>
        <v>80.52</v>
      </c>
      <c r="I32" s="9">
        <f t="shared" si="1"/>
        <v>66925.91</v>
      </c>
      <c r="J32" s="9"/>
      <c r="K32" s="10">
        <f t="shared" si="2"/>
        <v>3.1800000000000002E-2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ROUND(+Surgery!G28,0)</f>
        <v>1999016</v>
      </c>
      <c r="E33" s="9">
        <f>ROUND(+Surgery!E28,2)</f>
        <v>24.59</v>
      </c>
      <c r="F33" s="9">
        <f t="shared" si="0"/>
        <v>81293.86</v>
      </c>
      <c r="G33" s="3">
        <f>ROUND(+Surgery!G129,0)</f>
        <v>2024541</v>
      </c>
      <c r="H33" s="9">
        <f>ROUND(+Surgery!E129,2)</f>
        <v>24.12</v>
      </c>
      <c r="I33" s="9">
        <f t="shared" si="1"/>
        <v>83936.19</v>
      </c>
      <c r="J33" s="9"/>
      <c r="K33" s="10">
        <f t="shared" si="2"/>
        <v>3.2500000000000001E-2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ROUND(+Surgery!G29,0)</f>
        <v>1119707</v>
      </c>
      <c r="E34" s="9">
        <f>ROUND(+Surgery!E29,2)</f>
        <v>14.87</v>
      </c>
      <c r="F34" s="9">
        <f t="shared" si="0"/>
        <v>75299.73</v>
      </c>
      <c r="G34" s="3">
        <f>ROUND(+Surgery!G130,0)</f>
        <v>1213601</v>
      </c>
      <c r="H34" s="9">
        <f>ROUND(+Surgery!E130,2)</f>
        <v>16.010000000000002</v>
      </c>
      <c r="I34" s="9">
        <f t="shared" si="1"/>
        <v>75802.69</v>
      </c>
      <c r="J34" s="9"/>
      <c r="K34" s="10">
        <f t="shared" si="2"/>
        <v>6.7000000000000002E-3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ROUND(+Surgery!G30,0)</f>
        <v>327587</v>
      </c>
      <c r="E35" s="9">
        <f>ROUND(+Surgery!E30,2)</f>
        <v>3.85</v>
      </c>
      <c r="F35" s="9">
        <f t="shared" si="0"/>
        <v>85087.53</v>
      </c>
      <c r="G35" s="3">
        <f>ROUND(+Surgery!G131,0)</f>
        <v>340211</v>
      </c>
      <c r="H35" s="9">
        <f>ROUND(+Surgery!E131,2)</f>
        <v>4.13</v>
      </c>
      <c r="I35" s="9">
        <f t="shared" si="1"/>
        <v>82375.539999999994</v>
      </c>
      <c r="J35" s="9"/>
      <c r="K35" s="10">
        <f t="shared" si="2"/>
        <v>-3.1899999999999998E-2</v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ROUND(+Surgery!G31,0)</f>
        <v>4517</v>
      </c>
      <c r="E36" s="9">
        <f>ROUND(+Surgery!E31,2)</f>
        <v>0.08</v>
      </c>
      <c r="F36" s="9">
        <f t="shared" si="0"/>
        <v>56462.5</v>
      </c>
      <c r="G36" s="3">
        <f>ROUND(+Surgery!G132,0)</f>
        <v>4650</v>
      </c>
      <c r="H36" s="9">
        <f>ROUND(+Surgery!E132,2)</f>
        <v>0.08</v>
      </c>
      <c r="I36" s="9">
        <f t="shared" si="1"/>
        <v>58125</v>
      </c>
      <c r="J36" s="9"/>
      <c r="K36" s="10">
        <f t="shared" si="2"/>
        <v>2.9399999999999999E-2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ROUND(+Surgery!G32,0)</f>
        <v>4478408</v>
      </c>
      <c r="E37" s="9">
        <f>ROUND(+Surgery!E32,2)</f>
        <v>63.42</v>
      </c>
      <c r="F37" s="9">
        <f t="shared" si="0"/>
        <v>70615.070000000007</v>
      </c>
      <c r="G37" s="3">
        <f>ROUND(+Surgery!G133,0)</f>
        <v>5716071</v>
      </c>
      <c r="H37" s="9">
        <f>ROUND(+Surgery!E133,2)</f>
        <v>184.09</v>
      </c>
      <c r="I37" s="9">
        <f t="shared" si="1"/>
        <v>31050.42</v>
      </c>
      <c r="J37" s="9"/>
      <c r="K37" s="10">
        <f t="shared" si="2"/>
        <v>-0.56030000000000002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ROUND(+Surgery!G33,0)</f>
        <v>0</v>
      </c>
      <c r="E38" s="9">
        <f>ROUND(+Surgery!E33,2)</f>
        <v>0</v>
      </c>
      <c r="F38" s="9" t="str">
        <f t="shared" si="0"/>
        <v/>
      </c>
      <c r="G38" s="3">
        <f>ROUND(+Surgery!G134,0)</f>
        <v>0</v>
      </c>
      <c r="H38" s="9">
        <f>ROUND(+Surgery!E134,2)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ROUND(+Surgery!G34,0)</f>
        <v>9027349</v>
      </c>
      <c r="E39" s="9">
        <f>ROUND(+Surgery!E34,2)</f>
        <v>106.48</v>
      </c>
      <c r="F39" s="9">
        <f t="shared" si="0"/>
        <v>84779.76</v>
      </c>
      <c r="G39" s="3">
        <f>ROUND(+Surgery!G135,0)</f>
        <v>9620118</v>
      </c>
      <c r="H39" s="9">
        <f>ROUND(+Surgery!E135,2)</f>
        <v>111.92</v>
      </c>
      <c r="I39" s="9">
        <f t="shared" si="1"/>
        <v>85955.31</v>
      </c>
      <c r="J39" s="9"/>
      <c r="K39" s="10">
        <f t="shared" si="2"/>
        <v>1.3899999999999999E-2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ROUND(+Surgery!G35,0)</f>
        <v>1134337</v>
      </c>
      <c r="E40" s="9">
        <f>ROUND(+Surgery!E35,2)</f>
        <v>15.73</v>
      </c>
      <c r="F40" s="9">
        <f t="shared" si="0"/>
        <v>72112.97</v>
      </c>
      <c r="G40" s="3">
        <f>ROUND(+Surgery!G136,0)</f>
        <v>1142863</v>
      </c>
      <c r="H40" s="9">
        <f>ROUND(+Surgery!E136,2)</f>
        <v>13.7</v>
      </c>
      <c r="I40" s="9">
        <f t="shared" si="1"/>
        <v>83420.66</v>
      </c>
      <c r="J40" s="9"/>
      <c r="K40" s="10">
        <f t="shared" si="2"/>
        <v>0.15679999999999999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ROUND(+Surgery!G36,0)</f>
        <v>451896</v>
      </c>
      <c r="E41" s="9">
        <f>ROUND(+Surgery!E36,2)</f>
        <v>0</v>
      </c>
      <c r="F41" s="9" t="str">
        <f t="shared" si="0"/>
        <v/>
      </c>
      <c r="G41" s="3">
        <f>ROUND(+Surgery!G137,0)</f>
        <v>403677</v>
      </c>
      <c r="H41" s="9">
        <f>ROUND(+Surgery!E137,2)</f>
        <v>5.69</v>
      </c>
      <c r="I41" s="9">
        <f t="shared" si="1"/>
        <v>70944.990000000005</v>
      </c>
      <c r="J41" s="9"/>
      <c r="K41" s="10" t="str">
        <f t="shared" si="2"/>
        <v/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ROUND(+Surgery!G37,0)</f>
        <v>3766550</v>
      </c>
      <c r="E42" s="9">
        <f>ROUND(+Surgery!E37,2)</f>
        <v>49.4</v>
      </c>
      <c r="F42" s="9">
        <f t="shared" si="0"/>
        <v>76245.95</v>
      </c>
      <c r="G42" s="3">
        <f>ROUND(+Surgery!G138,0)</f>
        <v>2601368</v>
      </c>
      <c r="H42" s="9">
        <f>ROUND(+Surgery!E138,2)</f>
        <v>41.7</v>
      </c>
      <c r="I42" s="9">
        <f t="shared" si="1"/>
        <v>62382.93</v>
      </c>
      <c r="J42" s="9"/>
      <c r="K42" s="10">
        <f t="shared" si="2"/>
        <v>-0.18179999999999999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ROUND(+Surgery!G38,0)</f>
        <v>0</v>
      </c>
      <c r="E43" s="9">
        <f>ROUND(+Surgery!E38,2)</f>
        <v>0</v>
      </c>
      <c r="F43" s="9" t="str">
        <f t="shared" si="0"/>
        <v/>
      </c>
      <c r="G43" s="3">
        <f>ROUND(+Surgery!G139,0)</f>
        <v>0</v>
      </c>
      <c r="H43" s="9">
        <f>ROUND(+Surgery!E139,2)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ROUND(+Surgery!G39,0)</f>
        <v>1005012</v>
      </c>
      <c r="E44" s="9">
        <f>ROUND(+Surgery!E39,2)</f>
        <v>13.49</v>
      </c>
      <c r="F44" s="9">
        <f t="shared" si="0"/>
        <v>74500.52</v>
      </c>
      <c r="G44" s="3">
        <f>ROUND(+Surgery!G140,0)</f>
        <v>1051338</v>
      </c>
      <c r="H44" s="9">
        <f>ROUND(+Surgery!E140,2)</f>
        <v>13.43</v>
      </c>
      <c r="I44" s="9">
        <f t="shared" si="1"/>
        <v>78282.8</v>
      </c>
      <c r="J44" s="9"/>
      <c r="K44" s="10">
        <f t="shared" si="2"/>
        <v>5.0799999999999998E-2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ROUND(+Surgery!G40,0)</f>
        <v>368118</v>
      </c>
      <c r="E45" s="9">
        <f>ROUND(+Surgery!E40,2)</f>
        <v>4.7699999999999996</v>
      </c>
      <c r="F45" s="9">
        <f t="shared" si="0"/>
        <v>77173.58</v>
      </c>
      <c r="G45" s="3">
        <f>ROUND(+Surgery!G141,0)</f>
        <v>390361</v>
      </c>
      <c r="H45" s="9">
        <f>ROUND(+Surgery!E141,2)</f>
        <v>5.55</v>
      </c>
      <c r="I45" s="9">
        <f t="shared" si="1"/>
        <v>70335.320000000007</v>
      </c>
      <c r="J45" s="9"/>
      <c r="K45" s="10">
        <f t="shared" si="2"/>
        <v>-8.8599999999999998E-2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ROUND(+Surgery!G41,0)</f>
        <v>2105126</v>
      </c>
      <c r="E46" s="9">
        <f>ROUND(+Surgery!E41,2)</f>
        <v>25.78</v>
      </c>
      <c r="F46" s="9">
        <f t="shared" si="0"/>
        <v>81657.33</v>
      </c>
      <c r="G46" s="3">
        <f>ROUND(+Surgery!G142,0)</f>
        <v>1598566</v>
      </c>
      <c r="H46" s="9">
        <f>ROUND(+Surgery!E142,2)</f>
        <v>24.48</v>
      </c>
      <c r="I46" s="9">
        <f t="shared" si="1"/>
        <v>65300.9</v>
      </c>
      <c r="J46" s="9"/>
      <c r="K46" s="10">
        <f t="shared" si="2"/>
        <v>-0.20030000000000001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ROUND(+Surgery!G42,0)</f>
        <v>0</v>
      </c>
      <c r="E47" s="9">
        <f>ROUND(+Surgery!E42,2)</f>
        <v>0</v>
      </c>
      <c r="F47" s="9" t="str">
        <f t="shared" si="0"/>
        <v/>
      </c>
      <c r="G47" s="3">
        <f>ROUND(+Surgery!G143,0)</f>
        <v>0</v>
      </c>
      <c r="H47" s="9">
        <f>ROUND(+Surgery!E143,2)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ROUND(+Surgery!G43,0)</f>
        <v>0</v>
      </c>
      <c r="E48" s="9">
        <f>ROUND(+Surgery!E43,2)</f>
        <v>0</v>
      </c>
      <c r="F48" s="9" t="str">
        <f t="shared" si="0"/>
        <v/>
      </c>
      <c r="G48" s="3">
        <f>ROUND(+Surgery!G144,0)</f>
        <v>0</v>
      </c>
      <c r="H48" s="9">
        <f>ROUND(+Surgery!E144,2)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ROUND(+Surgery!G44,0)</f>
        <v>1388333</v>
      </c>
      <c r="E49" s="9">
        <f>ROUND(+Surgery!E44,2)</f>
        <v>39.04</v>
      </c>
      <c r="F49" s="9">
        <f t="shared" si="0"/>
        <v>35561.81</v>
      </c>
      <c r="G49" s="3">
        <f>ROUND(+Surgery!G145,0)</f>
        <v>5517797</v>
      </c>
      <c r="H49" s="9">
        <f>ROUND(+Surgery!E145,2)</f>
        <v>55.09</v>
      </c>
      <c r="I49" s="9">
        <f t="shared" si="1"/>
        <v>100159.67999999999</v>
      </c>
      <c r="J49" s="9"/>
      <c r="K49" s="10">
        <f t="shared" si="2"/>
        <v>1.8165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ROUND(+Surgery!G45,0)</f>
        <v>12051873</v>
      </c>
      <c r="E50" s="9">
        <f>ROUND(+Surgery!E45,2)</f>
        <v>155.85</v>
      </c>
      <c r="F50" s="9">
        <f t="shared" si="0"/>
        <v>77329.95</v>
      </c>
      <c r="G50" s="3">
        <f>ROUND(+Surgery!G146,0)</f>
        <v>12521105</v>
      </c>
      <c r="H50" s="9">
        <f>ROUND(+Surgery!E146,2)</f>
        <v>157.72</v>
      </c>
      <c r="I50" s="9">
        <f t="shared" si="1"/>
        <v>79388.19</v>
      </c>
      <c r="J50" s="9"/>
      <c r="K50" s="10">
        <f t="shared" si="2"/>
        <v>2.6599999999999999E-2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ROUND(+Surgery!G46,0)</f>
        <v>0</v>
      </c>
      <c r="E51" s="9">
        <f>ROUND(+Surgery!E46,2)</f>
        <v>0</v>
      </c>
      <c r="F51" s="9" t="str">
        <f t="shared" si="0"/>
        <v/>
      </c>
      <c r="G51" s="3">
        <f>ROUND(+Surgery!G147,0)</f>
        <v>0</v>
      </c>
      <c r="H51" s="9">
        <f>ROUND(+Surgery!E147,2)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ROUND(+Surgery!G47,0)</f>
        <v>7743969</v>
      </c>
      <c r="E52" s="9">
        <f>ROUND(+Surgery!E47,2)</f>
        <v>99.35</v>
      </c>
      <c r="F52" s="9">
        <f t="shared" si="0"/>
        <v>77946.34</v>
      </c>
      <c r="G52" s="3">
        <f>ROUND(+Surgery!G148,0)</f>
        <v>8656265</v>
      </c>
      <c r="H52" s="9">
        <f>ROUND(+Surgery!E148,2)</f>
        <v>108.26</v>
      </c>
      <c r="I52" s="9">
        <f t="shared" si="1"/>
        <v>79958.11</v>
      </c>
      <c r="J52" s="9"/>
      <c r="K52" s="10">
        <f t="shared" si="2"/>
        <v>2.58E-2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ROUND(+Surgery!G48,0)</f>
        <v>8415096</v>
      </c>
      <c r="E53" s="9">
        <f>ROUND(+Surgery!E48,2)</f>
        <v>100.78</v>
      </c>
      <c r="F53" s="9">
        <f t="shared" si="0"/>
        <v>83499.66</v>
      </c>
      <c r="G53" s="3">
        <f>ROUND(+Surgery!G149,0)</f>
        <v>8288482</v>
      </c>
      <c r="H53" s="9">
        <f>ROUND(+Surgery!E149,2)</f>
        <v>96.46</v>
      </c>
      <c r="I53" s="9">
        <f t="shared" si="1"/>
        <v>85926.62</v>
      </c>
      <c r="J53" s="9"/>
      <c r="K53" s="10">
        <f t="shared" si="2"/>
        <v>2.9100000000000001E-2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ROUND(+Surgery!G49,0)</f>
        <v>7814594</v>
      </c>
      <c r="E54" s="9">
        <f>ROUND(+Surgery!E49,2)</f>
        <v>107.24</v>
      </c>
      <c r="F54" s="9">
        <f t="shared" si="0"/>
        <v>72870.14</v>
      </c>
      <c r="G54" s="3">
        <f>ROUND(+Surgery!G150,0)</f>
        <v>8286939</v>
      </c>
      <c r="H54" s="9">
        <f>ROUND(+Surgery!E150,2)</f>
        <v>123.62</v>
      </c>
      <c r="I54" s="9">
        <f t="shared" si="1"/>
        <v>67035.58</v>
      </c>
      <c r="J54" s="9"/>
      <c r="K54" s="10">
        <f t="shared" si="2"/>
        <v>-8.0100000000000005E-2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ROUND(+Surgery!G50,0)</f>
        <v>2363584</v>
      </c>
      <c r="E55" s="9">
        <f>ROUND(+Surgery!E50,2)</f>
        <v>22</v>
      </c>
      <c r="F55" s="9">
        <f t="shared" si="0"/>
        <v>107435.64</v>
      </c>
      <c r="G55" s="3">
        <f>ROUND(+Surgery!G151,0)</f>
        <v>2318663</v>
      </c>
      <c r="H55" s="9">
        <f>ROUND(+Surgery!E151,2)</f>
        <v>21.92</v>
      </c>
      <c r="I55" s="9">
        <f t="shared" si="1"/>
        <v>105778.42</v>
      </c>
      <c r="J55" s="9"/>
      <c r="K55" s="10">
        <f t="shared" si="2"/>
        <v>-1.54E-2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ROUND(+Surgery!G51,0)</f>
        <v>247593</v>
      </c>
      <c r="E56" s="9">
        <f>ROUND(+Surgery!E51,2)</f>
        <v>3.74</v>
      </c>
      <c r="F56" s="9">
        <f t="shared" si="0"/>
        <v>66201.34</v>
      </c>
      <c r="G56" s="3">
        <f>ROUND(+Surgery!G152,0)</f>
        <v>260254</v>
      </c>
      <c r="H56" s="9">
        <f>ROUND(+Surgery!E152,2)</f>
        <v>3.83</v>
      </c>
      <c r="I56" s="9">
        <f t="shared" si="1"/>
        <v>67951.44</v>
      </c>
      <c r="J56" s="9"/>
      <c r="K56" s="10">
        <f t="shared" si="2"/>
        <v>2.64E-2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ROUND(+Surgery!G52,0)</f>
        <v>8750485</v>
      </c>
      <c r="E57" s="9">
        <f>ROUND(+Surgery!E52,2)</f>
        <v>103.38</v>
      </c>
      <c r="F57" s="9">
        <f t="shared" si="0"/>
        <v>84643.89</v>
      </c>
      <c r="G57" s="3">
        <f>ROUND(+Surgery!G153,0)</f>
        <v>8842532</v>
      </c>
      <c r="H57" s="9">
        <f>ROUND(+Surgery!E153,2)</f>
        <v>102.83</v>
      </c>
      <c r="I57" s="9">
        <f t="shared" si="1"/>
        <v>85991.75</v>
      </c>
      <c r="J57" s="9"/>
      <c r="K57" s="10">
        <f t="shared" si="2"/>
        <v>1.5900000000000001E-2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ROUND(+Surgery!G53,0)</f>
        <v>7173307</v>
      </c>
      <c r="E58" s="9">
        <f>ROUND(+Surgery!E53,2)</f>
        <v>142.88999999999999</v>
      </c>
      <c r="F58" s="9">
        <f t="shared" si="0"/>
        <v>50201.599999999999</v>
      </c>
      <c r="G58" s="3">
        <f>ROUND(+Surgery!G154,0)</f>
        <v>3450205</v>
      </c>
      <c r="H58" s="9">
        <f>ROUND(+Surgery!E154,2)</f>
        <v>45.21</v>
      </c>
      <c r="I58" s="9">
        <f t="shared" si="1"/>
        <v>76315.09</v>
      </c>
      <c r="J58" s="9"/>
      <c r="K58" s="10">
        <f t="shared" si="2"/>
        <v>0.5202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ROUND(+Surgery!G54,0)</f>
        <v>1224048</v>
      </c>
      <c r="E59" s="9">
        <f>ROUND(+Surgery!E54,2)</f>
        <v>15.05</v>
      </c>
      <c r="F59" s="9">
        <f t="shared" si="0"/>
        <v>81332.09</v>
      </c>
      <c r="G59" s="3">
        <f>ROUND(+Surgery!G155,0)</f>
        <v>1390117</v>
      </c>
      <c r="H59" s="9">
        <f>ROUND(+Surgery!E155,2)</f>
        <v>17.22</v>
      </c>
      <c r="I59" s="9">
        <f t="shared" si="1"/>
        <v>80726.89</v>
      </c>
      <c r="J59" s="9"/>
      <c r="K59" s="10">
        <f t="shared" si="2"/>
        <v>-7.4000000000000003E-3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ROUND(+Surgery!G55,0)</f>
        <v>0</v>
      </c>
      <c r="E60" s="9">
        <f>ROUND(+Surgery!E55,2)</f>
        <v>0</v>
      </c>
      <c r="F60" s="9" t="str">
        <f t="shared" si="0"/>
        <v/>
      </c>
      <c r="G60" s="3">
        <f>ROUND(+Surgery!G156,0)</f>
        <v>0</v>
      </c>
      <c r="H60" s="9">
        <f>ROUND(+Surgery!E156,2)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ROUND(+Surgery!G56,0)</f>
        <v>7333825</v>
      </c>
      <c r="E61" s="9">
        <f>ROUND(+Surgery!E56,2)</f>
        <v>100.73</v>
      </c>
      <c r="F61" s="9">
        <f t="shared" si="0"/>
        <v>72806.759999999995</v>
      </c>
      <c r="G61" s="3">
        <f>ROUND(+Surgery!G157,0)</f>
        <v>16514282</v>
      </c>
      <c r="H61" s="9">
        <f>ROUND(+Surgery!E157,2)</f>
        <v>168.8</v>
      </c>
      <c r="I61" s="9">
        <f t="shared" si="1"/>
        <v>97833.42</v>
      </c>
      <c r="J61" s="9"/>
      <c r="K61" s="10">
        <f t="shared" si="2"/>
        <v>0.34370000000000001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ROUND(+Surgery!G57,0)</f>
        <v>4559009</v>
      </c>
      <c r="E62" s="9">
        <f>ROUND(+Surgery!E57,2)</f>
        <v>62.28</v>
      </c>
      <c r="F62" s="9">
        <f t="shared" si="0"/>
        <v>73201.81</v>
      </c>
      <c r="G62" s="3">
        <f>ROUND(+Surgery!G158,0)</f>
        <v>4819909</v>
      </c>
      <c r="H62" s="9">
        <f>ROUND(+Surgery!E158,2)</f>
        <v>62.76</v>
      </c>
      <c r="I62" s="9">
        <f t="shared" si="1"/>
        <v>76799.06</v>
      </c>
      <c r="J62" s="9"/>
      <c r="K62" s="10">
        <f t="shared" si="2"/>
        <v>4.9099999999999998E-2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ROUND(+Surgery!G58,0)</f>
        <v>754745</v>
      </c>
      <c r="E63" s="9">
        <f>ROUND(+Surgery!E58,2)</f>
        <v>10.82</v>
      </c>
      <c r="F63" s="9">
        <f t="shared" si="0"/>
        <v>69754.62</v>
      </c>
      <c r="G63" s="3">
        <f>ROUND(+Surgery!G159,0)</f>
        <v>738045</v>
      </c>
      <c r="H63" s="9">
        <f>ROUND(+Surgery!E159,2)</f>
        <v>10.5</v>
      </c>
      <c r="I63" s="9">
        <f t="shared" si="1"/>
        <v>70290</v>
      </c>
      <c r="J63" s="9"/>
      <c r="K63" s="10">
        <f t="shared" si="2"/>
        <v>7.7000000000000002E-3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ROUND(+Surgery!G59,0)</f>
        <v>0</v>
      </c>
      <c r="E64" s="9">
        <f>ROUND(+Surgery!E59,2)</f>
        <v>0</v>
      </c>
      <c r="F64" s="9" t="str">
        <f t="shared" si="0"/>
        <v/>
      </c>
      <c r="G64" s="3">
        <f>ROUND(+Surgery!G160,0)</f>
        <v>0</v>
      </c>
      <c r="H64" s="9">
        <f>ROUND(+Surgery!E160,2)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ROUND(+Surgery!G60,0)</f>
        <v>405695</v>
      </c>
      <c r="E65" s="9">
        <f>ROUND(+Surgery!E60,2)</f>
        <v>4.67</v>
      </c>
      <c r="F65" s="9">
        <f t="shared" si="0"/>
        <v>86872.59</v>
      </c>
      <c r="G65" s="3">
        <f>ROUND(+Surgery!G161,0)</f>
        <v>500880</v>
      </c>
      <c r="H65" s="9">
        <f>ROUND(+Surgery!E161,2)</f>
        <v>4.5599999999999996</v>
      </c>
      <c r="I65" s="9">
        <f t="shared" si="1"/>
        <v>109842.11</v>
      </c>
      <c r="J65" s="9"/>
      <c r="K65" s="10">
        <f t="shared" si="2"/>
        <v>0.26440000000000002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ROUND(+Surgery!G61,0)</f>
        <v>1143029</v>
      </c>
      <c r="E66" s="9">
        <f>ROUND(+Surgery!E61,2)</f>
        <v>16.149999999999999</v>
      </c>
      <c r="F66" s="9">
        <f t="shared" si="0"/>
        <v>70775.789999999994</v>
      </c>
      <c r="G66" s="3">
        <f>ROUND(+Surgery!G162,0)</f>
        <v>1249559</v>
      </c>
      <c r="H66" s="9">
        <f>ROUND(+Surgery!E162,2)</f>
        <v>19.53</v>
      </c>
      <c r="I66" s="9">
        <f t="shared" si="1"/>
        <v>63981.52</v>
      </c>
      <c r="J66" s="9"/>
      <c r="K66" s="10">
        <f t="shared" si="2"/>
        <v>-9.6000000000000002E-2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ROUND(+Surgery!G62,0)</f>
        <v>958443</v>
      </c>
      <c r="E67" s="9">
        <f>ROUND(+Surgery!E62,2)</f>
        <v>13.41</v>
      </c>
      <c r="F67" s="9">
        <f t="shared" si="0"/>
        <v>71472.259999999995</v>
      </c>
      <c r="G67" s="3">
        <f>ROUND(+Surgery!G163,0)</f>
        <v>990558</v>
      </c>
      <c r="H67" s="9">
        <f>ROUND(+Surgery!E163,2)</f>
        <v>13.21</v>
      </c>
      <c r="I67" s="9">
        <f t="shared" si="1"/>
        <v>74985.47</v>
      </c>
      <c r="J67" s="9"/>
      <c r="K67" s="10">
        <f t="shared" si="2"/>
        <v>4.9200000000000001E-2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ROUND(+Surgery!G63,0)</f>
        <v>8084968</v>
      </c>
      <c r="E68" s="9">
        <f>ROUND(+Surgery!E63,2)</f>
        <v>107.3</v>
      </c>
      <c r="F68" s="9">
        <f t="shared" si="0"/>
        <v>75349.19</v>
      </c>
      <c r="G68" s="3">
        <f>ROUND(+Surgery!G164,0)</f>
        <v>8236099</v>
      </c>
      <c r="H68" s="9">
        <f>ROUND(+Surgery!E164,2)</f>
        <v>109.4</v>
      </c>
      <c r="I68" s="9">
        <f t="shared" si="1"/>
        <v>75284.27</v>
      </c>
      <c r="J68" s="9"/>
      <c r="K68" s="10">
        <f t="shared" si="2"/>
        <v>-8.9999999999999998E-4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ROUND(+Surgery!G64,0)</f>
        <v>0</v>
      </c>
      <c r="E69" s="9">
        <f>ROUND(+Surgery!E64,2)</f>
        <v>0</v>
      </c>
      <c r="F69" s="9" t="str">
        <f t="shared" si="0"/>
        <v/>
      </c>
      <c r="G69" s="3">
        <f>ROUND(+Surgery!G165,0)</f>
        <v>1036235</v>
      </c>
      <c r="H69" s="9">
        <f>ROUND(+Surgery!E165,2)</f>
        <v>15.84</v>
      </c>
      <c r="I69" s="9">
        <f t="shared" si="1"/>
        <v>65418.879999999997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ROUND(+Surgery!G65,0)</f>
        <v>0</v>
      </c>
      <c r="E70" s="9">
        <f>ROUND(+Surgery!E65,2)</f>
        <v>0</v>
      </c>
      <c r="F70" s="9" t="str">
        <f t="shared" si="0"/>
        <v/>
      </c>
      <c r="G70" s="3">
        <f>ROUND(+Surgery!G166,0)</f>
        <v>0</v>
      </c>
      <c r="H70" s="9">
        <f>ROUND(+Surgery!E166,2)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ROUND(+Surgery!G66,0)</f>
        <v>0</v>
      </c>
      <c r="E71" s="9">
        <f>ROUND(+Surgery!E66,2)</f>
        <v>0</v>
      </c>
      <c r="F71" s="9" t="str">
        <f t="shared" si="0"/>
        <v/>
      </c>
      <c r="G71" s="3">
        <f>ROUND(+Surgery!G167,0)</f>
        <v>0</v>
      </c>
      <c r="H71" s="9">
        <f>ROUND(+Surgery!E167,2)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ROUND(+Surgery!G67,0)</f>
        <v>5620085</v>
      </c>
      <c r="E72" s="9">
        <f>ROUND(+Surgery!E67,2)</f>
        <v>71</v>
      </c>
      <c r="F72" s="9">
        <f t="shared" si="0"/>
        <v>79156.13</v>
      </c>
      <c r="G72" s="3">
        <f>ROUND(+Surgery!G168,0)</f>
        <v>5390724</v>
      </c>
      <c r="H72" s="9">
        <f>ROUND(+Surgery!E168,2)</f>
        <v>62</v>
      </c>
      <c r="I72" s="9">
        <f t="shared" si="1"/>
        <v>86947.16</v>
      </c>
      <c r="J72" s="9"/>
      <c r="K72" s="10">
        <f t="shared" si="2"/>
        <v>9.8400000000000001E-2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ROUND(+Surgery!G68,0)</f>
        <v>5651974</v>
      </c>
      <c r="E73" s="9">
        <f>ROUND(+Surgery!E68,2)</f>
        <v>85.27</v>
      </c>
      <c r="F73" s="9">
        <f t="shared" si="0"/>
        <v>66283.259999999995</v>
      </c>
      <c r="G73" s="3">
        <f>ROUND(+Surgery!G169,0)</f>
        <v>6036020</v>
      </c>
      <c r="H73" s="9">
        <f>ROUND(+Surgery!E169,2)</f>
        <v>95.12</v>
      </c>
      <c r="I73" s="9">
        <f t="shared" si="1"/>
        <v>63456.9</v>
      </c>
      <c r="J73" s="9"/>
      <c r="K73" s="10">
        <f t="shared" si="2"/>
        <v>-4.2599999999999999E-2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ROUND(+Surgery!G69,0)</f>
        <v>18834830</v>
      </c>
      <c r="E74" s="9">
        <f>ROUND(+Surgery!E69,2)</f>
        <v>277.54000000000002</v>
      </c>
      <c r="F74" s="9">
        <f t="shared" si="0"/>
        <v>67863.48</v>
      </c>
      <c r="G74" s="3">
        <f>ROUND(+Surgery!G170,0)</f>
        <v>18524001</v>
      </c>
      <c r="H74" s="9">
        <f>ROUND(+Surgery!E170,2)</f>
        <v>234.48</v>
      </c>
      <c r="I74" s="9">
        <f t="shared" si="1"/>
        <v>79000.350000000006</v>
      </c>
      <c r="J74" s="9"/>
      <c r="K74" s="10">
        <f t="shared" si="2"/>
        <v>0.1641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ROUND(+Surgery!G70,0)</f>
        <v>9657492</v>
      </c>
      <c r="E75" s="9">
        <f>ROUND(+Surgery!E70,2)</f>
        <v>126.37</v>
      </c>
      <c r="F75" s="9">
        <f t="shared" ref="F75:F108" si="3">IF(D75=0,"",IF(E75=0,"",ROUND(D75/E75,2)))</f>
        <v>76422.350000000006</v>
      </c>
      <c r="G75" s="3">
        <f>ROUND(+Surgery!G171,0)</f>
        <v>9962803</v>
      </c>
      <c r="H75" s="9">
        <f>ROUND(+Surgery!E171,2)</f>
        <v>129.33000000000001</v>
      </c>
      <c r="I75" s="9">
        <f t="shared" ref="I75:I108" si="4">IF(G75=0,"",IF(H75=0,"",ROUND(G75/H75,2)))</f>
        <v>77033.97</v>
      </c>
      <c r="J75" s="9"/>
      <c r="K75" s="10">
        <f t="shared" ref="K75:K108" si="5">IF(D75=0,"",IF(E75=0,"",IF(G75=0,"",IF(H75=0,"",ROUND(I75/F75-1,4)))))</f>
        <v>8.0000000000000002E-3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ROUND(+Surgery!G71,0)</f>
        <v>548094</v>
      </c>
      <c r="E76" s="9">
        <f>ROUND(+Surgery!E71,2)</f>
        <v>6.71</v>
      </c>
      <c r="F76" s="9">
        <f t="shared" si="3"/>
        <v>81683.16</v>
      </c>
      <c r="G76" s="3">
        <f>ROUND(+Surgery!G172,0)</f>
        <v>661345</v>
      </c>
      <c r="H76" s="9">
        <f>ROUND(+Surgery!E172,2)</f>
        <v>7.11</v>
      </c>
      <c r="I76" s="9">
        <f t="shared" si="4"/>
        <v>93016.17</v>
      </c>
      <c r="J76" s="9"/>
      <c r="K76" s="10">
        <f t="shared" si="5"/>
        <v>0.13869999999999999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ROUND(+Surgery!G72,0)</f>
        <v>0</v>
      </c>
      <c r="E77" s="9">
        <f>ROUND(+Surgery!E72,2)</f>
        <v>0</v>
      </c>
      <c r="F77" s="9" t="str">
        <f t="shared" si="3"/>
        <v/>
      </c>
      <c r="G77" s="3">
        <f>ROUND(+Surgery!G173,0)</f>
        <v>0</v>
      </c>
      <c r="H77" s="9">
        <f>ROUND(+Surgery!E173,2)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ROUND(+Surgery!G73,0)</f>
        <v>3989650</v>
      </c>
      <c r="E78" s="9">
        <f>ROUND(+Surgery!E73,2)</f>
        <v>53.72</v>
      </c>
      <c r="F78" s="9">
        <f t="shared" si="3"/>
        <v>74267.5</v>
      </c>
      <c r="G78" s="3">
        <f>ROUND(+Surgery!G174,0)</f>
        <v>4516847</v>
      </c>
      <c r="H78" s="9">
        <f>ROUND(+Surgery!E174,2)</f>
        <v>60.61</v>
      </c>
      <c r="I78" s="9">
        <f t="shared" si="4"/>
        <v>74523.13</v>
      </c>
      <c r="J78" s="9"/>
      <c r="K78" s="10">
        <f t="shared" si="5"/>
        <v>3.3999999999999998E-3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ROUND(+Surgery!G74,0)</f>
        <v>6862896</v>
      </c>
      <c r="E79" s="9">
        <f>ROUND(+Surgery!E74,2)</f>
        <v>89.98</v>
      </c>
      <c r="F79" s="9">
        <f t="shared" si="3"/>
        <v>76271.350000000006</v>
      </c>
      <c r="G79" s="3">
        <f>ROUND(+Surgery!G175,0)</f>
        <v>6333404</v>
      </c>
      <c r="H79" s="9">
        <f>ROUND(+Surgery!E175,2)</f>
        <v>82.27</v>
      </c>
      <c r="I79" s="9">
        <f t="shared" si="4"/>
        <v>76983.149999999994</v>
      </c>
      <c r="J79" s="9"/>
      <c r="K79" s="10">
        <f t="shared" si="5"/>
        <v>9.2999999999999992E-3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ROUND(+Surgery!G75,0)</f>
        <v>2670857</v>
      </c>
      <c r="E80" s="9">
        <f>ROUND(+Surgery!E75,2)</f>
        <v>35.85</v>
      </c>
      <c r="F80" s="9">
        <f t="shared" si="3"/>
        <v>74500.89</v>
      </c>
      <c r="G80" s="3">
        <f>ROUND(+Surgery!G176,0)</f>
        <v>2739058</v>
      </c>
      <c r="H80" s="9">
        <f>ROUND(+Surgery!E176,2)</f>
        <v>35.93</v>
      </c>
      <c r="I80" s="9">
        <f t="shared" si="4"/>
        <v>76233.179999999993</v>
      </c>
      <c r="J80" s="9"/>
      <c r="K80" s="10">
        <f t="shared" si="5"/>
        <v>2.3300000000000001E-2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ROUND(+Surgery!G76,0)</f>
        <v>213655</v>
      </c>
      <c r="E81" s="9">
        <f>ROUND(+Surgery!E76,2)</f>
        <v>2.09</v>
      </c>
      <c r="F81" s="9">
        <f t="shared" si="3"/>
        <v>102227.27</v>
      </c>
      <c r="G81" s="3">
        <f>ROUND(+Surgery!G177,0)</f>
        <v>216371</v>
      </c>
      <c r="H81" s="9">
        <f>ROUND(+Surgery!E177,2)</f>
        <v>2.09</v>
      </c>
      <c r="I81" s="9">
        <f t="shared" si="4"/>
        <v>103526.79</v>
      </c>
      <c r="J81" s="9"/>
      <c r="K81" s="10">
        <f t="shared" si="5"/>
        <v>1.2699999999999999E-2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ROUND(+Surgery!G77,0)</f>
        <v>3630308</v>
      </c>
      <c r="E82" s="9">
        <f>ROUND(+Surgery!E77,2)</f>
        <v>20.97</v>
      </c>
      <c r="F82" s="9">
        <f t="shared" si="3"/>
        <v>173119.12</v>
      </c>
      <c r="G82" s="3">
        <f>ROUND(+Surgery!G178,0)</f>
        <v>6246544</v>
      </c>
      <c r="H82" s="9">
        <f>ROUND(+Surgery!E178,2)</f>
        <v>114.7</v>
      </c>
      <c r="I82" s="9">
        <f t="shared" si="4"/>
        <v>54459.839999999997</v>
      </c>
      <c r="J82" s="9"/>
      <c r="K82" s="10">
        <f t="shared" si="5"/>
        <v>-0.68540000000000001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ROUND(+Surgery!G78,0)</f>
        <v>16651012</v>
      </c>
      <c r="E83" s="9">
        <f>ROUND(+Surgery!E78,2)</f>
        <v>178.92</v>
      </c>
      <c r="F83" s="9">
        <f t="shared" si="3"/>
        <v>93064.01</v>
      </c>
      <c r="G83" s="3">
        <f>ROUND(+Surgery!G179,0)</f>
        <v>17196081</v>
      </c>
      <c r="H83" s="9">
        <f>ROUND(+Surgery!E179,2)</f>
        <v>335.53</v>
      </c>
      <c r="I83" s="9">
        <f t="shared" si="4"/>
        <v>51250.5</v>
      </c>
      <c r="J83" s="9"/>
      <c r="K83" s="10">
        <f t="shared" si="5"/>
        <v>-0.44929999999999998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ROUND(+Surgery!G79,0)</f>
        <v>2569777</v>
      </c>
      <c r="E84" s="9">
        <f>ROUND(+Surgery!E79,2)</f>
        <v>35.79</v>
      </c>
      <c r="F84" s="9">
        <f t="shared" si="3"/>
        <v>71801.539999999994</v>
      </c>
      <c r="G84" s="3">
        <f>ROUND(+Surgery!G180,0)</f>
        <v>2801543</v>
      </c>
      <c r="H84" s="9">
        <f>ROUND(+Surgery!E180,2)</f>
        <v>35.24</v>
      </c>
      <c r="I84" s="9">
        <f t="shared" si="4"/>
        <v>79498.95</v>
      </c>
      <c r="J84" s="9"/>
      <c r="K84" s="10">
        <f t="shared" si="5"/>
        <v>0.1072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ROUND(+Surgery!G80,0)</f>
        <v>2160998</v>
      </c>
      <c r="E85" s="9">
        <f>ROUND(+Surgery!E80,2)</f>
        <v>23.23</v>
      </c>
      <c r="F85" s="9">
        <f t="shared" si="3"/>
        <v>93026.17</v>
      </c>
      <c r="G85" s="3">
        <f>ROUND(+Surgery!G181,0)</f>
        <v>2483397</v>
      </c>
      <c r="H85" s="9">
        <f>ROUND(+Surgery!E181,2)</f>
        <v>64.94</v>
      </c>
      <c r="I85" s="9">
        <f t="shared" si="4"/>
        <v>38241.410000000003</v>
      </c>
      <c r="J85" s="9"/>
      <c r="K85" s="10">
        <f t="shared" si="5"/>
        <v>-0.58889999999999998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ROUND(+Surgery!G81,0)</f>
        <v>0</v>
      </c>
      <c r="E86" s="9">
        <f>ROUND(+Surgery!E81,2)</f>
        <v>0</v>
      </c>
      <c r="F86" s="9" t="str">
        <f t="shared" si="3"/>
        <v/>
      </c>
      <c r="G86" s="3">
        <f>ROUND(+Surgery!G182,0)</f>
        <v>0</v>
      </c>
      <c r="H86" s="9">
        <f>ROUND(+Surgery!E182,2)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ROUND(+Surgery!G82,0)</f>
        <v>2916757</v>
      </c>
      <c r="E87" s="9">
        <f>ROUND(+Surgery!E82,2)</f>
        <v>33</v>
      </c>
      <c r="F87" s="9">
        <f t="shared" si="3"/>
        <v>88386.58</v>
      </c>
      <c r="G87" s="3">
        <f>ROUND(+Surgery!G183,0)</f>
        <v>3071413</v>
      </c>
      <c r="H87" s="9">
        <f>ROUND(+Surgery!E183,2)</f>
        <v>34.39</v>
      </c>
      <c r="I87" s="9">
        <f t="shared" si="4"/>
        <v>89311.22</v>
      </c>
      <c r="J87" s="9"/>
      <c r="K87" s="10">
        <f t="shared" si="5"/>
        <v>1.0500000000000001E-2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ROUND(+Surgery!G83,0)</f>
        <v>1424308</v>
      </c>
      <c r="E88" s="9">
        <f>ROUND(+Surgery!E83,2)</f>
        <v>7.44</v>
      </c>
      <c r="F88" s="9">
        <f t="shared" si="3"/>
        <v>191439.25</v>
      </c>
      <c r="G88" s="3">
        <f>ROUND(+Surgery!G184,0)</f>
        <v>1123318</v>
      </c>
      <c r="H88" s="9">
        <f>ROUND(+Surgery!E184,2)</f>
        <v>10.54</v>
      </c>
      <c r="I88" s="9">
        <f t="shared" si="4"/>
        <v>106576.66</v>
      </c>
      <c r="J88" s="9"/>
      <c r="K88" s="10">
        <f t="shared" si="5"/>
        <v>-0.44330000000000003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ROUND(+Surgery!G84,0)</f>
        <v>322623</v>
      </c>
      <c r="E89" s="9">
        <f>ROUND(+Surgery!E84,2)</f>
        <v>3.86</v>
      </c>
      <c r="F89" s="9">
        <f t="shared" si="3"/>
        <v>83581.09</v>
      </c>
      <c r="G89" s="3">
        <f>ROUND(+Surgery!G185,0)</f>
        <v>280776</v>
      </c>
      <c r="H89" s="9">
        <f>ROUND(+Surgery!E185,2)</f>
        <v>3.18</v>
      </c>
      <c r="I89" s="9">
        <f t="shared" si="4"/>
        <v>88294.34</v>
      </c>
      <c r="J89" s="9"/>
      <c r="K89" s="10">
        <f t="shared" si="5"/>
        <v>5.6399999999999999E-2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ROUND(+Surgery!G85,0)</f>
        <v>102029</v>
      </c>
      <c r="E90" s="9">
        <f>ROUND(+Surgery!E85,2)</f>
        <v>1.1000000000000001</v>
      </c>
      <c r="F90" s="9">
        <f t="shared" si="3"/>
        <v>92753.64</v>
      </c>
      <c r="G90" s="3">
        <f>ROUND(+Surgery!G186,0)</f>
        <v>91709</v>
      </c>
      <c r="H90" s="9">
        <f>ROUND(+Surgery!E186,2)</f>
        <v>1.1000000000000001</v>
      </c>
      <c r="I90" s="9">
        <f t="shared" si="4"/>
        <v>83371.820000000007</v>
      </c>
      <c r="J90" s="9"/>
      <c r="K90" s="10">
        <f t="shared" si="5"/>
        <v>-0.1011</v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ROUND(+Surgery!G86,0)</f>
        <v>2175272</v>
      </c>
      <c r="E91" s="9">
        <f>ROUND(+Surgery!E86,2)</f>
        <v>30.6</v>
      </c>
      <c r="F91" s="9">
        <f t="shared" si="3"/>
        <v>71087.320000000007</v>
      </c>
      <c r="G91" s="3">
        <f>ROUND(+Surgery!G187,0)</f>
        <v>2158865</v>
      </c>
      <c r="H91" s="9">
        <f>ROUND(+Surgery!E187,2)</f>
        <v>30.68</v>
      </c>
      <c r="I91" s="9">
        <f t="shared" si="4"/>
        <v>70367.179999999993</v>
      </c>
      <c r="J91" s="9"/>
      <c r="K91" s="10">
        <f t="shared" si="5"/>
        <v>-1.01E-2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ROUND(+Surgery!G87,0)</f>
        <v>594778</v>
      </c>
      <c r="E92" s="9">
        <f>ROUND(+Surgery!E87,2)</f>
        <v>7.45</v>
      </c>
      <c r="F92" s="9">
        <f t="shared" si="3"/>
        <v>79835.97</v>
      </c>
      <c r="G92" s="3">
        <f>ROUND(+Surgery!G188,0)</f>
        <v>777388</v>
      </c>
      <c r="H92" s="9">
        <f>ROUND(+Surgery!E188,2)</f>
        <v>10.08</v>
      </c>
      <c r="I92" s="9">
        <f t="shared" si="4"/>
        <v>77121.83</v>
      </c>
      <c r="J92" s="9"/>
      <c r="K92" s="10">
        <f t="shared" si="5"/>
        <v>-3.4000000000000002E-2</v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ROUND(+Surgery!G88,0)</f>
        <v>382015</v>
      </c>
      <c r="E93" s="9">
        <f>ROUND(+Surgery!E88,2)</f>
        <v>5.6</v>
      </c>
      <c r="F93" s="9">
        <f t="shared" si="3"/>
        <v>68216.960000000006</v>
      </c>
      <c r="G93" s="3">
        <f>ROUND(+Surgery!G189,0)</f>
        <v>339481</v>
      </c>
      <c r="H93" s="9">
        <f>ROUND(+Surgery!E189,2)</f>
        <v>4.5999999999999996</v>
      </c>
      <c r="I93" s="9">
        <f t="shared" si="4"/>
        <v>73800.22</v>
      </c>
      <c r="J93" s="9"/>
      <c r="K93" s="10">
        <f t="shared" si="5"/>
        <v>8.1799999999999998E-2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ROUND(+Surgery!G89,0)</f>
        <v>7868272</v>
      </c>
      <c r="E94" s="9">
        <f>ROUND(+Surgery!E89,2)</f>
        <v>108.72</v>
      </c>
      <c r="F94" s="9">
        <f t="shared" si="3"/>
        <v>72371.89</v>
      </c>
      <c r="G94" s="3">
        <f>ROUND(+Surgery!G190,0)</f>
        <v>8069242</v>
      </c>
      <c r="H94" s="9">
        <f>ROUND(+Surgery!E190,2)</f>
        <v>130</v>
      </c>
      <c r="I94" s="9">
        <f t="shared" si="4"/>
        <v>62071.09</v>
      </c>
      <c r="J94" s="9"/>
      <c r="K94" s="10">
        <f t="shared" si="5"/>
        <v>-0.14230000000000001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ROUND(+Surgery!G90,0)</f>
        <v>4096</v>
      </c>
      <c r="E95" s="9">
        <f>ROUND(+Surgery!E90,2)</f>
        <v>0.04</v>
      </c>
      <c r="F95" s="9">
        <f t="shared" si="3"/>
        <v>102400</v>
      </c>
      <c r="G95" s="3">
        <f>ROUND(+Surgery!G191,0)</f>
        <v>2737</v>
      </c>
      <c r="H95" s="9">
        <f>ROUND(+Surgery!E191,2)</f>
        <v>0.05</v>
      </c>
      <c r="I95" s="9">
        <f t="shared" si="4"/>
        <v>54740</v>
      </c>
      <c r="J95" s="9"/>
      <c r="K95" s="10">
        <f t="shared" si="5"/>
        <v>-0.46539999999999998</v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ROUND(+Surgery!G91,0)</f>
        <v>0</v>
      </c>
      <c r="E96" s="9">
        <f>ROUND(+Surgery!E91,2)</f>
        <v>0</v>
      </c>
      <c r="F96" s="9" t="str">
        <f t="shared" si="3"/>
        <v/>
      </c>
      <c r="G96" s="3">
        <f>ROUND(+Surgery!G192,0)</f>
        <v>0</v>
      </c>
      <c r="H96" s="9">
        <f>ROUND(+Surgery!E192,2)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ROUND(+Surgery!G92,0)</f>
        <v>8220894</v>
      </c>
      <c r="E97" s="9">
        <f>ROUND(+Surgery!E92,2)</f>
        <v>40.950000000000003</v>
      </c>
      <c r="F97" s="9">
        <f t="shared" si="3"/>
        <v>200754.43</v>
      </c>
      <c r="G97" s="3">
        <f>ROUND(+Surgery!G193,0)</f>
        <v>2982701</v>
      </c>
      <c r="H97" s="9">
        <f>ROUND(+Surgery!E193,2)</f>
        <v>75.290000000000006</v>
      </c>
      <c r="I97" s="9">
        <f t="shared" si="4"/>
        <v>39616.160000000003</v>
      </c>
      <c r="J97" s="9"/>
      <c r="K97" s="10">
        <f t="shared" si="5"/>
        <v>-0.80269999999999997</v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ROUND(+Surgery!G93,0)</f>
        <v>480787</v>
      </c>
      <c r="E98" s="9">
        <f>ROUND(+Surgery!E93,2)</f>
        <v>8.43</v>
      </c>
      <c r="F98" s="9">
        <f t="shared" si="3"/>
        <v>57032.86</v>
      </c>
      <c r="G98" s="3">
        <f>ROUND(+Surgery!G194,0)</f>
        <v>204136</v>
      </c>
      <c r="H98" s="9">
        <f>ROUND(+Surgery!E194,2)</f>
        <v>11.59</v>
      </c>
      <c r="I98" s="9">
        <f t="shared" si="4"/>
        <v>17613.11</v>
      </c>
      <c r="J98" s="9"/>
      <c r="K98" s="10">
        <f t="shared" si="5"/>
        <v>-0.69120000000000004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ROUND(+Surgery!G94,0)</f>
        <v>2466353</v>
      </c>
      <c r="E99" s="9">
        <f>ROUND(+Surgery!E94,2)</f>
        <v>34.39</v>
      </c>
      <c r="F99" s="9">
        <f t="shared" si="3"/>
        <v>71717.16</v>
      </c>
      <c r="G99" s="3">
        <f>ROUND(+Surgery!G195,0)</f>
        <v>2538445</v>
      </c>
      <c r="H99" s="9">
        <f>ROUND(+Surgery!E195,2)</f>
        <v>34.43</v>
      </c>
      <c r="I99" s="9">
        <f t="shared" si="4"/>
        <v>73727.710000000006</v>
      </c>
      <c r="J99" s="9"/>
      <c r="K99" s="10">
        <f t="shared" si="5"/>
        <v>2.8000000000000001E-2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ROUND(+Surgery!G95,0)</f>
        <v>4003103</v>
      </c>
      <c r="E100" s="9">
        <f>ROUND(+Surgery!E95,2)</f>
        <v>45.59</v>
      </c>
      <c r="F100" s="9">
        <f t="shared" si="3"/>
        <v>87806.6</v>
      </c>
      <c r="G100" s="3">
        <f>ROUND(+Surgery!G196,0)</f>
        <v>4934999</v>
      </c>
      <c r="H100" s="9">
        <f>ROUND(+Surgery!E196,2)</f>
        <v>60.1</v>
      </c>
      <c r="I100" s="9">
        <f t="shared" si="4"/>
        <v>82113.13</v>
      </c>
      <c r="J100" s="9"/>
      <c r="K100" s="10">
        <f t="shared" si="5"/>
        <v>-6.4799999999999996E-2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ROUND(+Surgery!G96,0)</f>
        <v>3675874</v>
      </c>
      <c r="E101" s="9">
        <f>ROUND(+Surgery!E96,2)</f>
        <v>39.99</v>
      </c>
      <c r="F101" s="9">
        <f t="shared" si="3"/>
        <v>91919.83</v>
      </c>
      <c r="G101" s="3">
        <f>ROUND(+Surgery!G197,0)</f>
        <v>3809665</v>
      </c>
      <c r="H101" s="9">
        <f>ROUND(+Surgery!E197,2)</f>
        <v>49.28</v>
      </c>
      <c r="I101" s="9">
        <f t="shared" si="4"/>
        <v>77306.509999999995</v>
      </c>
      <c r="J101" s="9"/>
      <c r="K101" s="10">
        <f t="shared" si="5"/>
        <v>-0.159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ROUND(+Surgery!G97,0)</f>
        <v>3119125</v>
      </c>
      <c r="E102" s="9">
        <f>ROUND(+Surgery!E97,2)</f>
        <v>31.49</v>
      </c>
      <c r="F102" s="9">
        <f t="shared" si="3"/>
        <v>99051.29</v>
      </c>
      <c r="G102" s="3">
        <f>ROUND(+Surgery!G198,0)</f>
        <v>2762539</v>
      </c>
      <c r="H102" s="9">
        <f>ROUND(+Surgery!E198,2)</f>
        <v>31.77</v>
      </c>
      <c r="I102" s="9">
        <f t="shared" si="4"/>
        <v>86954.33</v>
      </c>
      <c r="J102" s="9"/>
      <c r="K102" s="10">
        <f t="shared" si="5"/>
        <v>-0.1221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ROUND(+Surgery!G98,0)</f>
        <v>14662</v>
      </c>
      <c r="E103" s="9">
        <f>ROUND(+Surgery!E98,2)</f>
        <v>0.48</v>
      </c>
      <c r="F103" s="9">
        <f t="shared" si="3"/>
        <v>30545.83</v>
      </c>
      <c r="G103" s="3">
        <f>ROUND(+Surgery!G199,0)</f>
        <v>127277</v>
      </c>
      <c r="H103" s="9">
        <f>ROUND(+Surgery!E199,2)</f>
        <v>1.8</v>
      </c>
      <c r="I103" s="9">
        <f t="shared" si="4"/>
        <v>70709.440000000002</v>
      </c>
      <c r="J103" s="9"/>
      <c r="K103" s="10">
        <f t="shared" si="5"/>
        <v>1.3149</v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ROUND(+Surgery!G99,0)</f>
        <v>0</v>
      </c>
      <c r="E104" s="9">
        <f>ROUND(+Surgery!E99,2)</f>
        <v>0</v>
      </c>
      <c r="F104" s="9" t="str">
        <f t="shared" si="3"/>
        <v/>
      </c>
      <c r="G104" s="3">
        <f>ROUND(+Surgery!G200,0)</f>
        <v>0</v>
      </c>
      <c r="H104" s="9">
        <f>ROUND(+Surgery!E200,2)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ROUND(+Surgery!G100,0)</f>
        <v>0</v>
      </c>
      <c r="E105" s="9">
        <f>ROUND(+Surgery!E100,2)</f>
        <v>0</v>
      </c>
      <c r="F105" s="9" t="str">
        <f t="shared" si="3"/>
        <v/>
      </c>
      <c r="G105" s="3">
        <f>ROUND(+Surgery!G201,0)</f>
        <v>0</v>
      </c>
      <c r="H105" s="9">
        <f>ROUND(+Surgery!E201,2)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ROUND(+Surgery!G101,0)</f>
        <v>0</v>
      </c>
      <c r="E106" s="9">
        <f>ROUND(+Surgery!E101,2)</f>
        <v>0</v>
      </c>
      <c r="F106" s="9" t="str">
        <f t="shared" si="3"/>
        <v/>
      </c>
      <c r="G106" s="3">
        <f>ROUND(+Surgery!G202,0)</f>
        <v>0</v>
      </c>
      <c r="H106" s="9">
        <f>ROUND(+Surgery!E202,2)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ROUND(+Surgery!G102,0)</f>
        <v>0</v>
      </c>
      <c r="E107" s="9">
        <f>ROUND(+Surgery!E102,2)</f>
        <v>0</v>
      </c>
      <c r="F107" s="9" t="str">
        <f t="shared" si="3"/>
        <v/>
      </c>
      <c r="G107" s="3">
        <f>ROUND(+Surgery!G203,0)</f>
        <v>0</v>
      </c>
      <c r="H107" s="9">
        <f>ROUND(+Surgery!E203,2)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ROUND(+Surgery!G103,0)</f>
        <v>0</v>
      </c>
      <c r="E108" s="9">
        <f>ROUND(+Surgery!E103,2)</f>
        <v>0</v>
      </c>
      <c r="F108" s="9" t="str">
        <f t="shared" si="3"/>
        <v/>
      </c>
      <c r="G108" s="3">
        <f>ROUND(+Surgery!G204,0)</f>
        <v>0</v>
      </c>
      <c r="H108" s="9">
        <f>ROUND(+Surgery!E204,2)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</cols>
  <sheetData>
    <row r="1" spans="1:11" x14ac:dyDescent="0.2">
      <c r="A1" s="5" t="s">
        <v>29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180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5" t="s">
        <v>38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t="s">
        <v>11</v>
      </c>
      <c r="F8" s="1" t="s">
        <v>2</v>
      </c>
      <c r="G8" t="s">
        <v>11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ROUND(+Surgery!H5,0)</f>
        <v>3485902</v>
      </c>
      <c r="E10" s="9">
        <f>ROUND(+Surgery!E5,2)</f>
        <v>191.76</v>
      </c>
      <c r="F10" s="9">
        <f>IF(D10=0,"",IF(E10=0,"",ROUND(D10/E10,2)))</f>
        <v>18178.46</v>
      </c>
      <c r="G10" s="3">
        <f>ROUND(+Surgery!H106,0)</f>
        <v>3162594</v>
      </c>
      <c r="H10" s="9">
        <f>ROUND(+Surgery!E106,2)</f>
        <v>206.12</v>
      </c>
      <c r="I10" s="9">
        <f>IF(G10=0,"",IF(H10=0,"",ROUND(G10/H10,2)))</f>
        <v>15343.46</v>
      </c>
      <c r="J10" s="9"/>
      <c r="K10" s="10">
        <f>IF(D10=0,"",IF(E10=0,"",IF(G10=0,"",IF(H10=0,"",ROUND(I10/F10-1,4)))))</f>
        <v>-0.156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ROUND(+Surgery!H6,0)</f>
        <v>789588</v>
      </c>
      <c r="E11" s="9">
        <f>ROUND(+Surgery!E6,2)</f>
        <v>48.39</v>
      </c>
      <c r="F11" s="9">
        <f t="shared" ref="F11:F74" si="0">IF(D11=0,"",IF(E11=0,"",ROUND(D11/E11,2)))</f>
        <v>16317.17</v>
      </c>
      <c r="G11" s="3">
        <f>ROUND(+Surgery!H107,0)</f>
        <v>742687</v>
      </c>
      <c r="H11" s="9">
        <f>ROUND(+Surgery!E107,2)</f>
        <v>60.91</v>
      </c>
      <c r="I11" s="9">
        <f t="shared" ref="I11:I74" si="1">IF(G11=0,"",IF(H11=0,"",ROUND(G11/H11,2)))</f>
        <v>12193.19</v>
      </c>
      <c r="J11" s="9"/>
      <c r="K11" s="10">
        <f t="shared" ref="K11:K74" si="2">IF(D11=0,"",IF(E11=0,"",IF(G11=0,"",IF(H11=0,"",ROUND(I11/F11-1,4)))))</f>
        <v>-0.25269999999999998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ROUND(+Surgery!H7,0)</f>
        <v>85263</v>
      </c>
      <c r="E12" s="9">
        <f>ROUND(+Surgery!E7,2)</f>
        <v>8.2799999999999994</v>
      </c>
      <c r="F12" s="9">
        <f t="shared" si="0"/>
        <v>10297.459999999999</v>
      </c>
      <c r="G12" s="3">
        <f>ROUND(+Surgery!H108,0)</f>
        <v>95993</v>
      </c>
      <c r="H12" s="9">
        <f>ROUND(+Surgery!E108,2)</f>
        <v>9.74</v>
      </c>
      <c r="I12" s="9">
        <f t="shared" si="1"/>
        <v>9855.5400000000009</v>
      </c>
      <c r="J12" s="9"/>
      <c r="K12" s="10">
        <f t="shared" si="2"/>
        <v>-4.2900000000000001E-2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ROUND(+Surgery!H8,0)</f>
        <v>2148096</v>
      </c>
      <c r="E13" s="9">
        <f>ROUND(+Surgery!E8,2)</f>
        <v>144.38999999999999</v>
      </c>
      <c r="F13" s="9">
        <f t="shared" si="0"/>
        <v>14877.04</v>
      </c>
      <c r="G13" s="3">
        <f>ROUND(+Surgery!H109,0)</f>
        <v>2069869</v>
      </c>
      <c r="H13" s="9">
        <f>ROUND(+Surgery!E109,2)</f>
        <v>139.37</v>
      </c>
      <c r="I13" s="9">
        <f t="shared" si="1"/>
        <v>14851.61</v>
      </c>
      <c r="J13" s="9"/>
      <c r="K13" s="10">
        <f t="shared" si="2"/>
        <v>-1.6999999999999999E-3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ROUND(+Surgery!H9,0)</f>
        <v>3765084</v>
      </c>
      <c r="E14" s="9">
        <f>ROUND(+Surgery!E9,2)</f>
        <v>172.63</v>
      </c>
      <c r="F14" s="9">
        <f t="shared" si="0"/>
        <v>21810.14</v>
      </c>
      <c r="G14" s="3">
        <f>ROUND(+Surgery!H110,0)</f>
        <v>3427506</v>
      </c>
      <c r="H14" s="9">
        <f>ROUND(+Surgery!E110,2)</f>
        <v>159.4</v>
      </c>
      <c r="I14" s="9">
        <f t="shared" si="1"/>
        <v>21502.55</v>
      </c>
      <c r="J14" s="9"/>
      <c r="K14" s="10">
        <f t="shared" si="2"/>
        <v>-1.41E-2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ROUND(+Surgery!H10,0)</f>
        <v>1141178</v>
      </c>
      <c r="E15" s="9">
        <f>ROUND(+Surgery!E10,2)</f>
        <v>39.19</v>
      </c>
      <c r="F15" s="9">
        <f t="shared" si="0"/>
        <v>29119.11</v>
      </c>
      <c r="G15" s="3">
        <f>ROUND(+Surgery!H111,0)</f>
        <v>1217155</v>
      </c>
      <c r="H15" s="9">
        <f>ROUND(+Surgery!E111,2)</f>
        <v>37.68</v>
      </c>
      <c r="I15" s="9">
        <f t="shared" si="1"/>
        <v>32302.42</v>
      </c>
      <c r="J15" s="9"/>
      <c r="K15" s="10">
        <f t="shared" si="2"/>
        <v>0.10929999999999999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ROUND(+Surgery!H11,0)</f>
        <v>88190</v>
      </c>
      <c r="E16" s="9">
        <f>ROUND(+Surgery!E11,2)</f>
        <v>4.57</v>
      </c>
      <c r="F16" s="9">
        <f t="shared" si="0"/>
        <v>19297.59</v>
      </c>
      <c r="G16" s="3">
        <f>ROUND(+Surgery!H112,0)</f>
        <v>95869</v>
      </c>
      <c r="H16" s="9">
        <f>ROUND(+Surgery!E112,2)</f>
        <v>5</v>
      </c>
      <c r="I16" s="9">
        <f t="shared" si="1"/>
        <v>19173.8</v>
      </c>
      <c r="J16" s="9"/>
      <c r="K16" s="10">
        <f t="shared" si="2"/>
        <v>-6.4000000000000003E-3</v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ROUND(+Surgery!H12,0)</f>
        <v>474391</v>
      </c>
      <c r="E17" s="9">
        <f>ROUND(+Surgery!E12,2)</f>
        <v>23.87</v>
      </c>
      <c r="F17" s="9">
        <f t="shared" si="0"/>
        <v>19873.939999999999</v>
      </c>
      <c r="G17" s="3">
        <f>ROUND(+Surgery!H113,0)</f>
        <v>412185</v>
      </c>
      <c r="H17" s="9">
        <f>ROUND(+Surgery!E113,2)</f>
        <v>25.09</v>
      </c>
      <c r="I17" s="9">
        <f t="shared" si="1"/>
        <v>16428.259999999998</v>
      </c>
      <c r="J17" s="9"/>
      <c r="K17" s="10">
        <f t="shared" si="2"/>
        <v>-0.1734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ROUND(+Surgery!H13,0)</f>
        <v>78328</v>
      </c>
      <c r="E18" s="9">
        <f>ROUND(+Surgery!E13,2)</f>
        <v>4.21</v>
      </c>
      <c r="F18" s="9">
        <f t="shared" si="0"/>
        <v>18605.23</v>
      </c>
      <c r="G18" s="3">
        <f>ROUND(+Surgery!H114,0)</f>
        <v>69723</v>
      </c>
      <c r="H18" s="9">
        <f>ROUND(+Surgery!E114,2)</f>
        <v>4.29</v>
      </c>
      <c r="I18" s="9">
        <f t="shared" si="1"/>
        <v>16252.45</v>
      </c>
      <c r="J18" s="9"/>
      <c r="K18" s="10">
        <f t="shared" si="2"/>
        <v>-0.1265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ROUND(+Surgery!H14,0)</f>
        <v>1154537</v>
      </c>
      <c r="E19" s="9">
        <f>ROUND(+Surgery!E14,2)</f>
        <v>45.37</v>
      </c>
      <c r="F19" s="9">
        <f t="shared" si="0"/>
        <v>25447.15</v>
      </c>
      <c r="G19" s="3">
        <f>ROUND(+Surgery!H115,0)</f>
        <v>1047913</v>
      </c>
      <c r="H19" s="9">
        <f>ROUND(+Surgery!E115,2)</f>
        <v>41.23</v>
      </c>
      <c r="I19" s="9">
        <f t="shared" si="1"/>
        <v>25416.27</v>
      </c>
      <c r="J19" s="9"/>
      <c r="K19" s="10">
        <f t="shared" si="2"/>
        <v>-1.1999999999999999E-3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ROUND(+Surgery!H15,0)</f>
        <v>4864293</v>
      </c>
      <c r="E20" s="9">
        <f>ROUND(+Surgery!E15,2)</f>
        <v>185.32</v>
      </c>
      <c r="F20" s="9">
        <f t="shared" si="0"/>
        <v>26248.07</v>
      </c>
      <c r="G20" s="3">
        <f>ROUND(+Surgery!H116,0)</f>
        <v>4632879</v>
      </c>
      <c r="H20" s="9">
        <f>ROUND(+Surgery!E116,2)</f>
        <v>186.01</v>
      </c>
      <c r="I20" s="9">
        <f t="shared" si="1"/>
        <v>24906.61</v>
      </c>
      <c r="J20" s="9"/>
      <c r="K20" s="10">
        <f t="shared" si="2"/>
        <v>-5.11E-2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ROUND(+Surgery!H16,0)</f>
        <v>5298279</v>
      </c>
      <c r="E21" s="9">
        <f>ROUND(+Surgery!E16,2)</f>
        <v>238.27</v>
      </c>
      <c r="F21" s="9">
        <f t="shared" si="0"/>
        <v>22236.45</v>
      </c>
      <c r="G21" s="3">
        <f>ROUND(+Surgery!H117,0)</f>
        <v>4563333</v>
      </c>
      <c r="H21" s="9">
        <f>ROUND(+Surgery!E117,2)</f>
        <v>217.32</v>
      </c>
      <c r="I21" s="9">
        <f t="shared" si="1"/>
        <v>20998.22</v>
      </c>
      <c r="J21" s="9"/>
      <c r="K21" s="10">
        <f t="shared" si="2"/>
        <v>-5.57E-2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ROUND(+Surgery!H17,0)</f>
        <v>405005</v>
      </c>
      <c r="E22" s="9">
        <f>ROUND(+Surgery!E17,2)</f>
        <v>20.8</v>
      </c>
      <c r="F22" s="9">
        <f t="shared" si="0"/>
        <v>19471.39</v>
      </c>
      <c r="G22" s="3">
        <f>ROUND(+Surgery!H118,0)</f>
        <v>358287</v>
      </c>
      <c r="H22" s="9">
        <f>ROUND(+Surgery!E118,2)</f>
        <v>22.23</v>
      </c>
      <c r="I22" s="9">
        <f t="shared" si="1"/>
        <v>16117.27</v>
      </c>
      <c r="J22" s="9"/>
      <c r="K22" s="10">
        <f t="shared" si="2"/>
        <v>-0.17230000000000001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ROUND(+Surgery!H18,0)</f>
        <v>1747941</v>
      </c>
      <c r="E23" s="9">
        <f>ROUND(+Surgery!E18,2)</f>
        <v>70.63</v>
      </c>
      <c r="F23" s="9">
        <f t="shared" si="0"/>
        <v>24747.86</v>
      </c>
      <c r="G23" s="3">
        <f>ROUND(+Surgery!H119,0)</f>
        <v>1711497</v>
      </c>
      <c r="H23" s="9">
        <f>ROUND(+Surgery!E119,2)</f>
        <v>70.63</v>
      </c>
      <c r="I23" s="9">
        <f t="shared" si="1"/>
        <v>24231.87</v>
      </c>
      <c r="J23" s="9"/>
      <c r="K23" s="10">
        <f t="shared" si="2"/>
        <v>-2.0799999999999999E-2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ROUND(+Surgery!H19,0)</f>
        <v>567559</v>
      </c>
      <c r="E24" s="9">
        <f>ROUND(+Surgery!E19,2)</f>
        <v>25.6</v>
      </c>
      <c r="F24" s="9">
        <f t="shared" si="0"/>
        <v>22170.27</v>
      </c>
      <c r="G24" s="3">
        <f>ROUND(+Surgery!H120,0)</f>
        <v>564349</v>
      </c>
      <c r="H24" s="9">
        <f>ROUND(+Surgery!E120,2)</f>
        <v>26.72</v>
      </c>
      <c r="I24" s="9">
        <f t="shared" si="1"/>
        <v>21120.85</v>
      </c>
      <c r="J24" s="9"/>
      <c r="K24" s="10">
        <f t="shared" si="2"/>
        <v>-4.7300000000000002E-2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ROUND(+Surgery!H20,0)</f>
        <v>443504</v>
      </c>
      <c r="E25" s="9">
        <f>ROUND(+Surgery!E20,2)</f>
        <v>27.1</v>
      </c>
      <c r="F25" s="9">
        <f t="shared" si="0"/>
        <v>16365.46</v>
      </c>
      <c r="G25" s="3">
        <f>ROUND(+Surgery!H121,0)</f>
        <v>480049</v>
      </c>
      <c r="H25" s="9">
        <f>ROUND(+Surgery!E121,2)</f>
        <v>14</v>
      </c>
      <c r="I25" s="9">
        <f t="shared" si="1"/>
        <v>34289.21</v>
      </c>
      <c r="J25" s="9"/>
      <c r="K25" s="10">
        <f t="shared" si="2"/>
        <v>1.0952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ROUND(+Surgery!H21,0)</f>
        <v>0</v>
      </c>
      <c r="E26" s="9">
        <f>ROUND(+Surgery!E21,2)</f>
        <v>0</v>
      </c>
      <c r="F26" s="9" t="str">
        <f t="shared" si="0"/>
        <v/>
      </c>
      <c r="G26" s="3">
        <f>ROUND(+Surgery!H122,0)</f>
        <v>264953</v>
      </c>
      <c r="H26" s="9">
        <f>ROUND(+Surgery!E122,2)</f>
        <v>10.55</v>
      </c>
      <c r="I26" s="9">
        <f t="shared" si="1"/>
        <v>25114.03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ROUND(+Surgery!H22,0)</f>
        <v>0</v>
      </c>
      <c r="E27" s="9">
        <f>ROUND(+Surgery!E22,2)</f>
        <v>0</v>
      </c>
      <c r="F27" s="9" t="str">
        <f t="shared" si="0"/>
        <v/>
      </c>
      <c r="G27" s="3">
        <f>ROUND(+Surgery!H123,0)</f>
        <v>0</v>
      </c>
      <c r="H27" s="9">
        <f>ROUND(+Surgery!E123,2)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ROUND(+Surgery!H23,0)</f>
        <v>157598</v>
      </c>
      <c r="E28" s="9">
        <f>ROUND(+Surgery!E23,2)</f>
        <v>10.55</v>
      </c>
      <c r="F28" s="9">
        <f t="shared" si="0"/>
        <v>14938.2</v>
      </c>
      <c r="G28" s="3">
        <f>ROUND(+Surgery!H124,0)</f>
        <v>0</v>
      </c>
      <c r="H28" s="9">
        <f>ROUND(+Surgery!E124,2)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ROUND(+Surgery!H24,0)</f>
        <v>1204511</v>
      </c>
      <c r="E29" s="9">
        <f>ROUND(+Surgery!E24,2)</f>
        <v>58.28</v>
      </c>
      <c r="F29" s="9">
        <f t="shared" si="0"/>
        <v>20667.66</v>
      </c>
      <c r="G29" s="3">
        <f>ROUND(+Surgery!H125,0)</f>
        <v>423821</v>
      </c>
      <c r="H29" s="9">
        <f>ROUND(+Surgery!E125,2)</f>
        <v>61.66</v>
      </c>
      <c r="I29" s="9">
        <f t="shared" si="1"/>
        <v>6873.52</v>
      </c>
      <c r="J29" s="9"/>
      <c r="K29" s="10">
        <f t="shared" si="2"/>
        <v>-0.66739999999999999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ROUND(+Surgery!H25,0)</f>
        <v>75170</v>
      </c>
      <c r="E30" s="9">
        <f>ROUND(+Surgery!E25,2)</f>
        <v>3.46</v>
      </c>
      <c r="F30" s="9">
        <f t="shared" si="0"/>
        <v>21725.43</v>
      </c>
      <c r="G30" s="3">
        <f>ROUND(+Surgery!H126,0)</f>
        <v>72262</v>
      </c>
      <c r="H30" s="9">
        <f>ROUND(+Surgery!E126,2)</f>
        <v>3.26</v>
      </c>
      <c r="I30" s="9">
        <f t="shared" si="1"/>
        <v>22166.26</v>
      </c>
      <c r="J30" s="9"/>
      <c r="K30" s="10">
        <f t="shared" si="2"/>
        <v>2.0299999999999999E-2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ROUND(+Surgery!H26,0)</f>
        <v>97902</v>
      </c>
      <c r="E31" s="9">
        <f>ROUND(+Surgery!E26,2)</f>
        <v>3.18</v>
      </c>
      <c r="F31" s="9">
        <f t="shared" si="0"/>
        <v>30786.79</v>
      </c>
      <c r="G31" s="3">
        <f>ROUND(+Surgery!H127,0)</f>
        <v>129468</v>
      </c>
      <c r="H31" s="9">
        <f>ROUND(+Surgery!E127,2)</f>
        <v>3.55</v>
      </c>
      <c r="I31" s="9">
        <f t="shared" si="1"/>
        <v>36469.86</v>
      </c>
      <c r="J31" s="9"/>
      <c r="K31" s="10">
        <f t="shared" si="2"/>
        <v>0.18459999999999999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ROUND(+Surgery!H27,0)</f>
        <v>1453935</v>
      </c>
      <c r="E32" s="9">
        <f>ROUND(+Surgery!E27,2)</f>
        <v>78.16</v>
      </c>
      <c r="F32" s="9">
        <f t="shared" si="0"/>
        <v>18602.03</v>
      </c>
      <c r="G32" s="3">
        <f>ROUND(+Surgery!H128,0)</f>
        <v>1392475</v>
      </c>
      <c r="H32" s="9">
        <f>ROUND(+Surgery!E128,2)</f>
        <v>80.52</v>
      </c>
      <c r="I32" s="9">
        <f t="shared" si="1"/>
        <v>17293.53</v>
      </c>
      <c r="J32" s="9"/>
      <c r="K32" s="10">
        <f t="shared" si="2"/>
        <v>-7.0300000000000001E-2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ROUND(+Surgery!H28,0)</f>
        <v>799183</v>
      </c>
      <c r="E33" s="9">
        <f>ROUND(+Surgery!E28,2)</f>
        <v>24.59</v>
      </c>
      <c r="F33" s="9">
        <f t="shared" si="0"/>
        <v>32500.33</v>
      </c>
      <c r="G33" s="3">
        <f>ROUND(+Surgery!H129,0)</f>
        <v>917371</v>
      </c>
      <c r="H33" s="9">
        <f>ROUND(+Surgery!E129,2)</f>
        <v>24.12</v>
      </c>
      <c r="I33" s="9">
        <f t="shared" si="1"/>
        <v>38033.620000000003</v>
      </c>
      <c r="J33" s="9"/>
      <c r="K33" s="10">
        <f t="shared" si="2"/>
        <v>0.17030000000000001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ROUND(+Surgery!H29,0)</f>
        <v>285227</v>
      </c>
      <c r="E34" s="9">
        <f>ROUND(+Surgery!E29,2)</f>
        <v>14.87</v>
      </c>
      <c r="F34" s="9">
        <f t="shared" si="0"/>
        <v>19181.37</v>
      </c>
      <c r="G34" s="3">
        <f>ROUND(+Surgery!H130,0)</f>
        <v>295388</v>
      </c>
      <c r="H34" s="9">
        <f>ROUND(+Surgery!E130,2)</f>
        <v>16.010000000000002</v>
      </c>
      <c r="I34" s="9">
        <f t="shared" si="1"/>
        <v>18450.22</v>
      </c>
      <c r="J34" s="9"/>
      <c r="K34" s="10">
        <f t="shared" si="2"/>
        <v>-3.8100000000000002E-2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ROUND(+Surgery!H30,0)</f>
        <v>136593</v>
      </c>
      <c r="E35" s="9">
        <f>ROUND(+Surgery!E30,2)</f>
        <v>3.85</v>
      </c>
      <c r="F35" s="9">
        <f t="shared" si="0"/>
        <v>35478.699999999997</v>
      </c>
      <c r="G35" s="3">
        <f>ROUND(+Surgery!H131,0)</f>
        <v>106954</v>
      </c>
      <c r="H35" s="9">
        <f>ROUND(+Surgery!E131,2)</f>
        <v>4.13</v>
      </c>
      <c r="I35" s="9">
        <f t="shared" si="1"/>
        <v>25896.85</v>
      </c>
      <c r="J35" s="9"/>
      <c r="K35" s="10">
        <f t="shared" si="2"/>
        <v>-0.27010000000000001</v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ROUND(+Surgery!H31,0)</f>
        <v>1171</v>
      </c>
      <c r="E36" s="9">
        <f>ROUND(+Surgery!E31,2)</f>
        <v>0.08</v>
      </c>
      <c r="F36" s="9">
        <f t="shared" si="0"/>
        <v>14637.5</v>
      </c>
      <c r="G36" s="3">
        <f>ROUND(+Surgery!H132,0)</f>
        <v>1209</v>
      </c>
      <c r="H36" s="9">
        <f>ROUND(+Surgery!E132,2)</f>
        <v>0.08</v>
      </c>
      <c r="I36" s="9">
        <f t="shared" si="1"/>
        <v>15112.5</v>
      </c>
      <c r="J36" s="9"/>
      <c r="K36" s="10">
        <f t="shared" si="2"/>
        <v>3.2500000000000001E-2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ROUND(+Surgery!H32,0)</f>
        <v>1387252</v>
      </c>
      <c r="E37" s="9">
        <f>ROUND(+Surgery!E32,2)</f>
        <v>63.42</v>
      </c>
      <c r="F37" s="9">
        <f t="shared" si="0"/>
        <v>21874.05</v>
      </c>
      <c r="G37" s="3">
        <f>ROUND(+Surgery!H133,0)</f>
        <v>1687985</v>
      </c>
      <c r="H37" s="9">
        <f>ROUND(+Surgery!E133,2)</f>
        <v>184.09</v>
      </c>
      <c r="I37" s="9">
        <f t="shared" si="1"/>
        <v>9169.35</v>
      </c>
      <c r="J37" s="9"/>
      <c r="K37" s="10">
        <f t="shared" si="2"/>
        <v>-0.58079999999999998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ROUND(+Surgery!H33,0)</f>
        <v>0</v>
      </c>
      <c r="E38" s="9">
        <f>ROUND(+Surgery!E33,2)</f>
        <v>0</v>
      </c>
      <c r="F38" s="9" t="str">
        <f t="shared" si="0"/>
        <v/>
      </c>
      <c r="G38" s="3">
        <f>ROUND(+Surgery!H134,0)</f>
        <v>0</v>
      </c>
      <c r="H38" s="9">
        <f>ROUND(+Surgery!E134,2)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ROUND(+Surgery!H34,0)</f>
        <v>2455310</v>
      </c>
      <c r="E39" s="9">
        <f>ROUND(+Surgery!E34,2)</f>
        <v>106.48</v>
      </c>
      <c r="F39" s="9">
        <f t="shared" si="0"/>
        <v>23058.880000000001</v>
      </c>
      <c r="G39" s="3">
        <f>ROUND(+Surgery!H135,0)</f>
        <v>849951</v>
      </c>
      <c r="H39" s="9">
        <f>ROUND(+Surgery!E135,2)</f>
        <v>111.92</v>
      </c>
      <c r="I39" s="9">
        <f t="shared" si="1"/>
        <v>7594.27</v>
      </c>
      <c r="J39" s="9"/>
      <c r="K39" s="10">
        <f t="shared" si="2"/>
        <v>-0.67069999999999996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ROUND(+Surgery!H35,0)</f>
        <v>286076</v>
      </c>
      <c r="E40" s="9">
        <f>ROUND(+Surgery!E35,2)</f>
        <v>15.73</v>
      </c>
      <c r="F40" s="9">
        <f t="shared" si="0"/>
        <v>18186.650000000001</v>
      </c>
      <c r="G40" s="3">
        <f>ROUND(+Surgery!H136,0)</f>
        <v>270607</v>
      </c>
      <c r="H40" s="9">
        <f>ROUND(+Surgery!E136,2)</f>
        <v>13.7</v>
      </c>
      <c r="I40" s="9">
        <f t="shared" si="1"/>
        <v>19752.34</v>
      </c>
      <c r="J40" s="9"/>
      <c r="K40" s="10">
        <f t="shared" si="2"/>
        <v>8.6099999999999996E-2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ROUND(+Surgery!H36,0)</f>
        <v>118923</v>
      </c>
      <c r="E41" s="9">
        <f>ROUND(+Surgery!E36,2)</f>
        <v>0</v>
      </c>
      <c r="F41" s="9" t="str">
        <f t="shared" si="0"/>
        <v/>
      </c>
      <c r="G41" s="3">
        <f>ROUND(+Surgery!H137,0)</f>
        <v>89933</v>
      </c>
      <c r="H41" s="9">
        <f>ROUND(+Surgery!E137,2)</f>
        <v>5.69</v>
      </c>
      <c r="I41" s="9">
        <f t="shared" si="1"/>
        <v>15805.45</v>
      </c>
      <c r="J41" s="9"/>
      <c r="K41" s="10" t="str">
        <f t="shared" si="2"/>
        <v/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ROUND(+Surgery!H37,0)</f>
        <v>923932</v>
      </c>
      <c r="E42" s="9">
        <f>ROUND(+Surgery!E37,2)</f>
        <v>49.4</v>
      </c>
      <c r="F42" s="9">
        <f t="shared" si="0"/>
        <v>18703.080000000002</v>
      </c>
      <c r="G42" s="3">
        <f>ROUND(+Surgery!H138,0)</f>
        <v>677137</v>
      </c>
      <c r="H42" s="9">
        <f>ROUND(+Surgery!E138,2)</f>
        <v>41.7</v>
      </c>
      <c r="I42" s="9">
        <f t="shared" si="1"/>
        <v>16238.3</v>
      </c>
      <c r="J42" s="9"/>
      <c r="K42" s="10">
        <f t="shared" si="2"/>
        <v>-0.1318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ROUND(+Surgery!H38,0)</f>
        <v>0</v>
      </c>
      <c r="E43" s="9">
        <f>ROUND(+Surgery!E38,2)</f>
        <v>0</v>
      </c>
      <c r="F43" s="9" t="str">
        <f t="shared" si="0"/>
        <v/>
      </c>
      <c r="G43" s="3">
        <f>ROUND(+Surgery!H139,0)</f>
        <v>0</v>
      </c>
      <c r="H43" s="9">
        <f>ROUND(+Surgery!E139,2)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ROUND(+Surgery!H39,0)</f>
        <v>236139</v>
      </c>
      <c r="E44" s="9">
        <f>ROUND(+Surgery!E39,2)</f>
        <v>13.49</v>
      </c>
      <c r="F44" s="9">
        <f t="shared" si="0"/>
        <v>17504.740000000002</v>
      </c>
      <c r="G44" s="3">
        <f>ROUND(+Surgery!H140,0)</f>
        <v>231002</v>
      </c>
      <c r="H44" s="9">
        <f>ROUND(+Surgery!E140,2)</f>
        <v>13.43</v>
      </c>
      <c r="I44" s="9">
        <f t="shared" si="1"/>
        <v>17200.45</v>
      </c>
      <c r="J44" s="9"/>
      <c r="K44" s="10">
        <f t="shared" si="2"/>
        <v>-1.7399999999999999E-2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ROUND(+Surgery!H40,0)</f>
        <v>89496</v>
      </c>
      <c r="E45" s="9">
        <f>ROUND(+Surgery!E40,2)</f>
        <v>4.7699999999999996</v>
      </c>
      <c r="F45" s="9">
        <f t="shared" si="0"/>
        <v>18762.259999999998</v>
      </c>
      <c r="G45" s="3">
        <f>ROUND(+Surgery!H141,0)</f>
        <v>68364</v>
      </c>
      <c r="H45" s="9">
        <f>ROUND(+Surgery!E141,2)</f>
        <v>5.55</v>
      </c>
      <c r="I45" s="9">
        <f t="shared" si="1"/>
        <v>12317.84</v>
      </c>
      <c r="J45" s="9"/>
      <c r="K45" s="10">
        <f t="shared" si="2"/>
        <v>-0.34350000000000003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ROUND(+Surgery!H41,0)</f>
        <v>406459</v>
      </c>
      <c r="E46" s="9">
        <f>ROUND(+Surgery!E41,2)</f>
        <v>25.78</v>
      </c>
      <c r="F46" s="9">
        <f t="shared" si="0"/>
        <v>15766.45</v>
      </c>
      <c r="G46" s="3">
        <f>ROUND(+Surgery!H142,0)</f>
        <v>372579</v>
      </c>
      <c r="H46" s="9">
        <f>ROUND(+Surgery!E142,2)</f>
        <v>24.48</v>
      </c>
      <c r="I46" s="9">
        <f t="shared" si="1"/>
        <v>15219.73</v>
      </c>
      <c r="J46" s="9"/>
      <c r="K46" s="10">
        <f t="shared" si="2"/>
        <v>-3.4700000000000002E-2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ROUND(+Surgery!H42,0)</f>
        <v>0</v>
      </c>
      <c r="E47" s="9">
        <f>ROUND(+Surgery!E42,2)</f>
        <v>0</v>
      </c>
      <c r="F47" s="9" t="str">
        <f t="shared" si="0"/>
        <v/>
      </c>
      <c r="G47" s="3">
        <f>ROUND(+Surgery!H143,0)</f>
        <v>0</v>
      </c>
      <c r="H47" s="9">
        <f>ROUND(+Surgery!E143,2)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ROUND(+Surgery!H43,0)</f>
        <v>0</v>
      </c>
      <c r="E48" s="9">
        <f>ROUND(+Surgery!E43,2)</f>
        <v>0</v>
      </c>
      <c r="F48" s="9" t="str">
        <f t="shared" si="0"/>
        <v/>
      </c>
      <c r="G48" s="3">
        <f>ROUND(+Surgery!H144,0)</f>
        <v>0</v>
      </c>
      <c r="H48" s="9">
        <f>ROUND(+Surgery!E144,2)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ROUND(+Surgery!H44,0)</f>
        <v>476191</v>
      </c>
      <c r="E49" s="9">
        <f>ROUND(+Surgery!E44,2)</f>
        <v>39.04</v>
      </c>
      <c r="F49" s="9">
        <f t="shared" si="0"/>
        <v>12197.52</v>
      </c>
      <c r="G49" s="3">
        <f>ROUND(+Surgery!H145,0)</f>
        <v>1709018</v>
      </c>
      <c r="H49" s="9">
        <f>ROUND(+Surgery!E145,2)</f>
        <v>55.09</v>
      </c>
      <c r="I49" s="9">
        <f t="shared" si="1"/>
        <v>31022.29</v>
      </c>
      <c r="J49" s="9"/>
      <c r="K49" s="10">
        <f t="shared" si="2"/>
        <v>1.5432999999999999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ROUND(+Surgery!H45,0)</f>
        <v>3971581</v>
      </c>
      <c r="E50" s="9">
        <f>ROUND(+Surgery!E45,2)</f>
        <v>155.85</v>
      </c>
      <c r="F50" s="9">
        <f t="shared" si="0"/>
        <v>25483.360000000001</v>
      </c>
      <c r="G50" s="3">
        <f>ROUND(+Surgery!H146,0)</f>
        <v>4037222</v>
      </c>
      <c r="H50" s="9">
        <f>ROUND(+Surgery!E146,2)</f>
        <v>157.72</v>
      </c>
      <c r="I50" s="9">
        <f t="shared" si="1"/>
        <v>25597.4</v>
      </c>
      <c r="J50" s="9"/>
      <c r="K50" s="10">
        <f t="shared" si="2"/>
        <v>4.4999999999999997E-3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ROUND(+Surgery!H46,0)</f>
        <v>0</v>
      </c>
      <c r="E51" s="9">
        <f>ROUND(+Surgery!E46,2)</f>
        <v>0</v>
      </c>
      <c r="F51" s="9" t="str">
        <f t="shared" si="0"/>
        <v/>
      </c>
      <c r="G51" s="3">
        <f>ROUND(+Surgery!H147,0)</f>
        <v>0</v>
      </c>
      <c r="H51" s="9">
        <f>ROUND(+Surgery!E147,2)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ROUND(+Surgery!H47,0)</f>
        <v>2141859</v>
      </c>
      <c r="E52" s="9">
        <f>ROUND(+Surgery!E47,2)</f>
        <v>99.35</v>
      </c>
      <c r="F52" s="9">
        <f t="shared" si="0"/>
        <v>21558.720000000001</v>
      </c>
      <c r="G52" s="3">
        <f>ROUND(+Surgery!H148,0)</f>
        <v>2385831</v>
      </c>
      <c r="H52" s="9">
        <f>ROUND(+Surgery!E148,2)</f>
        <v>108.26</v>
      </c>
      <c r="I52" s="9">
        <f t="shared" si="1"/>
        <v>22037.97</v>
      </c>
      <c r="J52" s="9"/>
      <c r="K52" s="10">
        <f t="shared" si="2"/>
        <v>2.2200000000000001E-2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ROUND(+Surgery!H48,0)</f>
        <v>2130694</v>
      </c>
      <c r="E53" s="9">
        <f>ROUND(+Surgery!E48,2)</f>
        <v>100.78</v>
      </c>
      <c r="F53" s="9">
        <f t="shared" si="0"/>
        <v>21142.03</v>
      </c>
      <c r="G53" s="3">
        <f>ROUND(+Surgery!H149,0)</f>
        <v>1877861</v>
      </c>
      <c r="H53" s="9">
        <f>ROUND(+Surgery!E149,2)</f>
        <v>96.46</v>
      </c>
      <c r="I53" s="9">
        <f t="shared" si="1"/>
        <v>19467.77</v>
      </c>
      <c r="J53" s="9"/>
      <c r="K53" s="10">
        <f t="shared" si="2"/>
        <v>-7.9200000000000007E-2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ROUND(+Surgery!H49,0)</f>
        <v>2025835</v>
      </c>
      <c r="E54" s="9">
        <f>ROUND(+Surgery!E49,2)</f>
        <v>107.24</v>
      </c>
      <c r="F54" s="9">
        <f t="shared" si="0"/>
        <v>18890.669999999998</v>
      </c>
      <c r="G54" s="3">
        <f>ROUND(+Surgery!H150,0)</f>
        <v>2107095</v>
      </c>
      <c r="H54" s="9">
        <f>ROUND(+Surgery!E150,2)</f>
        <v>123.62</v>
      </c>
      <c r="I54" s="9">
        <f t="shared" si="1"/>
        <v>17044.939999999999</v>
      </c>
      <c r="J54" s="9"/>
      <c r="K54" s="10">
        <f t="shared" si="2"/>
        <v>-9.7699999999999995E-2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ROUND(+Surgery!H50,0)</f>
        <v>478205</v>
      </c>
      <c r="E55" s="9">
        <f>ROUND(+Surgery!E50,2)</f>
        <v>22</v>
      </c>
      <c r="F55" s="9">
        <f t="shared" si="0"/>
        <v>21736.59</v>
      </c>
      <c r="G55" s="3">
        <f>ROUND(+Surgery!H151,0)</f>
        <v>461846</v>
      </c>
      <c r="H55" s="9">
        <f>ROUND(+Surgery!E151,2)</f>
        <v>21.92</v>
      </c>
      <c r="I55" s="9">
        <f t="shared" si="1"/>
        <v>21069.62</v>
      </c>
      <c r="J55" s="9"/>
      <c r="K55" s="10">
        <f t="shared" si="2"/>
        <v>-3.0700000000000002E-2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ROUND(+Surgery!H51,0)</f>
        <v>62411</v>
      </c>
      <c r="E56" s="9">
        <f>ROUND(+Surgery!E51,2)</f>
        <v>3.74</v>
      </c>
      <c r="F56" s="9">
        <f t="shared" si="0"/>
        <v>16687.43</v>
      </c>
      <c r="G56" s="3">
        <f>ROUND(+Surgery!H152,0)</f>
        <v>68737</v>
      </c>
      <c r="H56" s="9">
        <f>ROUND(+Surgery!E152,2)</f>
        <v>3.83</v>
      </c>
      <c r="I56" s="9">
        <f t="shared" si="1"/>
        <v>17947</v>
      </c>
      <c r="J56" s="9"/>
      <c r="K56" s="10">
        <f t="shared" si="2"/>
        <v>7.5499999999999998E-2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ROUND(+Surgery!H52,0)</f>
        <v>1580074</v>
      </c>
      <c r="E57" s="9">
        <f>ROUND(+Surgery!E52,2)</f>
        <v>103.38</v>
      </c>
      <c r="F57" s="9">
        <f t="shared" si="0"/>
        <v>15284.14</v>
      </c>
      <c r="G57" s="3">
        <f>ROUND(+Surgery!H153,0)</f>
        <v>1551345</v>
      </c>
      <c r="H57" s="9">
        <f>ROUND(+Surgery!E153,2)</f>
        <v>102.83</v>
      </c>
      <c r="I57" s="9">
        <f t="shared" si="1"/>
        <v>15086.5</v>
      </c>
      <c r="J57" s="9"/>
      <c r="K57" s="10">
        <f t="shared" si="2"/>
        <v>-1.29E-2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ROUND(+Surgery!H53,0)</f>
        <v>2403045</v>
      </c>
      <c r="E58" s="9">
        <f>ROUND(+Surgery!E53,2)</f>
        <v>142.88999999999999</v>
      </c>
      <c r="F58" s="9">
        <f t="shared" si="0"/>
        <v>16817.45</v>
      </c>
      <c r="G58" s="3">
        <f>ROUND(+Surgery!H154,0)</f>
        <v>322985</v>
      </c>
      <c r="H58" s="9">
        <f>ROUND(+Surgery!E154,2)</f>
        <v>45.21</v>
      </c>
      <c r="I58" s="9">
        <f t="shared" si="1"/>
        <v>7144.11</v>
      </c>
      <c r="J58" s="9"/>
      <c r="K58" s="10">
        <f t="shared" si="2"/>
        <v>-0.57520000000000004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ROUND(+Surgery!H54,0)</f>
        <v>290449</v>
      </c>
      <c r="E59" s="9">
        <f>ROUND(+Surgery!E54,2)</f>
        <v>15.05</v>
      </c>
      <c r="F59" s="9">
        <f t="shared" si="0"/>
        <v>19298.939999999999</v>
      </c>
      <c r="G59" s="3">
        <f>ROUND(+Surgery!H155,0)</f>
        <v>305724</v>
      </c>
      <c r="H59" s="9">
        <f>ROUND(+Surgery!E155,2)</f>
        <v>17.22</v>
      </c>
      <c r="I59" s="9">
        <f t="shared" si="1"/>
        <v>17754.009999999998</v>
      </c>
      <c r="J59" s="9"/>
      <c r="K59" s="10">
        <f t="shared" si="2"/>
        <v>-8.0100000000000005E-2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ROUND(+Surgery!H55,0)</f>
        <v>0</v>
      </c>
      <c r="E60" s="9">
        <f>ROUND(+Surgery!E55,2)</f>
        <v>0</v>
      </c>
      <c r="F60" s="9" t="str">
        <f t="shared" si="0"/>
        <v/>
      </c>
      <c r="G60" s="3">
        <f>ROUND(+Surgery!H156,0)</f>
        <v>0</v>
      </c>
      <c r="H60" s="9">
        <f>ROUND(+Surgery!E156,2)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ROUND(+Surgery!H56,0)</f>
        <v>1994840</v>
      </c>
      <c r="E61" s="9">
        <f>ROUND(+Surgery!E56,2)</f>
        <v>100.73</v>
      </c>
      <c r="F61" s="9">
        <f t="shared" si="0"/>
        <v>19803.830000000002</v>
      </c>
      <c r="G61" s="3">
        <f>ROUND(+Surgery!H157,0)</f>
        <v>4404988</v>
      </c>
      <c r="H61" s="9">
        <f>ROUND(+Surgery!E157,2)</f>
        <v>168.8</v>
      </c>
      <c r="I61" s="9">
        <f t="shared" si="1"/>
        <v>26095.9</v>
      </c>
      <c r="J61" s="9"/>
      <c r="K61" s="10">
        <f t="shared" si="2"/>
        <v>0.31769999999999998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ROUND(+Surgery!H57,0)</f>
        <v>1769998</v>
      </c>
      <c r="E62" s="9">
        <f>ROUND(+Surgery!E57,2)</f>
        <v>62.28</v>
      </c>
      <c r="F62" s="9">
        <f t="shared" si="0"/>
        <v>28420.01</v>
      </c>
      <c r="G62" s="3">
        <f>ROUND(+Surgery!H158,0)</f>
        <v>1653942</v>
      </c>
      <c r="H62" s="9">
        <f>ROUND(+Surgery!E158,2)</f>
        <v>62.76</v>
      </c>
      <c r="I62" s="9">
        <f t="shared" si="1"/>
        <v>26353.439999999999</v>
      </c>
      <c r="J62" s="9"/>
      <c r="K62" s="10">
        <f t="shared" si="2"/>
        <v>-7.2700000000000001E-2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ROUND(+Surgery!H58,0)</f>
        <v>208663</v>
      </c>
      <c r="E63" s="9">
        <f>ROUND(+Surgery!E58,2)</f>
        <v>10.82</v>
      </c>
      <c r="F63" s="9">
        <f t="shared" si="0"/>
        <v>19284.939999999999</v>
      </c>
      <c r="G63" s="3">
        <f>ROUND(+Surgery!H159,0)</f>
        <v>192789</v>
      </c>
      <c r="H63" s="9">
        <f>ROUND(+Surgery!E159,2)</f>
        <v>10.5</v>
      </c>
      <c r="I63" s="9">
        <f t="shared" si="1"/>
        <v>18360.86</v>
      </c>
      <c r="J63" s="9"/>
      <c r="K63" s="10">
        <f t="shared" si="2"/>
        <v>-4.7899999999999998E-2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ROUND(+Surgery!H59,0)</f>
        <v>0</v>
      </c>
      <c r="E64" s="9">
        <f>ROUND(+Surgery!E59,2)</f>
        <v>0</v>
      </c>
      <c r="F64" s="9" t="str">
        <f t="shared" si="0"/>
        <v/>
      </c>
      <c r="G64" s="3">
        <f>ROUND(+Surgery!H160,0)</f>
        <v>0</v>
      </c>
      <c r="H64" s="9">
        <f>ROUND(+Surgery!E160,2)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ROUND(+Surgery!H60,0)</f>
        <v>104055</v>
      </c>
      <c r="E65" s="9">
        <f>ROUND(+Surgery!E60,2)</f>
        <v>4.67</v>
      </c>
      <c r="F65" s="9">
        <f t="shared" si="0"/>
        <v>22281.58</v>
      </c>
      <c r="G65" s="3">
        <f>ROUND(+Surgery!H161,0)</f>
        <v>95327</v>
      </c>
      <c r="H65" s="9">
        <f>ROUND(+Surgery!E161,2)</f>
        <v>4.5599999999999996</v>
      </c>
      <c r="I65" s="9">
        <f t="shared" si="1"/>
        <v>20905.04</v>
      </c>
      <c r="J65" s="9"/>
      <c r="K65" s="10">
        <f t="shared" si="2"/>
        <v>-6.1800000000000001E-2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ROUND(+Surgery!H61,0)</f>
        <v>521474</v>
      </c>
      <c r="E66" s="9">
        <f>ROUND(+Surgery!E61,2)</f>
        <v>16.149999999999999</v>
      </c>
      <c r="F66" s="9">
        <f t="shared" si="0"/>
        <v>32289.41</v>
      </c>
      <c r="G66" s="3">
        <f>ROUND(+Surgery!H162,0)</f>
        <v>449234</v>
      </c>
      <c r="H66" s="9">
        <f>ROUND(+Surgery!E162,2)</f>
        <v>19.53</v>
      </c>
      <c r="I66" s="9">
        <f t="shared" si="1"/>
        <v>23002.25</v>
      </c>
      <c r="J66" s="9"/>
      <c r="K66" s="10">
        <f t="shared" si="2"/>
        <v>-0.28760000000000002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ROUND(+Surgery!H62,0)</f>
        <v>236807</v>
      </c>
      <c r="E67" s="9">
        <f>ROUND(+Surgery!E62,2)</f>
        <v>13.41</v>
      </c>
      <c r="F67" s="9">
        <f t="shared" si="0"/>
        <v>17658.990000000002</v>
      </c>
      <c r="G67" s="3">
        <f>ROUND(+Surgery!H163,0)</f>
        <v>232959</v>
      </c>
      <c r="H67" s="9">
        <f>ROUND(+Surgery!E163,2)</f>
        <v>13.21</v>
      </c>
      <c r="I67" s="9">
        <f t="shared" si="1"/>
        <v>17635.05</v>
      </c>
      <c r="J67" s="9"/>
      <c r="K67" s="10">
        <f t="shared" si="2"/>
        <v>-1.4E-3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ROUND(+Surgery!H63,0)</f>
        <v>3008330</v>
      </c>
      <c r="E68" s="9">
        <f>ROUND(+Surgery!E63,2)</f>
        <v>107.3</v>
      </c>
      <c r="F68" s="9">
        <f t="shared" si="0"/>
        <v>28036.63</v>
      </c>
      <c r="G68" s="3">
        <f>ROUND(+Surgery!H164,0)</f>
        <v>2603134</v>
      </c>
      <c r="H68" s="9">
        <f>ROUND(+Surgery!E164,2)</f>
        <v>109.4</v>
      </c>
      <c r="I68" s="9">
        <f t="shared" si="1"/>
        <v>23794.639999999999</v>
      </c>
      <c r="J68" s="9"/>
      <c r="K68" s="10">
        <f t="shared" si="2"/>
        <v>-0.15129999999999999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ROUND(+Surgery!H64,0)</f>
        <v>0</v>
      </c>
      <c r="E69" s="9">
        <f>ROUND(+Surgery!E64,2)</f>
        <v>0</v>
      </c>
      <c r="F69" s="9" t="str">
        <f t="shared" si="0"/>
        <v/>
      </c>
      <c r="G69" s="3">
        <f>ROUND(+Surgery!H165,0)</f>
        <v>261123</v>
      </c>
      <c r="H69" s="9">
        <f>ROUND(+Surgery!E165,2)</f>
        <v>15.84</v>
      </c>
      <c r="I69" s="9">
        <f t="shared" si="1"/>
        <v>16485.04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ROUND(+Surgery!H65,0)</f>
        <v>0</v>
      </c>
      <c r="E70" s="9">
        <f>ROUND(+Surgery!E65,2)</f>
        <v>0</v>
      </c>
      <c r="F70" s="9" t="str">
        <f t="shared" si="0"/>
        <v/>
      </c>
      <c r="G70" s="3">
        <f>ROUND(+Surgery!H166,0)</f>
        <v>0</v>
      </c>
      <c r="H70" s="9">
        <f>ROUND(+Surgery!E166,2)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ROUND(+Surgery!H66,0)</f>
        <v>0</v>
      </c>
      <c r="E71" s="9">
        <f>ROUND(+Surgery!E66,2)</f>
        <v>0</v>
      </c>
      <c r="F71" s="9" t="str">
        <f t="shared" si="0"/>
        <v/>
      </c>
      <c r="G71" s="3">
        <f>ROUND(+Surgery!H167,0)</f>
        <v>0</v>
      </c>
      <c r="H71" s="9">
        <f>ROUND(+Surgery!E167,2)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ROUND(+Surgery!H67,0)</f>
        <v>1691536</v>
      </c>
      <c r="E72" s="9">
        <f>ROUND(+Surgery!E67,2)</f>
        <v>71</v>
      </c>
      <c r="F72" s="9">
        <f t="shared" si="0"/>
        <v>23824.45</v>
      </c>
      <c r="G72" s="3">
        <f>ROUND(+Surgery!H168,0)</f>
        <v>530763</v>
      </c>
      <c r="H72" s="9">
        <f>ROUND(+Surgery!E168,2)</f>
        <v>62</v>
      </c>
      <c r="I72" s="9">
        <f t="shared" si="1"/>
        <v>8560.69</v>
      </c>
      <c r="J72" s="9"/>
      <c r="K72" s="10">
        <f t="shared" si="2"/>
        <v>-0.64070000000000005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ROUND(+Surgery!H68,0)</f>
        <v>1161009</v>
      </c>
      <c r="E73" s="9">
        <f>ROUND(+Surgery!E68,2)</f>
        <v>85.27</v>
      </c>
      <c r="F73" s="9">
        <f t="shared" si="0"/>
        <v>13615.68</v>
      </c>
      <c r="G73" s="3">
        <f>ROUND(+Surgery!H169,0)</f>
        <v>1315138</v>
      </c>
      <c r="H73" s="9">
        <f>ROUND(+Surgery!E169,2)</f>
        <v>95.12</v>
      </c>
      <c r="I73" s="9">
        <f t="shared" si="1"/>
        <v>13826.09</v>
      </c>
      <c r="J73" s="9"/>
      <c r="K73" s="10">
        <f t="shared" si="2"/>
        <v>1.55E-2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ROUND(+Surgery!H69,0)</f>
        <v>5366270</v>
      </c>
      <c r="E74" s="9">
        <f>ROUND(+Surgery!E69,2)</f>
        <v>277.54000000000002</v>
      </c>
      <c r="F74" s="9">
        <f t="shared" si="0"/>
        <v>19335.12</v>
      </c>
      <c r="G74" s="3">
        <f>ROUND(+Surgery!H170,0)</f>
        <v>1678443</v>
      </c>
      <c r="H74" s="9">
        <f>ROUND(+Surgery!E170,2)</f>
        <v>234.48</v>
      </c>
      <c r="I74" s="9">
        <f t="shared" si="1"/>
        <v>7158.15</v>
      </c>
      <c r="J74" s="9"/>
      <c r="K74" s="10">
        <f t="shared" si="2"/>
        <v>-0.62980000000000003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ROUND(+Surgery!H70,0)</f>
        <v>2514415</v>
      </c>
      <c r="E75" s="9">
        <f>ROUND(+Surgery!E70,2)</f>
        <v>126.37</v>
      </c>
      <c r="F75" s="9">
        <f t="shared" ref="F75:F108" si="3">IF(D75=0,"",IF(E75=0,"",ROUND(D75/E75,2)))</f>
        <v>19897.25</v>
      </c>
      <c r="G75" s="3">
        <f>ROUND(+Surgery!H171,0)</f>
        <v>2514915</v>
      </c>
      <c r="H75" s="9">
        <f>ROUND(+Surgery!E171,2)</f>
        <v>129.33000000000001</v>
      </c>
      <c r="I75" s="9">
        <f t="shared" ref="I75:I108" si="4">IF(G75=0,"",IF(H75=0,"",ROUND(G75/H75,2)))</f>
        <v>19445.72</v>
      </c>
      <c r="J75" s="9"/>
      <c r="K75" s="10">
        <f t="shared" ref="K75:K108" si="5">IF(D75=0,"",IF(E75=0,"",IF(G75=0,"",IF(H75=0,"",ROUND(I75/F75-1,4)))))</f>
        <v>-2.2700000000000001E-2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ROUND(+Surgery!H71,0)</f>
        <v>121198</v>
      </c>
      <c r="E76" s="9">
        <f>ROUND(+Surgery!E71,2)</f>
        <v>6.71</v>
      </c>
      <c r="F76" s="9">
        <f t="shared" si="3"/>
        <v>18062.3</v>
      </c>
      <c r="G76" s="3">
        <f>ROUND(+Surgery!H172,0)</f>
        <v>168978</v>
      </c>
      <c r="H76" s="9">
        <f>ROUND(+Surgery!E172,2)</f>
        <v>7.11</v>
      </c>
      <c r="I76" s="9">
        <f t="shared" si="4"/>
        <v>23766.240000000002</v>
      </c>
      <c r="J76" s="9"/>
      <c r="K76" s="10">
        <f t="shared" si="5"/>
        <v>0.31580000000000003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ROUND(+Surgery!H72,0)</f>
        <v>0</v>
      </c>
      <c r="E77" s="9">
        <f>ROUND(+Surgery!E72,2)</f>
        <v>0</v>
      </c>
      <c r="F77" s="9" t="str">
        <f t="shared" si="3"/>
        <v/>
      </c>
      <c r="G77" s="3">
        <f>ROUND(+Surgery!H173,0)</f>
        <v>0</v>
      </c>
      <c r="H77" s="9">
        <f>ROUND(+Surgery!E173,2)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ROUND(+Surgery!H73,0)</f>
        <v>1073000</v>
      </c>
      <c r="E78" s="9">
        <f>ROUND(+Surgery!E73,2)</f>
        <v>53.72</v>
      </c>
      <c r="F78" s="9">
        <f t="shared" si="3"/>
        <v>19973.939999999999</v>
      </c>
      <c r="G78" s="3">
        <f>ROUND(+Surgery!H174,0)</f>
        <v>1240217</v>
      </c>
      <c r="H78" s="9">
        <f>ROUND(+Surgery!E174,2)</f>
        <v>60.61</v>
      </c>
      <c r="I78" s="9">
        <f t="shared" si="4"/>
        <v>20462.25</v>
      </c>
      <c r="J78" s="9"/>
      <c r="K78" s="10">
        <f t="shared" si="5"/>
        <v>2.4400000000000002E-2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ROUND(+Surgery!H74,0)</f>
        <v>2239097</v>
      </c>
      <c r="E79" s="9">
        <f>ROUND(+Surgery!E74,2)</f>
        <v>89.98</v>
      </c>
      <c r="F79" s="9">
        <f t="shared" si="3"/>
        <v>24884.39</v>
      </c>
      <c r="G79" s="3">
        <f>ROUND(+Surgery!H175,0)</f>
        <v>1852459</v>
      </c>
      <c r="H79" s="9">
        <f>ROUND(+Surgery!E175,2)</f>
        <v>82.27</v>
      </c>
      <c r="I79" s="9">
        <f t="shared" si="4"/>
        <v>22516.82</v>
      </c>
      <c r="J79" s="9"/>
      <c r="K79" s="10">
        <f t="shared" si="5"/>
        <v>-9.5100000000000004E-2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ROUND(+Surgery!H75,0)</f>
        <v>556616</v>
      </c>
      <c r="E80" s="9">
        <f>ROUND(+Surgery!E75,2)</f>
        <v>35.85</v>
      </c>
      <c r="F80" s="9">
        <f t="shared" si="3"/>
        <v>15526.25</v>
      </c>
      <c r="G80" s="3">
        <f>ROUND(+Surgery!H176,0)</f>
        <v>586554</v>
      </c>
      <c r="H80" s="9">
        <f>ROUND(+Surgery!E176,2)</f>
        <v>35.93</v>
      </c>
      <c r="I80" s="9">
        <f t="shared" si="4"/>
        <v>16324.91</v>
      </c>
      <c r="J80" s="9"/>
      <c r="K80" s="10">
        <f t="shared" si="5"/>
        <v>5.1400000000000001E-2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ROUND(+Surgery!H76,0)</f>
        <v>59609</v>
      </c>
      <c r="E81" s="9">
        <f>ROUND(+Surgery!E76,2)</f>
        <v>2.09</v>
      </c>
      <c r="F81" s="9">
        <f t="shared" si="3"/>
        <v>28521.05</v>
      </c>
      <c r="G81" s="3">
        <f>ROUND(+Surgery!H177,0)</f>
        <v>65565</v>
      </c>
      <c r="H81" s="9">
        <f>ROUND(+Surgery!E177,2)</f>
        <v>2.09</v>
      </c>
      <c r="I81" s="9">
        <f t="shared" si="4"/>
        <v>31370.81</v>
      </c>
      <c r="J81" s="9"/>
      <c r="K81" s="10">
        <f t="shared" si="5"/>
        <v>9.9900000000000003E-2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ROUND(+Surgery!H77,0)</f>
        <v>804190</v>
      </c>
      <c r="E82" s="9">
        <f>ROUND(+Surgery!E77,2)</f>
        <v>20.97</v>
      </c>
      <c r="F82" s="9">
        <f t="shared" si="3"/>
        <v>38349.550000000003</v>
      </c>
      <c r="G82" s="3">
        <f>ROUND(+Surgery!H178,0)</f>
        <v>1335958</v>
      </c>
      <c r="H82" s="9">
        <f>ROUND(+Surgery!E178,2)</f>
        <v>114.7</v>
      </c>
      <c r="I82" s="9">
        <f t="shared" si="4"/>
        <v>11647.41</v>
      </c>
      <c r="J82" s="9"/>
      <c r="K82" s="10">
        <f t="shared" si="5"/>
        <v>-0.69630000000000003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ROUND(+Surgery!H78,0)</f>
        <v>4655421</v>
      </c>
      <c r="E83" s="9">
        <f>ROUND(+Surgery!E78,2)</f>
        <v>178.92</v>
      </c>
      <c r="F83" s="9">
        <f t="shared" si="3"/>
        <v>26019.57</v>
      </c>
      <c r="G83" s="3">
        <f>ROUND(+Surgery!H179,0)</f>
        <v>4421282</v>
      </c>
      <c r="H83" s="9">
        <f>ROUND(+Surgery!E179,2)</f>
        <v>335.53</v>
      </c>
      <c r="I83" s="9">
        <f t="shared" si="4"/>
        <v>13177.01</v>
      </c>
      <c r="J83" s="9"/>
      <c r="K83" s="10">
        <f t="shared" si="5"/>
        <v>-0.49359999999999998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ROUND(+Surgery!H79,0)</f>
        <v>686442</v>
      </c>
      <c r="E84" s="9">
        <f>ROUND(+Surgery!E79,2)</f>
        <v>35.79</v>
      </c>
      <c r="F84" s="9">
        <f t="shared" si="3"/>
        <v>19179.72</v>
      </c>
      <c r="G84" s="3">
        <f>ROUND(+Surgery!H180,0)</f>
        <v>742092</v>
      </c>
      <c r="H84" s="9">
        <f>ROUND(+Surgery!E180,2)</f>
        <v>35.24</v>
      </c>
      <c r="I84" s="9">
        <f t="shared" si="4"/>
        <v>21058.23</v>
      </c>
      <c r="J84" s="9"/>
      <c r="K84" s="10">
        <f t="shared" si="5"/>
        <v>9.7900000000000001E-2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ROUND(+Surgery!H80,0)</f>
        <v>459064</v>
      </c>
      <c r="E85" s="9">
        <f>ROUND(+Surgery!E80,2)</f>
        <v>23.23</v>
      </c>
      <c r="F85" s="9">
        <f t="shared" si="3"/>
        <v>19761.689999999999</v>
      </c>
      <c r="G85" s="3">
        <f>ROUND(+Surgery!H181,0)</f>
        <v>493703</v>
      </c>
      <c r="H85" s="9">
        <f>ROUND(+Surgery!E181,2)</f>
        <v>64.94</v>
      </c>
      <c r="I85" s="9">
        <f t="shared" si="4"/>
        <v>7602.45</v>
      </c>
      <c r="J85" s="9"/>
      <c r="K85" s="10">
        <f t="shared" si="5"/>
        <v>-0.61529999999999996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ROUND(+Surgery!H81,0)</f>
        <v>0</v>
      </c>
      <c r="E86" s="9">
        <f>ROUND(+Surgery!E81,2)</f>
        <v>0</v>
      </c>
      <c r="F86" s="9" t="str">
        <f t="shared" si="3"/>
        <v/>
      </c>
      <c r="G86" s="3">
        <f>ROUND(+Surgery!H182,0)</f>
        <v>0</v>
      </c>
      <c r="H86" s="9">
        <f>ROUND(+Surgery!E182,2)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ROUND(+Surgery!H82,0)</f>
        <v>848818</v>
      </c>
      <c r="E87" s="9">
        <f>ROUND(+Surgery!E82,2)</f>
        <v>33</v>
      </c>
      <c r="F87" s="9">
        <f t="shared" si="3"/>
        <v>25721.759999999998</v>
      </c>
      <c r="G87" s="3">
        <f>ROUND(+Surgery!H183,0)</f>
        <v>219157</v>
      </c>
      <c r="H87" s="9">
        <f>ROUND(+Surgery!E183,2)</f>
        <v>34.39</v>
      </c>
      <c r="I87" s="9">
        <f t="shared" si="4"/>
        <v>6372.7</v>
      </c>
      <c r="J87" s="9"/>
      <c r="K87" s="10">
        <f t="shared" si="5"/>
        <v>-0.75219999999999998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ROUND(+Surgery!H83,0)</f>
        <v>418776</v>
      </c>
      <c r="E88" s="9">
        <f>ROUND(+Surgery!E83,2)</f>
        <v>7.44</v>
      </c>
      <c r="F88" s="9">
        <f t="shared" si="3"/>
        <v>56287.1</v>
      </c>
      <c r="G88" s="3">
        <f>ROUND(+Surgery!H184,0)</f>
        <v>103409</v>
      </c>
      <c r="H88" s="9">
        <f>ROUND(+Surgery!E184,2)</f>
        <v>10.54</v>
      </c>
      <c r="I88" s="9">
        <f t="shared" si="4"/>
        <v>9811.1</v>
      </c>
      <c r="J88" s="9"/>
      <c r="K88" s="10">
        <f t="shared" si="5"/>
        <v>-0.82569999999999999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ROUND(+Surgery!H84,0)</f>
        <v>82298</v>
      </c>
      <c r="E89" s="9">
        <f>ROUND(+Surgery!E84,2)</f>
        <v>3.86</v>
      </c>
      <c r="F89" s="9">
        <f t="shared" si="3"/>
        <v>21320.73</v>
      </c>
      <c r="G89" s="3">
        <f>ROUND(+Surgery!H185,0)</f>
        <v>24838</v>
      </c>
      <c r="H89" s="9">
        <f>ROUND(+Surgery!E185,2)</f>
        <v>3.18</v>
      </c>
      <c r="I89" s="9">
        <f t="shared" si="4"/>
        <v>7810.69</v>
      </c>
      <c r="J89" s="9"/>
      <c r="K89" s="10">
        <f t="shared" si="5"/>
        <v>-0.63370000000000004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ROUND(+Surgery!H85,0)</f>
        <v>16480</v>
      </c>
      <c r="E90" s="9">
        <f>ROUND(+Surgery!E85,2)</f>
        <v>1.1000000000000001</v>
      </c>
      <c r="F90" s="9">
        <f t="shared" si="3"/>
        <v>14981.82</v>
      </c>
      <c r="G90" s="3">
        <f>ROUND(+Surgery!H186,0)</f>
        <v>23827</v>
      </c>
      <c r="H90" s="9">
        <f>ROUND(+Surgery!E186,2)</f>
        <v>1.1000000000000001</v>
      </c>
      <c r="I90" s="9">
        <f t="shared" si="4"/>
        <v>21660.91</v>
      </c>
      <c r="J90" s="9"/>
      <c r="K90" s="10">
        <f t="shared" si="5"/>
        <v>0.44579999999999997</v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ROUND(+Surgery!H86,0)</f>
        <v>149830</v>
      </c>
      <c r="E91" s="9">
        <f>ROUND(+Surgery!E86,2)</f>
        <v>30.6</v>
      </c>
      <c r="F91" s="9">
        <f t="shared" si="3"/>
        <v>4896.41</v>
      </c>
      <c r="G91" s="3">
        <f>ROUND(+Surgery!H187,0)</f>
        <v>154254</v>
      </c>
      <c r="H91" s="9">
        <f>ROUND(+Surgery!E187,2)</f>
        <v>30.68</v>
      </c>
      <c r="I91" s="9">
        <f t="shared" si="4"/>
        <v>5027.84</v>
      </c>
      <c r="J91" s="9"/>
      <c r="K91" s="10">
        <f t="shared" si="5"/>
        <v>2.6800000000000001E-2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ROUND(+Surgery!H87,0)</f>
        <v>175632</v>
      </c>
      <c r="E92" s="9">
        <f>ROUND(+Surgery!E87,2)</f>
        <v>7.45</v>
      </c>
      <c r="F92" s="9">
        <f t="shared" si="3"/>
        <v>23574.77</v>
      </c>
      <c r="G92" s="3">
        <f>ROUND(+Surgery!H188,0)</f>
        <v>225934</v>
      </c>
      <c r="H92" s="9">
        <f>ROUND(+Surgery!E188,2)</f>
        <v>10.08</v>
      </c>
      <c r="I92" s="9">
        <f t="shared" si="4"/>
        <v>22414.09</v>
      </c>
      <c r="J92" s="9"/>
      <c r="K92" s="10">
        <f t="shared" si="5"/>
        <v>-4.9200000000000001E-2</v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ROUND(+Surgery!H88,0)</f>
        <v>94748</v>
      </c>
      <c r="E93" s="9">
        <f>ROUND(+Surgery!E88,2)</f>
        <v>5.6</v>
      </c>
      <c r="F93" s="9">
        <f t="shared" si="3"/>
        <v>16919.29</v>
      </c>
      <c r="G93" s="3">
        <f>ROUND(+Surgery!H189,0)</f>
        <v>90383</v>
      </c>
      <c r="H93" s="9">
        <f>ROUND(+Surgery!E189,2)</f>
        <v>4.5999999999999996</v>
      </c>
      <c r="I93" s="9">
        <f t="shared" si="4"/>
        <v>19648.48</v>
      </c>
      <c r="J93" s="9"/>
      <c r="K93" s="10">
        <f t="shared" si="5"/>
        <v>0.1613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ROUND(+Surgery!H89,0)</f>
        <v>2054169</v>
      </c>
      <c r="E94" s="9">
        <f>ROUND(+Surgery!E89,2)</f>
        <v>108.72</v>
      </c>
      <c r="F94" s="9">
        <f t="shared" si="3"/>
        <v>18894.12</v>
      </c>
      <c r="G94" s="3">
        <f>ROUND(+Surgery!H190,0)</f>
        <v>2139772</v>
      </c>
      <c r="H94" s="9">
        <f>ROUND(+Surgery!E190,2)</f>
        <v>130</v>
      </c>
      <c r="I94" s="9">
        <f t="shared" si="4"/>
        <v>16459.78</v>
      </c>
      <c r="J94" s="9"/>
      <c r="K94" s="10">
        <f t="shared" si="5"/>
        <v>-0.1288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ROUND(+Surgery!H90,0)</f>
        <v>1216</v>
      </c>
      <c r="E95" s="9">
        <f>ROUND(+Surgery!E90,2)</f>
        <v>0.04</v>
      </c>
      <c r="F95" s="9">
        <f t="shared" si="3"/>
        <v>30400</v>
      </c>
      <c r="G95" s="3">
        <f>ROUND(+Surgery!H191,0)</f>
        <v>860</v>
      </c>
      <c r="H95" s="9">
        <f>ROUND(+Surgery!E191,2)</f>
        <v>0.05</v>
      </c>
      <c r="I95" s="9">
        <f t="shared" si="4"/>
        <v>17200</v>
      </c>
      <c r="J95" s="9"/>
      <c r="K95" s="10">
        <f t="shared" si="5"/>
        <v>-0.43419999999999997</v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ROUND(+Surgery!H91,0)</f>
        <v>0</v>
      </c>
      <c r="E96" s="9">
        <f>ROUND(+Surgery!E91,2)</f>
        <v>0</v>
      </c>
      <c r="F96" s="9" t="str">
        <f t="shared" si="3"/>
        <v/>
      </c>
      <c r="G96" s="3">
        <f>ROUND(+Surgery!H192,0)</f>
        <v>0</v>
      </c>
      <c r="H96" s="9">
        <f>ROUND(+Surgery!E192,2)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ROUND(+Surgery!H92,0)</f>
        <v>1040933</v>
      </c>
      <c r="E97" s="9">
        <f>ROUND(+Surgery!E92,2)</f>
        <v>40.950000000000003</v>
      </c>
      <c r="F97" s="9">
        <f t="shared" si="3"/>
        <v>25419.61</v>
      </c>
      <c r="G97" s="3">
        <f>ROUND(+Surgery!H193,0)</f>
        <v>479231</v>
      </c>
      <c r="H97" s="9">
        <f>ROUND(+Surgery!E193,2)</f>
        <v>75.290000000000006</v>
      </c>
      <c r="I97" s="9">
        <f t="shared" si="4"/>
        <v>6365.13</v>
      </c>
      <c r="J97" s="9"/>
      <c r="K97" s="10">
        <f t="shared" si="5"/>
        <v>-0.74960000000000004</v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ROUND(+Surgery!H93,0)</f>
        <v>134143</v>
      </c>
      <c r="E98" s="9">
        <f>ROUND(+Surgery!E93,2)</f>
        <v>8.43</v>
      </c>
      <c r="F98" s="9">
        <f t="shared" si="3"/>
        <v>15912.57</v>
      </c>
      <c r="G98" s="3">
        <f>ROUND(+Surgery!H194,0)</f>
        <v>56449</v>
      </c>
      <c r="H98" s="9">
        <f>ROUND(+Surgery!E194,2)</f>
        <v>11.59</v>
      </c>
      <c r="I98" s="9">
        <f t="shared" si="4"/>
        <v>4870.49</v>
      </c>
      <c r="J98" s="9"/>
      <c r="K98" s="10">
        <f t="shared" si="5"/>
        <v>-0.69389999999999996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ROUND(+Surgery!H94,0)</f>
        <v>557092</v>
      </c>
      <c r="E99" s="9">
        <f>ROUND(+Surgery!E94,2)</f>
        <v>34.39</v>
      </c>
      <c r="F99" s="9">
        <f t="shared" si="3"/>
        <v>16199.24</v>
      </c>
      <c r="G99" s="3">
        <f>ROUND(+Surgery!H195,0)</f>
        <v>521770</v>
      </c>
      <c r="H99" s="9">
        <f>ROUND(+Surgery!E195,2)</f>
        <v>34.43</v>
      </c>
      <c r="I99" s="9">
        <f t="shared" si="4"/>
        <v>15154.52</v>
      </c>
      <c r="J99" s="9"/>
      <c r="K99" s="10">
        <f t="shared" si="5"/>
        <v>-6.4500000000000002E-2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ROUND(+Surgery!H95,0)</f>
        <v>1149972</v>
      </c>
      <c r="E100" s="9">
        <f>ROUND(+Surgery!E95,2)</f>
        <v>45.59</v>
      </c>
      <c r="F100" s="9">
        <f t="shared" si="3"/>
        <v>25224.22</v>
      </c>
      <c r="G100" s="3">
        <f>ROUND(+Surgery!H196,0)</f>
        <v>1235045</v>
      </c>
      <c r="H100" s="9">
        <f>ROUND(+Surgery!E196,2)</f>
        <v>60.1</v>
      </c>
      <c r="I100" s="9">
        <f t="shared" si="4"/>
        <v>20549.830000000002</v>
      </c>
      <c r="J100" s="9"/>
      <c r="K100" s="10">
        <f t="shared" si="5"/>
        <v>-0.18529999999999999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ROUND(+Surgery!H96,0)</f>
        <v>848184</v>
      </c>
      <c r="E101" s="9">
        <f>ROUND(+Surgery!E96,2)</f>
        <v>39.99</v>
      </c>
      <c r="F101" s="9">
        <f t="shared" si="3"/>
        <v>21209.9</v>
      </c>
      <c r="G101" s="3">
        <f>ROUND(+Surgery!H197,0)</f>
        <v>877836</v>
      </c>
      <c r="H101" s="9">
        <f>ROUND(+Surgery!E197,2)</f>
        <v>49.28</v>
      </c>
      <c r="I101" s="9">
        <f t="shared" si="4"/>
        <v>17813.23</v>
      </c>
      <c r="J101" s="9"/>
      <c r="K101" s="10">
        <f t="shared" si="5"/>
        <v>-0.16009999999999999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ROUND(+Surgery!H97,0)</f>
        <v>716972</v>
      </c>
      <c r="E102" s="9">
        <f>ROUND(+Surgery!E97,2)</f>
        <v>31.49</v>
      </c>
      <c r="F102" s="9">
        <f t="shared" si="3"/>
        <v>22768.240000000002</v>
      </c>
      <c r="G102" s="3">
        <f>ROUND(+Surgery!H198,0)</f>
        <v>484547</v>
      </c>
      <c r="H102" s="9">
        <f>ROUND(+Surgery!E198,2)</f>
        <v>31.77</v>
      </c>
      <c r="I102" s="9">
        <f t="shared" si="4"/>
        <v>15251.72</v>
      </c>
      <c r="J102" s="9"/>
      <c r="K102" s="10">
        <f t="shared" si="5"/>
        <v>-0.3301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ROUND(+Surgery!H98,0)</f>
        <v>4807</v>
      </c>
      <c r="E103" s="9">
        <f>ROUND(+Surgery!E98,2)</f>
        <v>0.48</v>
      </c>
      <c r="F103" s="9">
        <f t="shared" si="3"/>
        <v>10014.58</v>
      </c>
      <c r="G103" s="3">
        <f>ROUND(+Surgery!H199,0)</f>
        <v>30917</v>
      </c>
      <c r="H103" s="9">
        <f>ROUND(+Surgery!E199,2)</f>
        <v>1.8</v>
      </c>
      <c r="I103" s="9">
        <f t="shared" si="4"/>
        <v>17176.11</v>
      </c>
      <c r="J103" s="9"/>
      <c r="K103" s="10">
        <f t="shared" si="5"/>
        <v>0.71509999999999996</v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ROUND(+Surgery!H99,0)</f>
        <v>0</v>
      </c>
      <c r="E104" s="9">
        <f>ROUND(+Surgery!E99,2)</f>
        <v>0</v>
      </c>
      <c r="F104" s="9" t="str">
        <f t="shared" si="3"/>
        <v/>
      </c>
      <c r="G104" s="3">
        <f>ROUND(+Surgery!H200,0)</f>
        <v>0</v>
      </c>
      <c r="H104" s="9">
        <f>ROUND(+Surgery!E200,2)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ROUND(+Surgery!H100,0)</f>
        <v>0</v>
      </c>
      <c r="E105" s="9">
        <f>ROUND(+Surgery!E100,2)</f>
        <v>0</v>
      </c>
      <c r="F105" s="9" t="str">
        <f t="shared" si="3"/>
        <v/>
      </c>
      <c r="G105" s="3">
        <f>ROUND(+Surgery!H201,0)</f>
        <v>0</v>
      </c>
      <c r="H105" s="9">
        <f>ROUND(+Surgery!E201,2)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ROUND(+Surgery!H101,0)</f>
        <v>0</v>
      </c>
      <c r="E106" s="9">
        <f>ROUND(+Surgery!E101,2)</f>
        <v>0</v>
      </c>
      <c r="F106" s="9" t="str">
        <f t="shared" si="3"/>
        <v/>
      </c>
      <c r="G106" s="3">
        <f>ROUND(+Surgery!H202,0)</f>
        <v>0</v>
      </c>
      <c r="H106" s="9">
        <f>ROUND(+Surgery!E202,2)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ROUND(+Surgery!H102,0)</f>
        <v>0</v>
      </c>
      <c r="E107" s="9">
        <f>ROUND(+Surgery!E102,2)</f>
        <v>0</v>
      </c>
      <c r="F107" s="9" t="str">
        <f t="shared" si="3"/>
        <v/>
      </c>
      <c r="G107" s="3">
        <f>ROUND(+Surgery!H203,0)</f>
        <v>0</v>
      </c>
      <c r="H107" s="9">
        <f>ROUND(+Surgery!E203,2)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ROUND(+Surgery!H103,0)</f>
        <v>0</v>
      </c>
      <c r="E108" s="9">
        <f>ROUND(+Surgery!E103,2)</f>
        <v>0</v>
      </c>
      <c r="F108" s="9" t="str">
        <f t="shared" si="3"/>
        <v/>
      </c>
      <c r="G108" s="3">
        <f>ROUND(+Surgery!H204,0)</f>
        <v>0</v>
      </c>
      <c r="H108" s="9">
        <f>ROUND(+Surgery!E204,2)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8"/>
  <sheetViews>
    <sheetView zoomScale="75" workbookViewId="0">
      <selection activeCell="A2" sqref="A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7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182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48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31</v>
      </c>
      <c r="F8" s="1" t="s">
        <v>2</v>
      </c>
      <c r="G8" s="1" t="s">
        <v>31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ROUND(+Surgery!E5*2080,0)</f>
        <v>398861</v>
      </c>
      <c r="E10" s="3">
        <f>ROUND(+Surgery!F5,0)</f>
        <v>373543</v>
      </c>
      <c r="F10" s="9">
        <f>IF(D10=0,"",IF(E10=0,"",ROUND(D10/E10,2)))</f>
        <v>1.07</v>
      </c>
      <c r="G10" s="3">
        <f>ROUND(+Surgery!E106*2080,0)</f>
        <v>428730</v>
      </c>
      <c r="H10" s="3">
        <f>ROUND(+Surgery!F106,0)</f>
        <v>110436</v>
      </c>
      <c r="I10" s="9">
        <f>IF(G10=0,"",IF(H10=0,"",ROUND(G10/H10,2)))</f>
        <v>3.88</v>
      </c>
      <c r="J10" s="9"/>
      <c r="K10" s="10">
        <f>IF(D10=0,"",IF(E10=0,"",IF(G10=0,"",IF(H10=0,"",ROUND(I10/F10-1,4)))))</f>
        <v>2.6261999999999999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ROUND(+Surgery!E6*2080,0)</f>
        <v>100651</v>
      </c>
      <c r="E11" s="3">
        <f>ROUND(+Surgery!F6,0)</f>
        <v>921342</v>
      </c>
      <c r="F11" s="9">
        <f t="shared" ref="F11:F74" si="0">IF(D11=0,"",IF(E11=0,"",ROUND(D11/E11,2)))</f>
        <v>0.11</v>
      </c>
      <c r="G11" s="3">
        <f>ROUND(+Surgery!E107*2080,0)</f>
        <v>126693</v>
      </c>
      <c r="H11" s="3">
        <f>ROUND(+Surgery!F107,0)</f>
        <v>128481</v>
      </c>
      <c r="I11" s="9">
        <f t="shared" ref="I11:I74" si="1">IF(G11=0,"",IF(H11=0,"",ROUND(G11/H11,2)))</f>
        <v>0.99</v>
      </c>
      <c r="J11" s="9"/>
      <c r="K11" s="10">
        <f t="shared" ref="K11:K74" si="2">IF(D11=0,"",IF(E11=0,"",IF(G11=0,"",IF(H11=0,"",ROUND(I11/F11-1,4)))))</f>
        <v>8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ROUND(+Surgery!E7*2080,0)</f>
        <v>17222</v>
      </c>
      <c r="E12" s="3">
        <f>ROUND(+Surgery!F7,0)</f>
        <v>829</v>
      </c>
      <c r="F12" s="9">
        <f t="shared" si="0"/>
        <v>20.77</v>
      </c>
      <c r="G12" s="3">
        <f>ROUND(+Surgery!E108*2080,0)</f>
        <v>20259</v>
      </c>
      <c r="H12" s="3">
        <f>ROUND(+Surgery!F108,0)</f>
        <v>906</v>
      </c>
      <c r="I12" s="9">
        <f t="shared" si="1"/>
        <v>22.36</v>
      </c>
      <c r="J12" s="9"/>
      <c r="K12" s="10">
        <f t="shared" si="2"/>
        <v>7.6600000000000001E-2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ROUND(+Surgery!E8*2080,0)</f>
        <v>300331</v>
      </c>
      <c r="E13" s="3">
        <f>ROUND(+Surgery!F8,0)</f>
        <v>2546491</v>
      </c>
      <c r="F13" s="9">
        <f t="shared" si="0"/>
        <v>0.12</v>
      </c>
      <c r="G13" s="3">
        <f>ROUND(+Surgery!E109*2080,0)</f>
        <v>289890</v>
      </c>
      <c r="H13" s="3">
        <f>ROUND(+Surgery!F109,0)</f>
        <v>2520201</v>
      </c>
      <c r="I13" s="9">
        <f t="shared" si="1"/>
        <v>0.12</v>
      </c>
      <c r="J13" s="9"/>
      <c r="K13" s="10">
        <f t="shared" si="2"/>
        <v>0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ROUND(+Surgery!E9*2080,0)</f>
        <v>359070</v>
      </c>
      <c r="E14" s="3">
        <f>ROUND(+Surgery!F9,0)</f>
        <v>1466938</v>
      </c>
      <c r="F14" s="9">
        <f t="shared" si="0"/>
        <v>0.24</v>
      </c>
      <c r="G14" s="3">
        <f>ROUND(+Surgery!E110*2080,0)</f>
        <v>331552</v>
      </c>
      <c r="H14" s="3">
        <f>ROUND(+Surgery!F110,0)</f>
        <v>1519903</v>
      </c>
      <c r="I14" s="9">
        <f t="shared" si="1"/>
        <v>0.22</v>
      </c>
      <c r="J14" s="9"/>
      <c r="K14" s="10">
        <f t="shared" si="2"/>
        <v>-8.3299999999999999E-2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ROUND(+Surgery!E10*2080,0)</f>
        <v>81515</v>
      </c>
      <c r="E15" s="3">
        <f>ROUND(+Surgery!F10,0)</f>
        <v>281018</v>
      </c>
      <c r="F15" s="9">
        <f t="shared" si="0"/>
        <v>0.28999999999999998</v>
      </c>
      <c r="G15" s="3">
        <f>ROUND(+Surgery!E111*2080,0)</f>
        <v>78374</v>
      </c>
      <c r="H15" s="3">
        <f>ROUND(+Surgery!F111,0)</f>
        <v>257773</v>
      </c>
      <c r="I15" s="9">
        <f t="shared" si="1"/>
        <v>0.3</v>
      </c>
      <c r="J15" s="9"/>
      <c r="K15" s="10">
        <f t="shared" si="2"/>
        <v>3.4500000000000003E-2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ROUND(+Surgery!E11*2080,0)</f>
        <v>9506</v>
      </c>
      <c r="E16" s="3">
        <f>ROUND(+Surgery!F11,0)</f>
        <v>0</v>
      </c>
      <c r="F16" s="9" t="str">
        <f t="shared" si="0"/>
        <v/>
      </c>
      <c r="G16" s="3">
        <f>ROUND(+Surgery!E112*2080,0)</f>
        <v>10400</v>
      </c>
      <c r="H16" s="3">
        <f>ROUND(+Surgery!F112,0)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ROUND(+Surgery!E12*2080,0)</f>
        <v>49650</v>
      </c>
      <c r="E17" s="3">
        <f>ROUND(+Surgery!F12,0)</f>
        <v>285552</v>
      </c>
      <c r="F17" s="9">
        <f t="shared" si="0"/>
        <v>0.17</v>
      </c>
      <c r="G17" s="3">
        <f>ROUND(+Surgery!E113*2080,0)</f>
        <v>52187</v>
      </c>
      <c r="H17" s="3">
        <f>ROUND(+Surgery!F113,0)</f>
        <v>236790</v>
      </c>
      <c r="I17" s="9">
        <f t="shared" si="1"/>
        <v>0.22</v>
      </c>
      <c r="J17" s="9"/>
      <c r="K17" s="10">
        <f t="shared" si="2"/>
        <v>0.29409999999999997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ROUND(+Surgery!E13*2080,0)</f>
        <v>8757</v>
      </c>
      <c r="E18" s="3">
        <f>ROUND(+Surgery!F13,0)</f>
        <v>40793</v>
      </c>
      <c r="F18" s="9">
        <f t="shared" si="0"/>
        <v>0.21</v>
      </c>
      <c r="G18" s="3">
        <f>ROUND(+Surgery!E114*2080,0)</f>
        <v>8923</v>
      </c>
      <c r="H18" s="3">
        <f>ROUND(+Surgery!F114,0)</f>
        <v>38875</v>
      </c>
      <c r="I18" s="9">
        <f t="shared" si="1"/>
        <v>0.23</v>
      </c>
      <c r="J18" s="9"/>
      <c r="K18" s="10">
        <f t="shared" si="2"/>
        <v>9.5200000000000007E-2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ROUND(+Surgery!E14*2080,0)</f>
        <v>94370</v>
      </c>
      <c r="E19" s="3">
        <f>ROUND(+Surgery!F14,0)</f>
        <v>436507</v>
      </c>
      <c r="F19" s="9">
        <f t="shared" si="0"/>
        <v>0.22</v>
      </c>
      <c r="G19" s="3">
        <f>ROUND(+Surgery!E115*2080,0)</f>
        <v>85758</v>
      </c>
      <c r="H19" s="3">
        <f>ROUND(+Surgery!F115,0)</f>
        <v>378083</v>
      </c>
      <c r="I19" s="9">
        <f t="shared" si="1"/>
        <v>0.23</v>
      </c>
      <c r="J19" s="9"/>
      <c r="K19" s="10">
        <f t="shared" si="2"/>
        <v>4.5499999999999999E-2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ROUND(+Surgery!E15*2080,0)</f>
        <v>385466</v>
      </c>
      <c r="E20" s="3">
        <f>ROUND(+Surgery!F15,0)</f>
        <v>2803256</v>
      </c>
      <c r="F20" s="9">
        <f t="shared" si="0"/>
        <v>0.14000000000000001</v>
      </c>
      <c r="G20" s="3">
        <f>ROUND(+Surgery!E116*2080,0)</f>
        <v>386901</v>
      </c>
      <c r="H20" s="3">
        <f>ROUND(+Surgery!F116,0)</f>
        <v>2883095</v>
      </c>
      <c r="I20" s="9">
        <f t="shared" si="1"/>
        <v>0.13</v>
      </c>
      <c r="J20" s="9"/>
      <c r="K20" s="10">
        <f t="shared" si="2"/>
        <v>-7.1400000000000005E-2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ROUND(+Surgery!E16*2080,0)</f>
        <v>495602</v>
      </c>
      <c r="E21" s="3">
        <f>ROUND(+Surgery!F16,0)</f>
        <v>2678230</v>
      </c>
      <c r="F21" s="9">
        <f t="shared" si="0"/>
        <v>0.19</v>
      </c>
      <c r="G21" s="3">
        <f>ROUND(+Surgery!E117*2080,0)</f>
        <v>452026</v>
      </c>
      <c r="H21" s="3">
        <f>ROUND(+Surgery!F117,0)</f>
        <v>2712475</v>
      </c>
      <c r="I21" s="9">
        <f t="shared" si="1"/>
        <v>0.17</v>
      </c>
      <c r="J21" s="9"/>
      <c r="K21" s="10">
        <f t="shared" si="2"/>
        <v>-0.1053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ROUND(+Surgery!E17*2080,0)</f>
        <v>43264</v>
      </c>
      <c r="E22" s="3">
        <f>ROUND(+Surgery!F17,0)</f>
        <v>117282</v>
      </c>
      <c r="F22" s="9">
        <f t="shared" si="0"/>
        <v>0.37</v>
      </c>
      <c r="G22" s="3">
        <f>ROUND(+Surgery!E118*2080,0)</f>
        <v>46238</v>
      </c>
      <c r="H22" s="3">
        <f>ROUND(+Surgery!F118,0)</f>
        <v>124980</v>
      </c>
      <c r="I22" s="9">
        <f t="shared" si="1"/>
        <v>0.37</v>
      </c>
      <c r="J22" s="9"/>
      <c r="K22" s="10">
        <f t="shared" si="2"/>
        <v>0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ROUND(+Surgery!E18*2080,0)</f>
        <v>146910</v>
      </c>
      <c r="E23" s="3">
        <f>ROUND(+Surgery!F18,0)</f>
        <v>1126870</v>
      </c>
      <c r="F23" s="9">
        <f t="shared" si="0"/>
        <v>0.13</v>
      </c>
      <c r="G23" s="3">
        <f>ROUND(+Surgery!E119*2080,0)</f>
        <v>146910</v>
      </c>
      <c r="H23" s="3">
        <f>ROUND(+Surgery!F119,0)</f>
        <v>1074417</v>
      </c>
      <c r="I23" s="9">
        <f t="shared" si="1"/>
        <v>0.14000000000000001</v>
      </c>
      <c r="J23" s="9"/>
      <c r="K23" s="10">
        <f t="shared" si="2"/>
        <v>7.6899999999999996E-2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ROUND(+Surgery!E19*2080,0)</f>
        <v>53248</v>
      </c>
      <c r="E24" s="3">
        <f>ROUND(+Surgery!F19,0)</f>
        <v>374586</v>
      </c>
      <c r="F24" s="9">
        <f t="shared" si="0"/>
        <v>0.14000000000000001</v>
      </c>
      <c r="G24" s="3">
        <f>ROUND(+Surgery!E120*2080,0)</f>
        <v>55578</v>
      </c>
      <c r="H24" s="3">
        <f>ROUND(+Surgery!F120,0)</f>
        <v>396940</v>
      </c>
      <c r="I24" s="9">
        <f t="shared" si="1"/>
        <v>0.14000000000000001</v>
      </c>
      <c r="J24" s="9"/>
      <c r="K24" s="10">
        <f t="shared" si="2"/>
        <v>0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ROUND(+Surgery!E20*2080,0)</f>
        <v>56368</v>
      </c>
      <c r="E25" s="3">
        <f>ROUND(+Surgery!F20,0)</f>
        <v>304288</v>
      </c>
      <c r="F25" s="9">
        <f t="shared" si="0"/>
        <v>0.19</v>
      </c>
      <c r="G25" s="3">
        <f>ROUND(+Surgery!E121*2080,0)</f>
        <v>29120</v>
      </c>
      <c r="H25" s="3">
        <f>ROUND(+Surgery!F121,0)</f>
        <v>318898</v>
      </c>
      <c r="I25" s="9">
        <f t="shared" si="1"/>
        <v>0.09</v>
      </c>
      <c r="J25" s="9"/>
      <c r="K25" s="10">
        <f t="shared" si="2"/>
        <v>-0.52629999999999999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ROUND(+Surgery!E21*2080,0)</f>
        <v>0</v>
      </c>
      <c r="E26" s="3">
        <f>ROUND(+Surgery!F21,0)</f>
        <v>0</v>
      </c>
      <c r="F26" s="9" t="str">
        <f t="shared" si="0"/>
        <v/>
      </c>
      <c r="G26" s="3">
        <f>ROUND(+Surgery!E122*2080,0)</f>
        <v>21944</v>
      </c>
      <c r="H26" s="3">
        <f>ROUND(+Surgery!F122,0)</f>
        <v>6035</v>
      </c>
      <c r="I26" s="9">
        <f t="shared" si="1"/>
        <v>3.64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ROUND(+Surgery!E22*2080,0)</f>
        <v>0</v>
      </c>
      <c r="E27" s="3">
        <f>ROUND(+Surgery!F22,0)</f>
        <v>0</v>
      </c>
      <c r="F27" s="9" t="str">
        <f t="shared" si="0"/>
        <v/>
      </c>
      <c r="G27" s="3">
        <f>ROUND(+Surgery!E123*2080,0)</f>
        <v>0</v>
      </c>
      <c r="H27" s="3">
        <f>ROUND(+Surgery!F123,0)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ROUND(+Surgery!E23*2080,0)</f>
        <v>21944</v>
      </c>
      <c r="E28" s="3">
        <f>ROUND(+Surgery!F23,0)</f>
        <v>70986</v>
      </c>
      <c r="F28" s="9">
        <f t="shared" si="0"/>
        <v>0.31</v>
      </c>
      <c r="G28" s="3">
        <f>ROUND(+Surgery!E124*2080,0)</f>
        <v>0</v>
      </c>
      <c r="H28" s="3">
        <f>ROUND(+Surgery!F124,0)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ROUND(+Surgery!E24*2080,0)</f>
        <v>121222</v>
      </c>
      <c r="E29" s="3">
        <f>ROUND(+Surgery!F24,0)</f>
        <v>415842</v>
      </c>
      <c r="F29" s="9">
        <f t="shared" si="0"/>
        <v>0.28999999999999998</v>
      </c>
      <c r="G29" s="3">
        <f>ROUND(+Surgery!E125*2080,0)</f>
        <v>128253</v>
      </c>
      <c r="H29" s="3">
        <f>ROUND(+Surgery!F125,0)</f>
        <v>438840</v>
      </c>
      <c r="I29" s="9">
        <f t="shared" si="1"/>
        <v>0.28999999999999998</v>
      </c>
      <c r="J29" s="9"/>
      <c r="K29" s="10">
        <f t="shared" si="2"/>
        <v>0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ROUND(+Surgery!E25*2080,0)</f>
        <v>7197</v>
      </c>
      <c r="E30" s="3">
        <f>ROUND(+Surgery!F25,0)</f>
        <v>18281</v>
      </c>
      <c r="F30" s="9">
        <f t="shared" si="0"/>
        <v>0.39</v>
      </c>
      <c r="G30" s="3">
        <f>ROUND(+Surgery!E126*2080,0)</f>
        <v>6781</v>
      </c>
      <c r="H30" s="3">
        <f>ROUND(+Surgery!F126,0)</f>
        <v>19892</v>
      </c>
      <c r="I30" s="9">
        <f t="shared" si="1"/>
        <v>0.34</v>
      </c>
      <c r="J30" s="9"/>
      <c r="K30" s="10">
        <f t="shared" si="2"/>
        <v>-0.12820000000000001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ROUND(+Surgery!E26*2080,0)</f>
        <v>6614</v>
      </c>
      <c r="E31" s="3">
        <f>ROUND(+Surgery!F26,0)</f>
        <v>13347</v>
      </c>
      <c r="F31" s="9">
        <f t="shared" si="0"/>
        <v>0.5</v>
      </c>
      <c r="G31" s="3">
        <f>ROUND(+Surgery!E127*2080,0)</f>
        <v>7384</v>
      </c>
      <c r="H31" s="3">
        <f>ROUND(+Surgery!F127,0)</f>
        <v>10959</v>
      </c>
      <c r="I31" s="9">
        <f t="shared" si="1"/>
        <v>0.67</v>
      </c>
      <c r="J31" s="9"/>
      <c r="K31" s="10">
        <f t="shared" si="2"/>
        <v>0.34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ROUND(+Surgery!E27*2080,0)</f>
        <v>162573</v>
      </c>
      <c r="E32" s="3">
        <f>ROUND(+Surgery!F27,0)</f>
        <v>569560</v>
      </c>
      <c r="F32" s="9">
        <f t="shared" si="0"/>
        <v>0.28999999999999998</v>
      </c>
      <c r="G32" s="3">
        <f>ROUND(+Surgery!E128*2080,0)</f>
        <v>167482</v>
      </c>
      <c r="H32" s="3">
        <f>ROUND(+Surgery!F128,0)</f>
        <v>643860</v>
      </c>
      <c r="I32" s="9">
        <f t="shared" si="1"/>
        <v>0.26</v>
      </c>
      <c r="J32" s="9"/>
      <c r="K32" s="10">
        <f t="shared" si="2"/>
        <v>-0.10340000000000001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ROUND(+Surgery!E28*2080,0)</f>
        <v>51147</v>
      </c>
      <c r="E33" s="3">
        <f>ROUND(+Surgery!F28,0)</f>
        <v>295564</v>
      </c>
      <c r="F33" s="9">
        <f t="shared" si="0"/>
        <v>0.17</v>
      </c>
      <c r="G33" s="3">
        <f>ROUND(+Surgery!E129*2080,0)</f>
        <v>50170</v>
      </c>
      <c r="H33" s="3">
        <f>ROUND(+Surgery!F129,0)</f>
        <v>289874</v>
      </c>
      <c r="I33" s="9">
        <f t="shared" si="1"/>
        <v>0.17</v>
      </c>
      <c r="J33" s="9"/>
      <c r="K33" s="10">
        <f t="shared" si="2"/>
        <v>0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ROUND(+Surgery!E29*2080,0)</f>
        <v>30930</v>
      </c>
      <c r="E34" s="3">
        <f>ROUND(+Surgery!F29,0)</f>
        <v>281240</v>
      </c>
      <c r="F34" s="9">
        <f t="shared" si="0"/>
        <v>0.11</v>
      </c>
      <c r="G34" s="3">
        <f>ROUND(+Surgery!E130*2080,0)</f>
        <v>33301</v>
      </c>
      <c r="H34" s="3">
        <f>ROUND(+Surgery!F130,0)</f>
        <v>295755</v>
      </c>
      <c r="I34" s="9">
        <f t="shared" si="1"/>
        <v>0.11</v>
      </c>
      <c r="J34" s="9"/>
      <c r="K34" s="10">
        <f t="shared" si="2"/>
        <v>0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ROUND(+Surgery!E30*2080,0)</f>
        <v>8008</v>
      </c>
      <c r="E35" s="3">
        <f>ROUND(+Surgery!F30,0)</f>
        <v>0</v>
      </c>
      <c r="F35" s="9" t="str">
        <f t="shared" si="0"/>
        <v/>
      </c>
      <c r="G35" s="3">
        <f>ROUND(+Surgery!E131*2080,0)</f>
        <v>8590</v>
      </c>
      <c r="H35" s="3">
        <f>ROUND(+Surgery!F131,0)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ROUND(+Surgery!E31*2080,0)</f>
        <v>166</v>
      </c>
      <c r="E36" s="3">
        <f>ROUND(+Surgery!F31,0)</f>
        <v>675</v>
      </c>
      <c r="F36" s="9">
        <f t="shared" si="0"/>
        <v>0.25</v>
      </c>
      <c r="G36" s="3">
        <f>ROUND(+Surgery!E132*2080,0)</f>
        <v>166</v>
      </c>
      <c r="H36" s="3">
        <f>ROUND(+Surgery!F132,0)</f>
        <v>765</v>
      </c>
      <c r="I36" s="9">
        <f t="shared" si="1"/>
        <v>0.22</v>
      </c>
      <c r="J36" s="9"/>
      <c r="K36" s="10">
        <f t="shared" si="2"/>
        <v>-0.12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ROUND(+Surgery!E32*2080,0)</f>
        <v>131914</v>
      </c>
      <c r="E37" s="3">
        <f>ROUND(+Surgery!F32,0)</f>
        <v>840378</v>
      </c>
      <c r="F37" s="9">
        <f t="shared" si="0"/>
        <v>0.16</v>
      </c>
      <c r="G37" s="3">
        <f>ROUND(+Surgery!E133*2080,0)</f>
        <v>382907</v>
      </c>
      <c r="H37" s="3">
        <f>ROUND(+Surgery!F133,0)</f>
        <v>1534489</v>
      </c>
      <c r="I37" s="9">
        <f t="shared" si="1"/>
        <v>0.25</v>
      </c>
      <c r="J37" s="9"/>
      <c r="K37" s="10">
        <f t="shared" si="2"/>
        <v>0.5625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ROUND(+Surgery!E33*2080,0)</f>
        <v>0</v>
      </c>
      <c r="E38" s="3">
        <f>ROUND(+Surgery!F33,0)</f>
        <v>0</v>
      </c>
      <c r="F38" s="9" t="str">
        <f t="shared" si="0"/>
        <v/>
      </c>
      <c r="G38" s="3">
        <f>ROUND(+Surgery!E134*2080,0)</f>
        <v>0</v>
      </c>
      <c r="H38" s="3">
        <f>ROUND(+Surgery!F134,0)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ROUND(+Surgery!E34*2080,0)</f>
        <v>221478</v>
      </c>
      <c r="E39" s="3">
        <f>ROUND(+Surgery!F34,0)</f>
        <v>2793422</v>
      </c>
      <c r="F39" s="9">
        <f t="shared" si="0"/>
        <v>0.08</v>
      </c>
      <c r="G39" s="3">
        <f>ROUND(+Surgery!E135*2080,0)</f>
        <v>232794</v>
      </c>
      <c r="H39" s="3">
        <f>ROUND(+Surgery!F135,0)</f>
        <v>2899576</v>
      </c>
      <c r="I39" s="9">
        <f t="shared" si="1"/>
        <v>0.08</v>
      </c>
      <c r="J39" s="9"/>
      <c r="K39" s="10">
        <f t="shared" si="2"/>
        <v>0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ROUND(+Surgery!E35*2080,0)</f>
        <v>32718</v>
      </c>
      <c r="E40" s="3">
        <f>ROUND(+Surgery!F35,0)</f>
        <v>105121</v>
      </c>
      <c r="F40" s="9">
        <f t="shared" si="0"/>
        <v>0.31</v>
      </c>
      <c r="G40" s="3">
        <f>ROUND(+Surgery!E136*2080,0)</f>
        <v>28496</v>
      </c>
      <c r="H40" s="3">
        <f>ROUND(+Surgery!F136,0)</f>
        <v>90772</v>
      </c>
      <c r="I40" s="9">
        <f t="shared" si="1"/>
        <v>0.31</v>
      </c>
      <c r="J40" s="9"/>
      <c r="K40" s="10">
        <f t="shared" si="2"/>
        <v>0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ROUND(+Surgery!E36*2080,0)</f>
        <v>0</v>
      </c>
      <c r="E41" s="3">
        <f>ROUND(+Surgery!F36,0)</f>
        <v>37518</v>
      </c>
      <c r="F41" s="9" t="str">
        <f t="shared" si="0"/>
        <v/>
      </c>
      <c r="G41" s="3">
        <f>ROUND(+Surgery!E137*2080,0)</f>
        <v>11835</v>
      </c>
      <c r="H41" s="3">
        <f>ROUND(+Surgery!F137,0)</f>
        <v>38534</v>
      </c>
      <c r="I41" s="9">
        <f t="shared" si="1"/>
        <v>0.31</v>
      </c>
      <c r="J41" s="9"/>
      <c r="K41" s="10" t="str">
        <f t="shared" si="2"/>
        <v/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ROUND(+Surgery!E37*2080,0)</f>
        <v>102752</v>
      </c>
      <c r="E42" s="3">
        <f>ROUND(+Surgery!F37,0)</f>
        <v>4891</v>
      </c>
      <c r="F42" s="9">
        <f t="shared" si="0"/>
        <v>21.01</v>
      </c>
      <c r="G42" s="3">
        <f>ROUND(+Surgery!E138*2080,0)</f>
        <v>86736</v>
      </c>
      <c r="H42" s="3">
        <f>ROUND(+Surgery!F138,0)</f>
        <v>29055</v>
      </c>
      <c r="I42" s="9">
        <f t="shared" si="1"/>
        <v>2.99</v>
      </c>
      <c r="J42" s="9"/>
      <c r="K42" s="10">
        <f t="shared" si="2"/>
        <v>-0.85770000000000002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ROUND(+Surgery!E38*2080,0)</f>
        <v>0</v>
      </c>
      <c r="E43" s="3">
        <f>ROUND(+Surgery!F38,0)</f>
        <v>0</v>
      </c>
      <c r="F43" s="9" t="str">
        <f t="shared" si="0"/>
        <v/>
      </c>
      <c r="G43" s="3">
        <f>ROUND(+Surgery!E139*2080,0)</f>
        <v>0</v>
      </c>
      <c r="H43" s="3">
        <f>ROUND(+Surgery!F139,0)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ROUND(+Surgery!E39*2080,0)</f>
        <v>28059</v>
      </c>
      <c r="E44" s="3">
        <f>ROUND(+Surgery!F39,0)</f>
        <v>125987</v>
      </c>
      <c r="F44" s="9">
        <f t="shared" si="0"/>
        <v>0.22</v>
      </c>
      <c r="G44" s="3">
        <f>ROUND(+Surgery!E140*2080,0)</f>
        <v>27934</v>
      </c>
      <c r="H44" s="3">
        <f>ROUND(+Surgery!F140,0)</f>
        <v>131313</v>
      </c>
      <c r="I44" s="9">
        <f t="shared" si="1"/>
        <v>0.21</v>
      </c>
      <c r="J44" s="9"/>
      <c r="K44" s="10">
        <f t="shared" si="2"/>
        <v>-4.5499999999999999E-2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ROUND(+Surgery!E40*2080,0)</f>
        <v>9922</v>
      </c>
      <c r="E45" s="3">
        <f>ROUND(+Surgery!F40,0)</f>
        <v>18516</v>
      </c>
      <c r="F45" s="9">
        <f t="shared" si="0"/>
        <v>0.54</v>
      </c>
      <c r="G45" s="3">
        <f>ROUND(+Surgery!E141*2080,0)</f>
        <v>11544</v>
      </c>
      <c r="H45" s="3">
        <f>ROUND(+Surgery!F141,0)</f>
        <v>14882</v>
      </c>
      <c r="I45" s="9">
        <f t="shared" si="1"/>
        <v>0.78</v>
      </c>
      <c r="J45" s="9"/>
      <c r="K45" s="10">
        <f t="shared" si="2"/>
        <v>0.44440000000000002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ROUND(+Surgery!E41*2080,0)</f>
        <v>53622</v>
      </c>
      <c r="E46" s="3">
        <f>ROUND(+Surgery!F41,0)</f>
        <v>163614</v>
      </c>
      <c r="F46" s="9">
        <f t="shared" si="0"/>
        <v>0.33</v>
      </c>
      <c r="G46" s="3">
        <f>ROUND(+Surgery!E142*2080,0)</f>
        <v>50918</v>
      </c>
      <c r="H46" s="3">
        <f>ROUND(+Surgery!F142,0)</f>
        <v>154227</v>
      </c>
      <c r="I46" s="9">
        <f t="shared" si="1"/>
        <v>0.33</v>
      </c>
      <c r="J46" s="9"/>
      <c r="K46" s="10">
        <f t="shared" si="2"/>
        <v>0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ROUND(+Surgery!E42*2080,0)</f>
        <v>0</v>
      </c>
      <c r="E47" s="3">
        <f>ROUND(+Surgery!F42,0)</f>
        <v>0</v>
      </c>
      <c r="F47" s="9" t="str">
        <f t="shared" si="0"/>
        <v/>
      </c>
      <c r="G47" s="3">
        <f>ROUND(+Surgery!E143*2080,0)</f>
        <v>0</v>
      </c>
      <c r="H47" s="3">
        <f>ROUND(+Surgery!F143,0)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ROUND(+Surgery!E43*2080,0)</f>
        <v>0</v>
      </c>
      <c r="E48" s="3">
        <f>ROUND(+Surgery!F43,0)</f>
        <v>0</v>
      </c>
      <c r="F48" s="9" t="str">
        <f t="shared" si="0"/>
        <v/>
      </c>
      <c r="G48" s="3">
        <f>ROUND(+Surgery!E144*2080,0)</f>
        <v>0</v>
      </c>
      <c r="H48" s="3">
        <f>ROUND(+Surgery!F144,0)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ROUND(+Surgery!E44*2080,0)</f>
        <v>81203</v>
      </c>
      <c r="E49" s="3">
        <f>ROUND(+Surgery!F44,0)</f>
        <v>207714</v>
      </c>
      <c r="F49" s="9">
        <f t="shared" si="0"/>
        <v>0.39</v>
      </c>
      <c r="G49" s="3">
        <f>ROUND(+Surgery!E145*2080,0)</f>
        <v>114587</v>
      </c>
      <c r="H49" s="3">
        <f>ROUND(+Surgery!F145,0)</f>
        <v>966900</v>
      </c>
      <c r="I49" s="9">
        <f t="shared" si="1"/>
        <v>0.12</v>
      </c>
      <c r="J49" s="9"/>
      <c r="K49" s="10">
        <f t="shared" si="2"/>
        <v>-0.69230000000000003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ROUND(+Surgery!E45*2080,0)</f>
        <v>324168</v>
      </c>
      <c r="E50" s="3">
        <f>ROUND(+Surgery!F45,0)</f>
        <v>26970</v>
      </c>
      <c r="F50" s="9">
        <f t="shared" si="0"/>
        <v>12.02</v>
      </c>
      <c r="G50" s="3">
        <f>ROUND(+Surgery!E146*2080,0)</f>
        <v>328058</v>
      </c>
      <c r="H50" s="3">
        <f>ROUND(+Surgery!F146,0)</f>
        <v>27333</v>
      </c>
      <c r="I50" s="9">
        <f t="shared" si="1"/>
        <v>12</v>
      </c>
      <c r="J50" s="9"/>
      <c r="K50" s="10">
        <f t="shared" si="2"/>
        <v>-1.6999999999999999E-3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ROUND(+Surgery!E46*2080,0)</f>
        <v>0</v>
      </c>
      <c r="E51" s="3">
        <f>ROUND(+Surgery!F46,0)</f>
        <v>0</v>
      </c>
      <c r="F51" s="9" t="str">
        <f t="shared" si="0"/>
        <v/>
      </c>
      <c r="G51" s="3">
        <f>ROUND(+Surgery!E147*2080,0)</f>
        <v>0</v>
      </c>
      <c r="H51" s="3">
        <f>ROUND(+Surgery!F147,0)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ROUND(+Surgery!E47*2080,0)</f>
        <v>206648</v>
      </c>
      <c r="E52" s="3">
        <f>ROUND(+Surgery!F47,0)</f>
        <v>2057800</v>
      </c>
      <c r="F52" s="9">
        <f t="shared" si="0"/>
        <v>0.1</v>
      </c>
      <c r="G52" s="3">
        <f>ROUND(+Surgery!E148*2080,0)</f>
        <v>225181</v>
      </c>
      <c r="H52" s="3">
        <f>ROUND(+Surgery!F148,0)</f>
        <v>1968627</v>
      </c>
      <c r="I52" s="9">
        <f t="shared" si="1"/>
        <v>0.11</v>
      </c>
      <c r="J52" s="9"/>
      <c r="K52" s="10">
        <f t="shared" si="2"/>
        <v>0.1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ROUND(+Surgery!E48*2080,0)</f>
        <v>209622</v>
      </c>
      <c r="E53" s="3">
        <f>ROUND(+Surgery!F48,0)</f>
        <v>1391652</v>
      </c>
      <c r="F53" s="9">
        <f t="shared" si="0"/>
        <v>0.15</v>
      </c>
      <c r="G53" s="3">
        <f>ROUND(+Surgery!E149*2080,0)</f>
        <v>200637</v>
      </c>
      <c r="H53" s="3">
        <f>ROUND(+Surgery!F149,0)</f>
        <v>1362190</v>
      </c>
      <c r="I53" s="9">
        <f t="shared" si="1"/>
        <v>0.15</v>
      </c>
      <c r="J53" s="9"/>
      <c r="K53" s="10">
        <f t="shared" si="2"/>
        <v>0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ROUND(+Surgery!E49*2080,0)</f>
        <v>223059</v>
      </c>
      <c r="E54" s="3">
        <f>ROUND(+Surgery!F49,0)</f>
        <v>1021656</v>
      </c>
      <c r="F54" s="9">
        <f t="shared" si="0"/>
        <v>0.22</v>
      </c>
      <c r="G54" s="3">
        <f>ROUND(+Surgery!E150*2080,0)</f>
        <v>257130</v>
      </c>
      <c r="H54" s="3">
        <f>ROUND(+Surgery!F150,0)</f>
        <v>811380</v>
      </c>
      <c r="I54" s="9">
        <f t="shared" si="1"/>
        <v>0.32</v>
      </c>
      <c r="J54" s="9"/>
      <c r="K54" s="10">
        <f t="shared" si="2"/>
        <v>0.45450000000000002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ROUND(+Surgery!E50*2080,0)</f>
        <v>45760</v>
      </c>
      <c r="E55" s="3">
        <f>ROUND(+Surgery!F50,0)</f>
        <v>501822</v>
      </c>
      <c r="F55" s="9">
        <f t="shared" si="0"/>
        <v>0.09</v>
      </c>
      <c r="G55" s="3">
        <f>ROUND(+Surgery!E151*2080,0)</f>
        <v>45594</v>
      </c>
      <c r="H55" s="3">
        <f>ROUND(+Surgery!F151,0)</f>
        <v>502416</v>
      </c>
      <c r="I55" s="9">
        <f t="shared" si="1"/>
        <v>0.09</v>
      </c>
      <c r="J55" s="9"/>
      <c r="K55" s="10">
        <f t="shared" si="2"/>
        <v>0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ROUND(+Surgery!E51*2080,0)</f>
        <v>7779</v>
      </c>
      <c r="E56" s="3">
        <f>ROUND(+Surgery!F51,0)</f>
        <v>19183</v>
      </c>
      <c r="F56" s="9">
        <f t="shared" si="0"/>
        <v>0.41</v>
      </c>
      <c r="G56" s="3">
        <f>ROUND(+Surgery!E152*2080,0)</f>
        <v>7966</v>
      </c>
      <c r="H56" s="3">
        <f>ROUND(+Surgery!F152,0)</f>
        <v>21072</v>
      </c>
      <c r="I56" s="9">
        <f t="shared" si="1"/>
        <v>0.38</v>
      </c>
      <c r="J56" s="9"/>
      <c r="K56" s="10">
        <f t="shared" si="2"/>
        <v>-7.3200000000000001E-2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ROUND(+Surgery!E52*2080,0)</f>
        <v>215030</v>
      </c>
      <c r="E57" s="3">
        <f>ROUND(+Surgery!F52,0)</f>
        <v>6774</v>
      </c>
      <c r="F57" s="9">
        <f t="shared" si="0"/>
        <v>31.74</v>
      </c>
      <c r="G57" s="3">
        <f>ROUND(+Surgery!E153*2080,0)</f>
        <v>213886</v>
      </c>
      <c r="H57" s="3">
        <f>ROUND(+Surgery!F153,0)</f>
        <v>7106</v>
      </c>
      <c r="I57" s="9">
        <f t="shared" si="1"/>
        <v>30.1</v>
      </c>
      <c r="J57" s="9"/>
      <c r="K57" s="10">
        <f t="shared" si="2"/>
        <v>-5.1700000000000003E-2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ROUND(+Surgery!E53*2080,0)</f>
        <v>297211</v>
      </c>
      <c r="E58" s="3">
        <f>ROUND(+Surgery!F53,0)</f>
        <v>616200</v>
      </c>
      <c r="F58" s="9">
        <f t="shared" si="0"/>
        <v>0.48</v>
      </c>
      <c r="G58" s="3">
        <f>ROUND(+Surgery!E154*2080,0)</f>
        <v>94037</v>
      </c>
      <c r="H58" s="3">
        <f>ROUND(+Surgery!F154,0)</f>
        <v>616200</v>
      </c>
      <c r="I58" s="9">
        <f t="shared" si="1"/>
        <v>0.15</v>
      </c>
      <c r="J58" s="9"/>
      <c r="K58" s="10">
        <f t="shared" si="2"/>
        <v>-0.6875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ROUND(+Surgery!E54*2080,0)</f>
        <v>31304</v>
      </c>
      <c r="E59" s="3">
        <f>ROUND(+Surgery!F54,0)</f>
        <v>125161</v>
      </c>
      <c r="F59" s="9">
        <f t="shared" si="0"/>
        <v>0.25</v>
      </c>
      <c r="G59" s="3">
        <f>ROUND(+Surgery!E155*2080,0)</f>
        <v>35818</v>
      </c>
      <c r="H59" s="3">
        <f>ROUND(+Surgery!F155,0)</f>
        <v>125925</v>
      </c>
      <c r="I59" s="9">
        <f t="shared" si="1"/>
        <v>0.28000000000000003</v>
      </c>
      <c r="J59" s="9"/>
      <c r="K59" s="10">
        <f t="shared" si="2"/>
        <v>0.12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ROUND(+Surgery!E55*2080,0)</f>
        <v>0</v>
      </c>
      <c r="E60" s="3">
        <f>ROUND(+Surgery!F55,0)</f>
        <v>0</v>
      </c>
      <c r="F60" s="9" t="str">
        <f t="shared" si="0"/>
        <v/>
      </c>
      <c r="G60" s="3">
        <f>ROUND(+Surgery!E156*2080,0)</f>
        <v>0</v>
      </c>
      <c r="H60" s="3">
        <f>ROUND(+Surgery!F156,0)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ROUND(+Surgery!E56*2080,0)</f>
        <v>209518</v>
      </c>
      <c r="E61" s="3">
        <f>ROUND(+Surgery!F56,0)</f>
        <v>926015</v>
      </c>
      <c r="F61" s="9">
        <f t="shared" si="0"/>
        <v>0.23</v>
      </c>
      <c r="G61" s="3">
        <f>ROUND(+Surgery!E157*2080,0)</f>
        <v>351104</v>
      </c>
      <c r="H61" s="3">
        <f>ROUND(+Surgery!F157,0)</f>
        <v>983173</v>
      </c>
      <c r="I61" s="9">
        <f t="shared" si="1"/>
        <v>0.36</v>
      </c>
      <c r="J61" s="9"/>
      <c r="K61" s="10">
        <f t="shared" si="2"/>
        <v>0.56520000000000004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ROUND(+Surgery!E57*2080,0)</f>
        <v>129542</v>
      </c>
      <c r="E62" s="3">
        <f>ROUND(+Surgery!F57,0)</f>
        <v>917499</v>
      </c>
      <c r="F62" s="9">
        <f t="shared" si="0"/>
        <v>0.14000000000000001</v>
      </c>
      <c r="G62" s="3">
        <f>ROUND(+Surgery!E158*2080,0)</f>
        <v>130541</v>
      </c>
      <c r="H62" s="3">
        <f>ROUND(+Surgery!F158,0)</f>
        <v>886400</v>
      </c>
      <c r="I62" s="9">
        <f t="shared" si="1"/>
        <v>0.15</v>
      </c>
      <c r="J62" s="9"/>
      <c r="K62" s="10">
        <f t="shared" si="2"/>
        <v>7.1400000000000005E-2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ROUND(+Surgery!E58*2080,0)</f>
        <v>22506</v>
      </c>
      <c r="E63" s="3">
        <f>ROUND(+Surgery!F58,0)</f>
        <v>140851</v>
      </c>
      <c r="F63" s="9">
        <f t="shared" si="0"/>
        <v>0.16</v>
      </c>
      <c r="G63" s="3">
        <f>ROUND(+Surgery!E159*2080,0)</f>
        <v>21840</v>
      </c>
      <c r="H63" s="3">
        <f>ROUND(+Surgery!F159,0)</f>
        <v>146867</v>
      </c>
      <c r="I63" s="9">
        <f t="shared" si="1"/>
        <v>0.15</v>
      </c>
      <c r="J63" s="9"/>
      <c r="K63" s="10">
        <f t="shared" si="2"/>
        <v>-6.25E-2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ROUND(+Surgery!E59*2080,0)</f>
        <v>0</v>
      </c>
      <c r="E64" s="3">
        <f>ROUND(+Surgery!F59,0)</f>
        <v>0</v>
      </c>
      <c r="F64" s="9" t="str">
        <f t="shared" si="0"/>
        <v/>
      </c>
      <c r="G64" s="3">
        <f>ROUND(+Surgery!E160*2080,0)</f>
        <v>0</v>
      </c>
      <c r="H64" s="3">
        <f>ROUND(+Surgery!F160,0)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ROUND(+Surgery!E60*2080,0)</f>
        <v>9714</v>
      </c>
      <c r="E65" s="3">
        <f>ROUND(+Surgery!F60,0)</f>
        <v>12612</v>
      </c>
      <c r="F65" s="9">
        <f t="shared" si="0"/>
        <v>0.77</v>
      </c>
      <c r="G65" s="3">
        <f>ROUND(+Surgery!E161*2080,0)</f>
        <v>9485</v>
      </c>
      <c r="H65" s="3">
        <f>ROUND(+Surgery!F161,0)</f>
        <v>11377</v>
      </c>
      <c r="I65" s="9">
        <f t="shared" si="1"/>
        <v>0.83</v>
      </c>
      <c r="J65" s="9"/>
      <c r="K65" s="10">
        <f t="shared" si="2"/>
        <v>7.7899999999999997E-2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ROUND(+Surgery!E61*2080,0)</f>
        <v>33592</v>
      </c>
      <c r="E66" s="3">
        <f>ROUND(+Surgery!F61,0)</f>
        <v>100789</v>
      </c>
      <c r="F66" s="9">
        <f t="shared" si="0"/>
        <v>0.33</v>
      </c>
      <c r="G66" s="3">
        <f>ROUND(+Surgery!E162*2080,0)</f>
        <v>40622</v>
      </c>
      <c r="H66" s="3">
        <f>ROUND(+Surgery!F162,0)</f>
        <v>105732</v>
      </c>
      <c r="I66" s="9">
        <f t="shared" si="1"/>
        <v>0.38</v>
      </c>
      <c r="J66" s="9"/>
      <c r="K66" s="10">
        <f t="shared" si="2"/>
        <v>0.1515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ROUND(+Surgery!E62*2080,0)</f>
        <v>27893</v>
      </c>
      <c r="E67" s="3">
        <f>ROUND(+Surgery!F62,0)</f>
        <v>33738</v>
      </c>
      <c r="F67" s="9">
        <f t="shared" si="0"/>
        <v>0.83</v>
      </c>
      <c r="G67" s="3">
        <f>ROUND(+Surgery!E163*2080,0)</f>
        <v>27477</v>
      </c>
      <c r="H67" s="3">
        <f>ROUND(+Surgery!F163,0)</f>
        <v>31925</v>
      </c>
      <c r="I67" s="9">
        <f t="shared" si="1"/>
        <v>0.86</v>
      </c>
      <c r="J67" s="9"/>
      <c r="K67" s="10">
        <f t="shared" si="2"/>
        <v>3.61E-2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ROUND(+Surgery!E63*2080,0)</f>
        <v>223184</v>
      </c>
      <c r="E68" s="3">
        <f>ROUND(+Surgery!F63,0)</f>
        <v>895110</v>
      </c>
      <c r="F68" s="9">
        <f t="shared" si="0"/>
        <v>0.25</v>
      </c>
      <c r="G68" s="3">
        <f>ROUND(+Surgery!E164*2080,0)</f>
        <v>227552</v>
      </c>
      <c r="H68" s="3">
        <f>ROUND(+Surgery!F164,0)</f>
        <v>953912</v>
      </c>
      <c r="I68" s="9">
        <f t="shared" si="1"/>
        <v>0.24</v>
      </c>
      <c r="J68" s="9"/>
      <c r="K68" s="10">
        <f t="shared" si="2"/>
        <v>-0.04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ROUND(+Surgery!E64*2080,0)</f>
        <v>0</v>
      </c>
      <c r="E69" s="3">
        <f>ROUND(+Surgery!F64,0)</f>
        <v>0</v>
      </c>
      <c r="F69" s="9" t="str">
        <f t="shared" si="0"/>
        <v/>
      </c>
      <c r="G69" s="3">
        <f>ROUND(+Surgery!E165*2080,0)</f>
        <v>32947</v>
      </c>
      <c r="H69" s="3">
        <f>ROUND(+Surgery!F165,0)</f>
        <v>185572</v>
      </c>
      <c r="I69" s="9">
        <f t="shared" si="1"/>
        <v>0.18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ROUND(+Surgery!E65*2080,0)</f>
        <v>0</v>
      </c>
      <c r="E70" s="3">
        <f>ROUND(+Surgery!F65,0)</f>
        <v>0</v>
      </c>
      <c r="F70" s="9" t="str">
        <f t="shared" si="0"/>
        <v/>
      </c>
      <c r="G70" s="3">
        <f>ROUND(+Surgery!E166*2080,0)</f>
        <v>0</v>
      </c>
      <c r="H70" s="3">
        <f>ROUND(+Surgery!F166,0)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ROUND(+Surgery!E66*2080,0)</f>
        <v>0</v>
      </c>
      <c r="E71" s="3">
        <f>ROUND(+Surgery!F66,0)</f>
        <v>0</v>
      </c>
      <c r="F71" s="9" t="str">
        <f t="shared" si="0"/>
        <v/>
      </c>
      <c r="G71" s="3">
        <f>ROUND(+Surgery!E167*2080,0)</f>
        <v>0</v>
      </c>
      <c r="H71" s="3">
        <f>ROUND(+Surgery!F167,0)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ROUND(+Surgery!E67*2080,0)</f>
        <v>147680</v>
      </c>
      <c r="E72" s="3">
        <f>ROUND(+Surgery!F67,0)</f>
        <v>1650398</v>
      </c>
      <c r="F72" s="9">
        <f t="shared" si="0"/>
        <v>0.09</v>
      </c>
      <c r="G72" s="3">
        <f>ROUND(+Surgery!E168*2080,0)</f>
        <v>128960</v>
      </c>
      <c r="H72" s="3">
        <f>ROUND(+Surgery!F168,0)</f>
        <v>1654461</v>
      </c>
      <c r="I72" s="9">
        <f t="shared" si="1"/>
        <v>0.08</v>
      </c>
      <c r="J72" s="9"/>
      <c r="K72" s="10">
        <f t="shared" si="2"/>
        <v>-0.1111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ROUND(+Surgery!E68*2080,0)</f>
        <v>177362</v>
      </c>
      <c r="E73" s="3">
        <f>ROUND(+Surgery!F68,0)</f>
        <v>939145</v>
      </c>
      <c r="F73" s="9">
        <f t="shared" si="0"/>
        <v>0.19</v>
      </c>
      <c r="G73" s="3">
        <f>ROUND(+Surgery!E169*2080,0)</f>
        <v>197850</v>
      </c>
      <c r="H73" s="3">
        <f>ROUND(+Surgery!F169,0)</f>
        <v>978401</v>
      </c>
      <c r="I73" s="9">
        <f t="shared" si="1"/>
        <v>0.2</v>
      </c>
      <c r="J73" s="9"/>
      <c r="K73" s="10">
        <f t="shared" si="2"/>
        <v>5.2600000000000001E-2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ROUND(+Surgery!E69*2080,0)</f>
        <v>577283</v>
      </c>
      <c r="E74" s="3">
        <f>ROUND(+Surgery!F69,0)</f>
        <v>1962452</v>
      </c>
      <c r="F74" s="9">
        <f t="shared" si="0"/>
        <v>0.28999999999999998</v>
      </c>
      <c r="G74" s="3">
        <f>ROUND(+Surgery!E170*2080,0)</f>
        <v>487718</v>
      </c>
      <c r="H74" s="3">
        <f>ROUND(+Surgery!F170,0)</f>
        <v>2309460</v>
      </c>
      <c r="I74" s="9">
        <f t="shared" si="1"/>
        <v>0.21</v>
      </c>
      <c r="J74" s="9"/>
      <c r="K74" s="10">
        <f t="shared" si="2"/>
        <v>-0.27589999999999998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ROUND(+Surgery!E70*2080,0)</f>
        <v>262850</v>
      </c>
      <c r="E75" s="3">
        <f>ROUND(+Surgery!F70,0)</f>
        <v>774293</v>
      </c>
      <c r="F75" s="9">
        <f t="shared" ref="F75:F108" si="3">IF(D75=0,"",IF(E75=0,"",ROUND(D75/E75,2)))</f>
        <v>0.34</v>
      </c>
      <c r="G75" s="3">
        <f>ROUND(+Surgery!E171*2080,0)</f>
        <v>269006</v>
      </c>
      <c r="H75" s="3">
        <f>ROUND(+Surgery!F171,0)</f>
        <v>790045</v>
      </c>
      <c r="I75" s="9">
        <f t="shared" ref="I75:I108" si="4">IF(G75=0,"",IF(H75=0,"",ROUND(G75/H75,2)))</f>
        <v>0.34</v>
      </c>
      <c r="J75" s="9"/>
      <c r="K75" s="10">
        <f t="shared" ref="K75:K108" si="5">IF(D75=0,"",IF(E75=0,"",IF(G75=0,"",IF(H75=0,"",ROUND(I75/F75-1,4)))))</f>
        <v>0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ROUND(+Surgery!E71*2080,0)</f>
        <v>13957</v>
      </c>
      <c r="E76" s="3">
        <f>ROUND(+Surgery!F71,0)</f>
        <v>29921</v>
      </c>
      <c r="F76" s="9">
        <f t="shared" si="3"/>
        <v>0.47</v>
      </c>
      <c r="G76" s="3">
        <f>ROUND(+Surgery!E172*2080,0)</f>
        <v>14789</v>
      </c>
      <c r="H76" s="3">
        <f>ROUND(+Surgery!F172,0)</f>
        <v>42071</v>
      </c>
      <c r="I76" s="9">
        <f t="shared" si="4"/>
        <v>0.35</v>
      </c>
      <c r="J76" s="9"/>
      <c r="K76" s="10">
        <f t="shared" si="5"/>
        <v>-0.25530000000000003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ROUND(+Surgery!E72*2080,0)</f>
        <v>0</v>
      </c>
      <c r="E77" s="3">
        <f>ROUND(+Surgery!F72,0)</f>
        <v>0</v>
      </c>
      <c r="F77" s="9" t="str">
        <f t="shared" si="3"/>
        <v/>
      </c>
      <c r="G77" s="3">
        <f>ROUND(+Surgery!E173*2080,0)</f>
        <v>0</v>
      </c>
      <c r="H77" s="3">
        <f>ROUND(+Surgery!F173,0)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ROUND(+Surgery!E73*2080,0)</f>
        <v>111738</v>
      </c>
      <c r="E78" s="3">
        <f>ROUND(+Surgery!F73,0)</f>
        <v>764049</v>
      </c>
      <c r="F78" s="9">
        <f t="shared" si="3"/>
        <v>0.15</v>
      </c>
      <c r="G78" s="3">
        <f>ROUND(+Surgery!E174*2080,0)</f>
        <v>126069</v>
      </c>
      <c r="H78" s="3">
        <f>ROUND(+Surgery!F174,0)</f>
        <v>775224</v>
      </c>
      <c r="I78" s="9">
        <f t="shared" si="4"/>
        <v>0.16</v>
      </c>
      <c r="J78" s="9"/>
      <c r="K78" s="10">
        <f t="shared" si="5"/>
        <v>6.6699999999999995E-2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ROUND(+Surgery!E74*2080,0)</f>
        <v>187158</v>
      </c>
      <c r="E79" s="3">
        <f>ROUND(+Surgery!F74,0)</f>
        <v>1161674</v>
      </c>
      <c r="F79" s="9">
        <f t="shared" si="3"/>
        <v>0.16</v>
      </c>
      <c r="G79" s="3">
        <f>ROUND(+Surgery!E175*2080,0)</f>
        <v>171122</v>
      </c>
      <c r="H79" s="3">
        <f>ROUND(+Surgery!F175,0)</f>
        <v>1094571</v>
      </c>
      <c r="I79" s="9">
        <f t="shared" si="4"/>
        <v>0.16</v>
      </c>
      <c r="J79" s="9"/>
      <c r="K79" s="10">
        <f t="shared" si="5"/>
        <v>0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ROUND(+Surgery!E75*2080,0)</f>
        <v>74568</v>
      </c>
      <c r="E80" s="3">
        <f>ROUND(+Surgery!F75,0)</f>
        <v>308573</v>
      </c>
      <c r="F80" s="9">
        <f t="shared" si="3"/>
        <v>0.24</v>
      </c>
      <c r="G80" s="3">
        <f>ROUND(+Surgery!E176*2080,0)</f>
        <v>74734</v>
      </c>
      <c r="H80" s="3">
        <f>ROUND(+Surgery!F176,0)</f>
        <v>349757</v>
      </c>
      <c r="I80" s="9">
        <f t="shared" si="4"/>
        <v>0.21</v>
      </c>
      <c r="J80" s="9"/>
      <c r="K80" s="10">
        <f t="shared" si="5"/>
        <v>-0.125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ROUND(+Surgery!E76*2080,0)</f>
        <v>4347</v>
      </c>
      <c r="E81" s="3">
        <f>ROUND(+Surgery!F76,0)</f>
        <v>8859</v>
      </c>
      <c r="F81" s="9">
        <f t="shared" si="3"/>
        <v>0.49</v>
      </c>
      <c r="G81" s="3">
        <f>ROUND(+Surgery!E177*2080,0)</f>
        <v>4347</v>
      </c>
      <c r="H81" s="3">
        <f>ROUND(+Surgery!F177,0)</f>
        <v>15148</v>
      </c>
      <c r="I81" s="9">
        <f t="shared" si="4"/>
        <v>0.28999999999999998</v>
      </c>
      <c r="J81" s="9"/>
      <c r="K81" s="10">
        <f t="shared" si="5"/>
        <v>-0.40820000000000001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ROUND(+Surgery!E77*2080,0)</f>
        <v>43618</v>
      </c>
      <c r="E82" s="3">
        <f>ROUND(+Surgery!F77,0)</f>
        <v>708593</v>
      </c>
      <c r="F82" s="9">
        <f t="shared" si="3"/>
        <v>0.06</v>
      </c>
      <c r="G82" s="3">
        <f>ROUND(+Surgery!E178*2080,0)</f>
        <v>238576</v>
      </c>
      <c r="H82" s="3">
        <f>ROUND(+Surgery!F178,0)</f>
        <v>733671</v>
      </c>
      <c r="I82" s="9">
        <f t="shared" si="4"/>
        <v>0.33</v>
      </c>
      <c r="J82" s="9"/>
      <c r="K82" s="10">
        <f t="shared" si="5"/>
        <v>4.5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ROUND(+Surgery!E78*2080,0)</f>
        <v>372154</v>
      </c>
      <c r="E83" s="3">
        <f>ROUND(+Surgery!F78,0)</f>
        <v>3715357</v>
      </c>
      <c r="F83" s="9">
        <f t="shared" si="3"/>
        <v>0.1</v>
      </c>
      <c r="G83" s="3">
        <f>ROUND(+Surgery!E179*2080,0)</f>
        <v>697902</v>
      </c>
      <c r="H83" s="3">
        <f>ROUND(+Surgery!F179,0)</f>
        <v>4109625</v>
      </c>
      <c r="I83" s="9">
        <f t="shared" si="4"/>
        <v>0.17</v>
      </c>
      <c r="J83" s="9"/>
      <c r="K83" s="10">
        <f t="shared" si="5"/>
        <v>0.7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ROUND(+Surgery!E79*2080,0)</f>
        <v>74443</v>
      </c>
      <c r="E84" s="3">
        <f>ROUND(+Surgery!F79,0)</f>
        <v>469645</v>
      </c>
      <c r="F84" s="9">
        <f t="shared" si="3"/>
        <v>0.16</v>
      </c>
      <c r="G84" s="3">
        <f>ROUND(+Surgery!E180*2080,0)</f>
        <v>73299</v>
      </c>
      <c r="H84" s="3">
        <f>ROUND(+Surgery!F180,0)</f>
        <v>474465</v>
      </c>
      <c r="I84" s="9">
        <f t="shared" si="4"/>
        <v>0.15</v>
      </c>
      <c r="J84" s="9"/>
      <c r="K84" s="10">
        <f t="shared" si="5"/>
        <v>-6.25E-2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ROUND(+Surgery!E80*2080,0)</f>
        <v>48318</v>
      </c>
      <c r="E85" s="3">
        <f>ROUND(+Surgery!F80,0)</f>
        <v>350700</v>
      </c>
      <c r="F85" s="9">
        <f t="shared" si="3"/>
        <v>0.14000000000000001</v>
      </c>
      <c r="G85" s="3">
        <f>ROUND(+Surgery!E181*2080,0)</f>
        <v>135075</v>
      </c>
      <c r="H85" s="3">
        <f>ROUND(+Surgery!F181,0)</f>
        <v>420000</v>
      </c>
      <c r="I85" s="9">
        <f t="shared" si="4"/>
        <v>0.32</v>
      </c>
      <c r="J85" s="9"/>
      <c r="K85" s="10">
        <f t="shared" si="5"/>
        <v>1.2857000000000001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ROUND(+Surgery!E81*2080,0)</f>
        <v>0</v>
      </c>
      <c r="E86" s="3">
        <f>ROUND(+Surgery!F81,0)</f>
        <v>0</v>
      </c>
      <c r="F86" s="9" t="str">
        <f t="shared" si="3"/>
        <v/>
      </c>
      <c r="G86" s="3">
        <f>ROUND(+Surgery!E182*2080,0)</f>
        <v>0</v>
      </c>
      <c r="H86" s="3">
        <f>ROUND(+Surgery!F182,0)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ROUND(+Surgery!E82*2080,0)</f>
        <v>68640</v>
      </c>
      <c r="E87" s="3">
        <f>ROUND(+Surgery!F82,0)</f>
        <v>254017</v>
      </c>
      <c r="F87" s="9">
        <f t="shared" si="3"/>
        <v>0.27</v>
      </c>
      <c r="G87" s="3">
        <f>ROUND(+Surgery!E183*2080,0)</f>
        <v>71531</v>
      </c>
      <c r="H87" s="3">
        <f>ROUND(+Surgery!F183,0)</f>
        <v>223110</v>
      </c>
      <c r="I87" s="9">
        <f t="shared" si="4"/>
        <v>0.32</v>
      </c>
      <c r="J87" s="9"/>
      <c r="K87" s="10">
        <f t="shared" si="5"/>
        <v>0.1852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ROUND(+Surgery!E83*2080,0)</f>
        <v>15475</v>
      </c>
      <c r="E88" s="3">
        <f>ROUND(+Surgery!F83,0)</f>
        <v>88544</v>
      </c>
      <c r="F88" s="9">
        <f t="shared" si="3"/>
        <v>0.17</v>
      </c>
      <c r="G88" s="3">
        <f>ROUND(+Surgery!E184*2080,0)</f>
        <v>21923</v>
      </c>
      <c r="H88" s="3">
        <f>ROUND(+Surgery!F184,0)</f>
        <v>88170</v>
      </c>
      <c r="I88" s="9">
        <f t="shared" si="4"/>
        <v>0.25</v>
      </c>
      <c r="J88" s="9"/>
      <c r="K88" s="10">
        <f t="shared" si="5"/>
        <v>0.47060000000000002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ROUND(+Surgery!E84*2080,0)</f>
        <v>8029</v>
      </c>
      <c r="E89" s="3">
        <f>ROUND(+Surgery!F84,0)</f>
        <v>53683</v>
      </c>
      <c r="F89" s="9">
        <f t="shared" si="3"/>
        <v>0.15</v>
      </c>
      <c r="G89" s="3">
        <f>ROUND(+Surgery!E185*2080,0)</f>
        <v>6614</v>
      </c>
      <c r="H89" s="3">
        <f>ROUND(+Surgery!F185,0)</f>
        <v>95221</v>
      </c>
      <c r="I89" s="9">
        <f t="shared" si="4"/>
        <v>7.0000000000000007E-2</v>
      </c>
      <c r="J89" s="9"/>
      <c r="K89" s="10">
        <f t="shared" si="5"/>
        <v>-0.5333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ROUND(+Surgery!E85*2080,0)</f>
        <v>2288</v>
      </c>
      <c r="E90" s="3">
        <f>ROUND(+Surgery!F85,0)</f>
        <v>0</v>
      </c>
      <c r="F90" s="9" t="str">
        <f t="shared" si="3"/>
        <v/>
      </c>
      <c r="G90" s="3">
        <f>ROUND(+Surgery!E186*2080,0)</f>
        <v>2288</v>
      </c>
      <c r="H90" s="3">
        <f>ROUND(+Surgery!F186,0)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ROUND(+Surgery!E86*2080,0)</f>
        <v>63648</v>
      </c>
      <c r="E91" s="3">
        <f>ROUND(+Surgery!F86,0)</f>
        <v>444976</v>
      </c>
      <c r="F91" s="9">
        <f t="shared" si="3"/>
        <v>0.14000000000000001</v>
      </c>
      <c r="G91" s="3">
        <f>ROUND(+Surgery!E187*2080,0)</f>
        <v>63814</v>
      </c>
      <c r="H91" s="3">
        <f>ROUND(+Surgery!F187,0)</f>
        <v>460733</v>
      </c>
      <c r="I91" s="9">
        <f t="shared" si="4"/>
        <v>0.14000000000000001</v>
      </c>
      <c r="J91" s="9"/>
      <c r="K91" s="10">
        <f t="shared" si="5"/>
        <v>0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ROUND(+Surgery!E87*2080,0)</f>
        <v>15496</v>
      </c>
      <c r="E92" s="3">
        <f>ROUND(+Surgery!F87,0)</f>
        <v>91015</v>
      </c>
      <c r="F92" s="9">
        <f t="shared" si="3"/>
        <v>0.17</v>
      </c>
      <c r="G92" s="3">
        <f>ROUND(+Surgery!E188*2080,0)</f>
        <v>20966</v>
      </c>
      <c r="H92" s="3">
        <f>ROUND(+Surgery!F188,0)</f>
        <v>174560</v>
      </c>
      <c r="I92" s="9">
        <f t="shared" si="4"/>
        <v>0.12</v>
      </c>
      <c r="J92" s="9"/>
      <c r="K92" s="10">
        <f t="shared" si="5"/>
        <v>-0.29409999999999997</v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ROUND(+Surgery!E88*2080,0)</f>
        <v>11648</v>
      </c>
      <c r="E93" s="3">
        <f>ROUND(+Surgery!F88,0)</f>
        <v>59025</v>
      </c>
      <c r="F93" s="9">
        <f t="shared" si="3"/>
        <v>0.2</v>
      </c>
      <c r="G93" s="3">
        <f>ROUND(+Surgery!E189*2080,0)</f>
        <v>9568</v>
      </c>
      <c r="H93" s="3">
        <f>ROUND(+Surgery!F189,0)</f>
        <v>31380</v>
      </c>
      <c r="I93" s="9">
        <f t="shared" si="4"/>
        <v>0.3</v>
      </c>
      <c r="J93" s="9"/>
      <c r="K93" s="10">
        <f t="shared" si="5"/>
        <v>0.5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ROUND(+Surgery!E89*2080,0)</f>
        <v>226138</v>
      </c>
      <c r="E94" s="3">
        <f>ROUND(+Surgery!F89,0)</f>
        <v>1524792</v>
      </c>
      <c r="F94" s="9">
        <f t="shared" si="3"/>
        <v>0.15</v>
      </c>
      <c r="G94" s="3">
        <f>ROUND(+Surgery!E190*2080,0)</f>
        <v>270400</v>
      </c>
      <c r="H94" s="3">
        <f>ROUND(+Surgery!F190,0)</f>
        <v>1182015</v>
      </c>
      <c r="I94" s="9">
        <f t="shared" si="4"/>
        <v>0.23</v>
      </c>
      <c r="J94" s="9"/>
      <c r="K94" s="10">
        <f t="shared" si="5"/>
        <v>0.5333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ROUND(+Surgery!E90*2080,0)</f>
        <v>83</v>
      </c>
      <c r="E95" s="3">
        <f>ROUND(+Surgery!F90,0)</f>
        <v>0</v>
      </c>
      <c r="F95" s="9" t="str">
        <f t="shared" si="3"/>
        <v/>
      </c>
      <c r="G95" s="3">
        <f>ROUND(+Surgery!E191*2080,0)</f>
        <v>104</v>
      </c>
      <c r="H95" s="3">
        <f>ROUND(+Surgery!F191,0)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ROUND(+Surgery!E91*2080,0)</f>
        <v>0</v>
      </c>
      <c r="E96" s="3">
        <f>ROUND(+Surgery!F91,0)</f>
        <v>0</v>
      </c>
      <c r="F96" s="9" t="str">
        <f t="shared" si="3"/>
        <v/>
      </c>
      <c r="G96" s="3">
        <f>ROUND(+Surgery!E192*2080,0)</f>
        <v>0</v>
      </c>
      <c r="H96" s="3">
        <f>ROUND(+Surgery!F192,0)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ROUND(+Surgery!E92*2080,0)</f>
        <v>85176</v>
      </c>
      <c r="E97" s="3">
        <f>ROUND(+Surgery!F92,0)</f>
        <v>408232</v>
      </c>
      <c r="F97" s="9">
        <f t="shared" si="3"/>
        <v>0.21</v>
      </c>
      <c r="G97" s="3">
        <f>ROUND(+Surgery!E193*2080,0)</f>
        <v>156603</v>
      </c>
      <c r="H97" s="3">
        <f>ROUND(+Surgery!F193,0)</f>
        <v>408785</v>
      </c>
      <c r="I97" s="9">
        <f t="shared" si="4"/>
        <v>0.38</v>
      </c>
      <c r="J97" s="9"/>
      <c r="K97" s="10">
        <f t="shared" si="5"/>
        <v>0.8095</v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ROUND(+Surgery!E93*2080,0)</f>
        <v>17534</v>
      </c>
      <c r="E98" s="3">
        <f>ROUND(+Surgery!F93,0)</f>
        <v>42538</v>
      </c>
      <c r="F98" s="9">
        <f t="shared" si="3"/>
        <v>0.41</v>
      </c>
      <c r="G98" s="3">
        <f>ROUND(+Surgery!E194*2080,0)</f>
        <v>24107</v>
      </c>
      <c r="H98" s="3">
        <f>ROUND(+Surgery!F194,0)</f>
        <v>13263</v>
      </c>
      <c r="I98" s="9">
        <f t="shared" si="4"/>
        <v>1.82</v>
      </c>
      <c r="J98" s="9"/>
      <c r="K98" s="10">
        <f t="shared" si="5"/>
        <v>3.4390000000000001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ROUND(+Surgery!E94*2080,0)</f>
        <v>71531</v>
      </c>
      <c r="E99" s="3">
        <f>ROUND(+Surgery!F94,0)</f>
        <v>495007</v>
      </c>
      <c r="F99" s="9">
        <f t="shared" si="3"/>
        <v>0.14000000000000001</v>
      </c>
      <c r="G99" s="3">
        <f>ROUND(+Surgery!E195*2080,0)</f>
        <v>71614</v>
      </c>
      <c r="H99" s="3">
        <f>ROUND(+Surgery!F195,0)</f>
        <v>516166</v>
      </c>
      <c r="I99" s="9">
        <f t="shared" si="4"/>
        <v>0.14000000000000001</v>
      </c>
      <c r="J99" s="9"/>
      <c r="K99" s="10">
        <f t="shared" si="5"/>
        <v>0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ROUND(+Surgery!E95*2080,0)</f>
        <v>94827</v>
      </c>
      <c r="E100" s="3">
        <f>ROUND(+Surgery!F95,0)</f>
        <v>568860</v>
      </c>
      <c r="F100" s="9">
        <f t="shared" si="3"/>
        <v>0.17</v>
      </c>
      <c r="G100" s="3">
        <f>ROUND(+Surgery!E196*2080,0)</f>
        <v>125008</v>
      </c>
      <c r="H100" s="3">
        <f>ROUND(+Surgery!F196,0)</f>
        <v>619860</v>
      </c>
      <c r="I100" s="9">
        <f t="shared" si="4"/>
        <v>0.2</v>
      </c>
      <c r="J100" s="9"/>
      <c r="K100" s="10">
        <f t="shared" si="5"/>
        <v>0.17649999999999999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ROUND(+Surgery!E96*2080,0)</f>
        <v>83179</v>
      </c>
      <c r="E101" s="3">
        <f>ROUND(+Surgery!F96,0)</f>
        <v>1047379</v>
      </c>
      <c r="F101" s="9">
        <f t="shared" si="3"/>
        <v>0.08</v>
      </c>
      <c r="G101" s="3">
        <f>ROUND(+Surgery!E197*2080,0)</f>
        <v>102502</v>
      </c>
      <c r="H101" s="3">
        <f>ROUND(+Surgery!F197,0)</f>
        <v>618857</v>
      </c>
      <c r="I101" s="9">
        <f t="shared" si="4"/>
        <v>0.17</v>
      </c>
      <c r="J101" s="9"/>
      <c r="K101" s="10">
        <f t="shared" si="5"/>
        <v>1.125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ROUND(+Surgery!E97*2080,0)</f>
        <v>65499</v>
      </c>
      <c r="E102" s="3">
        <f>ROUND(+Surgery!F97,0)</f>
        <v>460436</v>
      </c>
      <c r="F102" s="9">
        <f t="shared" si="3"/>
        <v>0.14000000000000001</v>
      </c>
      <c r="G102" s="3">
        <f>ROUND(+Surgery!E198*2080,0)</f>
        <v>66082</v>
      </c>
      <c r="H102" s="3">
        <f>ROUND(+Surgery!F198,0)</f>
        <v>529524</v>
      </c>
      <c r="I102" s="9">
        <f t="shared" si="4"/>
        <v>0.12</v>
      </c>
      <c r="J102" s="9"/>
      <c r="K102" s="10">
        <f t="shared" si="5"/>
        <v>-0.1429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ROUND(+Surgery!E98*2080,0)</f>
        <v>998</v>
      </c>
      <c r="E103" s="3">
        <f>ROUND(+Surgery!F98,0)</f>
        <v>775</v>
      </c>
      <c r="F103" s="9">
        <f t="shared" si="3"/>
        <v>1.29</v>
      </c>
      <c r="G103" s="3">
        <f>ROUND(+Surgery!E199*2080,0)</f>
        <v>3744</v>
      </c>
      <c r="H103" s="3">
        <f>ROUND(+Surgery!F199,0)</f>
        <v>5781</v>
      </c>
      <c r="I103" s="9">
        <f t="shared" si="4"/>
        <v>0.65</v>
      </c>
      <c r="J103" s="9"/>
      <c r="K103" s="10">
        <f t="shared" si="5"/>
        <v>-0.49609999999999999</v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ROUND(+Surgery!E99*2080,0)</f>
        <v>0</v>
      </c>
      <c r="E104" s="3">
        <f>ROUND(+Surgery!F99,0)</f>
        <v>0</v>
      </c>
      <c r="F104" s="9" t="str">
        <f t="shared" si="3"/>
        <v/>
      </c>
      <c r="G104" s="3">
        <f>ROUND(+Surgery!E200*2080,0)</f>
        <v>0</v>
      </c>
      <c r="H104" s="3">
        <f>ROUND(+Surgery!F200,0)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ROUND(+Surgery!E100*2080,0)</f>
        <v>0</v>
      </c>
      <c r="E105" s="3">
        <f>ROUND(+Surgery!F100,0)</f>
        <v>0</v>
      </c>
      <c r="F105" s="9" t="str">
        <f t="shared" si="3"/>
        <v/>
      </c>
      <c r="G105" s="3">
        <f>ROUND(+Surgery!E201*2080,0)</f>
        <v>0</v>
      </c>
      <c r="H105" s="3">
        <f>ROUND(+Surgery!F201,0)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ROUND(+Surgery!E101*2080,0)</f>
        <v>0</v>
      </c>
      <c r="E106" s="3">
        <f>ROUND(+Surgery!F101,0)</f>
        <v>0</v>
      </c>
      <c r="F106" s="9" t="str">
        <f t="shared" si="3"/>
        <v/>
      </c>
      <c r="G106" s="3">
        <f>ROUND(+Surgery!E202*2080,0)</f>
        <v>0</v>
      </c>
      <c r="H106" s="3">
        <f>ROUND(+Surgery!F202,0)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ROUND(+Surgery!E102*2080,0)</f>
        <v>0</v>
      </c>
      <c r="E107" s="3">
        <f>ROUND(+Surgery!F102,0)</f>
        <v>0</v>
      </c>
      <c r="F107" s="9" t="str">
        <f t="shared" si="3"/>
        <v/>
      </c>
      <c r="G107" s="3">
        <f>ROUND(+Surgery!E203*2080,0)</f>
        <v>0</v>
      </c>
      <c r="H107" s="3">
        <f>ROUND(+Surgery!F203,0)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ROUND(+Surgery!E103*2080,0)</f>
        <v>0</v>
      </c>
      <c r="E108" s="3">
        <f>ROUND(+Surgery!F103,0)</f>
        <v>0</v>
      </c>
      <c r="F108" s="9" t="str">
        <f t="shared" si="3"/>
        <v/>
      </c>
      <c r="G108" s="3">
        <f>ROUND(+Surgery!E204*2080,0)</f>
        <v>0</v>
      </c>
      <c r="H108" s="3">
        <f>ROUND(+Surgery!F204,0)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N280"/>
  <sheetViews>
    <sheetView tabSelected="1" topLeftCell="A172" zoomScale="75" workbookViewId="0">
      <selection activeCell="E194" sqref="E194"/>
    </sheetView>
  </sheetViews>
  <sheetFormatPr defaultColWidth="9" defaultRowHeight="13.2" x14ac:dyDescent="0.25"/>
  <cols>
    <col min="1" max="1" width="6.109375" style="11" bestFit="1" customWidth="1"/>
    <col min="2" max="2" width="40.44140625" style="11" bestFit="1" customWidth="1"/>
    <col min="3" max="3" width="8.109375" style="11" bestFit="1" customWidth="1"/>
    <col min="4" max="4" width="5.6640625" style="11" bestFit="1" customWidth="1"/>
    <col min="5" max="5" width="6.6640625" style="11" bestFit="1" customWidth="1"/>
    <col min="6" max="6" width="9.21875" style="11" bestFit="1" customWidth="1"/>
    <col min="7" max="7" width="10.21875" style="11" bestFit="1" customWidth="1"/>
    <col min="8" max="9" width="9.21875" style="11" bestFit="1" customWidth="1"/>
    <col min="10" max="10" width="10.21875" style="11" bestFit="1" customWidth="1"/>
    <col min="11" max="11" width="8.21875" style="11" bestFit="1" customWidth="1"/>
    <col min="12" max="15" width="9.21875" style="11" bestFit="1" customWidth="1"/>
    <col min="16" max="16" width="7.77734375" style="11" bestFit="1" customWidth="1"/>
    <col min="17" max="18" width="11.109375" style="11" bestFit="1" customWidth="1"/>
    <col min="19" max="19" width="11.21875" style="11" bestFit="1" customWidth="1"/>
    <col min="20" max="20" width="11.109375" style="11" bestFit="1" customWidth="1"/>
    <col min="21" max="25" width="9" style="11"/>
    <col min="26" max="26" width="10.88671875" style="11" bestFit="1" customWidth="1"/>
    <col min="27" max="27" width="11.88671875" style="11" bestFit="1" customWidth="1"/>
    <col min="28" max="29" width="10.88671875" style="11" bestFit="1" customWidth="1"/>
    <col min="30" max="30" width="11.88671875" style="11" bestFit="1" customWidth="1"/>
    <col min="31" max="31" width="9.109375" style="11" bestFit="1" customWidth="1"/>
    <col min="32" max="34" width="10.88671875" style="11" bestFit="1" customWidth="1"/>
    <col min="35" max="36" width="9.109375" style="11" bestFit="1" customWidth="1"/>
    <col min="37" max="38" width="11.88671875" style="11" bestFit="1" customWidth="1"/>
    <col min="39" max="40" width="13" style="11" bestFit="1" customWidth="1"/>
    <col min="41" max="16384" width="9" style="11"/>
  </cols>
  <sheetData>
    <row r="3" spans="1:40" x14ac:dyDescent="0.25"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x14ac:dyDescent="0.25">
      <c r="A4" s="12" t="s">
        <v>33</v>
      </c>
      <c r="B4" s="12" t="s">
        <v>67</v>
      </c>
      <c r="C4" s="12" t="s">
        <v>66</v>
      </c>
      <c r="D4" s="12" t="s">
        <v>65</v>
      </c>
      <c r="E4" s="12" t="s">
        <v>64</v>
      </c>
      <c r="F4" s="12" t="s">
        <v>63</v>
      </c>
      <c r="G4" s="12" t="s">
        <v>62</v>
      </c>
      <c r="H4" s="12" t="s">
        <v>61</v>
      </c>
      <c r="I4" s="12" t="s">
        <v>60</v>
      </c>
      <c r="J4" s="12" t="s">
        <v>59</v>
      </c>
      <c r="K4" s="12" t="s">
        <v>58</v>
      </c>
      <c r="L4" s="12" t="s">
        <v>57</v>
      </c>
      <c r="M4" s="12" t="s">
        <v>56</v>
      </c>
      <c r="N4" s="12" t="s">
        <v>55</v>
      </c>
      <c r="O4" s="12" t="s">
        <v>54</v>
      </c>
      <c r="P4" s="12" t="s">
        <v>53</v>
      </c>
      <c r="Q4" s="12" t="s">
        <v>52</v>
      </c>
      <c r="R4" s="12" t="s">
        <v>51</v>
      </c>
      <c r="S4" s="12" t="s">
        <v>50</v>
      </c>
      <c r="T4" s="12" t="s">
        <v>49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5">
      <c r="A5">
        <v>1</v>
      </c>
      <c r="B5" t="s">
        <v>126</v>
      </c>
      <c r="C5" s="13">
        <v>7020</v>
      </c>
      <c r="D5" s="13">
        <v>2013</v>
      </c>
      <c r="E5" s="18">
        <v>191.76</v>
      </c>
      <c r="F5" s="17">
        <v>373543</v>
      </c>
      <c r="G5" s="17">
        <v>16068770</v>
      </c>
      <c r="H5" s="17">
        <v>3485902</v>
      </c>
      <c r="I5" s="17">
        <v>578548</v>
      </c>
      <c r="J5" s="17">
        <v>58329013</v>
      </c>
      <c r="K5" s="17">
        <v>9019</v>
      </c>
      <c r="L5" s="17">
        <v>1546622</v>
      </c>
      <c r="M5" s="17">
        <v>1411162</v>
      </c>
      <c r="N5" s="17">
        <v>36228</v>
      </c>
      <c r="O5" s="17">
        <v>434954</v>
      </c>
      <c r="P5" s="17">
        <v>69143</v>
      </c>
      <c r="Q5" s="17">
        <v>81831075</v>
      </c>
      <c r="R5" s="17">
        <v>54067577</v>
      </c>
      <c r="S5" s="17">
        <v>728841607</v>
      </c>
      <c r="T5" s="17">
        <v>499810687</v>
      </c>
      <c r="V5"/>
      <c r="W5"/>
      <c r="X5"/>
      <c r="Y5" s="1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0" x14ac:dyDescent="0.25">
      <c r="A6">
        <v>3</v>
      </c>
      <c r="B6" t="s">
        <v>127</v>
      </c>
      <c r="C6" s="13">
        <v>7020</v>
      </c>
      <c r="D6" s="13">
        <v>2013</v>
      </c>
      <c r="E6" s="18">
        <v>48.39</v>
      </c>
      <c r="F6" s="17">
        <v>921342</v>
      </c>
      <c r="G6" s="17">
        <v>5101827</v>
      </c>
      <c r="H6" s="17">
        <v>789588</v>
      </c>
      <c r="I6" s="17">
        <v>188011</v>
      </c>
      <c r="J6" s="17">
        <v>24629717</v>
      </c>
      <c r="K6" s="17">
        <v>2413</v>
      </c>
      <c r="L6" s="17">
        <v>1099620</v>
      </c>
      <c r="M6" s="17">
        <v>21064</v>
      </c>
      <c r="N6" s="17">
        <v>1485969</v>
      </c>
      <c r="O6" s="17">
        <v>258180</v>
      </c>
      <c r="P6" s="17">
        <v>0</v>
      </c>
      <c r="Q6" s="17">
        <v>33576389</v>
      </c>
      <c r="R6" s="17">
        <v>24648885</v>
      </c>
      <c r="S6" s="17">
        <v>301142120</v>
      </c>
      <c r="T6" s="17">
        <v>254688844</v>
      </c>
      <c r="V6"/>
      <c r="W6"/>
      <c r="X6"/>
      <c r="Y6" s="14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x14ac:dyDescent="0.25">
      <c r="A7">
        <v>8</v>
      </c>
      <c r="B7" t="s">
        <v>128</v>
      </c>
      <c r="C7" s="13">
        <v>7020</v>
      </c>
      <c r="D7" s="13">
        <v>2013</v>
      </c>
      <c r="E7" s="18">
        <v>8.2799999999999994</v>
      </c>
      <c r="F7" s="17">
        <v>829</v>
      </c>
      <c r="G7" s="17">
        <v>643309</v>
      </c>
      <c r="H7" s="17">
        <v>85263</v>
      </c>
      <c r="I7" s="17">
        <v>113601</v>
      </c>
      <c r="J7" s="17">
        <v>137465</v>
      </c>
      <c r="K7" s="17">
        <v>0</v>
      </c>
      <c r="L7" s="17">
        <v>3639</v>
      </c>
      <c r="M7" s="17">
        <v>129</v>
      </c>
      <c r="N7" s="17">
        <v>0</v>
      </c>
      <c r="O7" s="17">
        <v>40670</v>
      </c>
      <c r="P7" s="17">
        <v>0</v>
      </c>
      <c r="Q7" s="17">
        <v>1024076</v>
      </c>
      <c r="R7" s="17">
        <v>373613</v>
      </c>
      <c r="S7" s="17">
        <v>1434092</v>
      </c>
      <c r="T7" s="17">
        <v>202532</v>
      </c>
      <c r="V7"/>
      <c r="W7"/>
      <c r="X7"/>
      <c r="Y7" s="14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40" x14ac:dyDescent="0.25">
      <c r="A8">
        <v>10</v>
      </c>
      <c r="B8" t="s">
        <v>91</v>
      </c>
      <c r="C8" s="13">
        <v>7020</v>
      </c>
      <c r="D8" s="13">
        <v>2013</v>
      </c>
      <c r="E8" s="18">
        <v>144.38999999999999</v>
      </c>
      <c r="F8" s="17">
        <v>2546491</v>
      </c>
      <c r="G8" s="17">
        <v>11493875</v>
      </c>
      <c r="H8" s="17">
        <v>2148096</v>
      </c>
      <c r="I8" s="17">
        <v>714962</v>
      </c>
      <c r="J8" s="17">
        <v>48179583</v>
      </c>
      <c r="K8" s="17">
        <v>64092</v>
      </c>
      <c r="L8" s="17">
        <v>1031853</v>
      </c>
      <c r="M8" s="17">
        <v>97462</v>
      </c>
      <c r="N8" s="17">
        <v>3132703</v>
      </c>
      <c r="O8" s="17">
        <v>4007562</v>
      </c>
      <c r="P8" s="17">
        <v>0</v>
      </c>
      <c r="Q8" s="17">
        <v>70870188</v>
      </c>
      <c r="R8" s="17">
        <v>25465150</v>
      </c>
      <c r="S8" s="17">
        <v>317723541</v>
      </c>
      <c r="T8" s="17">
        <v>206068725</v>
      </c>
      <c r="V8"/>
      <c r="W8"/>
      <c r="X8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40" x14ac:dyDescent="0.25">
      <c r="A9">
        <v>14</v>
      </c>
      <c r="B9" t="s">
        <v>121</v>
      </c>
      <c r="C9" s="13">
        <v>7020</v>
      </c>
      <c r="D9" s="13">
        <v>2013</v>
      </c>
      <c r="E9" s="18">
        <v>172.63</v>
      </c>
      <c r="F9" s="17">
        <v>1466938</v>
      </c>
      <c r="G9" s="17">
        <v>13279250</v>
      </c>
      <c r="H9" s="17">
        <v>3765084</v>
      </c>
      <c r="I9" s="17">
        <v>0</v>
      </c>
      <c r="J9" s="17">
        <v>17021225</v>
      </c>
      <c r="K9" s="17">
        <v>3348</v>
      </c>
      <c r="L9" s="17">
        <v>4210758</v>
      </c>
      <c r="M9" s="17">
        <v>5247</v>
      </c>
      <c r="N9" s="17">
        <v>2504859</v>
      </c>
      <c r="O9" s="17">
        <v>59093</v>
      </c>
      <c r="P9" s="17">
        <v>0</v>
      </c>
      <c r="Q9" s="17">
        <v>40848864</v>
      </c>
      <c r="R9" s="17">
        <v>60650271</v>
      </c>
      <c r="S9" s="17">
        <v>216565294</v>
      </c>
      <c r="T9" s="17">
        <v>129647330</v>
      </c>
      <c r="V9"/>
      <c r="W9"/>
      <c r="X9"/>
      <c r="Y9" s="14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40" x14ac:dyDescent="0.25">
      <c r="A10">
        <v>20</v>
      </c>
      <c r="B10" t="s">
        <v>129</v>
      </c>
      <c r="C10" s="13">
        <v>7020</v>
      </c>
      <c r="D10" s="13">
        <v>2013</v>
      </c>
      <c r="E10" s="18">
        <v>39.19</v>
      </c>
      <c r="F10" s="17">
        <v>281018</v>
      </c>
      <c r="G10" s="17">
        <v>2859365</v>
      </c>
      <c r="H10" s="17">
        <v>1141178</v>
      </c>
      <c r="I10" s="17">
        <v>0</v>
      </c>
      <c r="J10" s="17">
        <v>3270170</v>
      </c>
      <c r="K10" s="17">
        <v>26</v>
      </c>
      <c r="L10" s="17">
        <v>615317</v>
      </c>
      <c r="M10" s="17">
        <v>26261</v>
      </c>
      <c r="N10" s="17">
        <v>257997</v>
      </c>
      <c r="O10" s="17">
        <v>80414</v>
      </c>
      <c r="P10" s="17">
        <v>0</v>
      </c>
      <c r="Q10" s="17">
        <v>8250728</v>
      </c>
      <c r="R10" s="17">
        <v>598323</v>
      </c>
      <c r="S10" s="17">
        <v>8250728</v>
      </c>
      <c r="T10" s="17">
        <v>8250728</v>
      </c>
      <c r="V10"/>
      <c r="W10"/>
      <c r="X10"/>
      <c r="Y10" s="14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pans="1:40" x14ac:dyDescent="0.25">
      <c r="A11">
        <v>21</v>
      </c>
      <c r="B11" t="s">
        <v>130</v>
      </c>
      <c r="C11" s="13">
        <v>7020</v>
      </c>
      <c r="D11" s="13">
        <v>2013</v>
      </c>
      <c r="E11" s="18">
        <v>4.57</v>
      </c>
      <c r="F11" s="17">
        <v>0</v>
      </c>
      <c r="G11" s="17">
        <v>320828</v>
      </c>
      <c r="H11" s="17">
        <v>88190</v>
      </c>
      <c r="I11" s="17">
        <v>180</v>
      </c>
      <c r="J11" s="17">
        <v>108323</v>
      </c>
      <c r="K11" s="17">
        <v>1420</v>
      </c>
      <c r="L11" s="17">
        <v>25536</v>
      </c>
      <c r="M11" s="17">
        <v>0</v>
      </c>
      <c r="N11" s="17">
        <v>55568</v>
      </c>
      <c r="O11" s="17">
        <v>470</v>
      </c>
      <c r="P11" s="17">
        <v>0</v>
      </c>
      <c r="Q11" s="17">
        <v>600515</v>
      </c>
      <c r="R11" s="17">
        <v>338421</v>
      </c>
      <c r="S11" s="17">
        <v>1845788</v>
      </c>
      <c r="T11" s="17">
        <v>214120</v>
      </c>
      <c r="V11"/>
      <c r="W11"/>
      <c r="X11"/>
      <c r="Y11" s="14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spans="1:40" x14ac:dyDescent="0.25">
      <c r="A12">
        <v>22</v>
      </c>
      <c r="B12" t="s">
        <v>79</v>
      </c>
      <c r="C12" s="13">
        <v>7020</v>
      </c>
      <c r="D12" s="13">
        <v>2013</v>
      </c>
      <c r="E12" s="18">
        <v>23.87</v>
      </c>
      <c r="F12" s="17">
        <v>285552</v>
      </c>
      <c r="G12" s="17">
        <v>1551212</v>
      </c>
      <c r="H12" s="17">
        <v>474391</v>
      </c>
      <c r="I12" s="17">
        <v>0</v>
      </c>
      <c r="J12" s="17">
        <v>9963459</v>
      </c>
      <c r="K12" s="17">
        <v>1661</v>
      </c>
      <c r="L12" s="17">
        <v>99065</v>
      </c>
      <c r="M12" s="17">
        <v>233945</v>
      </c>
      <c r="N12" s="17">
        <v>157207</v>
      </c>
      <c r="O12" s="17">
        <v>105340</v>
      </c>
      <c r="P12" s="17">
        <v>397101</v>
      </c>
      <c r="Q12" s="17">
        <v>12189179</v>
      </c>
      <c r="R12" s="17">
        <v>6404579</v>
      </c>
      <c r="S12" s="17">
        <v>76051771</v>
      </c>
      <c r="T12" s="17">
        <v>58188545</v>
      </c>
      <c r="V12"/>
      <c r="W12"/>
      <c r="X12"/>
      <c r="Y12" s="14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</row>
    <row r="13" spans="1:40" x14ac:dyDescent="0.25">
      <c r="A13">
        <v>23</v>
      </c>
      <c r="B13" t="s">
        <v>131</v>
      </c>
      <c r="C13" s="13">
        <v>7020</v>
      </c>
      <c r="D13" s="13">
        <v>2013</v>
      </c>
      <c r="E13" s="18">
        <v>4.21</v>
      </c>
      <c r="F13" s="17">
        <v>40793</v>
      </c>
      <c r="G13" s="17">
        <v>330906</v>
      </c>
      <c r="H13" s="17">
        <v>78328</v>
      </c>
      <c r="I13" s="17">
        <v>430830</v>
      </c>
      <c r="J13" s="17">
        <v>79817</v>
      </c>
      <c r="K13" s="17">
        <v>0</v>
      </c>
      <c r="L13" s="17">
        <v>0</v>
      </c>
      <c r="M13" s="17">
        <v>0</v>
      </c>
      <c r="N13" s="17">
        <v>29458</v>
      </c>
      <c r="O13" s="17">
        <v>4216</v>
      </c>
      <c r="P13" s="17">
        <v>0</v>
      </c>
      <c r="Q13" s="17">
        <v>953555</v>
      </c>
      <c r="R13" s="17">
        <v>402830</v>
      </c>
      <c r="S13" s="17">
        <v>2137502</v>
      </c>
      <c r="T13" s="17">
        <v>711105</v>
      </c>
      <c r="V13"/>
      <c r="W13"/>
      <c r="X13"/>
      <c r="Y13" s="14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</row>
    <row r="14" spans="1:40" x14ac:dyDescent="0.25">
      <c r="A14">
        <v>26</v>
      </c>
      <c r="B14" t="s">
        <v>132</v>
      </c>
      <c r="C14" s="13">
        <v>7020</v>
      </c>
      <c r="D14" s="13">
        <v>2013</v>
      </c>
      <c r="E14" s="18">
        <v>45.37</v>
      </c>
      <c r="F14" s="17">
        <v>436507</v>
      </c>
      <c r="G14" s="17">
        <v>3360607</v>
      </c>
      <c r="H14" s="17">
        <v>1154537</v>
      </c>
      <c r="I14" s="17">
        <v>0</v>
      </c>
      <c r="J14" s="17">
        <v>6367198</v>
      </c>
      <c r="K14" s="17">
        <v>0</v>
      </c>
      <c r="L14" s="17">
        <v>208429</v>
      </c>
      <c r="M14" s="17">
        <v>11218</v>
      </c>
      <c r="N14" s="17">
        <v>736210</v>
      </c>
      <c r="O14" s="17">
        <v>11847</v>
      </c>
      <c r="P14" s="17">
        <v>0</v>
      </c>
      <c r="Q14" s="17">
        <v>11850046</v>
      </c>
      <c r="R14" s="17">
        <v>6215904</v>
      </c>
      <c r="S14" s="17">
        <v>55112706</v>
      </c>
      <c r="T14" s="17">
        <v>31871409</v>
      </c>
      <c r="V14"/>
      <c r="W14"/>
      <c r="X14"/>
      <c r="Y14" s="14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1:40" x14ac:dyDescent="0.25">
      <c r="A15">
        <v>29</v>
      </c>
      <c r="B15" t="s">
        <v>75</v>
      </c>
      <c r="C15" s="13">
        <v>7020</v>
      </c>
      <c r="D15" s="13">
        <v>2013</v>
      </c>
      <c r="E15" s="18">
        <v>185.32</v>
      </c>
      <c r="F15" s="17">
        <v>2803256</v>
      </c>
      <c r="G15" s="17">
        <v>13710096</v>
      </c>
      <c r="H15" s="17">
        <v>4864293</v>
      </c>
      <c r="I15" s="17">
        <v>0</v>
      </c>
      <c r="J15" s="17">
        <v>37698882</v>
      </c>
      <c r="K15" s="17">
        <v>17889</v>
      </c>
      <c r="L15" s="17">
        <v>595082</v>
      </c>
      <c r="M15" s="17">
        <v>8994</v>
      </c>
      <c r="N15" s="17">
        <v>3460485</v>
      </c>
      <c r="O15" s="17">
        <v>51082</v>
      </c>
      <c r="P15" s="17">
        <v>162956</v>
      </c>
      <c r="Q15" s="17">
        <v>60243847</v>
      </c>
      <c r="R15" s="17">
        <v>57308916</v>
      </c>
      <c r="S15" s="17">
        <v>375200145</v>
      </c>
      <c r="T15" s="17">
        <v>310906980</v>
      </c>
      <c r="V15"/>
      <c r="W15"/>
      <c r="X15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</row>
    <row r="16" spans="1:40" x14ac:dyDescent="0.25">
      <c r="A16">
        <v>32</v>
      </c>
      <c r="B16" t="s">
        <v>133</v>
      </c>
      <c r="C16" s="13">
        <v>7020</v>
      </c>
      <c r="D16" s="13">
        <v>2013</v>
      </c>
      <c r="E16" s="18">
        <v>238.27</v>
      </c>
      <c r="F16" s="17">
        <v>2678230</v>
      </c>
      <c r="G16" s="17">
        <v>21386274</v>
      </c>
      <c r="H16" s="17">
        <v>5298279</v>
      </c>
      <c r="I16" s="17">
        <v>1183208</v>
      </c>
      <c r="J16" s="17">
        <v>41624112</v>
      </c>
      <c r="K16" s="17">
        <v>26355</v>
      </c>
      <c r="L16" s="17">
        <v>1974828</v>
      </c>
      <c r="M16" s="17">
        <v>911325</v>
      </c>
      <c r="N16" s="17">
        <v>5263505</v>
      </c>
      <c r="O16" s="17">
        <v>286167</v>
      </c>
      <c r="P16" s="17">
        <v>-123048</v>
      </c>
      <c r="Q16" s="17">
        <v>78077101</v>
      </c>
      <c r="R16" s="17">
        <v>44162780</v>
      </c>
      <c r="S16" s="17">
        <v>684470911</v>
      </c>
      <c r="T16" s="17">
        <v>373350642</v>
      </c>
      <c r="V16"/>
      <c r="W16"/>
      <c r="X16"/>
      <c r="Y16" s="14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</row>
    <row r="17" spans="1:40" x14ac:dyDescent="0.25">
      <c r="A17">
        <v>35</v>
      </c>
      <c r="B17" t="s">
        <v>134</v>
      </c>
      <c r="C17" s="13">
        <v>7020</v>
      </c>
      <c r="D17" s="13">
        <v>2013</v>
      </c>
      <c r="E17" s="18">
        <v>20.8</v>
      </c>
      <c r="F17" s="17">
        <v>117282</v>
      </c>
      <c r="G17" s="17">
        <v>1696613</v>
      </c>
      <c r="H17" s="17">
        <v>405005</v>
      </c>
      <c r="I17" s="17">
        <v>78357</v>
      </c>
      <c r="J17" s="17">
        <v>1534587</v>
      </c>
      <c r="K17" s="17">
        <v>978</v>
      </c>
      <c r="L17" s="17">
        <v>153620</v>
      </c>
      <c r="M17" s="17">
        <v>49980</v>
      </c>
      <c r="N17" s="17">
        <v>985076</v>
      </c>
      <c r="O17" s="17">
        <v>12444</v>
      </c>
      <c r="P17" s="17">
        <v>13</v>
      </c>
      <c r="Q17" s="17">
        <v>4916647</v>
      </c>
      <c r="R17" s="17">
        <v>4284674</v>
      </c>
      <c r="S17" s="17">
        <v>31930226</v>
      </c>
      <c r="T17" s="17">
        <v>10436967</v>
      </c>
      <c r="V17"/>
      <c r="W17"/>
      <c r="X17"/>
      <c r="Y17" s="14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pans="1:40" x14ac:dyDescent="0.25">
      <c r="A18">
        <v>37</v>
      </c>
      <c r="B18" t="s">
        <v>135</v>
      </c>
      <c r="C18" s="13">
        <v>7020</v>
      </c>
      <c r="D18" s="13">
        <v>2013</v>
      </c>
      <c r="E18" s="18">
        <v>70.63</v>
      </c>
      <c r="F18" s="17">
        <v>1126870</v>
      </c>
      <c r="G18" s="17">
        <v>6745544</v>
      </c>
      <c r="H18" s="17">
        <v>1747941</v>
      </c>
      <c r="I18" s="17">
        <v>0</v>
      </c>
      <c r="J18" s="17">
        <v>20825117</v>
      </c>
      <c r="K18" s="17">
        <v>0</v>
      </c>
      <c r="L18" s="17">
        <v>984713</v>
      </c>
      <c r="M18" s="17">
        <v>879123</v>
      </c>
      <c r="N18" s="17">
        <v>1029593</v>
      </c>
      <c r="O18" s="17">
        <v>855392</v>
      </c>
      <c r="P18" s="17">
        <v>0</v>
      </c>
      <c r="Q18" s="17">
        <v>33067423</v>
      </c>
      <c r="R18" s="17">
        <v>18377129</v>
      </c>
      <c r="S18" s="17">
        <v>252715894</v>
      </c>
      <c r="T18" s="17">
        <v>178589233</v>
      </c>
      <c r="V18"/>
      <c r="W18"/>
      <c r="X18"/>
      <c r="Y18" s="14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40" x14ac:dyDescent="0.25">
      <c r="A19">
        <v>38</v>
      </c>
      <c r="B19" t="s">
        <v>104</v>
      </c>
      <c r="C19" s="13">
        <v>7020</v>
      </c>
      <c r="D19" s="13">
        <v>2013</v>
      </c>
      <c r="E19" s="18">
        <v>25.6</v>
      </c>
      <c r="F19" s="17">
        <v>374586</v>
      </c>
      <c r="G19" s="17">
        <v>1994838</v>
      </c>
      <c r="H19" s="17">
        <v>567559</v>
      </c>
      <c r="I19" s="17">
        <v>0</v>
      </c>
      <c r="J19" s="17">
        <v>4803447</v>
      </c>
      <c r="K19" s="17">
        <v>0</v>
      </c>
      <c r="L19" s="17">
        <v>298703</v>
      </c>
      <c r="M19" s="17">
        <v>9457</v>
      </c>
      <c r="N19" s="17">
        <v>316793</v>
      </c>
      <c r="O19" s="17">
        <v>249894</v>
      </c>
      <c r="P19" s="17">
        <v>0</v>
      </c>
      <c r="Q19" s="17">
        <v>8240691</v>
      </c>
      <c r="R19" s="17">
        <v>2684911</v>
      </c>
      <c r="S19" s="17">
        <v>23540808</v>
      </c>
      <c r="T19" s="17">
        <v>12228095</v>
      </c>
      <c r="V19"/>
      <c r="W19"/>
      <c r="X19"/>
      <c r="Y19" s="14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 x14ac:dyDescent="0.25">
      <c r="A20">
        <v>39</v>
      </c>
      <c r="B20" t="s">
        <v>136</v>
      </c>
      <c r="C20" s="13">
        <v>7020</v>
      </c>
      <c r="D20" s="13">
        <v>2013</v>
      </c>
      <c r="E20" s="18">
        <v>27.1</v>
      </c>
      <c r="F20" s="17">
        <v>304288</v>
      </c>
      <c r="G20" s="17">
        <v>1843828</v>
      </c>
      <c r="H20" s="17">
        <v>443504</v>
      </c>
      <c r="I20" s="17">
        <v>45129</v>
      </c>
      <c r="J20" s="17">
        <v>6020667</v>
      </c>
      <c r="K20" s="17">
        <v>1159</v>
      </c>
      <c r="L20" s="17">
        <v>255730</v>
      </c>
      <c r="M20" s="17">
        <v>144272</v>
      </c>
      <c r="N20" s="17">
        <v>153606</v>
      </c>
      <c r="O20" s="17">
        <v>237</v>
      </c>
      <c r="P20" s="17">
        <v>0</v>
      </c>
      <c r="Q20" s="17">
        <v>8908132</v>
      </c>
      <c r="R20" s="17">
        <v>2524156</v>
      </c>
      <c r="S20" s="17">
        <v>30390834</v>
      </c>
      <c r="T20" s="17">
        <v>14203472</v>
      </c>
      <c r="V20"/>
      <c r="W20"/>
      <c r="X20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1:40" x14ac:dyDescent="0.25">
      <c r="A21">
        <v>43</v>
      </c>
      <c r="B21" t="s">
        <v>92</v>
      </c>
      <c r="C21" s="13">
        <v>7020</v>
      </c>
      <c r="D21" s="13">
        <v>2013</v>
      </c>
      <c r="E21" s="18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V21"/>
      <c r="W21"/>
      <c r="X21"/>
      <c r="Y21" s="14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x14ac:dyDescent="0.25">
      <c r="A22">
        <v>45</v>
      </c>
      <c r="B22" t="s">
        <v>109</v>
      </c>
      <c r="C22" s="13">
        <v>7020</v>
      </c>
      <c r="D22" s="13">
        <v>2013</v>
      </c>
      <c r="E22" s="18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V22"/>
      <c r="W22"/>
      <c r="X22"/>
      <c r="Y22" s="14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40" x14ac:dyDescent="0.25">
      <c r="A23">
        <v>46</v>
      </c>
      <c r="B23" t="s">
        <v>137</v>
      </c>
      <c r="C23" s="13">
        <v>7020</v>
      </c>
      <c r="D23" s="13">
        <v>2013</v>
      </c>
      <c r="E23" s="18">
        <v>10.55</v>
      </c>
      <c r="F23" s="17">
        <v>70986</v>
      </c>
      <c r="G23" s="17">
        <v>786272</v>
      </c>
      <c r="H23" s="17">
        <v>157598</v>
      </c>
      <c r="I23" s="17">
        <v>0</v>
      </c>
      <c r="J23" s="17">
        <v>215765</v>
      </c>
      <c r="K23" s="17">
        <v>0</v>
      </c>
      <c r="L23" s="17">
        <v>60689</v>
      </c>
      <c r="M23" s="17">
        <v>11637</v>
      </c>
      <c r="N23" s="17">
        <v>96092</v>
      </c>
      <c r="O23" s="17">
        <v>7350</v>
      </c>
      <c r="P23" s="17">
        <v>0</v>
      </c>
      <c r="Q23" s="17">
        <v>1335403</v>
      </c>
      <c r="R23" s="17">
        <v>1072204</v>
      </c>
      <c r="S23" s="17">
        <v>7910135</v>
      </c>
      <c r="T23" s="17">
        <v>2873063</v>
      </c>
      <c r="V23"/>
      <c r="W23"/>
      <c r="X23"/>
      <c r="Y23" s="14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x14ac:dyDescent="0.25">
      <c r="A24">
        <v>50</v>
      </c>
      <c r="B24" t="s">
        <v>138</v>
      </c>
      <c r="C24" s="13">
        <v>7020</v>
      </c>
      <c r="D24" s="13">
        <v>2013</v>
      </c>
      <c r="E24" s="18">
        <v>58.28</v>
      </c>
      <c r="F24" s="17">
        <v>415842</v>
      </c>
      <c r="G24" s="17">
        <v>3899963</v>
      </c>
      <c r="H24" s="17">
        <v>1204511</v>
      </c>
      <c r="I24" s="17">
        <v>0</v>
      </c>
      <c r="J24" s="17">
        <v>9024391</v>
      </c>
      <c r="K24" s="17">
        <v>648</v>
      </c>
      <c r="L24" s="17">
        <v>292230</v>
      </c>
      <c r="M24" s="17">
        <v>234</v>
      </c>
      <c r="N24" s="17">
        <v>463079</v>
      </c>
      <c r="O24" s="17">
        <v>1460</v>
      </c>
      <c r="P24" s="17">
        <v>0</v>
      </c>
      <c r="Q24" s="17">
        <v>14886516</v>
      </c>
      <c r="R24" s="17">
        <v>7048684</v>
      </c>
      <c r="S24" s="17">
        <v>95887230</v>
      </c>
      <c r="T24" s="17">
        <v>59577979</v>
      </c>
      <c r="V24"/>
      <c r="W24"/>
      <c r="X24"/>
      <c r="Y24" s="14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x14ac:dyDescent="0.25">
      <c r="A25">
        <v>54</v>
      </c>
      <c r="B25" t="s">
        <v>73</v>
      </c>
      <c r="C25" s="13">
        <v>7020</v>
      </c>
      <c r="D25" s="13">
        <v>2013</v>
      </c>
      <c r="E25" s="18">
        <v>3.46</v>
      </c>
      <c r="F25" s="17">
        <v>18281</v>
      </c>
      <c r="G25" s="17">
        <v>245453</v>
      </c>
      <c r="H25" s="17">
        <v>75170</v>
      </c>
      <c r="I25" s="17">
        <v>296</v>
      </c>
      <c r="J25" s="17">
        <v>98307</v>
      </c>
      <c r="K25" s="17">
        <v>756</v>
      </c>
      <c r="L25" s="17">
        <v>17276</v>
      </c>
      <c r="M25" s="17">
        <v>1333</v>
      </c>
      <c r="N25" s="17">
        <v>137043</v>
      </c>
      <c r="O25" s="17">
        <v>1880</v>
      </c>
      <c r="P25" s="17">
        <v>0</v>
      </c>
      <c r="Q25" s="17">
        <v>577514</v>
      </c>
      <c r="R25" s="17">
        <v>149109</v>
      </c>
      <c r="S25" s="17">
        <v>2043480</v>
      </c>
      <c r="T25" s="17">
        <v>361780</v>
      </c>
      <c r="V25"/>
      <c r="W25"/>
      <c r="X25"/>
      <c r="Y25" s="1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x14ac:dyDescent="0.25">
      <c r="A26">
        <v>56</v>
      </c>
      <c r="B26" t="s">
        <v>95</v>
      </c>
      <c r="C26" s="13">
        <v>7020</v>
      </c>
      <c r="D26" s="13">
        <v>2013</v>
      </c>
      <c r="E26" s="18">
        <v>3.18</v>
      </c>
      <c r="F26" s="17">
        <v>13347</v>
      </c>
      <c r="G26" s="17">
        <v>344020</v>
      </c>
      <c r="H26" s="17">
        <v>97902</v>
      </c>
      <c r="I26" s="17">
        <v>0</v>
      </c>
      <c r="J26" s="17">
        <v>76558</v>
      </c>
      <c r="K26" s="17">
        <v>0</v>
      </c>
      <c r="L26" s="17">
        <v>14067</v>
      </c>
      <c r="M26" s="17">
        <v>0</v>
      </c>
      <c r="N26" s="17">
        <v>44660</v>
      </c>
      <c r="O26" s="17">
        <v>2560</v>
      </c>
      <c r="P26" s="17">
        <v>0</v>
      </c>
      <c r="Q26" s="17">
        <v>579767</v>
      </c>
      <c r="R26" s="17">
        <v>365379</v>
      </c>
      <c r="S26" s="17">
        <v>1182515</v>
      </c>
      <c r="T26" s="17">
        <v>132557</v>
      </c>
      <c r="V26"/>
      <c r="W26"/>
      <c r="X26"/>
      <c r="Y26" s="14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spans="1:40" x14ac:dyDescent="0.25">
      <c r="A27">
        <v>58</v>
      </c>
      <c r="B27" t="s">
        <v>96</v>
      </c>
      <c r="C27" s="13">
        <v>7020</v>
      </c>
      <c r="D27" s="13">
        <v>2013</v>
      </c>
      <c r="E27" s="18">
        <v>78.16</v>
      </c>
      <c r="F27" s="17">
        <v>569560</v>
      </c>
      <c r="G27" s="17">
        <v>5069645</v>
      </c>
      <c r="H27" s="17">
        <v>1453935</v>
      </c>
      <c r="I27" s="17">
        <v>108000</v>
      </c>
      <c r="J27" s="17">
        <v>1288698</v>
      </c>
      <c r="K27" s="17">
        <v>17575</v>
      </c>
      <c r="L27" s="17">
        <v>1358776</v>
      </c>
      <c r="M27" s="17">
        <v>387724</v>
      </c>
      <c r="N27" s="17">
        <v>1740711</v>
      </c>
      <c r="O27" s="17">
        <v>24503</v>
      </c>
      <c r="P27" s="17">
        <v>0</v>
      </c>
      <c r="Q27" s="17">
        <v>11449567</v>
      </c>
      <c r="R27" s="17">
        <v>5012341</v>
      </c>
      <c r="S27" s="17">
        <v>31202994</v>
      </c>
      <c r="T27" s="17">
        <v>14172627</v>
      </c>
      <c r="V27"/>
      <c r="W27"/>
      <c r="X27"/>
      <c r="Y27" s="14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1:40" x14ac:dyDescent="0.25">
      <c r="A28">
        <v>63</v>
      </c>
      <c r="B28" t="s">
        <v>74</v>
      </c>
      <c r="C28" s="13">
        <v>7020</v>
      </c>
      <c r="D28" s="13">
        <v>2013</v>
      </c>
      <c r="E28" s="18">
        <v>24.59</v>
      </c>
      <c r="F28" s="17">
        <v>295564</v>
      </c>
      <c r="G28" s="17">
        <v>1999016</v>
      </c>
      <c r="H28" s="17">
        <v>799183</v>
      </c>
      <c r="I28" s="17">
        <v>1329824</v>
      </c>
      <c r="J28" s="17">
        <v>1002560</v>
      </c>
      <c r="K28" s="17">
        <v>0</v>
      </c>
      <c r="L28" s="17">
        <v>705306</v>
      </c>
      <c r="M28" s="17">
        <v>12532</v>
      </c>
      <c r="N28" s="17">
        <v>535942</v>
      </c>
      <c r="O28" s="17">
        <v>-32937</v>
      </c>
      <c r="P28" s="17">
        <v>0</v>
      </c>
      <c r="Q28" s="17">
        <v>6351426</v>
      </c>
      <c r="R28" s="17">
        <v>2886289</v>
      </c>
      <c r="S28" s="17">
        <v>49799251</v>
      </c>
      <c r="T28" s="17">
        <v>13833460</v>
      </c>
      <c r="V28"/>
      <c r="W28"/>
      <c r="X28"/>
      <c r="Y28" s="14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1:40" x14ac:dyDescent="0.25">
      <c r="A29">
        <v>78</v>
      </c>
      <c r="B29" t="s">
        <v>139</v>
      </c>
      <c r="C29" s="13">
        <v>7020</v>
      </c>
      <c r="D29" s="13">
        <v>2013</v>
      </c>
      <c r="E29" s="18">
        <v>14.87</v>
      </c>
      <c r="F29" s="17">
        <v>281240</v>
      </c>
      <c r="G29" s="17">
        <v>1119707</v>
      </c>
      <c r="H29" s="17">
        <v>285227</v>
      </c>
      <c r="I29" s="17">
        <v>0</v>
      </c>
      <c r="J29" s="17">
        <v>1128382</v>
      </c>
      <c r="K29" s="17">
        <v>0</v>
      </c>
      <c r="L29" s="17">
        <v>104705</v>
      </c>
      <c r="M29" s="17">
        <v>31835</v>
      </c>
      <c r="N29" s="17">
        <v>205539</v>
      </c>
      <c r="O29" s="17">
        <v>6463</v>
      </c>
      <c r="P29" s="17">
        <v>0</v>
      </c>
      <c r="Q29" s="17">
        <v>2881858</v>
      </c>
      <c r="R29" s="17">
        <v>2154509</v>
      </c>
      <c r="S29" s="17">
        <v>23012858</v>
      </c>
      <c r="T29" s="17">
        <v>7810454</v>
      </c>
      <c r="V29"/>
      <c r="W29"/>
      <c r="X29"/>
      <c r="Y29" s="14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 x14ac:dyDescent="0.25">
      <c r="A30">
        <v>79</v>
      </c>
      <c r="B30" t="s">
        <v>83</v>
      </c>
      <c r="C30" s="13">
        <v>7020</v>
      </c>
      <c r="D30" s="13">
        <v>2013</v>
      </c>
      <c r="E30" s="18">
        <v>3.85</v>
      </c>
      <c r="F30" s="17">
        <v>0</v>
      </c>
      <c r="G30" s="17">
        <v>327587</v>
      </c>
      <c r="H30" s="17">
        <v>136593</v>
      </c>
      <c r="I30" s="17">
        <v>298791</v>
      </c>
      <c r="J30" s="17">
        <v>317360</v>
      </c>
      <c r="K30" s="17">
        <v>0</v>
      </c>
      <c r="L30" s="17">
        <v>2763</v>
      </c>
      <c r="M30" s="17">
        <v>1434</v>
      </c>
      <c r="N30" s="17">
        <v>34462</v>
      </c>
      <c r="O30" s="17">
        <v>29791</v>
      </c>
      <c r="P30" s="17">
        <v>0</v>
      </c>
      <c r="Q30" s="17">
        <v>1148781</v>
      </c>
      <c r="R30" s="17">
        <v>537781</v>
      </c>
      <c r="S30" s="17">
        <v>2508203</v>
      </c>
      <c r="T30" s="17">
        <v>400145</v>
      </c>
      <c r="V30"/>
      <c r="W30"/>
      <c r="X30"/>
      <c r="Y30" s="14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 x14ac:dyDescent="0.25">
      <c r="A31">
        <v>80</v>
      </c>
      <c r="B31" t="s">
        <v>140</v>
      </c>
      <c r="C31" s="13">
        <v>7020</v>
      </c>
      <c r="D31" s="13">
        <v>2013</v>
      </c>
      <c r="E31" s="18">
        <v>0.08</v>
      </c>
      <c r="F31" s="17">
        <v>675</v>
      </c>
      <c r="G31" s="17">
        <v>4517</v>
      </c>
      <c r="H31" s="17">
        <v>1171</v>
      </c>
      <c r="I31" s="17">
        <v>14400</v>
      </c>
      <c r="J31" s="17">
        <v>3318</v>
      </c>
      <c r="K31" s="17">
        <v>0</v>
      </c>
      <c r="L31" s="17">
        <v>445</v>
      </c>
      <c r="M31" s="17">
        <v>0</v>
      </c>
      <c r="N31" s="17">
        <v>7569</v>
      </c>
      <c r="O31" s="17">
        <v>0</v>
      </c>
      <c r="P31" s="17">
        <v>0</v>
      </c>
      <c r="Q31" s="17">
        <v>31420</v>
      </c>
      <c r="R31" s="17">
        <v>27960</v>
      </c>
      <c r="S31" s="17">
        <v>50021</v>
      </c>
      <c r="T31" s="17">
        <v>6000</v>
      </c>
      <c r="V31"/>
      <c r="W31"/>
      <c r="X31"/>
      <c r="Y31" s="14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40" x14ac:dyDescent="0.25">
      <c r="A32">
        <v>81</v>
      </c>
      <c r="B32" t="s">
        <v>141</v>
      </c>
      <c r="C32" s="13">
        <v>7020</v>
      </c>
      <c r="D32" s="13">
        <v>2013</v>
      </c>
      <c r="E32" s="18">
        <v>63.42</v>
      </c>
      <c r="F32" s="17">
        <v>840378</v>
      </c>
      <c r="G32" s="17">
        <v>4478408</v>
      </c>
      <c r="H32" s="17">
        <v>1387252</v>
      </c>
      <c r="I32" s="17">
        <v>2228</v>
      </c>
      <c r="J32" s="17">
        <v>14048810</v>
      </c>
      <c r="K32" s="17">
        <v>5002</v>
      </c>
      <c r="L32" s="17">
        <v>1071973</v>
      </c>
      <c r="M32" s="17">
        <v>116</v>
      </c>
      <c r="N32" s="17">
        <v>2026655</v>
      </c>
      <c r="O32" s="17">
        <v>15197</v>
      </c>
      <c r="P32" s="17">
        <v>40</v>
      </c>
      <c r="Q32" s="17">
        <v>23035601</v>
      </c>
      <c r="R32" s="17">
        <v>16311205</v>
      </c>
      <c r="S32" s="17">
        <v>237806681</v>
      </c>
      <c r="T32" s="17">
        <v>122787455</v>
      </c>
      <c r="V32"/>
      <c r="W32"/>
      <c r="X32"/>
      <c r="Y32" s="14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</row>
    <row r="33" spans="1:40" x14ac:dyDescent="0.25">
      <c r="A33">
        <v>82</v>
      </c>
      <c r="B33" t="s">
        <v>112</v>
      </c>
      <c r="C33" s="13">
        <v>7020</v>
      </c>
      <c r="D33" s="13">
        <v>2013</v>
      </c>
      <c r="E33" s="18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V33"/>
      <c r="W33"/>
      <c r="X33"/>
      <c r="Y33" s="14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</row>
    <row r="34" spans="1:40" x14ac:dyDescent="0.25">
      <c r="A34">
        <v>84</v>
      </c>
      <c r="B34" t="s">
        <v>117</v>
      </c>
      <c r="C34" s="13">
        <v>7020</v>
      </c>
      <c r="D34" s="13">
        <v>2013</v>
      </c>
      <c r="E34" s="18">
        <v>106.48</v>
      </c>
      <c r="F34" s="17">
        <v>2793422</v>
      </c>
      <c r="G34" s="17">
        <v>9027349</v>
      </c>
      <c r="H34" s="17">
        <v>2455310</v>
      </c>
      <c r="I34" s="17">
        <v>36059</v>
      </c>
      <c r="J34" s="17">
        <v>21188337</v>
      </c>
      <c r="K34" s="17">
        <v>2187</v>
      </c>
      <c r="L34" s="17">
        <v>1803475</v>
      </c>
      <c r="M34" s="17">
        <v>828702</v>
      </c>
      <c r="N34" s="17">
        <v>4226209</v>
      </c>
      <c r="O34" s="17">
        <v>124057</v>
      </c>
      <c r="P34" s="17">
        <v>0</v>
      </c>
      <c r="Q34" s="17">
        <v>39691685</v>
      </c>
      <c r="R34" s="17">
        <v>25931999</v>
      </c>
      <c r="S34" s="17">
        <v>309336097</v>
      </c>
      <c r="T34" s="17">
        <v>232449742</v>
      </c>
      <c r="V34"/>
      <c r="W34"/>
      <c r="X34"/>
      <c r="Y34" s="14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</row>
    <row r="35" spans="1:40" x14ac:dyDescent="0.25">
      <c r="A35">
        <v>85</v>
      </c>
      <c r="B35" t="s">
        <v>142</v>
      </c>
      <c r="C35" s="13">
        <v>7020</v>
      </c>
      <c r="D35" s="13">
        <v>2013</v>
      </c>
      <c r="E35" s="18">
        <v>15.73</v>
      </c>
      <c r="F35" s="17">
        <v>105121</v>
      </c>
      <c r="G35" s="17">
        <v>1134337</v>
      </c>
      <c r="H35" s="17">
        <v>286076</v>
      </c>
      <c r="I35" s="17">
        <v>15322</v>
      </c>
      <c r="J35" s="17">
        <v>619667</v>
      </c>
      <c r="K35" s="17">
        <v>0</v>
      </c>
      <c r="L35" s="17">
        <v>97434</v>
      </c>
      <c r="M35" s="17">
        <v>45318</v>
      </c>
      <c r="N35" s="17">
        <v>295380</v>
      </c>
      <c r="O35" s="17">
        <v>38505</v>
      </c>
      <c r="P35" s="17">
        <v>0</v>
      </c>
      <c r="Q35" s="17">
        <v>2532039</v>
      </c>
      <c r="R35" s="17">
        <v>1355055</v>
      </c>
      <c r="S35" s="17">
        <v>9130013</v>
      </c>
      <c r="T35" s="17">
        <v>3261299</v>
      </c>
      <c r="V35"/>
      <c r="W35"/>
      <c r="X35"/>
      <c r="Y35" s="14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spans="1:40" x14ac:dyDescent="0.25">
      <c r="A36">
        <v>96</v>
      </c>
      <c r="B36" t="s">
        <v>87</v>
      </c>
      <c r="C36" s="13">
        <v>7020</v>
      </c>
      <c r="D36" s="13">
        <v>2013</v>
      </c>
      <c r="E36" s="18">
        <v>0</v>
      </c>
      <c r="F36" s="17">
        <v>37518</v>
      </c>
      <c r="G36" s="17">
        <v>451896</v>
      </c>
      <c r="H36" s="17">
        <v>118923</v>
      </c>
      <c r="I36" s="17">
        <v>0</v>
      </c>
      <c r="J36" s="17">
        <v>54164</v>
      </c>
      <c r="K36" s="17">
        <v>224</v>
      </c>
      <c r="L36" s="17">
        <v>5163</v>
      </c>
      <c r="M36" s="17">
        <v>0</v>
      </c>
      <c r="N36" s="17">
        <v>107010</v>
      </c>
      <c r="O36" s="17">
        <v>128</v>
      </c>
      <c r="P36" s="17">
        <v>0</v>
      </c>
      <c r="Q36" s="17">
        <v>737508</v>
      </c>
      <c r="R36" s="17">
        <v>432162</v>
      </c>
      <c r="S36" s="17">
        <v>1952094</v>
      </c>
      <c r="T36" s="17">
        <v>69929</v>
      </c>
      <c r="V36"/>
      <c r="W36"/>
      <c r="X36"/>
      <c r="Y36" s="14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1:40" x14ac:dyDescent="0.25">
      <c r="A37">
        <v>102</v>
      </c>
      <c r="B37" t="s">
        <v>122</v>
      </c>
      <c r="C37" s="13">
        <v>7020</v>
      </c>
      <c r="D37" s="13">
        <v>2013</v>
      </c>
      <c r="E37" s="18">
        <v>49.4</v>
      </c>
      <c r="F37" s="17">
        <v>4891</v>
      </c>
      <c r="G37" s="17">
        <v>3766550</v>
      </c>
      <c r="H37" s="17">
        <v>923932</v>
      </c>
      <c r="I37" s="17">
        <v>35987</v>
      </c>
      <c r="J37" s="17">
        <v>9723130</v>
      </c>
      <c r="K37" s="17">
        <v>0</v>
      </c>
      <c r="L37" s="17">
        <v>607296</v>
      </c>
      <c r="M37" s="17">
        <v>503418</v>
      </c>
      <c r="N37" s="17">
        <v>250626</v>
      </c>
      <c r="O37" s="17">
        <v>587603</v>
      </c>
      <c r="P37" s="17">
        <v>0</v>
      </c>
      <c r="Q37" s="17">
        <v>16398542</v>
      </c>
      <c r="R37" s="17">
        <v>6928504</v>
      </c>
      <c r="S37" s="17">
        <v>151093769</v>
      </c>
      <c r="T37" s="17">
        <v>107479974</v>
      </c>
      <c r="V37"/>
      <c r="W37"/>
      <c r="X37"/>
      <c r="Y37" s="14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</row>
    <row r="38" spans="1:40" x14ac:dyDescent="0.25">
      <c r="A38">
        <v>104</v>
      </c>
      <c r="B38" t="s">
        <v>90</v>
      </c>
      <c r="C38" s="13">
        <v>7020</v>
      </c>
      <c r="D38" s="13">
        <v>2013</v>
      </c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V38"/>
      <c r="W38"/>
      <c r="X38"/>
      <c r="Y38" s="14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</row>
    <row r="39" spans="1:40" x14ac:dyDescent="0.25">
      <c r="A39">
        <v>106</v>
      </c>
      <c r="B39" t="s">
        <v>71</v>
      </c>
      <c r="C39" s="13">
        <v>7020</v>
      </c>
      <c r="D39" s="13">
        <v>2013</v>
      </c>
      <c r="E39" s="18">
        <v>13.49</v>
      </c>
      <c r="F39" s="17">
        <v>125987</v>
      </c>
      <c r="G39" s="17">
        <v>1005012</v>
      </c>
      <c r="H39" s="17">
        <v>236139</v>
      </c>
      <c r="I39" s="17">
        <v>0</v>
      </c>
      <c r="J39" s="17">
        <v>144736</v>
      </c>
      <c r="K39" s="17">
        <v>0</v>
      </c>
      <c r="L39" s="17">
        <v>143451</v>
      </c>
      <c r="M39" s="17">
        <v>19103</v>
      </c>
      <c r="N39" s="17">
        <v>239970</v>
      </c>
      <c r="O39" s="17">
        <v>2991</v>
      </c>
      <c r="P39" s="17">
        <v>0</v>
      </c>
      <c r="Q39" s="17">
        <v>1791402</v>
      </c>
      <c r="R39" s="17">
        <v>1534036</v>
      </c>
      <c r="S39" s="17">
        <v>12349072</v>
      </c>
      <c r="T39" s="17">
        <v>5965144</v>
      </c>
      <c r="V39"/>
      <c r="W39"/>
      <c r="X39"/>
      <c r="Y39" s="14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</row>
    <row r="40" spans="1:40" x14ac:dyDescent="0.25">
      <c r="A40">
        <v>107</v>
      </c>
      <c r="B40" t="s">
        <v>82</v>
      </c>
      <c r="C40" s="13">
        <v>7020</v>
      </c>
      <c r="D40" s="13">
        <v>2013</v>
      </c>
      <c r="E40" s="18">
        <v>4.7699999999999996</v>
      </c>
      <c r="F40" s="17">
        <v>18516</v>
      </c>
      <c r="G40" s="17">
        <v>368118</v>
      </c>
      <c r="H40" s="17">
        <v>89496</v>
      </c>
      <c r="I40" s="17">
        <v>270700</v>
      </c>
      <c r="J40" s="17">
        <v>54226</v>
      </c>
      <c r="K40" s="17">
        <v>0</v>
      </c>
      <c r="L40" s="17">
        <v>41234</v>
      </c>
      <c r="M40" s="17">
        <v>2487</v>
      </c>
      <c r="N40" s="17">
        <v>34715</v>
      </c>
      <c r="O40" s="17">
        <v>403</v>
      </c>
      <c r="P40" s="17">
        <v>0</v>
      </c>
      <c r="Q40" s="17">
        <v>861379</v>
      </c>
      <c r="R40" s="17">
        <v>385909</v>
      </c>
      <c r="S40" s="17">
        <v>1918224</v>
      </c>
      <c r="T40" s="17">
        <v>200788</v>
      </c>
      <c r="V40"/>
      <c r="W40"/>
      <c r="X40"/>
      <c r="Y40" s="14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</row>
    <row r="41" spans="1:40" x14ac:dyDescent="0.25">
      <c r="A41">
        <v>108</v>
      </c>
      <c r="B41" t="s">
        <v>89</v>
      </c>
      <c r="C41" s="13">
        <v>7020</v>
      </c>
      <c r="D41" s="13">
        <v>2013</v>
      </c>
      <c r="E41" s="18">
        <v>25.78</v>
      </c>
      <c r="F41" s="17">
        <v>163614</v>
      </c>
      <c r="G41" s="17">
        <v>2105126</v>
      </c>
      <c r="H41" s="17">
        <v>406459</v>
      </c>
      <c r="I41" s="17">
        <v>368164</v>
      </c>
      <c r="J41" s="17">
        <v>665936</v>
      </c>
      <c r="K41" s="17">
        <v>0</v>
      </c>
      <c r="L41" s="17">
        <v>6693</v>
      </c>
      <c r="M41" s="17">
        <v>21269</v>
      </c>
      <c r="N41" s="17">
        <v>174949</v>
      </c>
      <c r="O41" s="17">
        <v>50869</v>
      </c>
      <c r="P41" s="17">
        <v>0</v>
      </c>
      <c r="Q41" s="17">
        <v>3799465</v>
      </c>
      <c r="R41" s="17">
        <v>1191133</v>
      </c>
      <c r="S41" s="17">
        <v>9835104</v>
      </c>
      <c r="T41" s="17">
        <v>2914014</v>
      </c>
      <c r="V41"/>
      <c r="W41"/>
      <c r="X41"/>
      <c r="Y41" s="14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</row>
    <row r="42" spans="1:40" x14ac:dyDescent="0.25">
      <c r="A42">
        <v>111</v>
      </c>
      <c r="B42" t="s">
        <v>143</v>
      </c>
      <c r="C42" s="13">
        <v>7020</v>
      </c>
      <c r="D42" s="13">
        <v>2013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V42"/>
      <c r="W42"/>
      <c r="X42"/>
      <c r="Y42" s="14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</row>
    <row r="43" spans="1:40" x14ac:dyDescent="0.25">
      <c r="A43">
        <v>125</v>
      </c>
      <c r="B43" t="s">
        <v>84</v>
      </c>
      <c r="C43" s="13">
        <v>7020</v>
      </c>
      <c r="D43" s="13">
        <v>2013</v>
      </c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V43"/>
      <c r="W43"/>
      <c r="X43"/>
      <c r="Y43" s="14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</row>
    <row r="44" spans="1:40" x14ac:dyDescent="0.25">
      <c r="A44">
        <v>126</v>
      </c>
      <c r="B44" t="s">
        <v>101</v>
      </c>
      <c r="C44" s="13">
        <v>7020</v>
      </c>
      <c r="D44" s="13">
        <v>2013</v>
      </c>
      <c r="E44" s="18">
        <v>39.04</v>
      </c>
      <c r="F44" s="17">
        <v>207714</v>
      </c>
      <c r="G44" s="17">
        <v>1388333</v>
      </c>
      <c r="H44" s="17">
        <v>476191</v>
      </c>
      <c r="I44" s="17">
        <v>394329</v>
      </c>
      <c r="J44" s="17">
        <v>3069457</v>
      </c>
      <c r="K44" s="17">
        <v>1530</v>
      </c>
      <c r="L44" s="17">
        <v>425727</v>
      </c>
      <c r="M44" s="17">
        <v>591</v>
      </c>
      <c r="N44" s="17">
        <v>38157</v>
      </c>
      <c r="O44" s="17">
        <v>262</v>
      </c>
      <c r="P44" s="17">
        <v>0</v>
      </c>
      <c r="Q44" s="17">
        <v>5794577</v>
      </c>
      <c r="R44" s="17">
        <v>2223589</v>
      </c>
      <c r="S44" s="17">
        <v>42124410</v>
      </c>
      <c r="T44" s="17">
        <v>19077987</v>
      </c>
      <c r="V44"/>
      <c r="W44"/>
      <c r="X44"/>
      <c r="Y44" s="14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</row>
    <row r="45" spans="1:40" x14ac:dyDescent="0.25">
      <c r="A45">
        <v>128</v>
      </c>
      <c r="B45" t="s">
        <v>106</v>
      </c>
      <c r="C45" s="13">
        <v>7020</v>
      </c>
      <c r="D45" s="13">
        <v>2013</v>
      </c>
      <c r="E45" s="18">
        <v>155.85</v>
      </c>
      <c r="F45" s="17">
        <v>26970</v>
      </c>
      <c r="G45" s="17">
        <v>12051873</v>
      </c>
      <c r="H45" s="17">
        <v>3971581</v>
      </c>
      <c r="I45" s="17">
        <v>0</v>
      </c>
      <c r="J45" s="17">
        <v>34879279</v>
      </c>
      <c r="K45" s="17">
        <v>129</v>
      </c>
      <c r="L45" s="17">
        <v>1596866</v>
      </c>
      <c r="M45" s="17">
        <v>340197</v>
      </c>
      <c r="N45" s="17">
        <v>4812207</v>
      </c>
      <c r="O45" s="17">
        <v>25165</v>
      </c>
      <c r="P45" s="17">
        <v>3131</v>
      </c>
      <c r="Q45" s="17">
        <v>57674166</v>
      </c>
      <c r="R45" s="17">
        <v>35997862</v>
      </c>
      <c r="S45" s="17">
        <v>226338566</v>
      </c>
      <c r="T45" s="17">
        <v>151368166</v>
      </c>
      <c r="V45"/>
      <c r="W45"/>
      <c r="X45"/>
      <c r="Y45" s="14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1:40" x14ac:dyDescent="0.25">
      <c r="A46">
        <v>129</v>
      </c>
      <c r="B46" t="s">
        <v>119</v>
      </c>
      <c r="C46" s="13">
        <v>7020</v>
      </c>
      <c r="D46" s="13">
        <v>2013</v>
      </c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V46"/>
      <c r="W46"/>
      <c r="X46"/>
      <c r="Y46" s="14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1:40" x14ac:dyDescent="0.25">
      <c r="A47">
        <v>130</v>
      </c>
      <c r="B47" t="s">
        <v>144</v>
      </c>
      <c r="C47" s="13">
        <v>7020</v>
      </c>
      <c r="D47" s="13">
        <v>2013</v>
      </c>
      <c r="E47" s="18">
        <v>99.35</v>
      </c>
      <c r="F47" s="17">
        <v>2057800</v>
      </c>
      <c r="G47" s="17">
        <v>7743969</v>
      </c>
      <c r="H47" s="17">
        <v>2141859</v>
      </c>
      <c r="I47" s="17">
        <v>559</v>
      </c>
      <c r="J47" s="17">
        <v>19052502</v>
      </c>
      <c r="K47" s="17">
        <v>11039</v>
      </c>
      <c r="L47" s="17">
        <v>1627122</v>
      </c>
      <c r="M47" s="17">
        <v>659350</v>
      </c>
      <c r="N47" s="17">
        <v>2798997</v>
      </c>
      <c r="O47" s="17">
        <v>12305</v>
      </c>
      <c r="P47" s="17">
        <v>33332</v>
      </c>
      <c r="Q47" s="17">
        <v>34014370</v>
      </c>
      <c r="R47" s="17">
        <v>17477213</v>
      </c>
      <c r="S47" s="17">
        <v>190416395</v>
      </c>
      <c r="T47" s="17">
        <v>95375861</v>
      </c>
      <c r="V47"/>
      <c r="W47"/>
      <c r="X47"/>
      <c r="Y47" s="14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</row>
    <row r="48" spans="1:40" x14ac:dyDescent="0.25">
      <c r="A48">
        <v>131</v>
      </c>
      <c r="B48" t="s">
        <v>85</v>
      </c>
      <c r="C48" s="13">
        <v>7020</v>
      </c>
      <c r="D48" s="13">
        <v>2013</v>
      </c>
      <c r="E48" s="18">
        <v>100.78</v>
      </c>
      <c r="F48" s="17">
        <v>1391652</v>
      </c>
      <c r="G48" s="17">
        <v>8415096</v>
      </c>
      <c r="H48" s="17">
        <v>2130694</v>
      </c>
      <c r="I48" s="17">
        <v>437254</v>
      </c>
      <c r="J48" s="17">
        <v>29328514</v>
      </c>
      <c r="K48" s="17">
        <v>0</v>
      </c>
      <c r="L48" s="17">
        <v>2133319</v>
      </c>
      <c r="M48" s="17">
        <v>38416</v>
      </c>
      <c r="N48" s="17">
        <v>3867319</v>
      </c>
      <c r="O48" s="17">
        <v>17950</v>
      </c>
      <c r="P48" s="17">
        <v>8663</v>
      </c>
      <c r="Q48" s="17">
        <v>46359899</v>
      </c>
      <c r="R48" s="17">
        <v>23634488</v>
      </c>
      <c r="S48" s="17">
        <v>175482481</v>
      </c>
      <c r="T48" s="17">
        <v>125481754</v>
      </c>
      <c r="V48"/>
      <c r="W48"/>
      <c r="X48"/>
      <c r="Y48" s="14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</row>
    <row r="49" spans="1:40" x14ac:dyDescent="0.25">
      <c r="A49">
        <v>132</v>
      </c>
      <c r="B49" t="s">
        <v>145</v>
      </c>
      <c r="C49" s="13">
        <v>7020</v>
      </c>
      <c r="D49" s="13">
        <v>2013</v>
      </c>
      <c r="E49" s="18">
        <v>107.24</v>
      </c>
      <c r="F49" s="17">
        <v>1021656</v>
      </c>
      <c r="G49" s="17">
        <v>7814594</v>
      </c>
      <c r="H49" s="17">
        <v>2025835</v>
      </c>
      <c r="I49" s="17">
        <v>1105004</v>
      </c>
      <c r="J49" s="17">
        <v>6524116</v>
      </c>
      <c r="K49" s="17">
        <v>4109</v>
      </c>
      <c r="L49" s="17">
        <v>297309</v>
      </c>
      <c r="M49" s="17">
        <v>130872</v>
      </c>
      <c r="N49" s="17">
        <v>617027</v>
      </c>
      <c r="O49" s="17">
        <v>59163</v>
      </c>
      <c r="P49" s="17">
        <v>895</v>
      </c>
      <c r="Q49" s="17">
        <v>18577134</v>
      </c>
      <c r="R49" s="17">
        <v>12311052</v>
      </c>
      <c r="S49" s="17">
        <v>144858987</v>
      </c>
      <c r="T49" s="17">
        <v>86994511</v>
      </c>
      <c r="V49"/>
      <c r="W49"/>
      <c r="X49"/>
      <c r="Y49" s="14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</row>
    <row r="50" spans="1:40" x14ac:dyDescent="0.25">
      <c r="A50">
        <v>134</v>
      </c>
      <c r="B50" t="s">
        <v>76</v>
      </c>
      <c r="C50" s="13">
        <v>7020</v>
      </c>
      <c r="D50" s="13">
        <v>2013</v>
      </c>
      <c r="E50" s="18">
        <v>22</v>
      </c>
      <c r="F50" s="17">
        <v>501822</v>
      </c>
      <c r="G50" s="17">
        <v>2363584</v>
      </c>
      <c r="H50" s="17">
        <v>478205</v>
      </c>
      <c r="I50" s="17">
        <v>31598</v>
      </c>
      <c r="J50" s="17">
        <v>5422685</v>
      </c>
      <c r="K50" s="17">
        <v>4346</v>
      </c>
      <c r="L50" s="17">
        <v>192786</v>
      </c>
      <c r="M50" s="17">
        <v>91678</v>
      </c>
      <c r="N50" s="17">
        <v>368495</v>
      </c>
      <c r="O50" s="17">
        <v>149174</v>
      </c>
      <c r="P50" s="17">
        <v>6713</v>
      </c>
      <c r="Q50" s="17">
        <v>9095838</v>
      </c>
      <c r="R50" s="17">
        <v>3049778</v>
      </c>
      <c r="S50" s="17">
        <v>36078202</v>
      </c>
      <c r="T50" s="17">
        <v>16770247</v>
      </c>
      <c r="V50"/>
      <c r="W50"/>
      <c r="X50"/>
      <c r="Y50" s="14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</row>
    <row r="51" spans="1:40" x14ac:dyDescent="0.25">
      <c r="A51">
        <v>137</v>
      </c>
      <c r="B51" t="s">
        <v>78</v>
      </c>
      <c r="C51" s="13">
        <v>7020</v>
      </c>
      <c r="D51" s="13">
        <v>2013</v>
      </c>
      <c r="E51" s="18">
        <v>3.74</v>
      </c>
      <c r="F51" s="17">
        <v>19183</v>
      </c>
      <c r="G51" s="17">
        <v>247593</v>
      </c>
      <c r="H51" s="17">
        <v>62411</v>
      </c>
      <c r="I51" s="17">
        <v>7663</v>
      </c>
      <c r="J51" s="17">
        <v>203927</v>
      </c>
      <c r="K51" s="17">
        <v>737</v>
      </c>
      <c r="L51" s="17">
        <v>9604</v>
      </c>
      <c r="M51" s="17">
        <v>2744</v>
      </c>
      <c r="N51" s="17">
        <v>60686</v>
      </c>
      <c r="O51" s="17">
        <v>5500</v>
      </c>
      <c r="P51" s="17">
        <v>0</v>
      </c>
      <c r="Q51" s="17">
        <v>600865</v>
      </c>
      <c r="R51" s="17">
        <v>211297</v>
      </c>
      <c r="S51" s="17">
        <v>1105504</v>
      </c>
      <c r="T51" s="17">
        <v>294205</v>
      </c>
      <c r="V51"/>
      <c r="W51"/>
      <c r="X51"/>
      <c r="Y51" s="14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</row>
    <row r="52" spans="1:40" x14ac:dyDescent="0.25">
      <c r="A52">
        <v>138</v>
      </c>
      <c r="B52" t="s">
        <v>125</v>
      </c>
      <c r="C52" s="13">
        <v>7020</v>
      </c>
      <c r="D52" s="13">
        <v>2013</v>
      </c>
      <c r="E52" s="18">
        <v>103.38</v>
      </c>
      <c r="F52" s="17">
        <v>6774</v>
      </c>
      <c r="G52" s="17">
        <v>8750485</v>
      </c>
      <c r="H52" s="17">
        <v>1580074</v>
      </c>
      <c r="I52" s="17">
        <v>30254</v>
      </c>
      <c r="J52" s="17">
        <v>9567634</v>
      </c>
      <c r="K52" s="17">
        <v>443</v>
      </c>
      <c r="L52" s="17">
        <v>622095</v>
      </c>
      <c r="M52" s="17">
        <v>88082</v>
      </c>
      <c r="N52" s="17">
        <v>142799</v>
      </c>
      <c r="O52" s="17">
        <v>125329</v>
      </c>
      <c r="P52" s="17">
        <v>0</v>
      </c>
      <c r="Q52" s="17">
        <v>20907195</v>
      </c>
      <c r="R52" s="17">
        <v>12838672</v>
      </c>
      <c r="S52" s="17">
        <v>122004808</v>
      </c>
      <c r="T52" s="17">
        <v>84488804</v>
      </c>
      <c r="V52"/>
      <c r="W52"/>
      <c r="X52"/>
      <c r="Y52" s="14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spans="1:40" x14ac:dyDescent="0.25">
      <c r="A53">
        <v>139</v>
      </c>
      <c r="B53" t="s">
        <v>115</v>
      </c>
      <c r="C53" s="13">
        <v>7020</v>
      </c>
      <c r="D53" s="13">
        <v>2013</v>
      </c>
      <c r="E53" s="18">
        <v>142.88999999999999</v>
      </c>
      <c r="F53" s="17">
        <v>616200</v>
      </c>
      <c r="G53" s="17">
        <v>7173307</v>
      </c>
      <c r="H53" s="17">
        <v>2403045</v>
      </c>
      <c r="I53" s="17">
        <v>0</v>
      </c>
      <c r="J53" s="17">
        <v>11402234</v>
      </c>
      <c r="K53" s="17">
        <v>864</v>
      </c>
      <c r="L53" s="17">
        <v>5338027</v>
      </c>
      <c r="M53" s="17">
        <v>216466</v>
      </c>
      <c r="N53" s="17">
        <v>230737</v>
      </c>
      <c r="O53" s="17">
        <v>19284</v>
      </c>
      <c r="P53" s="17">
        <v>0</v>
      </c>
      <c r="Q53" s="17">
        <v>26783964</v>
      </c>
      <c r="R53" s="17">
        <v>8596202</v>
      </c>
      <c r="S53" s="17">
        <v>34363113</v>
      </c>
      <c r="T53" s="17">
        <v>11615784</v>
      </c>
      <c r="V53"/>
      <c r="W53"/>
      <c r="X53"/>
      <c r="Y53" s="14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40" x14ac:dyDescent="0.25">
      <c r="A54">
        <v>140</v>
      </c>
      <c r="B54" t="s">
        <v>146</v>
      </c>
      <c r="C54" s="13">
        <v>7020</v>
      </c>
      <c r="D54" s="13">
        <v>2013</v>
      </c>
      <c r="E54" s="18">
        <v>15.05</v>
      </c>
      <c r="F54" s="17">
        <v>125161</v>
      </c>
      <c r="G54" s="17">
        <v>1224048</v>
      </c>
      <c r="H54" s="17">
        <v>290449</v>
      </c>
      <c r="I54" s="17">
        <v>13268</v>
      </c>
      <c r="J54" s="17">
        <v>385543</v>
      </c>
      <c r="K54" s="17">
        <v>0</v>
      </c>
      <c r="L54" s="17">
        <v>194629</v>
      </c>
      <c r="M54" s="17">
        <v>66634</v>
      </c>
      <c r="N54" s="17">
        <v>195301</v>
      </c>
      <c r="O54" s="17">
        <v>4838</v>
      </c>
      <c r="P54" s="17">
        <v>49246</v>
      </c>
      <c r="Q54" s="17">
        <v>2325464</v>
      </c>
      <c r="R54" s="17">
        <v>1221263</v>
      </c>
      <c r="S54" s="17">
        <v>15355482</v>
      </c>
      <c r="T54" s="17">
        <v>5249688</v>
      </c>
      <c r="V54"/>
      <c r="W54"/>
      <c r="X54"/>
      <c r="Y54" s="14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spans="1:40" x14ac:dyDescent="0.25">
      <c r="A55">
        <v>141</v>
      </c>
      <c r="B55" t="s">
        <v>110</v>
      </c>
      <c r="C55" s="13">
        <v>7020</v>
      </c>
      <c r="D55" s="13">
        <v>2013</v>
      </c>
      <c r="E55" s="18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V55"/>
      <c r="W55"/>
      <c r="X55"/>
      <c r="Y55" s="14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</row>
    <row r="56" spans="1:40" x14ac:dyDescent="0.25">
      <c r="A56">
        <v>142</v>
      </c>
      <c r="B56" t="s">
        <v>100</v>
      </c>
      <c r="C56" s="13">
        <v>7020</v>
      </c>
      <c r="D56" s="13">
        <v>2013</v>
      </c>
      <c r="E56" s="18">
        <v>100.73</v>
      </c>
      <c r="F56" s="17">
        <v>926015</v>
      </c>
      <c r="G56" s="17">
        <v>7333825</v>
      </c>
      <c r="H56" s="17">
        <v>1994840</v>
      </c>
      <c r="I56" s="17">
        <v>113313</v>
      </c>
      <c r="J56" s="17">
        <v>2670478</v>
      </c>
      <c r="K56" s="17">
        <v>0</v>
      </c>
      <c r="L56" s="17">
        <v>1879570</v>
      </c>
      <c r="M56" s="17">
        <v>42507</v>
      </c>
      <c r="N56" s="17">
        <v>1509135</v>
      </c>
      <c r="O56" s="17">
        <v>83638</v>
      </c>
      <c r="P56" s="17">
        <v>72286</v>
      </c>
      <c r="Q56" s="17">
        <v>15555020</v>
      </c>
      <c r="R56" s="17">
        <v>13319285</v>
      </c>
      <c r="S56" s="17">
        <v>120979389</v>
      </c>
      <c r="T56" s="17">
        <v>79563765</v>
      </c>
      <c r="V56"/>
      <c r="W56"/>
      <c r="X56"/>
      <c r="Y56" s="14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</row>
    <row r="57" spans="1:40" x14ac:dyDescent="0.25">
      <c r="A57">
        <v>145</v>
      </c>
      <c r="B57" t="s">
        <v>147</v>
      </c>
      <c r="C57" s="13">
        <v>7020</v>
      </c>
      <c r="D57" s="13">
        <v>2013</v>
      </c>
      <c r="E57" s="18">
        <v>62.28</v>
      </c>
      <c r="F57" s="17">
        <v>917499</v>
      </c>
      <c r="G57" s="17">
        <v>4559009</v>
      </c>
      <c r="H57" s="17">
        <v>1769998</v>
      </c>
      <c r="I57" s="17">
        <v>1000</v>
      </c>
      <c r="J57" s="17">
        <v>16430262</v>
      </c>
      <c r="K57" s="17">
        <v>0</v>
      </c>
      <c r="L57" s="17">
        <v>1150885</v>
      </c>
      <c r="M57" s="17">
        <v>103819</v>
      </c>
      <c r="N57" s="17">
        <v>844924</v>
      </c>
      <c r="O57" s="17">
        <v>16001</v>
      </c>
      <c r="P57" s="17">
        <v>2750</v>
      </c>
      <c r="Q57" s="17">
        <v>24873148</v>
      </c>
      <c r="R57" s="17">
        <v>12342390</v>
      </c>
      <c r="S57" s="17">
        <v>118177153</v>
      </c>
      <c r="T57" s="17">
        <v>93605774</v>
      </c>
      <c r="V57"/>
      <c r="W57"/>
      <c r="X57"/>
      <c r="Y57" s="14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</row>
    <row r="58" spans="1:40" x14ac:dyDescent="0.25">
      <c r="A58">
        <v>147</v>
      </c>
      <c r="B58" t="s">
        <v>103</v>
      </c>
      <c r="C58" s="13">
        <v>7020</v>
      </c>
      <c r="D58" s="13">
        <v>2013</v>
      </c>
      <c r="E58" s="18">
        <v>10.82</v>
      </c>
      <c r="F58" s="17">
        <v>140851</v>
      </c>
      <c r="G58" s="17">
        <v>754745</v>
      </c>
      <c r="H58" s="17">
        <v>208663</v>
      </c>
      <c r="I58" s="17">
        <v>416454</v>
      </c>
      <c r="J58" s="17">
        <v>130292</v>
      </c>
      <c r="K58" s="17">
        <v>0</v>
      </c>
      <c r="L58" s="17">
        <v>77428</v>
      </c>
      <c r="M58" s="17">
        <v>4083</v>
      </c>
      <c r="N58" s="17">
        <v>71026</v>
      </c>
      <c r="O58" s="17">
        <v>284</v>
      </c>
      <c r="P58" s="17">
        <v>700</v>
      </c>
      <c r="Q58" s="17">
        <v>1662275</v>
      </c>
      <c r="R58" s="17">
        <v>688139</v>
      </c>
      <c r="S58" s="17">
        <v>6829898</v>
      </c>
      <c r="T58" s="17">
        <v>2579934</v>
      </c>
      <c r="V58"/>
      <c r="W58"/>
      <c r="X58"/>
      <c r="Y58" s="14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</row>
    <row r="59" spans="1:40" x14ac:dyDescent="0.25">
      <c r="A59">
        <v>148</v>
      </c>
      <c r="B59" t="s">
        <v>148</v>
      </c>
      <c r="C59" s="13">
        <v>7020</v>
      </c>
      <c r="D59" s="13">
        <v>2013</v>
      </c>
      <c r="E59" s="18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279352</v>
      </c>
      <c r="M59" s="17">
        <v>0</v>
      </c>
      <c r="N59" s="17">
        <v>0</v>
      </c>
      <c r="O59" s="17">
        <v>0</v>
      </c>
      <c r="P59" s="17">
        <v>0</v>
      </c>
      <c r="Q59" s="17">
        <v>279352</v>
      </c>
      <c r="R59" s="17">
        <v>91983</v>
      </c>
      <c r="S59" s="17">
        <v>781743</v>
      </c>
      <c r="T59" s="17">
        <v>781743</v>
      </c>
      <c r="V59"/>
      <c r="W59"/>
      <c r="X59"/>
      <c r="Y59" s="14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</row>
    <row r="60" spans="1:40" x14ac:dyDescent="0.25">
      <c r="A60">
        <v>150</v>
      </c>
      <c r="B60" t="s">
        <v>149</v>
      </c>
      <c r="C60" s="13">
        <v>7020</v>
      </c>
      <c r="D60" s="13">
        <v>2013</v>
      </c>
      <c r="E60" s="18">
        <v>4.67</v>
      </c>
      <c r="F60" s="17">
        <v>12612</v>
      </c>
      <c r="G60" s="17">
        <v>405695</v>
      </c>
      <c r="H60" s="17">
        <v>104055</v>
      </c>
      <c r="I60" s="17">
        <v>4141</v>
      </c>
      <c r="J60" s="17">
        <v>149552</v>
      </c>
      <c r="K60" s="17">
        <v>356</v>
      </c>
      <c r="L60" s="17">
        <v>8542</v>
      </c>
      <c r="M60" s="17">
        <v>955</v>
      </c>
      <c r="N60" s="17">
        <v>17896</v>
      </c>
      <c r="O60" s="17">
        <v>6900</v>
      </c>
      <c r="P60" s="17">
        <v>0</v>
      </c>
      <c r="Q60" s="17">
        <v>698092</v>
      </c>
      <c r="R60" s="17">
        <v>528025</v>
      </c>
      <c r="S60" s="17">
        <v>2542915</v>
      </c>
      <c r="T60" s="17">
        <v>636395</v>
      </c>
      <c r="V60"/>
      <c r="W60"/>
      <c r="X60"/>
      <c r="Y60" s="14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40" x14ac:dyDescent="0.25">
      <c r="A61">
        <v>152</v>
      </c>
      <c r="B61" t="s">
        <v>80</v>
      </c>
      <c r="C61" s="13">
        <v>7020</v>
      </c>
      <c r="D61" s="13">
        <v>2013</v>
      </c>
      <c r="E61" s="18">
        <v>16.149999999999999</v>
      </c>
      <c r="F61" s="17">
        <v>100789</v>
      </c>
      <c r="G61" s="17">
        <v>1143029</v>
      </c>
      <c r="H61" s="17">
        <v>521474</v>
      </c>
      <c r="I61" s="17">
        <v>66871</v>
      </c>
      <c r="J61" s="17">
        <v>556876</v>
      </c>
      <c r="K61" s="17">
        <v>0</v>
      </c>
      <c r="L61" s="17">
        <v>108728</v>
      </c>
      <c r="M61" s="17">
        <v>9629</v>
      </c>
      <c r="N61" s="17">
        <v>206355</v>
      </c>
      <c r="O61" s="17">
        <v>5041</v>
      </c>
      <c r="P61" s="17">
        <v>835</v>
      </c>
      <c r="Q61" s="17">
        <v>2617168</v>
      </c>
      <c r="R61" s="17">
        <v>1816721</v>
      </c>
      <c r="S61" s="17">
        <v>9792633</v>
      </c>
      <c r="T61" s="17">
        <v>3609319</v>
      </c>
      <c r="V61"/>
      <c r="W61"/>
      <c r="X61"/>
      <c r="Y61" s="14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40" x14ac:dyDescent="0.25">
      <c r="A62">
        <v>153</v>
      </c>
      <c r="B62" t="s">
        <v>94</v>
      </c>
      <c r="C62" s="13">
        <v>7020</v>
      </c>
      <c r="D62" s="13">
        <v>2013</v>
      </c>
      <c r="E62" s="18">
        <v>13.41</v>
      </c>
      <c r="F62" s="17">
        <v>33738</v>
      </c>
      <c r="G62" s="17">
        <v>958443</v>
      </c>
      <c r="H62" s="17">
        <v>236807</v>
      </c>
      <c r="I62" s="17">
        <v>0</v>
      </c>
      <c r="J62" s="17">
        <v>1337236</v>
      </c>
      <c r="K62" s="17">
        <v>0</v>
      </c>
      <c r="L62" s="17">
        <v>252437</v>
      </c>
      <c r="M62" s="17">
        <v>7059</v>
      </c>
      <c r="N62" s="17">
        <v>102210</v>
      </c>
      <c r="O62" s="17">
        <v>8336</v>
      </c>
      <c r="P62" s="17">
        <v>0</v>
      </c>
      <c r="Q62" s="17">
        <v>2902528</v>
      </c>
      <c r="R62" s="17">
        <v>1734345</v>
      </c>
      <c r="S62" s="17">
        <v>8812396</v>
      </c>
      <c r="T62" s="17">
        <v>3750889</v>
      </c>
      <c r="V62"/>
      <c r="W62"/>
      <c r="X62"/>
      <c r="Y62" s="14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40" x14ac:dyDescent="0.25">
      <c r="A63">
        <v>155</v>
      </c>
      <c r="B63" t="s">
        <v>150</v>
      </c>
      <c r="C63" s="13">
        <v>7020</v>
      </c>
      <c r="D63" s="13">
        <v>2013</v>
      </c>
      <c r="E63" s="18">
        <v>107.3</v>
      </c>
      <c r="F63" s="17">
        <v>895110</v>
      </c>
      <c r="G63" s="17">
        <v>8084968</v>
      </c>
      <c r="H63" s="17">
        <v>3008330</v>
      </c>
      <c r="I63" s="17">
        <v>12784</v>
      </c>
      <c r="J63" s="17">
        <v>22328646</v>
      </c>
      <c r="K63" s="17">
        <v>0</v>
      </c>
      <c r="L63" s="17">
        <v>1095994</v>
      </c>
      <c r="M63" s="17">
        <v>218152</v>
      </c>
      <c r="N63" s="17">
        <v>4727491</v>
      </c>
      <c r="O63" s="17">
        <v>34639</v>
      </c>
      <c r="P63" s="17">
        <v>0</v>
      </c>
      <c r="Q63" s="17">
        <v>39511004</v>
      </c>
      <c r="R63" s="17">
        <v>28695701</v>
      </c>
      <c r="S63" s="17">
        <v>314192894</v>
      </c>
      <c r="T63" s="17">
        <v>222637791</v>
      </c>
      <c r="V63"/>
      <c r="W63"/>
      <c r="X63"/>
      <c r="Y63" s="14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40" x14ac:dyDescent="0.25">
      <c r="A64">
        <v>156</v>
      </c>
      <c r="B64" t="s">
        <v>93</v>
      </c>
      <c r="C64" s="13">
        <v>7020</v>
      </c>
      <c r="D64" s="13">
        <v>2013</v>
      </c>
      <c r="E64" s="18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V64"/>
      <c r="W64"/>
      <c r="X64"/>
      <c r="Y64" s="14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</row>
    <row r="65" spans="1:40" x14ac:dyDescent="0.25">
      <c r="A65">
        <v>157</v>
      </c>
      <c r="B65" t="s">
        <v>151</v>
      </c>
      <c r="C65" s="13">
        <v>7020</v>
      </c>
      <c r="D65" s="13">
        <v>2013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V65"/>
      <c r="W65"/>
      <c r="X65"/>
      <c r="Y65" s="14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spans="1:40" x14ac:dyDescent="0.25">
      <c r="A66">
        <v>158</v>
      </c>
      <c r="B66" t="s">
        <v>108</v>
      </c>
      <c r="C66" s="13">
        <v>7020</v>
      </c>
      <c r="D66" s="13">
        <v>2013</v>
      </c>
      <c r="E66" s="18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V66"/>
      <c r="W66"/>
      <c r="X66"/>
      <c r="Y66" s="14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spans="1:40" x14ac:dyDescent="0.25">
      <c r="A67">
        <v>159</v>
      </c>
      <c r="B67" t="s">
        <v>152</v>
      </c>
      <c r="C67" s="13">
        <v>7020</v>
      </c>
      <c r="D67" s="13">
        <v>2013</v>
      </c>
      <c r="E67" s="18">
        <v>71</v>
      </c>
      <c r="F67" s="17">
        <v>1650398</v>
      </c>
      <c r="G67" s="17">
        <v>5620085</v>
      </c>
      <c r="H67" s="17">
        <v>1691536</v>
      </c>
      <c r="I67" s="17">
        <v>1472036</v>
      </c>
      <c r="J67" s="17">
        <v>23902537</v>
      </c>
      <c r="K67" s="17">
        <v>1991</v>
      </c>
      <c r="L67" s="17">
        <v>1334577</v>
      </c>
      <c r="M67" s="17">
        <v>1700</v>
      </c>
      <c r="N67" s="17">
        <v>1225744</v>
      </c>
      <c r="O67" s="17">
        <v>143481</v>
      </c>
      <c r="P67" s="17">
        <v>414939</v>
      </c>
      <c r="Q67" s="17">
        <v>34978748</v>
      </c>
      <c r="R67" s="17">
        <v>18060538</v>
      </c>
      <c r="S67" s="17">
        <v>262673222</v>
      </c>
      <c r="T67" s="17">
        <v>224313711</v>
      </c>
      <c r="V67"/>
      <c r="W67"/>
      <c r="X67"/>
      <c r="Y67" s="14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</row>
    <row r="68" spans="1:40" x14ac:dyDescent="0.25">
      <c r="A68">
        <v>161</v>
      </c>
      <c r="B68" t="s">
        <v>123</v>
      </c>
      <c r="C68" s="13">
        <v>7020</v>
      </c>
      <c r="D68" s="13">
        <v>2013</v>
      </c>
      <c r="E68" s="18">
        <v>85.27</v>
      </c>
      <c r="F68" s="17">
        <v>939145</v>
      </c>
      <c r="G68" s="17">
        <v>5651974</v>
      </c>
      <c r="H68" s="17">
        <v>1161009</v>
      </c>
      <c r="I68" s="17">
        <v>0</v>
      </c>
      <c r="J68" s="17">
        <v>13553545</v>
      </c>
      <c r="K68" s="17">
        <v>0</v>
      </c>
      <c r="L68" s="17">
        <v>1947070</v>
      </c>
      <c r="M68" s="17">
        <v>212384</v>
      </c>
      <c r="N68" s="17">
        <v>1957919</v>
      </c>
      <c r="O68" s="17">
        <v>52012</v>
      </c>
      <c r="P68" s="17">
        <v>3750</v>
      </c>
      <c r="Q68" s="17">
        <v>24532163</v>
      </c>
      <c r="R68" s="17">
        <v>10269851</v>
      </c>
      <c r="S68" s="17">
        <v>101009403</v>
      </c>
      <c r="T68" s="17">
        <v>68505846</v>
      </c>
      <c r="V68"/>
      <c r="W68"/>
      <c r="X68"/>
      <c r="Y68" s="14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</row>
    <row r="69" spans="1:40" x14ac:dyDescent="0.25">
      <c r="A69">
        <v>162</v>
      </c>
      <c r="B69" t="s">
        <v>118</v>
      </c>
      <c r="C69" s="13">
        <v>7020</v>
      </c>
      <c r="D69" s="13">
        <v>2013</v>
      </c>
      <c r="E69" s="18">
        <v>277.54000000000002</v>
      </c>
      <c r="F69" s="17">
        <v>1962452</v>
      </c>
      <c r="G69" s="17">
        <v>18834830</v>
      </c>
      <c r="H69" s="17">
        <v>5366270</v>
      </c>
      <c r="I69" s="17">
        <v>415664</v>
      </c>
      <c r="J69" s="17">
        <v>62412727</v>
      </c>
      <c r="K69" s="17">
        <v>2360</v>
      </c>
      <c r="L69" s="17">
        <v>1312616</v>
      </c>
      <c r="M69" s="17">
        <v>77827</v>
      </c>
      <c r="N69" s="17">
        <v>795684</v>
      </c>
      <c r="O69" s="17">
        <v>51947</v>
      </c>
      <c r="P69" s="17">
        <v>19707</v>
      </c>
      <c r="Q69" s="17">
        <v>89250218</v>
      </c>
      <c r="R69" s="17">
        <v>32524715</v>
      </c>
      <c r="S69" s="17">
        <v>488067004</v>
      </c>
      <c r="T69" s="17">
        <v>345063533</v>
      </c>
      <c r="V69"/>
      <c r="W69"/>
      <c r="X69"/>
      <c r="Y69" s="14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</row>
    <row r="70" spans="1:40" x14ac:dyDescent="0.25">
      <c r="A70">
        <v>164</v>
      </c>
      <c r="B70" t="s">
        <v>153</v>
      </c>
      <c r="C70" s="13">
        <v>7020</v>
      </c>
      <c r="D70" s="13">
        <v>2013</v>
      </c>
      <c r="E70" s="18">
        <v>126.37</v>
      </c>
      <c r="F70" s="17">
        <v>774293</v>
      </c>
      <c r="G70" s="17">
        <v>9657492</v>
      </c>
      <c r="H70" s="17">
        <v>2514415</v>
      </c>
      <c r="I70" s="17">
        <v>148572</v>
      </c>
      <c r="J70" s="17">
        <v>23190528</v>
      </c>
      <c r="K70" s="17">
        <v>41237</v>
      </c>
      <c r="L70" s="17">
        <v>1912510</v>
      </c>
      <c r="M70" s="17">
        <v>155653</v>
      </c>
      <c r="N70" s="17">
        <v>3778023</v>
      </c>
      <c r="O70" s="17">
        <v>48482</v>
      </c>
      <c r="P70" s="17">
        <v>179</v>
      </c>
      <c r="Q70" s="17">
        <v>41446733</v>
      </c>
      <c r="R70" s="17">
        <v>16035914</v>
      </c>
      <c r="S70" s="17">
        <v>176342369</v>
      </c>
      <c r="T70" s="17">
        <v>80507423</v>
      </c>
      <c r="V70"/>
      <c r="W70"/>
      <c r="X70"/>
      <c r="Y70" s="14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</row>
    <row r="71" spans="1:40" x14ac:dyDescent="0.25">
      <c r="A71">
        <v>165</v>
      </c>
      <c r="B71" t="s">
        <v>77</v>
      </c>
      <c r="C71" s="13">
        <v>7020</v>
      </c>
      <c r="D71" s="13">
        <v>2013</v>
      </c>
      <c r="E71" s="18">
        <v>6.71</v>
      </c>
      <c r="F71" s="17">
        <v>29921</v>
      </c>
      <c r="G71" s="17">
        <v>548094</v>
      </c>
      <c r="H71" s="17">
        <v>121198</v>
      </c>
      <c r="I71" s="17">
        <v>8749</v>
      </c>
      <c r="J71" s="17">
        <v>109187</v>
      </c>
      <c r="K71" s="17">
        <v>1389</v>
      </c>
      <c r="L71" s="17">
        <v>1309</v>
      </c>
      <c r="M71" s="17">
        <v>21173</v>
      </c>
      <c r="N71" s="17">
        <v>75970</v>
      </c>
      <c r="O71" s="17">
        <v>68959</v>
      </c>
      <c r="P71" s="17">
        <v>0</v>
      </c>
      <c r="Q71" s="17">
        <v>956028</v>
      </c>
      <c r="R71" s="17">
        <v>274227</v>
      </c>
      <c r="S71" s="17">
        <v>2185763</v>
      </c>
      <c r="T71" s="17">
        <v>501985</v>
      </c>
      <c r="V71"/>
      <c r="W71"/>
      <c r="X71"/>
      <c r="Y71" s="14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</row>
    <row r="72" spans="1:40" x14ac:dyDescent="0.25">
      <c r="A72">
        <v>167</v>
      </c>
      <c r="B72" t="s">
        <v>111</v>
      </c>
      <c r="C72" s="13">
        <v>7020</v>
      </c>
      <c r="D72" s="13">
        <v>2013</v>
      </c>
      <c r="E72" s="18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V72"/>
      <c r="W72"/>
      <c r="X72"/>
      <c r="Y72" s="14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</row>
    <row r="73" spans="1:40" x14ac:dyDescent="0.25">
      <c r="A73">
        <v>168</v>
      </c>
      <c r="B73" t="s">
        <v>72</v>
      </c>
      <c r="C73" s="13">
        <v>7020</v>
      </c>
      <c r="D73" s="13">
        <v>2013</v>
      </c>
      <c r="E73" s="18">
        <v>53.72</v>
      </c>
      <c r="F73" s="17">
        <v>764049</v>
      </c>
      <c r="G73" s="17">
        <v>3989650</v>
      </c>
      <c r="H73" s="17">
        <v>1073000</v>
      </c>
      <c r="I73" s="17">
        <v>1272240</v>
      </c>
      <c r="J73" s="17">
        <v>1406036</v>
      </c>
      <c r="K73" s="17">
        <v>641</v>
      </c>
      <c r="L73" s="17">
        <v>562482</v>
      </c>
      <c r="M73" s="17">
        <v>25687</v>
      </c>
      <c r="N73" s="17">
        <v>1029864</v>
      </c>
      <c r="O73" s="17">
        <v>15131</v>
      </c>
      <c r="P73" s="17">
        <v>5</v>
      </c>
      <c r="Q73" s="17">
        <v>9374726</v>
      </c>
      <c r="R73" s="17">
        <v>4486732</v>
      </c>
      <c r="S73" s="17">
        <v>38707636</v>
      </c>
      <c r="T73" s="17">
        <v>23675011</v>
      </c>
      <c r="V73"/>
      <c r="W73"/>
      <c r="X73"/>
      <c r="Y73" s="14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</row>
    <row r="74" spans="1:40" x14ac:dyDescent="0.25">
      <c r="A74">
        <v>170</v>
      </c>
      <c r="B74" t="s">
        <v>154</v>
      </c>
      <c r="C74" s="13">
        <v>7020</v>
      </c>
      <c r="D74" s="13">
        <v>2013</v>
      </c>
      <c r="E74" s="18">
        <v>89.98</v>
      </c>
      <c r="F74" s="17">
        <v>1161674</v>
      </c>
      <c r="G74" s="17">
        <v>6862896</v>
      </c>
      <c r="H74" s="17">
        <v>2239097</v>
      </c>
      <c r="I74" s="17">
        <v>0</v>
      </c>
      <c r="J74" s="17">
        <v>21507679</v>
      </c>
      <c r="K74" s="17">
        <v>14433</v>
      </c>
      <c r="L74" s="17">
        <v>1683917</v>
      </c>
      <c r="M74" s="17">
        <v>80286</v>
      </c>
      <c r="N74" s="17">
        <v>2016455</v>
      </c>
      <c r="O74" s="17">
        <v>120327</v>
      </c>
      <c r="P74" s="17">
        <v>0</v>
      </c>
      <c r="Q74" s="17">
        <v>34525090</v>
      </c>
      <c r="R74" s="17">
        <v>21598879</v>
      </c>
      <c r="S74" s="17">
        <v>173996667</v>
      </c>
      <c r="T74" s="17">
        <v>130615752</v>
      </c>
      <c r="V74"/>
      <c r="W74"/>
      <c r="X74"/>
      <c r="Y74" s="14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</row>
    <row r="75" spans="1:40" x14ac:dyDescent="0.25">
      <c r="A75">
        <v>172</v>
      </c>
      <c r="B75" t="s">
        <v>105</v>
      </c>
      <c r="C75" s="13">
        <v>7020</v>
      </c>
      <c r="D75" s="13">
        <v>2013</v>
      </c>
      <c r="E75" s="18">
        <v>35.85</v>
      </c>
      <c r="F75" s="17">
        <v>308573</v>
      </c>
      <c r="G75" s="17">
        <v>2670857</v>
      </c>
      <c r="H75" s="17">
        <v>556616</v>
      </c>
      <c r="I75" s="17">
        <v>74217</v>
      </c>
      <c r="J75" s="17">
        <v>629473</v>
      </c>
      <c r="K75" s="17">
        <v>1792</v>
      </c>
      <c r="L75" s="17">
        <v>487592</v>
      </c>
      <c r="M75" s="17">
        <v>387231</v>
      </c>
      <c r="N75" s="17">
        <v>255249</v>
      </c>
      <c r="O75" s="17">
        <v>18502</v>
      </c>
      <c r="P75" s="17">
        <v>250</v>
      </c>
      <c r="Q75" s="17">
        <v>5081279</v>
      </c>
      <c r="R75" s="17">
        <v>2076639</v>
      </c>
      <c r="S75" s="17">
        <v>9773278</v>
      </c>
      <c r="T75" s="17">
        <v>3049660</v>
      </c>
      <c r="V75"/>
      <c r="W75"/>
      <c r="X75"/>
      <c r="Y75" s="14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</row>
    <row r="76" spans="1:40" x14ac:dyDescent="0.25">
      <c r="A76">
        <v>173</v>
      </c>
      <c r="B76" t="s">
        <v>81</v>
      </c>
      <c r="C76" s="13">
        <v>7020</v>
      </c>
      <c r="D76" s="13">
        <v>2013</v>
      </c>
      <c r="E76" s="18">
        <v>2.09</v>
      </c>
      <c r="F76" s="17">
        <v>8859</v>
      </c>
      <c r="G76" s="17">
        <v>213655</v>
      </c>
      <c r="H76" s="17">
        <v>59609</v>
      </c>
      <c r="I76" s="17">
        <v>0</v>
      </c>
      <c r="J76" s="17">
        <v>57931</v>
      </c>
      <c r="K76" s="17">
        <v>0</v>
      </c>
      <c r="L76" s="17">
        <v>13463</v>
      </c>
      <c r="M76" s="17">
        <v>337</v>
      </c>
      <c r="N76" s="17">
        <v>26154</v>
      </c>
      <c r="O76" s="17">
        <v>25</v>
      </c>
      <c r="P76" s="17">
        <v>0</v>
      </c>
      <c r="Q76" s="17">
        <v>371174</v>
      </c>
      <c r="R76" s="17">
        <v>239012</v>
      </c>
      <c r="S76" s="17">
        <v>1019643</v>
      </c>
      <c r="T76" s="17">
        <v>299079</v>
      </c>
      <c r="V76"/>
      <c r="W76"/>
      <c r="X76"/>
      <c r="Y76" s="14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</row>
    <row r="77" spans="1:40" x14ac:dyDescent="0.25">
      <c r="A77">
        <v>175</v>
      </c>
      <c r="B77" t="s">
        <v>114</v>
      </c>
      <c r="C77" s="13">
        <v>7020</v>
      </c>
      <c r="D77" s="13">
        <v>2013</v>
      </c>
      <c r="E77" s="18">
        <v>20.97</v>
      </c>
      <c r="F77" s="17">
        <v>708593</v>
      </c>
      <c r="G77" s="17">
        <v>3630308</v>
      </c>
      <c r="H77" s="17">
        <v>804190</v>
      </c>
      <c r="I77" s="17">
        <v>1116365</v>
      </c>
      <c r="J77" s="17">
        <v>217252</v>
      </c>
      <c r="K77" s="17">
        <v>5974</v>
      </c>
      <c r="L77" s="17">
        <v>12024423</v>
      </c>
      <c r="M77" s="17">
        <v>0</v>
      </c>
      <c r="N77" s="17">
        <v>433303</v>
      </c>
      <c r="O77" s="17">
        <v>231478</v>
      </c>
      <c r="P77" s="17">
        <v>24646</v>
      </c>
      <c r="Q77" s="17">
        <v>18438647</v>
      </c>
      <c r="R77" s="17">
        <v>7855624</v>
      </c>
      <c r="S77" s="17">
        <v>124867853</v>
      </c>
      <c r="T77" s="17">
        <v>41708244</v>
      </c>
      <c r="V77"/>
      <c r="W77"/>
      <c r="X77"/>
      <c r="Y77" s="14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</row>
    <row r="78" spans="1:40" x14ac:dyDescent="0.25">
      <c r="A78">
        <v>176</v>
      </c>
      <c r="B78" t="s">
        <v>155</v>
      </c>
      <c r="C78" s="13">
        <v>7020</v>
      </c>
      <c r="D78" s="13">
        <v>2013</v>
      </c>
      <c r="E78" s="18">
        <v>178.92</v>
      </c>
      <c r="F78" s="17">
        <v>3715357</v>
      </c>
      <c r="G78" s="17">
        <v>16651012</v>
      </c>
      <c r="H78" s="17">
        <v>4655421</v>
      </c>
      <c r="I78" s="17">
        <v>1251884</v>
      </c>
      <c r="J78" s="17">
        <v>29806901</v>
      </c>
      <c r="K78" s="17">
        <v>17177</v>
      </c>
      <c r="L78" s="17">
        <v>-7270901</v>
      </c>
      <c r="M78" s="17">
        <v>203485</v>
      </c>
      <c r="N78" s="17">
        <v>3815858</v>
      </c>
      <c r="O78" s="17">
        <v>5333699</v>
      </c>
      <c r="P78" s="17">
        <v>1300</v>
      </c>
      <c r="Q78" s="17">
        <v>54463236</v>
      </c>
      <c r="R78" s="17">
        <v>29844925</v>
      </c>
      <c r="S78" s="17">
        <v>541159291</v>
      </c>
      <c r="T78" s="17">
        <v>304305640</v>
      </c>
      <c r="V78"/>
      <c r="W78"/>
      <c r="X78"/>
      <c r="Y78" s="14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</row>
    <row r="79" spans="1:40" x14ac:dyDescent="0.25">
      <c r="A79">
        <v>180</v>
      </c>
      <c r="B79" t="s">
        <v>156</v>
      </c>
      <c r="C79" s="13">
        <v>7020</v>
      </c>
      <c r="D79" s="13">
        <v>2013</v>
      </c>
      <c r="E79" s="18">
        <v>35.79</v>
      </c>
      <c r="F79" s="17">
        <v>469645</v>
      </c>
      <c r="G79" s="17">
        <v>2569777</v>
      </c>
      <c r="H79" s="17">
        <v>686442</v>
      </c>
      <c r="I79" s="17">
        <v>0</v>
      </c>
      <c r="J79" s="17">
        <v>8655455</v>
      </c>
      <c r="K79" s="17">
        <v>0</v>
      </c>
      <c r="L79" s="17">
        <v>43359</v>
      </c>
      <c r="M79" s="17">
        <v>358637</v>
      </c>
      <c r="N79" s="17">
        <v>499650</v>
      </c>
      <c r="O79" s="17">
        <v>199057</v>
      </c>
      <c r="P79" s="17">
        <v>0</v>
      </c>
      <c r="Q79" s="17">
        <v>13012377</v>
      </c>
      <c r="R79" s="17">
        <v>8439120</v>
      </c>
      <c r="S79" s="17">
        <v>104549535</v>
      </c>
      <c r="T79" s="17">
        <v>64734851</v>
      </c>
      <c r="V79"/>
      <c r="W79"/>
      <c r="X79"/>
      <c r="Y79" s="14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</row>
    <row r="80" spans="1:40" x14ac:dyDescent="0.25">
      <c r="A80">
        <v>183</v>
      </c>
      <c r="B80" t="s">
        <v>157</v>
      </c>
      <c r="C80" s="13">
        <v>7020</v>
      </c>
      <c r="D80" s="13">
        <v>2013</v>
      </c>
      <c r="E80" s="18">
        <v>23.23</v>
      </c>
      <c r="F80" s="17">
        <v>350700</v>
      </c>
      <c r="G80" s="17">
        <v>2160998</v>
      </c>
      <c r="H80" s="17">
        <v>459064</v>
      </c>
      <c r="I80" s="17">
        <v>0</v>
      </c>
      <c r="J80" s="17">
        <v>6423135</v>
      </c>
      <c r="K80" s="17">
        <v>2079</v>
      </c>
      <c r="L80" s="17">
        <v>280582</v>
      </c>
      <c r="M80" s="17">
        <v>28620</v>
      </c>
      <c r="N80" s="17">
        <v>603206</v>
      </c>
      <c r="O80" s="17">
        <v>6373</v>
      </c>
      <c r="P80" s="17">
        <v>0</v>
      </c>
      <c r="Q80" s="17">
        <v>9964057</v>
      </c>
      <c r="R80" s="17">
        <v>6586540</v>
      </c>
      <c r="S80" s="17">
        <v>80597106</v>
      </c>
      <c r="T80" s="17">
        <v>39580407</v>
      </c>
      <c r="V80"/>
      <c r="W80"/>
      <c r="X80"/>
      <c r="Y80" s="14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</row>
    <row r="81" spans="1:40" x14ac:dyDescent="0.25">
      <c r="A81">
        <v>186</v>
      </c>
      <c r="B81" t="s">
        <v>158</v>
      </c>
      <c r="C81" s="13">
        <v>7020</v>
      </c>
      <c r="D81" s="13">
        <v>2013</v>
      </c>
      <c r="E81" s="18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V81"/>
      <c r="W81"/>
      <c r="X81"/>
      <c r="Y81" s="14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</row>
    <row r="82" spans="1:40" x14ac:dyDescent="0.25">
      <c r="A82">
        <v>191</v>
      </c>
      <c r="B82" t="s">
        <v>86</v>
      </c>
      <c r="C82" s="13">
        <v>7020</v>
      </c>
      <c r="D82" s="13">
        <v>2013</v>
      </c>
      <c r="E82" s="18">
        <v>33</v>
      </c>
      <c r="F82" s="17">
        <v>254017</v>
      </c>
      <c r="G82" s="17">
        <v>2916757</v>
      </c>
      <c r="H82" s="17">
        <v>848818</v>
      </c>
      <c r="I82" s="17">
        <v>0</v>
      </c>
      <c r="J82" s="17">
        <v>4638994</v>
      </c>
      <c r="K82" s="17">
        <v>2273</v>
      </c>
      <c r="L82" s="17">
        <v>280978</v>
      </c>
      <c r="M82" s="17">
        <v>158835</v>
      </c>
      <c r="N82" s="17">
        <v>253326</v>
      </c>
      <c r="O82" s="17">
        <v>81683</v>
      </c>
      <c r="P82" s="17">
        <v>50983</v>
      </c>
      <c r="Q82" s="17">
        <v>9130681</v>
      </c>
      <c r="R82" s="17">
        <v>5313135</v>
      </c>
      <c r="S82" s="17">
        <v>68412385</v>
      </c>
      <c r="T82" s="17">
        <v>41907682</v>
      </c>
      <c r="V82"/>
      <c r="W82"/>
      <c r="X82"/>
      <c r="Y82" s="14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</row>
    <row r="83" spans="1:40" x14ac:dyDescent="0.25">
      <c r="A83">
        <v>193</v>
      </c>
      <c r="B83" t="s">
        <v>116</v>
      </c>
      <c r="C83" s="13">
        <v>7020</v>
      </c>
      <c r="D83" s="13">
        <v>2013</v>
      </c>
      <c r="E83" s="18">
        <v>7.44</v>
      </c>
      <c r="F83" s="17">
        <v>88544</v>
      </c>
      <c r="G83" s="17">
        <v>1424308</v>
      </c>
      <c r="H83" s="17">
        <v>418776</v>
      </c>
      <c r="I83" s="17">
        <v>1000</v>
      </c>
      <c r="J83" s="17">
        <v>849915</v>
      </c>
      <c r="K83" s="17">
        <v>600</v>
      </c>
      <c r="L83" s="17">
        <v>66249</v>
      </c>
      <c r="M83" s="17">
        <v>222</v>
      </c>
      <c r="N83" s="17">
        <v>82361</v>
      </c>
      <c r="O83" s="17">
        <v>7171</v>
      </c>
      <c r="P83" s="17">
        <v>0</v>
      </c>
      <c r="Q83" s="17">
        <v>2850602</v>
      </c>
      <c r="R83" s="17">
        <v>1131810</v>
      </c>
      <c r="S83" s="17">
        <v>9848629</v>
      </c>
      <c r="T83" s="17">
        <v>1620562</v>
      </c>
      <c r="V83"/>
      <c r="W83"/>
      <c r="X83"/>
      <c r="Y83" s="14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</row>
    <row r="84" spans="1:40" x14ac:dyDescent="0.25">
      <c r="A84">
        <v>194</v>
      </c>
      <c r="B84" t="s">
        <v>159</v>
      </c>
      <c r="C84" s="13">
        <v>7020</v>
      </c>
      <c r="D84" s="13">
        <v>2013</v>
      </c>
      <c r="E84" s="18">
        <v>3.86</v>
      </c>
      <c r="F84" s="17">
        <v>53683</v>
      </c>
      <c r="G84" s="17">
        <v>322623</v>
      </c>
      <c r="H84" s="17">
        <v>82298</v>
      </c>
      <c r="I84" s="17">
        <v>0</v>
      </c>
      <c r="J84" s="17">
        <v>114169</v>
      </c>
      <c r="K84" s="17">
        <v>600</v>
      </c>
      <c r="L84" s="17">
        <v>8899</v>
      </c>
      <c r="M84" s="17">
        <v>0</v>
      </c>
      <c r="N84" s="17">
        <v>67650</v>
      </c>
      <c r="O84" s="17">
        <v>1199</v>
      </c>
      <c r="P84" s="17">
        <v>0</v>
      </c>
      <c r="Q84" s="17">
        <v>597438</v>
      </c>
      <c r="R84" s="17">
        <v>456598</v>
      </c>
      <c r="S84" s="17">
        <v>2309010</v>
      </c>
      <c r="T84" s="17">
        <v>44455</v>
      </c>
      <c r="V84"/>
      <c r="W84"/>
      <c r="X84"/>
      <c r="Y84" s="14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</row>
    <row r="85" spans="1:40" x14ac:dyDescent="0.25">
      <c r="A85">
        <v>195</v>
      </c>
      <c r="B85" t="s">
        <v>99</v>
      </c>
      <c r="C85" s="13">
        <v>7020</v>
      </c>
      <c r="D85" s="13">
        <v>2013</v>
      </c>
      <c r="E85" s="18">
        <v>1.1000000000000001</v>
      </c>
      <c r="F85" s="17">
        <v>0</v>
      </c>
      <c r="G85" s="17">
        <v>102029</v>
      </c>
      <c r="H85" s="17">
        <v>16480</v>
      </c>
      <c r="I85" s="17">
        <v>40400</v>
      </c>
      <c r="J85" s="17">
        <v>12201</v>
      </c>
      <c r="K85" s="17">
        <v>0</v>
      </c>
      <c r="L85" s="17">
        <v>299</v>
      </c>
      <c r="M85" s="17">
        <v>0</v>
      </c>
      <c r="N85" s="17">
        <v>4544</v>
      </c>
      <c r="O85" s="17">
        <v>219</v>
      </c>
      <c r="P85" s="17">
        <v>0</v>
      </c>
      <c r="Q85" s="17">
        <v>176172</v>
      </c>
      <c r="R85" s="17">
        <v>132836</v>
      </c>
      <c r="S85" s="17">
        <v>285448</v>
      </c>
      <c r="T85" s="17">
        <v>4236</v>
      </c>
      <c r="V85"/>
      <c r="W85"/>
      <c r="X85"/>
      <c r="Y85" s="14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</row>
    <row r="86" spans="1:40" x14ac:dyDescent="0.25">
      <c r="A86">
        <v>197</v>
      </c>
      <c r="B86" t="s">
        <v>70</v>
      </c>
      <c r="C86" s="13">
        <v>7020</v>
      </c>
      <c r="D86" s="13">
        <v>2013</v>
      </c>
      <c r="E86" s="18">
        <v>30.6</v>
      </c>
      <c r="F86" s="17">
        <v>444976</v>
      </c>
      <c r="G86" s="17">
        <v>2175272</v>
      </c>
      <c r="H86" s="17">
        <v>149830</v>
      </c>
      <c r="I86" s="17">
        <v>-2000</v>
      </c>
      <c r="J86" s="17">
        <v>1360773</v>
      </c>
      <c r="K86" s="17">
        <v>2197</v>
      </c>
      <c r="L86" s="17">
        <v>876171</v>
      </c>
      <c r="M86" s="17">
        <v>153791</v>
      </c>
      <c r="N86" s="17">
        <v>129688</v>
      </c>
      <c r="O86" s="17">
        <v>390109</v>
      </c>
      <c r="P86" s="17">
        <v>0</v>
      </c>
      <c r="Q86" s="17">
        <v>5235831</v>
      </c>
      <c r="R86" s="17">
        <v>6896728</v>
      </c>
      <c r="S86" s="17">
        <v>70206921</v>
      </c>
      <c r="T86" s="17">
        <v>43989823</v>
      </c>
      <c r="V86"/>
      <c r="W86"/>
      <c r="X86"/>
      <c r="Y86" s="14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</row>
    <row r="87" spans="1:40" x14ac:dyDescent="0.25">
      <c r="A87">
        <v>198</v>
      </c>
      <c r="B87" t="s">
        <v>88</v>
      </c>
      <c r="C87" s="13">
        <v>7020</v>
      </c>
      <c r="D87" s="13">
        <v>2013</v>
      </c>
      <c r="E87" s="18">
        <v>7.45</v>
      </c>
      <c r="F87" s="17">
        <v>91015</v>
      </c>
      <c r="G87" s="17">
        <v>594778</v>
      </c>
      <c r="H87" s="17">
        <v>175632</v>
      </c>
      <c r="I87" s="17">
        <v>0</v>
      </c>
      <c r="J87" s="17">
        <v>270833</v>
      </c>
      <c r="K87" s="17">
        <v>0</v>
      </c>
      <c r="L87" s="17">
        <v>59</v>
      </c>
      <c r="M87" s="17">
        <v>47491</v>
      </c>
      <c r="N87" s="17">
        <v>73640</v>
      </c>
      <c r="O87" s="17">
        <v>29385</v>
      </c>
      <c r="P87" s="17">
        <v>0</v>
      </c>
      <c r="Q87" s="17">
        <v>1191818</v>
      </c>
      <c r="R87" s="17">
        <v>915555</v>
      </c>
      <c r="S87" s="17">
        <v>8710238</v>
      </c>
      <c r="T87" s="17">
        <v>3052230</v>
      </c>
      <c r="V87"/>
      <c r="W87"/>
      <c r="X87"/>
      <c r="Y87" s="14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</row>
    <row r="88" spans="1:40" x14ac:dyDescent="0.25">
      <c r="A88">
        <v>199</v>
      </c>
      <c r="B88" t="s">
        <v>97</v>
      </c>
      <c r="C88" s="13">
        <v>7020</v>
      </c>
      <c r="D88" s="13">
        <v>2013</v>
      </c>
      <c r="E88" s="18">
        <v>5.6</v>
      </c>
      <c r="F88" s="17">
        <v>59025</v>
      </c>
      <c r="G88" s="17">
        <v>382015</v>
      </c>
      <c r="H88" s="17">
        <v>94748</v>
      </c>
      <c r="I88" s="17">
        <v>457</v>
      </c>
      <c r="J88" s="17">
        <v>109673</v>
      </c>
      <c r="K88" s="17">
        <v>0</v>
      </c>
      <c r="L88" s="17">
        <v>58415</v>
      </c>
      <c r="M88" s="17">
        <v>32582</v>
      </c>
      <c r="N88" s="17">
        <v>33966</v>
      </c>
      <c r="O88" s="17">
        <v>24537</v>
      </c>
      <c r="P88" s="17">
        <v>0</v>
      </c>
      <c r="Q88" s="17">
        <v>736393</v>
      </c>
      <c r="R88" s="17">
        <v>586392</v>
      </c>
      <c r="S88" s="17">
        <v>5930815</v>
      </c>
      <c r="T88" s="17">
        <v>3009895</v>
      </c>
      <c r="V88"/>
      <c r="W88"/>
      <c r="X88"/>
      <c r="Y88" s="14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</row>
    <row r="89" spans="1:40" x14ac:dyDescent="0.25">
      <c r="A89">
        <v>201</v>
      </c>
      <c r="B89" t="s">
        <v>160</v>
      </c>
      <c r="C89" s="13">
        <v>7020</v>
      </c>
      <c r="D89" s="13">
        <v>2013</v>
      </c>
      <c r="E89" s="18">
        <v>108.72</v>
      </c>
      <c r="F89" s="17">
        <v>1524792</v>
      </c>
      <c r="G89" s="17">
        <v>7868272</v>
      </c>
      <c r="H89" s="17">
        <v>2054169</v>
      </c>
      <c r="I89" s="17">
        <v>575538</v>
      </c>
      <c r="J89" s="17">
        <v>12469891</v>
      </c>
      <c r="K89" s="17">
        <v>4075</v>
      </c>
      <c r="L89" s="17">
        <v>734868</v>
      </c>
      <c r="M89" s="17">
        <v>796148</v>
      </c>
      <c r="N89" s="17">
        <v>1491206</v>
      </c>
      <c r="O89" s="17">
        <v>207634</v>
      </c>
      <c r="P89" s="17">
        <v>851</v>
      </c>
      <c r="Q89" s="17">
        <v>26200950</v>
      </c>
      <c r="R89" s="17">
        <v>19594344</v>
      </c>
      <c r="S89" s="17">
        <v>238426339</v>
      </c>
      <c r="T89" s="17">
        <v>115445078</v>
      </c>
      <c r="V89"/>
      <c r="W89"/>
      <c r="X89"/>
      <c r="Y89" s="14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</row>
    <row r="90" spans="1:40" x14ac:dyDescent="0.25">
      <c r="A90">
        <v>202</v>
      </c>
      <c r="B90" t="s">
        <v>161</v>
      </c>
      <c r="C90" s="13">
        <v>7020</v>
      </c>
      <c r="D90" s="13">
        <v>2013</v>
      </c>
      <c r="E90" s="18">
        <v>0.04</v>
      </c>
      <c r="F90" s="17">
        <v>0</v>
      </c>
      <c r="G90" s="17">
        <v>4096</v>
      </c>
      <c r="H90" s="17">
        <v>1216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5312</v>
      </c>
      <c r="R90" s="17">
        <v>1264</v>
      </c>
      <c r="S90" s="17">
        <v>7046</v>
      </c>
      <c r="T90" s="17">
        <v>7046</v>
      </c>
      <c r="V90"/>
      <c r="W90"/>
      <c r="X90"/>
      <c r="Y90" s="14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</row>
    <row r="91" spans="1:40" x14ac:dyDescent="0.25">
      <c r="A91">
        <v>204</v>
      </c>
      <c r="B91" t="s">
        <v>120</v>
      </c>
      <c r="C91" s="13">
        <v>7020</v>
      </c>
      <c r="D91" s="13">
        <v>2013</v>
      </c>
      <c r="E91" s="18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V91"/>
      <c r="W91"/>
      <c r="X91"/>
      <c r="Y91" s="14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</row>
    <row r="92" spans="1:40" x14ac:dyDescent="0.25">
      <c r="A92">
        <v>205</v>
      </c>
      <c r="B92" t="s">
        <v>162</v>
      </c>
      <c r="C92" s="13">
        <v>7020</v>
      </c>
      <c r="D92" s="13">
        <v>2013</v>
      </c>
      <c r="E92" s="18">
        <v>40.950000000000003</v>
      </c>
      <c r="F92" s="17">
        <v>408232</v>
      </c>
      <c r="G92" s="17">
        <v>8220894</v>
      </c>
      <c r="H92" s="17">
        <v>1040933</v>
      </c>
      <c r="I92" s="17">
        <v>0</v>
      </c>
      <c r="J92" s="17">
        <v>6676736</v>
      </c>
      <c r="K92" s="17">
        <v>483847</v>
      </c>
      <c r="L92" s="17">
        <v>525451</v>
      </c>
      <c r="M92" s="17">
        <v>0</v>
      </c>
      <c r="N92" s="17">
        <v>1053114</v>
      </c>
      <c r="O92" s="17">
        <v>64258</v>
      </c>
      <c r="P92" s="17">
        <v>0</v>
      </c>
      <c r="Q92" s="17">
        <v>18065233</v>
      </c>
      <c r="R92" s="17">
        <v>2351294</v>
      </c>
      <c r="S92" s="17">
        <v>50838367</v>
      </c>
      <c r="T92" s="17">
        <v>4834659</v>
      </c>
      <c r="V92"/>
      <c r="W92"/>
      <c r="X92"/>
      <c r="Y92" s="14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</row>
    <row r="93" spans="1:40" x14ac:dyDescent="0.25">
      <c r="A93">
        <v>206</v>
      </c>
      <c r="B93" t="s">
        <v>163</v>
      </c>
      <c r="C93" s="13">
        <v>7020</v>
      </c>
      <c r="D93" s="13">
        <v>2013</v>
      </c>
      <c r="E93" s="18">
        <v>8.43</v>
      </c>
      <c r="F93" s="17">
        <v>42538</v>
      </c>
      <c r="G93" s="17">
        <v>480787</v>
      </c>
      <c r="H93" s="17">
        <v>134143</v>
      </c>
      <c r="I93" s="17">
        <v>1238251</v>
      </c>
      <c r="J93" s="17">
        <v>164700</v>
      </c>
      <c r="K93" s="17">
        <v>614</v>
      </c>
      <c r="L93" s="17">
        <v>118546</v>
      </c>
      <c r="M93" s="17">
        <v>649</v>
      </c>
      <c r="N93" s="17">
        <v>202693</v>
      </c>
      <c r="O93" s="17">
        <v>7638</v>
      </c>
      <c r="P93" s="17">
        <v>115</v>
      </c>
      <c r="Q93" s="17">
        <v>2347906</v>
      </c>
      <c r="R93" s="17">
        <v>1467254</v>
      </c>
      <c r="S93" s="17">
        <v>4965046</v>
      </c>
      <c r="T93" s="17">
        <v>880204</v>
      </c>
      <c r="V93"/>
      <c r="W93"/>
      <c r="X93"/>
      <c r="Y93" s="14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</row>
    <row r="94" spans="1:40" x14ac:dyDescent="0.25">
      <c r="A94">
        <v>207</v>
      </c>
      <c r="B94" t="s">
        <v>98</v>
      </c>
      <c r="C94" s="13">
        <v>7020</v>
      </c>
      <c r="D94" s="13">
        <v>2013</v>
      </c>
      <c r="E94" s="18">
        <v>34.39</v>
      </c>
      <c r="F94" s="17">
        <v>495007</v>
      </c>
      <c r="G94" s="17">
        <v>2466353</v>
      </c>
      <c r="H94" s="17">
        <v>557092</v>
      </c>
      <c r="I94" s="17">
        <v>36000</v>
      </c>
      <c r="J94" s="17">
        <v>8405999</v>
      </c>
      <c r="K94" s="17">
        <v>0</v>
      </c>
      <c r="L94" s="17">
        <v>626902</v>
      </c>
      <c r="M94" s="17">
        <v>79019</v>
      </c>
      <c r="N94" s="17">
        <v>350414</v>
      </c>
      <c r="O94" s="17">
        <v>6275</v>
      </c>
      <c r="P94" s="17">
        <v>0</v>
      </c>
      <c r="Q94" s="17">
        <v>12528054</v>
      </c>
      <c r="R94" s="17">
        <v>5996295</v>
      </c>
      <c r="S94" s="17">
        <v>62766417</v>
      </c>
      <c r="T94" s="17">
        <v>32159396</v>
      </c>
      <c r="V94"/>
      <c r="W94"/>
      <c r="X94"/>
      <c r="Y94" s="14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</row>
    <row r="95" spans="1:40" x14ac:dyDescent="0.25">
      <c r="A95">
        <v>208</v>
      </c>
      <c r="B95" t="s">
        <v>102</v>
      </c>
      <c r="C95" s="13">
        <v>7020</v>
      </c>
      <c r="D95" s="13">
        <v>2013</v>
      </c>
      <c r="E95" s="18">
        <v>45.59</v>
      </c>
      <c r="F95" s="17">
        <v>568860</v>
      </c>
      <c r="G95" s="17">
        <v>4003103</v>
      </c>
      <c r="H95" s="17">
        <v>1149972</v>
      </c>
      <c r="I95" s="17">
        <v>0</v>
      </c>
      <c r="J95" s="17">
        <v>10225396</v>
      </c>
      <c r="K95" s="17">
        <v>1225</v>
      </c>
      <c r="L95" s="17">
        <v>306125</v>
      </c>
      <c r="M95" s="17">
        <v>141804</v>
      </c>
      <c r="N95" s="17">
        <v>2213180</v>
      </c>
      <c r="O95" s="17">
        <v>376585</v>
      </c>
      <c r="P95" s="17">
        <v>0</v>
      </c>
      <c r="Q95" s="17">
        <v>18417390</v>
      </c>
      <c r="R95" s="17">
        <v>8439812</v>
      </c>
      <c r="S95" s="17">
        <v>64067365</v>
      </c>
      <c r="T95" s="17">
        <v>37818869</v>
      </c>
      <c r="V95"/>
      <c r="W95"/>
      <c r="X95"/>
      <c r="Y95" s="14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</row>
    <row r="96" spans="1:40" x14ac:dyDescent="0.25">
      <c r="A96">
        <v>209</v>
      </c>
      <c r="B96" t="s">
        <v>164</v>
      </c>
      <c r="C96" s="13">
        <v>7020</v>
      </c>
      <c r="D96" s="13">
        <v>2013</v>
      </c>
      <c r="E96" s="18">
        <v>39.99</v>
      </c>
      <c r="F96" s="17">
        <v>1047379</v>
      </c>
      <c r="G96" s="17">
        <v>3675874</v>
      </c>
      <c r="H96" s="17">
        <v>848184</v>
      </c>
      <c r="I96" s="17">
        <v>939088</v>
      </c>
      <c r="J96" s="17">
        <v>6101829</v>
      </c>
      <c r="K96" s="17">
        <v>243</v>
      </c>
      <c r="L96" s="17">
        <v>429058</v>
      </c>
      <c r="M96" s="17">
        <v>207876</v>
      </c>
      <c r="N96" s="17">
        <v>2473120</v>
      </c>
      <c r="O96" s="17">
        <v>54664</v>
      </c>
      <c r="P96" s="17">
        <v>14080</v>
      </c>
      <c r="Q96" s="17">
        <v>14715856</v>
      </c>
      <c r="R96" s="17">
        <v>10564235</v>
      </c>
      <c r="S96" s="17">
        <v>111543438</v>
      </c>
      <c r="T96" s="17">
        <v>58856785</v>
      </c>
      <c r="V96"/>
      <c r="W96"/>
      <c r="X96"/>
      <c r="Y96" s="14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</row>
    <row r="97" spans="1:40" x14ac:dyDescent="0.25">
      <c r="A97">
        <v>210</v>
      </c>
      <c r="B97" t="s">
        <v>165</v>
      </c>
      <c r="C97" s="13">
        <v>7020</v>
      </c>
      <c r="D97" s="13">
        <v>2013</v>
      </c>
      <c r="E97" s="18">
        <v>31.49</v>
      </c>
      <c r="F97" s="17">
        <v>460436</v>
      </c>
      <c r="G97" s="17">
        <v>3119125</v>
      </c>
      <c r="H97" s="17">
        <v>716972</v>
      </c>
      <c r="I97" s="17">
        <v>30009</v>
      </c>
      <c r="J97" s="17">
        <v>6534566</v>
      </c>
      <c r="K97" s="17">
        <v>1767</v>
      </c>
      <c r="L97" s="17">
        <v>557173</v>
      </c>
      <c r="M97" s="17">
        <v>7063</v>
      </c>
      <c r="N97" s="17">
        <v>49042</v>
      </c>
      <c r="O97" s="17">
        <v>78233</v>
      </c>
      <c r="P97" s="17">
        <v>0</v>
      </c>
      <c r="Q97" s="17">
        <v>11093950</v>
      </c>
      <c r="R97" s="17">
        <v>11076026</v>
      </c>
      <c r="S97" s="17">
        <v>122575140</v>
      </c>
      <c r="T97" s="17">
        <v>64716902</v>
      </c>
      <c r="V97"/>
      <c r="W97"/>
      <c r="X97"/>
      <c r="Y97" s="14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</row>
    <row r="98" spans="1:40" x14ac:dyDescent="0.25">
      <c r="A98">
        <v>211</v>
      </c>
      <c r="B98" t="s">
        <v>166</v>
      </c>
      <c r="C98" s="13">
        <v>7020</v>
      </c>
      <c r="D98" s="13">
        <v>2013</v>
      </c>
      <c r="E98" s="18">
        <v>0.48</v>
      </c>
      <c r="F98" s="17">
        <v>775</v>
      </c>
      <c r="G98" s="17">
        <v>14662</v>
      </c>
      <c r="H98" s="17">
        <v>4807</v>
      </c>
      <c r="I98" s="17">
        <v>0</v>
      </c>
      <c r="J98" s="17">
        <v>85199</v>
      </c>
      <c r="K98" s="17">
        <v>0</v>
      </c>
      <c r="L98" s="17">
        <v>0</v>
      </c>
      <c r="M98" s="17">
        <v>0</v>
      </c>
      <c r="N98" s="17">
        <v>119247</v>
      </c>
      <c r="O98" s="17">
        <v>4431</v>
      </c>
      <c r="P98" s="17">
        <v>0</v>
      </c>
      <c r="Q98" s="17">
        <v>228346</v>
      </c>
      <c r="R98" s="17">
        <v>135072</v>
      </c>
      <c r="S98" s="17">
        <v>51100</v>
      </c>
      <c r="T98" s="17">
        <v>1120</v>
      </c>
      <c r="V98"/>
      <c r="W98"/>
      <c r="X98"/>
      <c r="Y98" s="14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spans="1:40" x14ac:dyDescent="0.25">
      <c r="A99">
        <v>904</v>
      </c>
      <c r="B99" t="s">
        <v>107</v>
      </c>
      <c r="C99" s="13">
        <v>7020</v>
      </c>
      <c r="D99" s="13">
        <v>2013</v>
      </c>
      <c r="E99" s="18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V99"/>
      <c r="W99"/>
      <c r="X99"/>
      <c r="Y99" s="14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spans="1:40" x14ac:dyDescent="0.25">
      <c r="A100">
        <v>915</v>
      </c>
      <c r="B100" t="s">
        <v>113</v>
      </c>
      <c r="C100" s="13">
        <v>7020</v>
      </c>
      <c r="D100" s="13">
        <v>2013</v>
      </c>
      <c r="E100" s="18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V100"/>
      <c r="W100"/>
      <c r="X100"/>
      <c r="Y100" s="14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spans="1:40" x14ac:dyDescent="0.25">
      <c r="A101" s="11">
        <v>919</v>
      </c>
      <c r="B101" s="11" t="s">
        <v>124</v>
      </c>
      <c r="C101" s="11">
        <v>7020</v>
      </c>
      <c r="D101" s="11">
        <v>2013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</row>
    <row r="102" spans="1:40" x14ac:dyDescent="0.25">
      <c r="A102" s="11">
        <v>921</v>
      </c>
      <c r="B102" s="11" t="s">
        <v>167</v>
      </c>
      <c r="C102" s="11">
        <v>7020</v>
      </c>
      <c r="D102" s="11">
        <v>2013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40" x14ac:dyDescent="0.25">
      <c r="A103" s="11">
        <v>922</v>
      </c>
      <c r="B103" s="11" t="s">
        <v>168</v>
      </c>
      <c r="C103" s="11">
        <v>7020</v>
      </c>
      <c r="D103" s="11">
        <v>2013</v>
      </c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</row>
    <row r="104" spans="1:40" x14ac:dyDescent="0.25"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</row>
    <row r="105" spans="1:40" x14ac:dyDescent="0.25">
      <c r="A105" s="12" t="s">
        <v>33</v>
      </c>
      <c r="B105" s="12" t="s">
        <v>67</v>
      </c>
      <c r="C105" s="12" t="s">
        <v>66</v>
      </c>
      <c r="D105" s="12" t="s">
        <v>65</v>
      </c>
      <c r="E105" s="12" t="s">
        <v>64</v>
      </c>
      <c r="F105" s="12" t="s">
        <v>63</v>
      </c>
      <c r="G105" s="12" t="s">
        <v>62</v>
      </c>
      <c r="H105" s="12" t="s">
        <v>61</v>
      </c>
      <c r="I105" s="12" t="s">
        <v>60</v>
      </c>
      <c r="J105" s="12" t="s">
        <v>59</v>
      </c>
      <c r="K105" s="12" t="s">
        <v>58</v>
      </c>
      <c r="L105" s="12" t="s">
        <v>57</v>
      </c>
      <c r="M105" s="12" t="s">
        <v>56</v>
      </c>
      <c r="N105" s="12" t="s">
        <v>55</v>
      </c>
      <c r="O105" s="12" t="s">
        <v>54</v>
      </c>
      <c r="P105" s="12" t="s">
        <v>53</v>
      </c>
      <c r="Q105" s="12" t="s">
        <v>52</v>
      </c>
      <c r="R105" s="12" t="s">
        <v>51</v>
      </c>
      <c r="S105" s="12" t="s">
        <v>50</v>
      </c>
      <c r="T105" s="12" t="s">
        <v>49</v>
      </c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 x14ac:dyDescent="0.25">
      <c r="A106">
        <v>1</v>
      </c>
      <c r="B106" t="s">
        <v>126</v>
      </c>
      <c r="C106" s="13">
        <v>7020</v>
      </c>
      <c r="D106" s="13">
        <v>2014</v>
      </c>
      <c r="E106" s="18">
        <v>206.12</v>
      </c>
      <c r="F106" s="17">
        <v>110436</v>
      </c>
      <c r="G106" s="17">
        <v>17611721</v>
      </c>
      <c r="H106" s="17">
        <v>3162594</v>
      </c>
      <c r="I106" s="17">
        <v>864097</v>
      </c>
      <c r="J106" s="17">
        <v>60240480</v>
      </c>
      <c r="K106" s="17">
        <v>4630</v>
      </c>
      <c r="L106" s="17">
        <v>2167593</v>
      </c>
      <c r="M106" s="17">
        <v>2108379</v>
      </c>
      <c r="N106" s="17">
        <v>736771</v>
      </c>
      <c r="O106" s="17">
        <v>439669</v>
      </c>
      <c r="P106" s="17">
        <v>54181</v>
      </c>
      <c r="Q106" s="17">
        <v>87281753</v>
      </c>
      <c r="R106" s="17">
        <v>69010529</v>
      </c>
      <c r="S106" s="17">
        <v>789492570</v>
      </c>
      <c r="T106" s="17">
        <v>533109838</v>
      </c>
      <c r="V106"/>
      <c r="W106"/>
      <c r="X106"/>
      <c r="Y106" s="14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</row>
    <row r="107" spans="1:40" x14ac:dyDescent="0.25">
      <c r="A107">
        <v>3</v>
      </c>
      <c r="B107" t="s">
        <v>127</v>
      </c>
      <c r="C107" s="13">
        <v>7020</v>
      </c>
      <c r="D107" s="13">
        <v>2014</v>
      </c>
      <c r="E107" s="18">
        <v>60.91</v>
      </c>
      <c r="F107" s="17">
        <v>128481</v>
      </c>
      <c r="G107" s="17">
        <v>6307822</v>
      </c>
      <c r="H107" s="17">
        <v>742687</v>
      </c>
      <c r="I107" s="17">
        <v>99158</v>
      </c>
      <c r="J107" s="17">
        <v>34525059</v>
      </c>
      <c r="K107" s="17">
        <v>995</v>
      </c>
      <c r="L107" s="17">
        <v>1053963</v>
      </c>
      <c r="M107" s="17">
        <v>38889</v>
      </c>
      <c r="N107" s="17">
        <v>2046420</v>
      </c>
      <c r="O107" s="17">
        <v>42785</v>
      </c>
      <c r="P107" s="17">
        <v>0</v>
      </c>
      <c r="Q107" s="17">
        <v>44857778</v>
      </c>
      <c r="R107" s="17">
        <v>37580460</v>
      </c>
      <c r="S107" s="17">
        <v>396392429</v>
      </c>
      <c r="T107" s="17">
        <v>342295637</v>
      </c>
      <c r="V107"/>
      <c r="W107"/>
      <c r="X107"/>
      <c r="Y107" s="14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</row>
    <row r="108" spans="1:40" x14ac:dyDescent="0.25">
      <c r="A108">
        <v>8</v>
      </c>
      <c r="B108" t="s">
        <v>128</v>
      </c>
      <c r="C108" s="13">
        <v>7020</v>
      </c>
      <c r="D108" s="13">
        <v>2014</v>
      </c>
      <c r="E108" s="18">
        <v>9.74</v>
      </c>
      <c r="F108" s="17">
        <v>906</v>
      </c>
      <c r="G108" s="17">
        <v>679175</v>
      </c>
      <c r="H108" s="17">
        <v>95993</v>
      </c>
      <c r="I108" s="17">
        <v>19036</v>
      </c>
      <c r="J108" s="17">
        <v>66826</v>
      </c>
      <c r="K108" s="17">
        <v>0</v>
      </c>
      <c r="L108" s="17">
        <v>111657</v>
      </c>
      <c r="M108" s="17">
        <v>0</v>
      </c>
      <c r="N108" s="17">
        <v>0</v>
      </c>
      <c r="O108" s="17">
        <v>34519</v>
      </c>
      <c r="P108" s="17">
        <v>0</v>
      </c>
      <c r="Q108" s="17">
        <v>1007206</v>
      </c>
      <c r="R108" s="17">
        <v>260846</v>
      </c>
      <c r="S108" s="17">
        <v>1162520</v>
      </c>
      <c r="T108" s="17">
        <v>53207</v>
      </c>
      <c r="V108"/>
      <c r="W108"/>
      <c r="X108"/>
      <c r="Y108" s="14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spans="1:40" x14ac:dyDescent="0.25">
      <c r="A109">
        <v>10</v>
      </c>
      <c r="B109" t="s">
        <v>91</v>
      </c>
      <c r="C109" s="13">
        <v>7020</v>
      </c>
      <c r="D109" s="13">
        <v>2014</v>
      </c>
      <c r="E109" s="18">
        <v>139.37</v>
      </c>
      <c r="F109" s="17">
        <v>2520201</v>
      </c>
      <c r="G109" s="17">
        <v>11422686</v>
      </c>
      <c r="H109" s="17">
        <v>2069869</v>
      </c>
      <c r="I109" s="17">
        <v>1102153</v>
      </c>
      <c r="J109" s="17">
        <v>48678729</v>
      </c>
      <c r="K109" s="17">
        <v>94134</v>
      </c>
      <c r="L109" s="17">
        <v>983349</v>
      </c>
      <c r="M109" s="17">
        <v>115212</v>
      </c>
      <c r="N109" s="17">
        <v>3941825</v>
      </c>
      <c r="O109" s="17">
        <v>4116326</v>
      </c>
      <c r="P109" s="17">
        <v>172</v>
      </c>
      <c r="Q109" s="17">
        <v>72524111</v>
      </c>
      <c r="R109" s="17">
        <v>26444627</v>
      </c>
      <c r="S109" s="17">
        <v>341232953</v>
      </c>
      <c r="T109" s="17">
        <v>220544330</v>
      </c>
      <c r="V109"/>
      <c r="W109"/>
      <c r="X109"/>
      <c r="Y109" s="14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spans="1:40" x14ac:dyDescent="0.25">
      <c r="A110">
        <v>14</v>
      </c>
      <c r="B110" t="s">
        <v>121</v>
      </c>
      <c r="C110" s="13">
        <v>7020</v>
      </c>
      <c r="D110" s="13">
        <v>2014</v>
      </c>
      <c r="E110" s="18">
        <v>159.4</v>
      </c>
      <c r="F110" s="17">
        <v>1519903</v>
      </c>
      <c r="G110" s="17">
        <v>12238372</v>
      </c>
      <c r="H110" s="17">
        <v>3427506</v>
      </c>
      <c r="I110" s="17">
        <v>5336</v>
      </c>
      <c r="J110" s="17">
        <v>19403596</v>
      </c>
      <c r="K110" s="17">
        <v>0</v>
      </c>
      <c r="L110" s="17">
        <v>2945109</v>
      </c>
      <c r="M110" s="17">
        <v>123549</v>
      </c>
      <c r="N110" s="17">
        <v>2244072</v>
      </c>
      <c r="O110" s="17">
        <v>101237</v>
      </c>
      <c r="P110" s="17">
        <v>0</v>
      </c>
      <c r="Q110" s="17">
        <v>40488777</v>
      </c>
      <c r="R110" s="17">
        <v>65925239</v>
      </c>
      <c r="S110" s="17">
        <v>243280279</v>
      </c>
      <c r="T110" s="17">
        <v>147734926</v>
      </c>
      <c r="V110"/>
      <c r="W110"/>
      <c r="X110"/>
      <c r="Y110" s="14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spans="1:40" x14ac:dyDescent="0.25">
      <c r="A111">
        <v>20</v>
      </c>
      <c r="B111" t="s">
        <v>129</v>
      </c>
      <c r="C111" s="13">
        <v>7020</v>
      </c>
      <c r="D111" s="13">
        <v>2014</v>
      </c>
      <c r="E111" s="18">
        <v>37.68</v>
      </c>
      <c r="F111" s="17">
        <v>257773</v>
      </c>
      <c r="G111" s="17">
        <v>2796763</v>
      </c>
      <c r="H111" s="17">
        <v>1217155</v>
      </c>
      <c r="I111" s="17">
        <v>0</v>
      </c>
      <c r="J111" s="17">
        <v>4805601</v>
      </c>
      <c r="K111" s="17">
        <v>24</v>
      </c>
      <c r="L111" s="17">
        <v>410613</v>
      </c>
      <c r="M111" s="17">
        <v>26931</v>
      </c>
      <c r="N111" s="17">
        <v>560177</v>
      </c>
      <c r="O111" s="17">
        <v>127470</v>
      </c>
      <c r="P111" s="17">
        <v>0</v>
      </c>
      <c r="Q111" s="17">
        <v>9944734</v>
      </c>
      <c r="R111" s="17">
        <v>725809</v>
      </c>
      <c r="S111" s="17">
        <v>9944734</v>
      </c>
      <c r="T111" s="17">
        <v>9944734</v>
      </c>
      <c r="V111"/>
      <c r="W111"/>
      <c r="X111"/>
      <c r="Y111" s="14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</row>
    <row r="112" spans="1:40" x14ac:dyDescent="0.25">
      <c r="A112">
        <v>21</v>
      </c>
      <c r="B112" t="s">
        <v>130</v>
      </c>
      <c r="C112" s="13">
        <v>7020</v>
      </c>
      <c r="D112" s="13">
        <v>2014</v>
      </c>
      <c r="E112" s="18">
        <v>5</v>
      </c>
      <c r="F112" s="17">
        <v>0</v>
      </c>
      <c r="G112" s="17">
        <v>362996</v>
      </c>
      <c r="H112" s="17">
        <v>95869</v>
      </c>
      <c r="I112" s="17">
        <v>0</v>
      </c>
      <c r="J112" s="17">
        <v>100831</v>
      </c>
      <c r="K112" s="17">
        <v>1413</v>
      </c>
      <c r="L112" s="17">
        <v>33799</v>
      </c>
      <c r="M112" s="17">
        <v>0</v>
      </c>
      <c r="N112" s="17">
        <v>58035</v>
      </c>
      <c r="O112" s="17">
        <v>0</v>
      </c>
      <c r="P112" s="17">
        <v>0</v>
      </c>
      <c r="Q112" s="17">
        <v>652943</v>
      </c>
      <c r="R112" s="17">
        <v>342184</v>
      </c>
      <c r="S112" s="17">
        <v>2266604</v>
      </c>
      <c r="T112" s="17">
        <v>281446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22</v>
      </c>
      <c r="B113" t="s">
        <v>79</v>
      </c>
      <c r="C113" s="13">
        <v>7020</v>
      </c>
      <c r="D113" s="13">
        <v>2014</v>
      </c>
      <c r="E113" s="18">
        <v>25.09</v>
      </c>
      <c r="F113" s="17">
        <v>236790</v>
      </c>
      <c r="G113" s="17">
        <v>1406191</v>
      </c>
      <c r="H113" s="17">
        <v>412185</v>
      </c>
      <c r="I113" s="17">
        <v>0</v>
      </c>
      <c r="J113" s="17">
        <v>9637790</v>
      </c>
      <c r="K113" s="17">
        <v>134</v>
      </c>
      <c r="L113" s="17">
        <v>207896</v>
      </c>
      <c r="M113" s="17">
        <v>208306</v>
      </c>
      <c r="N113" s="17">
        <v>497562</v>
      </c>
      <c r="O113" s="17">
        <v>2398488</v>
      </c>
      <c r="P113" s="17">
        <v>23397</v>
      </c>
      <c r="Q113" s="17">
        <v>14745155</v>
      </c>
      <c r="R113" s="17">
        <v>2961017</v>
      </c>
      <c r="S113" s="17">
        <v>75226464</v>
      </c>
      <c r="T113" s="17">
        <v>59632603</v>
      </c>
      <c r="V113"/>
      <c r="W113"/>
      <c r="X113"/>
      <c r="Y113" s="14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spans="1:40" x14ac:dyDescent="0.25">
      <c r="A114">
        <v>23</v>
      </c>
      <c r="B114" t="s">
        <v>131</v>
      </c>
      <c r="C114" s="13">
        <v>7020</v>
      </c>
      <c r="D114" s="13">
        <v>2014</v>
      </c>
      <c r="E114" s="18">
        <v>4.29</v>
      </c>
      <c r="F114" s="17">
        <v>38875</v>
      </c>
      <c r="G114" s="17">
        <v>360497</v>
      </c>
      <c r="H114" s="17">
        <v>69723</v>
      </c>
      <c r="I114" s="17">
        <v>532255</v>
      </c>
      <c r="J114" s="17">
        <v>128203</v>
      </c>
      <c r="K114" s="17">
        <v>0</v>
      </c>
      <c r="L114" s="17">
        <v>0</v>
      </c>
      <c r="M114" s="17">
        <v>0</v>
      </c>
      <c r="N114" s="17">
        <v>17676</v>
      </c>
      <c r="O114" s="17">
        <v>2957</v>
      </c>
      <c r="P114" s="17">
        <v>0</v>
      </c>
      <c r="Q114" s="17">
        <v>1111311</v>
      </c>
      <c r="R114" s="17">
        <v>523728</v>
      </c>
      <c r="S114" s="17">
        <v>2123035</v>
      </c>
      <c r="T114" s="17">
        <v>612671</v>
      </c>
      <c r="V114"/>
      <c r="W114"/>
      <c r="X114"/>
      <c r="Y114" s="14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x14ac:dyDescent="0.25">
      <c r="A115">
        <v>26</v>
      </c>
      <c r="B115" t="s">
        <v>132</v>
      </c>
      <c r="C115" s="13">
        <v>7020</v>
      </c>
      <c r="D115" s="13">
        <v>2014</v>
      </c>
      <c r="E115" s="18">
        <v>41.23</v>
      </c>
      <c r="F115" s="17">
        <v>378083</v>
      </c>
      <c r="G115" s="17">
        <v>3162674</v>
      </c>
      <c r="H115" s="17">
        <v>1047913</v>
      </c>
      <c r="I115" s="17">
        <v>0</v>
      </c>
      <c r="J115" s="17">
        <v>6513944</v>
      </c>
      <c r="K115" s="17">
        <v>0</v>
      </c>
      <c r="L115" s="17">
        <v>325756</v>
      </c>
      <c r="M115" s="17">
        <v>3657</v>
      </c>
      <c r="N115" s="17">
        <v>751993</v>
      </c>
      <c r="O115" s="17">
        <v>19623</v>
      </c>
      <c r="P115" s="17">
        <v>0</v>
      </c>
      <c r="Q115" s="17">
        <v>11825560</v>
      </c>
      <c r="R115" s="17">
        <v>6934752</v>
      </c>
      <c r="S115" s="17">
        <v>55013009</v>
      </c>
      <c r="T115" s="17">
        <v>31373531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29</v>
      </c>
      <c r="B116" t="s">
        <v>75</v>
      </c>
      <c r="C116" s="13">
        <v>7020</v>
      </c>
      <c r="D116" s="13">
        <v>2014</v>
      </c>
      <c r="E116" s="18">
        <v>186.01</v>
      </c>
      <c r="F116" s="17">
        <v>2883095</v>
      </c>
      <c r="G116" s="17">
        <v>13973854</v>
      </c>
      <c r="H116" s="17">
        <v>4632879</v>
      </c>
      <c r="I116" s="17">
        <v>0</v>
      </c>
      <c r="J116" s="17">
        <v>40462872</v>
      </c>
      <c r="K116" s="17">
        <v>12323</v>
      </c>
      <c r="L116" s="17">
        <v>959212</v>
      </c>
      <c r="M116" s="17">
        <v>12159</v>
      </c>
      <c r="N116" s="17">
        <v>4159121</v>
      </c>
      <c r="O116" s="17">
        <v>61624</v>
      </c>
      <c r="P116" s="17">
        <v>0</v>
      </c>
      <c r="Q116" s="17">
        <v>64274044</v>
      </c>
      <c r="R116" s="17">
        <v>61328047</v>
      </c>
      <c r="S116" s="17">
        <v>418339794</v>
      </c>
      <c r="T116" s="17">
        <v>342179922</v>
      </c>
      <c r="V116"/>
      <c r="W116"/>
      <c r="X116"/>
      <c r="Y116" s="1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spans="1:40" x14ac:dyDescent="0.25">
      <c r="A117">
        <v>32</v>
      </c>
      <c r="B117" t="s">
        <v>133</v>
      </c>
      <c r="C117" s="13">
        <v>7020</v>
      </c>
      <c r="D117" s="13">
        <v>2014</v>
      </c>
      <c r="E117" s="18">
        <v>217.32</v>
      </c>
      <c r="F117" s="17">
        <v>2712475</v>
      </c>
      <c r="G117" s="17">
        <v>17572502</v>
      </c>
      <c r="H117" s="17">
        <v>4563333</v>
      </c>
      <c r="I117" s="17">
        <v>1486514</v>
      </c>
      <c r="J117" s="17">
        <v>40906657</v>
      </c>
      <c r="K117" s="17">
        <v>4192</v>
      </c>
      <c r="L117" s="17">
        <v>4109112</v>
      </c>
      <c r="M117" s="17">
        <v>800708</v>
      </c>
      <c r="N117" s="17">
        <v>4269098</v>
      </c>
      <c r="O117" s="17">
        <v>376714</v>
      </c>
      <c r="P117" s="17">
        <v>9332</v>
      </c>
      <c r="Q117" s="17">
        <v>74079498</v>
      </c>
      <c r="R117" s="17">
        <v>36427117</v>
      </c>
      <c r="S117" s="17">
        <v>692370759</v>
      </c>
      <c r="T117" s="17">
        <v>384843793</v>
      </c>
      <c r="V117"/>
      <c r="W117"/>
      <c r="X117"/>
      <c r="Y117" s="14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spans="1:40" x14ac:dyDescent="0.25">
      <c r="A118">
        <v>35</v>
      </c>
      <c r="B118" t="s">
        <v>134</v>
      </c>
      <c r="C118" s="13">
        <v>7020</v>
      </c>
      <c r="D118" s="13">
        <v>2014</v>
      </c>
      <c r="E118" s="18">
        <v>22.23</v>
      </c>
      <c r="F118" s="17">
        <v>124980</v>
      </c>
      <c r="G118" s="17">
        <v>1480667</v>
      </c>
      <c r="H118" s="17">
        <v>358287</v>
      </c>
      <c r="I118" s="17">
        <v>606572</v>
      </c>
      <c r="J118" s="17">
        <v>1567289</v>
      </c>
      <c r="K118" s="17">
        <v>1425</v>
      </c>
      <c r="L118" s="17">
        <v>205940</v>
      </c>
      <c r="M118" s="17">
        <v>111509</v>
      </c>
      <c r="N118" s="17">
        <v>749720</v>
      </c>
      <c r="O118" s="17">
        <v>10931</v>
      </c>
      <c r="P118" s="17">
        <v>0</v>
      </c>
      <c r="Q118" s="17">
        <v>5092340</v>
      </c>
      <c r="R118" s="17">
        <v>3902854</v>
      </c>
      <c r="S118" s="17">
        <v>34940775</v>
      </c>
      <c r="T118" s="17">
        <v>11799761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37</v>
      </c>
      <c r="B119" t="s">
        <v>135</v>
      </c>
      <c r="C119" s="13">
        <v>7020</v>
      </c>
      <c r="D119" s="13">
        <v>2014</v>
      </c>
      <c r="E119" s="18">
        <v>70.63</v>
      </c>
      <c r="F119" s="17">
        <v>1074417</v>
      </c>
      <c r="G119" s="17">
        <v>6174177</v>
      </c>
      <c r="H119" s="17">
        <v>1711497</v>
      </c>
      <c r="I119" s="17">
        <v>301906</v>
      </c>
      <c r="J119" s="17">
        <v>20258895</v>
      </c>
      <c r="K119" s="17">
        <v>0</v>
      </c>
      <c r="L119" s="17">
        <v>1343247</v>
      </c>
      <c r="M119" s="17">
        <v>1026771</v>
      </c>
      <c r="N119" s="17">
        <v>819436</v>
      </c>
      <c r="O119" s="17">
        <v>963539</v>
      </c>
      <c r="P119" s="17">
        <v>349391</v>
      </c>
      <c r="Q119" s="17">
        <v>32250077</v>
      </c>
      <c r="R119" s="17">
        <v>16702470</v>
      </c>
      <c r="S119" s="17">
        <v>276949341</v>
      </c>
      <c r="T119" s="17">
        <v>187971981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38</v>
      </c>
      <c r="B120" t="s">
        <v>104</v>
      </c>
      <c r="C120" s="13">
        <v>7020</v>
      </c>
      <c r="D120" s="13">
        <v>2014</v>
      </c>
      <c r="E120" s="18">
        <v>26.72</v>
      </c>
      <c r="F120" s="17">
        <v>396940</v>
      </c>
      <c r="G120" s="17">
        <v>1992933</v>
      </c>
      <c r="H120" s="17">
        <v>564349</v>
      </c>
      <c r="I120" s="17">
        <v>0</v>
      </c>
      <c r="J120" s="17">
        <v>5363119</v>
      </c>
      <c r="K120" s="17">
        <v>0</v>
      </c>
      <c r="L120" s="17">
        <v>215673</v>
      </c>
      <c r="M120" s="17">
        <v>2623</v>
      </c>
      <c r="N120" s="17">
        <v>307876</v>
      </c>
      <c r="O120" s="17">
        <v>230303</v>
      </c>
      <c r="P120" s="17">
        <v>0</v>
      </c>
      <c r="Q120" s="17">
        <v>8676876</v>
      </c>
      <c r="R120" s="17">
        <v>2272408</v>
      </c>
      <c r="S120" s="17">
        <v>26639285</v>
      </c>
      <c r="T120" s="17">
        <v>12573753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39</v>
      </c>
      <c r="B121" t="s">
        <v>136</v>
      </c>
      <c r="C121" s="13">
        <v>7020</v>
      </c>
      <c r="D121" s="13">
        <v>2014</v>
      </c>
      <c r="E121" s="18">
        <v>14</v>
      </c>
      <c r="F121" s="17">
        <v>318898</v>
      </c>
      <c r="G121" s="17">
        <v>1967013</v>
      </c>
      <c r="H121" s="17">
        <v>480049</v>
      </c>
      <c r="I121" s="17">
        <v>73350</v>
      </c>
      <c r="J121" s="17">
        <v>5930144</v>
      </c>
      <c r="K121" s="17">
        <v>990</v>
      </c>
      <c r="L121" s="17">
        <v>300294</v>
      </c>
      <c r="M121" s="17">
        <v>38776</v>
      </c>
      <c r="N121" s="17">
        <v>198528</v>
      </c>
      <c r="O121" s="17">
        <v>1134</v>
      </c>
      <c r="P121" s="17">
        <v>0</v>
      </c>
      <c r="Q121" s="17">
        <v>8990278</v>
      </c>
      <c r="R121" s="17">
        <v>2932533</v>
      </c>
      <c r="S121" s="17">
        <v>32541911</v>
      </c>
      <c r="T121" s="17">
        <v>15436359</v>
      </c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43</v>
      </c>
      <c r="B122" t="s">
        <v>92</v>
      </c>
      <c r="C122" s="13">
        <v>7020</v>
      </c>
      <c r="D122" s="13">
        <v>2014</v>
      </c>
      <c r="E122" s="18">
        <v>10.55</v>
      </c>
      <c r="F122" s="17">
        <v>6035</v>
      </c>
      <c r="G122" s="17">
        <v>744853</v>
      </c>
      <c r="H122" s="17">
        <v>264953</v>
      </c>
      <c r="I122" s="17">
        <v>118550</v>
      </c>
      <c r="J122" s="17">
        <v>1864706</v>
      </c>
      <c r="K122" s="17">
        <v>0</v>
      </c>
      <c r="L122" s="17">
        <v>86192</v>
      </c>
      <c r="M122" s="17">
        <v>14940</v>
      </c>
      <c r="N122" s="17">
        <v>153405</v>
      </c>
      <c r="O122" s="17">
        <v>5703</v>
      </c>
      <c r="P122" s="17">
        <v>0</v>
      </c>
      <c r="Q122" s="17">
        <v>3253302</v>
      </c>
      <c r="R122" s="17">
        <v>1900136</v>
      </c>
      <c r="S122" s="17">
        <v>22146477</v>
      </c>
      <c r="T122" s="17">
        <v>6283511</v>
      </c>
      <c r="V122"/>
      <c r="W122"/>
      <c r="X122"/>
      <c r="Y122" s="1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spans="1:40" x14ac:dyDescent="0.25">
      <c r="A123">
        <v>45</v>
      </c>
      <c r="B123" t="s">
        <v>109</v>
      </c>
      <c r="C123" s="13">
        <v>7020</v>
      </c>
      <c r="D123" s="13">
        <v>2014</v>
      </c>
      <c r="E123" s="18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46</v>
      </c>
      <c r="B124" t="s">
        <v>137</v>
      </c>
      <c r="C124" s="13">
        <v>7020</v>
      </c>
      <c r="D124" s="13">
        <v>2014</v>
      </c>
      <c r="E124" s="18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V124"/>
      <c r="W124"/>
      <c r="X124"/>
      <c r="Y124" s="1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spans="1:40" x14ac:dyDescent="0.25">
      <c r="A125">
        <v>50</v>
      </c>
      <c r="B125" t="s">
        <v>138</v>
      </c>
      <c r="C125" s="13">
        <v>7020</v>
      </c>
      <c r="D125" s="13">
        <v>2014</v>
      </c>
      <c r="E125" s="18">
        <v>61.66</v>
      </c>
      <c r="F125" s="17">
        <v>438840</v>
      </c>
      <c r="G125" s="17">
        <v>4276851</v>
      </c>
      <c r="H125" s="17">
        <v>423821</v>
      </c>
      <c r="I125" s="17">
        <v>899</v>
      </c>
      <c r="J125" s="17">
        <v>12348674</v>
      </c>
      <c r="K125" s="17">
        <v>536</v>
      </c>
      <c r="L125" s="17">
        <v>595471</v>
      </c>
      <c r="M125" s="17">
        <v>206204</v>
      </c>
      <c r="N125" s="17">
        <v>535837</v>
      </c>
      <c r="O125" s="17">
        <v>22010</v>
      </c>
      <c r="P125" s="17">
        <v>0</v>
      </c>
      <c r="Q125" s="17">
        <v>18410303</v>
      </c>
      <c r="R125" s="17">
        <v>12431965</v>
      </c>
      <c r="S125" s="17">
        <v>114363654</v>
      </c>
      <c r="T125" s="17">
        <v>78007889</v>
      </c>
      <c r="V125"/>
      <c r="W125"/>
      <c r="X125"/>
      <c r="Y125" s="14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spans="1:40" x14ac:dyDescent="0.25">
      <c r="A126">
        <v>54</v>
      </c>
      <c r="B126" t="s">
        <v>73</v>
      </c>
      <c r="C126" s="13">
        <v>7020</v>
      </c>
      <c r="D126" s="13">
        <v>2014</v>
      </c>
      <c r="E126" s="18">
        <v>3.26</v>
      </c>
      <c r="F126" s="17">
        <v>19892</v>
      </c>
      <c r="G126" s="17">
        <v>239181</v>
      </c>
      <c r="H126" s="17">
        <v>72262</v>
      </c>
      <c r="I126" s="17">
        <v>72</v>
      </c>
      <c r="J126" s="17">
        <v>101145</v>
      </c>
      <c r="K126" s="17">
        <v>0</v>
      </c>
      <c r="L126" s="17">
        <v>8052</v>
      </c>
      <c r="M126" s="17">
        <v>2736</v>
      </c>
      <c r="N126" s="17">
        <v>129924</v>
      </c>
      <c r="O126" s="17">
        <v>2596</v>
      </c>
      <c r="P126" s="17">
        <v>0</v>
      </c>
      <c r="Q126" s="17">
        <v>555968</v>
      </c>
      <c r="R126" s="17">
        <v>195110</v>
      </c>
      <c r="S126" s="17">
        <v>2423604</v>
      </c>
      <c r="T126" s="17">
        <v>698370</v>
      </c>
      <c r="V126"/>
      <c r="W126"/>
      <c r="X126"/>
      <c r="Y126" s="1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x14ac:dyDescent="0.25">
      <c r="A127">
        <v>56</v>
      </c>
      <c r="B127" t="s">
        <v>95</v>
      </c>
      <c r="C127" s="13">
        <v>7020</v>
      </c>
      <c r="D127" s="13">
        <v>2014</v>
      </c>
      <c r="E127" s="18">
        <v>3.55</v>
      </c>
      <c r="F127" s="17">
        <v>10959</v>
      </c>
      <c r="G127" s="17">
        <v>489073</v>
      </c>
      <c r="H127" s="17">
        <v>129468</v>
      </c>
      <c r="I127" s="17">
        <v>0</v>
      </c>
      <c r="J127" s="17">
        <v>84617</v>
      </c>
      <c r="K127" s="17">
        <v>0</v>
      </c>
      <c r="L127" s="17">
        <v>9814</v>
      </c>
      <c r="M127" s="17">
        <v>0</v>
      </c>
      <c r="N127" s="17">
        <v>30608</v>
      </c>
      <c r="O127" s="17">
        <v>1630</v>
      </c>
      <c r="P127" s="17">
        <v>0</v>
      </c>
      <c r="Q127" s="17">
        <v>745210</v>
      </c>
      <c r="R127" s="17">
        <v>423826</v>
      </c>
      <c r="S127" s="17">
        <v>1308284</v>
      </c>
      <c r="T127" s="17">
        <v>83753</v>
      </c>
      <c r="V127"/>
      <c r="W127"/>
      <c r="X127"/>
      <c r="Y127" s="1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spans="1:40" x14ac:dyDescent="0.25">
      <c r="A128">
        <v>58</v>
      </c>
      <c r="B128" t="s">
        <v>96</v>
      </c>
      <c r="C128" s="13">
        <v>7020</v>
      </c>
      <c r="D128" s="13">
        <v>2014</v>
      </c>
      <c r="E128" s="18">
        <v>80.52</v>
      </c>
      <c r="F128" s="17">
        <v>643860</v>
      </c>
      <c r="G128" s="17">
        <v>5388874</v>
      </c>
      <c r="H128" s="17">
        <v>1392475</v>
      </c>
      <c r="I128" s="17">
        <v>0</v>
      </c>
      <c r="J128" s="17">
        <v>1369890</v>
      </c>
      <c r="K128" s="17">
        <v>19715</v>
      </c>
      <c r="L128" s="17">
        <v>2177049</v>
      </c>
      <c r="M128" s="17">
        <v>360203</v>
      </c>
      <c r="N128" s="17">
        <v>1656921</v>
      </c>
      <c r="O128" s="17">
        <v>23726</v>
      </c>
      <c r="P128" s="17">
        <v>0</v>
      </c>
      <c r="Q128" s="17">
        <v>12388853</v>
      </c>
      <c r="R128" s="17">
        <v>5985349</v>
      </c>
      <c r="S128" s="17">
        <v>43755030</v>
      </c>
      <c r="T128" s="17">
        <v>19088575</v>
      </c>
      <c r="V128"/>
      <c r="W128"/>
      <c r="X128"/>
      <c r="Y128" s="14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</row>
    <row r="129" spans="1:40" x14ac:dyDescent="0.25">
      <c r="A129">
        <v>63</v>
      </c>
      <c r="B129" t="s">
        <v>74</v>
      </c>
      <c r="C129" s="13">
        <v>7020</v>
      </c>
      <c r="D129" s="13">
        <v>2014</v>
      </c>
      <c r="E129" s="18">
        <v>24.12</v>
      </c>
      <c r="F129" s="17">
        <v>289874</v>
      </c>
      <c r="G129" s="17">
        <v>2024541</v>
      </c>
      <c r="H129" s="17">
        <v>917371</v>
      </c>
      <c r="I129" s="17">
        <v>16000</v>
      </c>
      <c r="J129" s="17">
        <v>1022075</v>
      </c>
      <c r="K129" s="17">
        <v>0</v>
      </c>
      <c r="L129" s="17">
        <v>702385</v>
      </c>
      <c r="M129" s="17">
        <v>777</v>
      </c>
      <c r="N129" s="17">
        <v>466645</v>
      </c>
      <c r="O129" s="17">
        <v>13242</v>
      </c>
      <c r="P129" s="17">
        <v>0</v>
      </c>
      <c r="Q129" s="17">
        <v>5163036</v>
      </c>
      <c r="R129" s="17">
        <v>2948576</v>
      </c>
      <c r="S129" s="17">
        <v>53627826</v>
      </c>
      <c r="T129" s="17">
        <v>13158266</v>
      </c>
      <c r="V129"/>
      <c r="W129"/>
      <c r="X129"/>
      <c r="Y129" s="14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spans="1:40" x14ac:dyDescent="0.25">
      <c r="A130">
        <v>78</v>
      </c>
      <c r="B130" t="s">
        <v>139</v>
      </c>
      <c r="C130" s="13">
        <v>7020</v>
      </c>
      <c r="D130" s="13">
        <v>2014</v>
      </c>
      <c r="E130" s="18">
        <v>16.010000000000002</v>
      </c>
      <c r="F130" s="17">
        <v>295755</v>
      </c>
      <c r="G130" s="17">
        <v>1213601</v>
      </c>
      <c r="H130" s="17">
        <v>295388</v>
      </c>
      <c r="I130" s="17">
        <v>0</v>
      </c>
      <c r="J130" s="17">
        <v>309625</v>
      </c>
      <c r="K130" s="17">
        <v>0</v>
      </c>
      <c r="L130" s="17">
        <v>65407</v>
      </c>
      <c r="M130" s="17">
        <v>32069</v>
      </c>
      <c r="N130" s="17">
        <v>175297</v>
      </c>
      <c r="O130" s="17">
        <v>7502</v>
      </c>
      <c r="P130" s="17">
        <v>0</v>
      </c>
      <c r="Q130" s="17">
        <v>2098889</v>
      </c>
      <c r="R130" s="17">
        <v>2051541</v>
      </c>
      <c r="S130" s="17">
        <v>27241595</v>
      </c>
      <c r="T130" s="17">
        <v>8053162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79</v>
      </c>
      <c r="B131" t="s">
        <v>83</v>
      </c>
      <c r="C131" s="13">
        <v>7020</v>
      </c>
      <c r="D131" s="13">
        <v>2014</v>
      </c>
      <c r="E131" s="18">
        <v>4.13</v>
      </c>
      <c r="F131" s="17">
        <v>0</v>
      </c>
      <c r="G131" s="17">
        <v>340211</v>
      </c>
      <c r="H131" s="17">
        <v>106954</v>
      </c>
      <c r="I131" s="17">
        <v>50613</v>
      </c>
      <c r="J131" s="17">
        <v>194037</v>
      </c>
      <c r="K131" s="17">
        <v>0</v>
      </c>
      <c r="L131" s="17">
        <v>12956</v>
      </c>
      <c r="M131" s="17">
        <v>3120</v>
      </c>
      <c r="N131" s="17">
        <v>95427</v>
      </c>
      <c r="O131" s="17">
        <v>23428</v>
      </c>
      <c r="P131" s="17">
        <v>0</v>
      </c>
      <c r="Q131" s="17">
        <v>826746</v>
      </c>
      <c r="R131" s="17">
        <v>531658</v>
      </c>
      <c r="S131" s="17">
        <v>2890652</v>
      </c>
      <c r="T131" s="17">
        <v>424838</v>
      </c>
      <c r="V131"/>
      <c r="W131"/>
      <c r="X131"/>
      <c r="Y131" s="14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spans="1:40" x14ac:dyDescent="0.25">
      <c r="A132">
        <v>80</v>
      </c>
      <c r="B132" t="s">
        <v>140</v>
      </c>
      <c r="C132" s="13">
        <v>7020</v>
      </c>
      <c r="D132" s="13">
        <v>2014</v>
      </c>
      <c r="E132" s="18">
        <v>0.08</v>
      </c>
      <c r="F132" s="17">
        <v>765</v>
      </c>
      <c r="G132" s="17">
        <v>4650</v>
      </c>
      <c r="H132" s="17">
        <v>1209</v>
      </c>
      <c r="I132" s="17">
        <v>11200</v>
      </c>
      <c r="J132" s="17">
        <v>1483</v>
      </c>
      <c r="K132" s="17">
        <v>0</v>
      </c>
      <c r="L132" s="17">
        <v>913</v>
      </c>
      <c r="M132" s="17">
        <v>0</v>
      </c>
      <c r="N132" s="17">
        <v>13770</v>
      </c>
      <c r="O132" s="17">
        <v>0</v>
      </c>
      <c r="P132" s="17">
        <v>0</v>
      </c>
      <c r="Q132" s="17">
        <v>33225</v>
      </c>
      <c r="R132" s="17">
        <v>28305</v>
      </c>
      <c r="S132" s="17">
        <v>46790</v>
      </c>
      <c r="T132" s="17">
        <v>0</v>
      </c>
      <c r="V132"/>
      <c r="W132"/>
      <c r="X132"/>
      <c r="Y132" s="1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spans="1:40" x14ac:dyDescent="0.25">
      <c r="A133">
        <v>81</v>
      </c>
      <c r="B133" t="s">
        <v>141</v>
      </c>
      <c r="C133" s="13">
        <v>7020</v>
      </c>
      <c r="D133" s="13">
        <v>2014</v>
      </c>
      <c r="E133" s="18">
        <v>184.09</v>
      </c>
      <c r="F133" s="17">
        <v>1534489</v>
      </c>
      <c r="G133" s="17">
        <v>5716071</v>
      </c>
      <c r="H133" s="17">
        <v>1687985</v>
      </c>
      <c r="I133" s="17">
        <v>193400</v>
      </c>
      <c r="J133" s="17">
        <v>14293020</v>
      </c>
      <c r="K133" s="17">
        <v>2495</v>
      </c>
      <c r="L133" s="17">
        <v>1234372</v>
      </c>
      <c r="M133" s="17">
        <v>50</v>
      </c>
      <c r="N133" s="17">
        <v>2440686</v>
      </c>
      <c r="O133" s="17">
        <v>12356</v>
      </c>
      <c r="P133" s="17">
        <v>500</v>
      </c>
      <c r="Q133" s="17">
        <v>25579935</v>
      </c>
      <c r="R133" s="17">
        <v>16498998</v>
      </c>
      <c r="S133" s="17">
        <v>279821001</v>
      </c>
      <c r="T133" s="17">
        <v>128733808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82</v>
      </c>
      <c r="B134" t="s">
        <v>112</v>
      </c>
      <c r="C134" s="13">
        <v>7020</v>
      </c>
      <c r="D134" s="13">
        <v>2014</v>
      </c>
      <c r="E134" s="18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0</v>
      </c>
      <c r="V134"/>
      <c r="W134"/>
      <c r="X134"/>
      <c r="Y134" s="1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spans="1:40" x14ac:dyDescent="0.25">
      <c r="A135">
        <v>84</v>
      </c>
      <c r="B135" t="s">
        <v>117</v>
      </c>
      <c r="C135" s="13">
        <v>7020</v>
      </c>
      <c r="D135" s="13">
        <v>2014</v>
      </c>
      <c r="E135" s="18">
        <v>111.92</v>
      </c>
      <c r="F135" s="17">
        <v>2899576</v>
      </c>
      <c r="G135" s="17">
        <v>9620118</v>
      </c>
      <c r="H135" s="17">
        <v>849951</v>
      </c>
      <c r="I135" s="17">
        <v>0</v>
      </c>
      <c r="J135" s="17">
        <v>26131236</v>
      </c>
      <c r="K135" s="17">
        <v>2253</v>
      </c>
      <c r="L135" s="17">
        <v>1666611</v>
      </c>
      <c r="M135" s="17">
        <v>991247</v>
      </c>
      <c r="N135" s="17">
        <v>3502173</v>
      </c>
      <c r="O135" s="17">
        <v>57526</v>
      </c>
      <c r="P135" s="17">
        <v>83911</v>
      </c>
      <c r="Q135" s="17">
        <v>42737204</v>
      </c>
      <c r="R135" s="17">
        <v>31361666</v>
      </c>
      <c r="S135" s="17">
        <v>342491377</v>
      </c>
      <c r="T135" s="17">
        <v>239740038</v>
      </c>
      <c r="V135"/>
      <c r="W135"/>
      <c r="X135"/>
      <c r="Y135" s="14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spans="1:40" x14ac:dyDescent="0.25">
      <c r="A136">
        <v>85</v>
      </c>
      <c r="B136" t="s">
        <v>142</v>
      </c>
      <c r="C136" s="13">
        <v>7020</v>
      </c>
      <c r="D136" s="13">
        <v>2014</v>
      </c>
      <c r="E136" s="18">
        <v>13.7</v>
      </c>
      <c r="F136" s="17">
        <v>90772</v>
      </c>
      <c r="G136" s="17">
        <v>1142863</v>
      </c>
      <c r="H136" s="17">
        <v>270607</v>
      </c>
      <c r="I136" s="17">
        <v>0</v>
      </c>
      <c r="J136" s="17">
        <v>814969</v>
      </c>
      <c r="K136" s="17">
        <v>0</v>
      </c>
      <c r="L136" s="17">
        <v>3986</v>
      </c>
      <c r="M136" s="17">
        <v>46178</v>
      </c>
      <c r="N136" s="17">
        <v>380968</v>
      </c>
      <c r="O136" s="17">
        <v>61518</v>
      </c>
      <c r="P136" s="17">
        <v>0</v>
      </c>
      <c r="Q136" s="17">
        <v>2721089</v>
      </c>
      <c r="R136" s="17">
        <v>1089407</v>
      </c>
      <c r="S136" s="17">
        <v>12128407</v>
      </c>
      <c r="T136" s="17">
        <v>3646346</v>
      </c>
      <c r="V136"/>
      <c r="W136"/>
      <c r="X136"/>
      <c r="Y136" s="1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spans="1:40" x14ac:dyDescent="0.25">
      <c r="A137">
        <v>96</v>
      </c>
      <c r="B137" t="s">
        <v>87</v>
      </c>
      <c r="C137" s="13">
        <v>7020</v>
      </c>
      <c r="D137" s="13">
        <v>2014</v>
      </c>
      <c r="E137" s="18">
        <v>5.69</v>
      </c>
      <c r="F137" s="17">
        <v>38534</v>
      </c>
      <c r="G137" s="17">
        <v>403677</v>
      </c>
      <c r="H137" s="17">
        <v>89933</v>
      </c>
      <c r="I137" s="17">
        <v>2390</v>
      </c>
      <c r="J137" s="17">
        <v>161201</v>
      </c>
      <c r="K137" s="17">
        <v>0</v>
      </c>
      <c r="L137" s="17">
        <v>389</v>
      </c>
      <c r="M137" s="17">
        <v>0</v>
      </c>
      <c r="N137" s="17">
        <v>127182</v>
      </c>
      <c r="O137" s="17">
        <v>88</v>
      </c>
      <c r="P137" s="17">
        <v>0</v>
      </c>
      <c r="Q137" s="17">
        <v>784860</v>
      </c>
      <c r="R137" s="17">
        <v>648755</v>
      </c>
      <c r="S137" s="17">
        <v>1795176</v>
      </c>
      <c r="T137" s="17">
        <v>25116</v>
      </c>
      <c r="V137"/>
      <c r="W137"/>
      <c r="X137"/>
      <c r="Y137" s="1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spans="1:40" x14ac:dyDescent="0.25">
      <c r="A138">
        <v>102</v>
      </c>
      <c r="B138" t="s">
        <v>122</v>
      </c>
      <c r="C138" s="13">
        <v>7020</v>
      </c>
      <c r="D138" s="13">
        <v>2014</v>
      </c>
      <c r="E138" s="18">
        <v>41.7</v>
      </c>
      <c r="F138" s="17">
        <v>29055</v>
      </c>
      <c r="G138" s="17">
        <v>2601368</v>
      </c>
      <c r="H138" s="17">
        <v>677137</v>
      </c>
      <c r="I138" s="17">
        <v>13807</v>
      </c>
      <c r="J138" s="17">
        <v>1434889</v>
      </c>
      <c r="K138" s="17">
        <v>0</v>
      </c>
      <c r="L138" s="17">
        <v>1034489</v>
      </c>
      <c r="M138" s="17">
        <v>504407</v>
      </c>
      <c r="N138" s="17">
        <v>253554</v>
      </c>
      <c r="O138" s="17">
        <v>543366</v>
      </c>
      <c r="P138" s="17">
        <v>0</v>
      </c>
      <c r="Q138" s="17">
        <v>7063017</v>
      </c>
      <c r="R138" s="17">
        <v>3296434</v>
      </c>
      <c r="S138" s="17">
        <v>93655426</v>
      </c>
      <c r="T138" s="17">
        <v>57438021</v>
      </c>
      <c r="V138"/>
      <c r="W138"/>
      <c r="X138"/>
      <c r="Y138" s="1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spans="1:40" x14ac:dyDescent="0.25">
      <c r="A139">
        <v>104</v>
      </c>
      <c r="B139" t="s">
        <v>90</v>
      </c>
      <c r="C139" s="13">
        <v>7020</v>
      </c>
      <c r="D139" s="13">
        <v>2014</v>
      </c>
      <c r="E139" s="18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V139"/>
      <c r="W139"/>
      <c r="X139"/>
      <c r="Y139" s="14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spans="1:40" x14ac:dyDescent="0.25">
      <c r="A140">
        <v>106</v>
      </c>
      <c r="B140" t="s">
        <v>71</v>
      </c>
      <c r="C140" s="13">
        <v>7020</v>
      </c>
      <c r="D140" s="13">
        <v>2014</v>
      </c>
      <c r="E140" s="18">
        <v>13.43</v>
      </c>
      <c r="F140" s="17">
        <v>131313</v>
      </c>
      <c r="G140" s="17">
        <v>1051338</v>
      </c>
      <c r="H140" s="17">
        <v>231002</v>
      </c>
      <c r="I140" s="17">
        <v>0</v>
      </c>
      <c r="J140" s="17">
        <v>156543</v>
      </c>
      <c r="K140" s="17">
        <v>0</v>
      </c>
      <c r="L140" s="17">
        <v>131346</v>
      </c>
      <c r="M140" s="17">
        <v>24084</v>
      </c>
      <c r="N140" s="17">
        <v>236718</v>
      </c>
      <c r="O140" s="17">
        <v>4791</v>
      </c>
      <c r="P140" s="17">
        <v>0</v>
      </c>
      <c r="Q140" s="17">
        <v>1835822</v>
      </c>
      <c r="R140" s="17">
        <v>1632367</v>
      </c>
      <c r="S140" s="17">
        <v>14452818</v>
      </c>
      <c r="T140" s="17">
        <v>5420492</v>
      </c>
      <c r="V140"/>
      <c r="W140"/>
      <c r="X140"/>
      <c r="Y140" s="14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spans="1:40" x14ac:dyDescent="0.25">
      <c r="A141">
        <v>107</v>
      </c>
      <c r="B141" t="s">
        <v>82</v>
      </c>
      <c r="C141" s="13">
        <v>7020</v>
      </c>
      <c r="D141" s="13">
        <v>2014</v>
      </c>
      <c r="E141" s="18">
        <v>5.55</v>
      </c>
      <c r="F141" s="17">
        <v>14882</v>
      </c>
      <c r="G141" s="17">
        <v>390361</v>
      </c>
      <c r="H141" s="17">
        <v>68364</v>
      </c>
      <c r="I141" s="17">
        <v>206458</v>
      </c>
      <c r="J141" s="17">
        <v>46561</v>
      </c>
      <c r="K141" s="17">
        <v>0</v>
      </c>
      <c r="L141" s="17">
        <v>39319</v>
      </c>
      <c r="M141" s="17">
        <v>216</v>
      </c>
      <c r="N141" s="17">
        <v>10657</v>
      </c>
      <c r="O141" s="17">
        <v>16</v>
      </c>
      <c r="P141" s="17">
        <v>0</v>
      </c>
      <c r="Q141" s="17">
        <v>761952</v>
      </c>
      <c r="R141" s="17">
        <v>370098</v>
      </c>
      <c r="S141" s="17">
        <v>1988887</v>
      </c>
      <c r="T141" s="17">
        <v>129587</v>
      </c>
      <c r="V141"/>
      <c r="W141"/>
      <c r="X141"/>
      <c r="Y141" s="14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spans="1:40" x14ac:dyDescent="0.25">
      <c r="A142">
        <v>108</v>
      </c>
      <c r="B142" t="s">
        <v>89</v>
      </c>
      <c r="C142" s="13">
        <v>7020</v>
      </c>
      <c r="D142" s="13">
        <v>2014</v>
      </c>
      <c r="E142" s="18">
        <v>24.48</v>
      </c>
      <c r="F142" s="17">
        <v>154227</v>
      </c>
      <c r="G142" s="17">
        <v>1598566</v>
      </c>
      <c r="H142" s="17">
        <v>372579</v>
      </c>
      <c r="I142" s="17">
        <v>1045545</v>
      </c>
      <c r="J142" s="17">
        <v>646648</v>
      </c>
      <c r="K142" s="17">
        <v>0</v>
      </c>
      <c r="L142" s="17">
        <v>208923</v>
      </c>
      <c r="M142" s="17">
        <v>21677</v>
      </c>
      <c r="N142" s="17">
        <v>173257</v>
      </c>
      <c r="O142" s="17">
        <v>150310</v>
      </c>
      <c r="P142" s="17">
        <v>0</v>
      </c>
      <c r="Q142" s="17">
        <v>4217505</v>
      </c>
      <c r="R142" s="17">
        <v>1318187</v>
      </c>
      <c r="S142" s="17">
        <v>12174004</v>
      </c>
      <c r="T142" s="17">
        <v>3189269</v>
      </c>
      <c r="V142"/>
      <c r="W142"/>
      <c r="X142"/>
      <c r="Y142" s="1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spans="1:40" x14ac:dyDescent="0.25">
      <c r="A143">
        <v>111</v>
      </c>
      <c r="B143" t="s">
        <v>143</v>
      </c>
      <c r="C143" s="13">
        <v>7020</v>
      </c>
      <c r="D143" s="13">
        <v>2014</v>
      </c>
      <c r="E143" s="18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V143"/>
      <c r="W143"/>
      <c r="X143"/>
      <c r="Y143" s="1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spans="1:40" x14ac:dyDescent="0.25">
      <c r="A144">
        <v>125</v>
      </c>
      <c r="B144" t="s">
        <v>84</v>
      </c>
      <c r="C144" s="13">
        <v>7020</v>
      </c>
      <c r="D144" s="13">
        <v>2014</v>
      </c>
      <c r="E144" s="18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V144"/>
      <c r="W144"/>
      <c r="X144"/>
      <c r="Y144" s="14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</row>
    <row r="145" spans="1:40" x14ac:dyDescent="0.25">
      <c r="A145">
        <v>126</v>
      </c>
      <c r="B145" t="s">
        <v>101</v>
      </c>
      <c r="C145" s="13">
        <v>7020</v>
      </c>
      <c r="D145" s="13">
        <v>2014</v>
      </c>
      <c r="E145" s="18">
        <v>55.09</v>
      </c>
      <c r="F145" s="17">
        <v>966900</v>
      </c>
      <c r="G145" s="17">
        <v>5517797</v>
      </c>
      <c r="H145" s="17">
        <v>1709018</v>
      </c>
      <c r="I145" s="17">
        <v>752926</v>
      </c>
      <c r="J145" s="17">
        <v>5042860</v>
      </c>
      <c r="K145" s="17">
        <v>8883</v>
      </c>
      <c r="L145" s="17">
        <v>797853</v>
      </c>
      <c r="M145" s="17">
        <v>43806</v>
      </c>
      <c r="N145" s="17">
        <v>57186</v>
      </c>
      <c r="O145" s="17">
        <v>9868</v>
      </c>
      <c r="P145" s="17">
        <v>-2178</v>
      </c>
      <c r="Q145" s="17">
        <v>13942375</v>
      </c>
      <c r="R145" s="17">
        <v>4298556</v>
      </c>
      <c r="S145" s="17">
        <v>128033241</v>
      </c>
      <c r="T145" s="17">
        <v>66429414</v>
      </c>
      <c r="V145"/>
      <c r="W145"/>
      <c r="X145"/>
      <c r="Y145" s="1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spans="1:40" x14ac:dyDescent="0.25">
      <c r="A146">
        <v>128</v>
      </c>
      <c r="B146" t="s">
        <v>106</v>
      </c>
      <c r="C146" s="13">
        <v>7020</v>
      </c>
      <c r="D146" s="13">
        <v>2014</v>
      </c>
      <c r="E146" s="18">
        <v>157.72</v>
      </c>
      <c r="F146" s="17">
        <v>27333</v>
      </c>
      <c r="G146" s="17">
        <v>12521105</v>
      </c>
      <c r="H146" s="17">
        <v>4037222</v>
      </c>
      <c r="I146" s="17">
        <v>0</v>
      </c>
      <c r="J146" s="17">
        <v>34770316</v>
      </c>
      <c r="K146" s="17">
        <v>460</v>
      </c>
      <c r="L146" s="17">
        <v>1590617</v>
      </c>
      <c r="M146" s="17">
        <v>220750</v>
      </c>
      <c r="N146" s="17">
        <v>4411612</v>
      </c>
      <c r="O146" s="17">
        <v>24127</v>
      </c>
      <c r="P146" s="17">
        <v>9766</v>
      </c>
      <c r="Q146" s="17">
        <v>57566443</v>
      </c>
      <c r="R146" s="17">
        <v>35731871</v>
      </c>
      <c r="S146" s="17">
        <v>241492829</v>
      </c>
      <c r="T146" s="17">
        <v>156908677</v>
      </c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>
        <v>129</v>
      </c>
      <c r="B147" t="s">
        <v>119</v>
      </c>
      <c r="C147" s="13">
        <v>7020</v>
      </c>
      <c r="D147" s="13">
        <v>2014</v>
      </c>
      <c r="E147" s="18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V147"/>
      <c r="W147"/>
      <c r="X147"/>
      <c r="Y147" s="14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spans="1:40" x14ac:dyDescent="0.25">
      <c r="A148">
        <v>130</v>
      </c>
      <c r="B148" t="s">
        <v>144</v>
      </c>
      <c r="C148" s="13">
        <v>7020</v>
      </c>
      <c r="D148" s="13">
        <v>2014</v>
      </c>
      <c r="E148" s="18">
        <v>108.26</v>
      </c>
      <c r="F148" s="17">
        <v>1968627</v>
      </c>
      <c r="G148" s="17">
        <v>8656265</v>
      </c>
      <c r="H148" s="17">
        <v>2385831</v>
      </c>
      <c r="I148" s="17">
        <v>0</v>
      </c>
      <c r="J148" s="17">
        <v>16868654</v>
      </c>
      <c r="K148" s="17">
        <v>15129</v>
      </c>
      <c r="L148" s="17">
        <v>1547470</v>
      </c>
      <c r="M148" s="17">
        <v>926681</v>
      </c>
      <c r="N148" s="17">
        <v>2797347</v>
      </c>
      <c r="O148" s="17">
        <v>12556</v>
      </c>
      <c r="P148" s="17">
        <v>10399</v>
      </c>
      <c r="Q148" s="17">
        <v>33199534</v>
      </c>
      <c r="R148" s="17">
        <v>16599953</v>
      </c>
      <c r="S148" s="17">
        <v>198948208</v>
      </c>
      <c r="T148" s="17">
        <v>78426614</v>
      </c>
      <c r="V148"/>
      <c r="W148"/>
      <c r="X148"/>
      <c r="Y148" s="14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spans="1:40" x14ac:dyDescent="0.25">
      <c r="A149">
        <v>131</v>
      </c>
      <c r="B149" t="s">
        <v>85</v>
      </c>
      <c r="C149" s="13">
        <v>7020</v>
      </c>
      <c r="D149" s="13">
        <v>2014</v>
      </c>
      <c r="E149" s="18">
        <v>96.46</v>
      </c>
      <c r="F149" s="17">
        <v>1362190</v>
      </c>
      <c r="G149" s="17">
        <v>8288482</v>
      </c>
      <c r="H149" s="17">
        <v>1877861</v>
      </c>
      <c r="I149" s="17">
        <v>737062</v>
      </c>
      <c r="J149" s="17">
        <v>31162738</v>
      </c>
      <c r="K149" s="17">
        <v>0</v>
      </c>
      <c r="L149" s="17">
        <v>2119728</v>
      </c>
      <c r="M149" s="17">
        <v>12638</v>
      </c>
      <c r="N149" s="17">
        <v>4133835</v>
      </c>
      <c r="O149" s="17">
        <v>26715</v>
      </c>
      <c r="P149" s="17">
        <v>14511</v>
      </c>
      <c r="Q149" s="17">
        <v>48344548</v>
      </c>
      <c r="R149" s="17">
        <v>22800071</v>
      </c>
      <c r="S149" s="17">
        <v>197709721</v>
      </c>
      <c r="T149" s="17">
        <v>133902559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132</v>
      </c>
      <c r="B150" t="s">
        <v>145</v>
      </c>
      <c r="C150" s="13">
        <v>7020</v>
      </c>
      <c r="D150" s="13">
        <v>2014</v>
      </c>
      <c r="E150" s="18">
        <v>123.62</v>
      </c>
      <c r="F150" s="17">
        <v>811380</v>
      </c>
      <c r="G150" s="17">
        <v>8286939</v>
      </c>
      <c r="H150" s="17">
        <v>2107095</v>
      </c>
      <c r="I150" s="17">
        <v>896175</v>
      </c>
      <c r="J150" s="17">
        <v>8895987</v>
      </c>
      <c r="K150" s="17">
        <v>3396</v>
      </c>
      <c r="L150" s="17">
        <v>429327</v>
      </c>
      <c r="M150" s="17">
        <v>582269</v>
      </c>
      <c r="N150" s="17">
        <v>573731</v>
      </c>
      <c r="O150" s="17">
        <v>60378</v>
      </c>
      <c r="P150" s="17">
        <v>0</v>
      </c>
      <c r="Q150" s="17">
        <v>21835297</v>
      </c>
      <c r="R150" s="17">
        <v>8885467</v>
      </c>
      <c r="S150" s="17">
        <v>165735616</v>
      </c>
      <c r="T150" s="17">
        <v>93913693</v>
      </c>
      <c r="V150"/>
      <c r="W150"/>
      <c r="X150"/>
      <c r="Y150" s="14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spans="1:40" x14ac:dyDescent="0.25">
      <c r="A151">
        <v>134</v>
      </c>
      <c r="B151" t="s">
        <v>76</v>
      </c>
      <c r="C151" s="13">
        <v>7020</v>
      </c>
      <c r="D151" s="13">
        <v>2014</v>
      </c>
      <c r="E151" s="18">
        <v>21.92</v>
      </c>
      <c r="F151" s="17">
        <v>502416</v>
      </c>
      <c r="G151" s="17">
        <v>2318663</v>
      </c>
      <c r="H151" s="17">
        <v>461846</v>
      </c>
      <c r="I151" s="17">
        <v>185139</v>
      </c>
      <c r="J151" s="17">
        <v>5694524</v>
      </c>
      <c r="K151" s="17">
        <v>4134</v>
      </c>
      <c r="L151" s="17">
        <v>301226</v>
      </c>
      <c r="M151" s="17">
        <v>93628</v>
      </c>
      <c r="N151" s="17">
        <v>360350</v>
      </c>
      <c r="O151" s="17">
        <v>158101</v>
      </c>
      <c r="P151" s="17">
        <v>2927</v>
      </c>
      <c r="Q151" s="17">
        <v>9574684</v>
      </c>
      <c r="R151" s="17">
        <v>3023116</v>
      </c>
      <c r="S151" s="17">
        <v>36571832</v>
      </c>
      <c r="T151" s="17">
        <v>16430687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137</v>
      </c>
      <c r="B152" t="s">
        <v>78</v>
      </c>
      <c r="C152" s="13">
        <v>7020</v>
      </c>
      <c r="D152" s="13">
        <v>2014</v>
      </c>
      <c r="E152" s="18">
        <v>3.83</v>
      </c>
      <c r="F152" s="17">
        <v>21072</v>
      </c>
      <c r="G152" s="17">
        <v>260254</v>
      </c>
      <c r="H152" s="17">
        <v>68737</v>
      </c>
      <c r="I152" s="17">
        <v>24517</v>
      </c>
      <c r="J152" s="17">
        <v>160784</v>
      </c>
      <c r="K152" s="17">
        <v>770</v>
      </c>
      <c r="L152" s="17">
        <v>24517</v>
      </c>
      <c r="M152" s="17">
        <v>0</v>
      </c>
      <c r="N152" s="17">
        <v>65154</v>
      </c>
      <c r="O152" s="17">
        <v>-17319</v>
      </c>
      <c r="P152" s="17">
        <v>0</v>
      </c>
      <c r="Q152" s="17">
        <v>587414</v>
      </c>
      <c r="R152" s="17">
        <v>208884</v>
      </c>
      <c r="S152" s="17">
        <v>1205846</v>
      </c>
      <c r="T152" s="17">
        <v>306258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138</v>
      </c>
      <c r="B153" t="s">
        <v>125</v>
      </c>
      <c r="C153" s="13">
        <v>7020</v>
      </c>
      <c r="D153" s="13">
        <v>2014</v>
      </c>
      <c r="E153" s="18">
        <v>102.83</v>
      </c>
      <c r="F153" s="17">
        <v>7106</v>
      </c>
      <c r="G153" s="17">
        <v>8842532</v>
      </c>
      <c r="H153" s="17">
        <v>1551345</v>
      </c>
      <c r="I153" s="17">
        <v>30129</v>
      </c>
      <c r="J153" s="17">
        <v>9772255</v>
      </c>
      <c r="K153" s="17">
        <v>1537</v>
      </c>
      <c r="L153" s="17">
        <v>473495</v>
      </c>
      <c r="M153" s="17">
        <v>155272</v>
      </c>
      <c r="N153" s="17">
        <v>307615</v>
      </c>
      <c r="O153" s="17">
        <v>92816</v>
      </c>
      <c r="P153" s="17">
        <v>382</v>
      </c>
      <c r="Q153" s="17">
        <v>21226614</v>
      </c>
      <c r="R153" s="17">
        <v>14517389</v>
      </c>
      <c r="S153" s="17">
        <v>149989863</v>
      </c>
      <c r="T153" s="17">
        <v>103786170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139</v>
      </c>
      <c r="B154" t="s">
        <v>115</v>
      </c>
      <c r="C154" s="13">
        <v>7020</v>
      </c>
      <c r="D154" s="13">
        <v>2014</v>
      </c>
      <c r="E154" s="18">
        <v>45.21</v>
      </c>
      <c r="F154" s="17">
        <v>616200</v>
      </c>
      <c r="G154" s="17">
        <v>3450205</v>
      </c>
      <c r="H154" s="17">
        <v>322985</v>
      </c>
      <c r="I154" s="17">
        <v>776600</v>
      </c>
      <c r="J154" s="17">
        <v>14478451</v>
      </c>
      <c r="K154" s="17">
        <v>416</v>
      </c>
      <c r="L154" s="17">
        <v>274766</v>
      </c>
      <c r="M154" s="17">
        <v>23914</v>
      </c>
      <c r="N154" s="17">
        <v>229896</v>
      </c>
      <c r="O154" s="17">
        <v>72770</v>
      </c>
      <c r="P154" s="17">
        <v>2003</v>
      </c>
      <c r="Q154" s="17">
        <v>19628000</v>
      </c>
      <c r="R154" s="17">
        <v>12682534</v>
      </c>
      <c r="S154" s="17">
        <v>115511875</v>
      </c>
      <c r="T154" s="17">
        <v>64191552</v>
      </c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>
        <v>140</v>
      </c>
      <c r="B155" t="s">
        <v>146</v>
      </c>
      <c r="C155" s="13">
        <v>7020</v>
      </c>
      <c r="D155" s="13">
        <v>2014</v>
      </c>
      <c r="E155" s="18">
        <v>17.22</v>
      </c>
      <c r="F155" s="17">
        <v>125925</v>
      </c>
      <c r="G155" s="17">
        <v>1390117</v>
      </c>
      <c r="H155" s="17">
        <v>305724</v>
      </c>
      <c r="I155" s="17">
        <v>2404</v>
      </c>
      <c r="J155" s="17">
        <v>400030</v>
      </c>
      <c r="K155" s="17">
        <v>0</v>
      </c>
      <c r="L155" s="17">
        <v>158223</v>
      </c>
      <c r="M155" s="17">
        <v>97450</v>
      </c>
      <c r="N155" s="17">
        <v>183604</v>
      </c>
      <c r="O155" s="17">
        <v>658</v>
      </c>
      <c r="P155" s="17">
        <v>1325</v>
      </c>
      <c r="Q155" s="17">
        <v>2536885</v>
      </c>
      <c r="R155" s="17">
        <v>1412323</v>
      </c>
      <c r="S155" s="17">
        <v>16070080</v>
      </c>
      <c r="T155" s="17">
        <v>5425170</v>
      </c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141</v>
      </c>
      <c r="B156" t="s">
        <v>110</v>
      </c>
      <c r="C156" s="13">
        <v>7020</v>
      </c>
      <c r="D156" s="13">
        <v>2014</v>
      </c>
      <c r="E156" s="18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142</v>
      </c>
      <c r="B157" t="s">
        <v>100</v>
      </c>
      <c r="C157" s="13">
        <v>7020</v>
      </c>
      <c r="D157" s="13">
        <v>2014</v>
      </c>
      <c r="E157" s="18">
        <v>168.8</v>
      </c>
      <c r="F157" s="17">
        <v>983173</v>
      </c>
      <c r="G157" s="17">
        <v>16514282</v>
      </c>
      <c r="H157" s="17">
        <v>4404988</v>
      </c>
      <c r="I157" s="17">
        <v>213982</v>
      </c>
      <c r="J157" s="17">
        <v>18665368</v>
      </c>
      <c r="K157" s="17">
        <v>83073</v>
      </c>
      <c r="L157" s="17">
        <v>2085596</v>
      </c>
      <c r="M157" s="17">
        <v>430433</v>
      </c>
      <c r="N157" s="17">
        <v>2675474</v>
      </c>
      <c r="O157" s="17">
        <v>250343</v>
      </c>
      <c r="P157" s="17">
        <v>62306</v>
      </c>
      <c r="Q157" s="17">
        <v>45261233</v>
      </c>
      <c r="R157" s="17">
        <v>13318747</v>
      </c>
      <c r="S157" s="17">
        <v>257016166</v>
      </c>
      <c r="T157" s="17">
        <v>154538294</v>
      </c>
      <c r="V157"/>
      <c r="W157"/>
      <c r="X157"/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spans="1:40" x14ac:dyDescent="0.25">
      <c r="A158">
        <v>145</v>
      </c>
      <c r="B158" t="s">
        <v>147</v>
      </c>
      <c r="C158" s="13">
        <v>7020</v>
      </c>
      <c r="D158" s="13">
        <v>2014</v>
      </c>
      <c r="E158" s="18">
        <v>62.76</v>
      </c>
      <c r="F158" s="17">
        <v>886400</v>
      </c>
      <c r="G158" s="17">
        <v>4819909</v>
      </c>
      <c r="H158" s="17">
        <v>1653942</v>
      </c>
      <c r="I158" s="17">
        <v>0</v>
      </c>
      <c r="J158" s="17">
        <v>17996951</v>
      </c>
      <c r="K158" s="17">
        <v>0</v>
      </c>
      <c r="L158" s="17">
        <v>1402856</v>
      </c>
      <c r="M158" s="17">
        <v>120998</v>
      </c>
      <c r="N158" s="17">
        <v>764394</v>
      </c>
      <c r="O158" s="17">
        <v>15238</v>
      </c>
      <c r="P158" s="17">
        <v>2500</v>
      </c>
      <c r="Q158" s="17">
        <v>26771788</v>
      </c>
      <c r="R158" s="17">
        <v>9806932</v>
      </c>
      <c r="S158" s="17">
        <v>124714777</v>
      </c>
      <c r="T158" s="17">
        <v>93236721</v>
      </c>
      <c r="V158"/>
      <c r="W158"/>
      <c r="X158"/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spans="1:40" x14ac:dyDescent="0.25">
      <c r="A159">
        <v>147</v>
      </c>
      <c r="B159" t="s">
        <v>103</v>
      </c>
      <c r="C159" s="13">
        <v>7020</v>
      </c>
      <c r="D159" s="13">
        <v>2014</v>
      </c>
      <c r="E159" s="18">
        <v>10.5</v>
      </c>
      <c r="F159" s="17">
        <v>146867</v>
      </c>
      <c r="G159" s="17">
        <v>738045</v>
      </c>
      <c r="H159" s="17">
        <v>192789</v>
      </c>
      <c r="I159" s="17">
        <v>474825</v>
      </c>
      <c r="J159" s="17">
        <v>127847</v>
      </c>
      <c r="K159" s="17">
        <v>0</v>
      </c>
      <c r="L159" s="17">
        <v>79090</v>
      </c>
      <c r="M159" s="17">
        <v>4510</v>
      </c>
      <c r="N159" s="17">
        <v>65054</v>
      </c>
      <c r="O159" s="17">
        <v>167</v>
      </c>
      <c r="P159" s="17">
        <v>0</v>
      </c>
      <c r="Q159" s="17">
        <v>1682327</v>
      </c>
      <c r="R159" s="17">
        <v>647155</v>
      </c>
      <c r="S159" s="17">
        <v>6677824</v>
      </c>
      <c r="T159" s="17">
        <v>2753282</v>
      </c>
      <c r="V159"/>
      <c r="W159"/>
      <c r="X159"/>
      <c r="Y159" s="14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spans="1:40" x14ac:dyDescent="0.25">
      <c r="A160">
        <v>148</v>
      </c>
      <c r="B160" t="s">
        <v>148</v>
      </c>
      <c r="C160" s="13">
        <v>7020</v>
      </c>
      <c r="D160" s="13">
        <v>2014</v>
      </c>
      <c r="E160" s="18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373869</v>
      </c>
      <c r="M160" s="17">
        <v>0</v>
      </c>
      <c r="N160" s="17">
        <v>0</v>
      </c>
      <c r="O160" s="17">
        <v>0</v>
      </c>
      <c r="P160" s="17">
        <v>0</v>
      </c>
      <c r="Q160" s="17">
        <v>373869</v>
      </c>
      <c r="R160" s="17">
        <v>124345</v>
      </c>
      <c r="S160" s="17">
        <v>1028183</v>
      </c>
      <c r="T160" s="17">
        <v>1028183</v>
      </c>
      <c r="V160"/>
      <c r="W160"/>
      <c r="X160"/>
      <c r="Y160" s="14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</row>
    <row r="161" spans="1:40" x14ac:dyDescent="0.25">
      <c r="A161">
        <v>150</v>
      </c>
      <c r="B161" t="s">
        <v>149</v>
      </c>
      <c r="C161" s="13">
        <v>7020</v>
      </c>
      <c r="D161" s="13">
        <v>2014</v>
      </c>
      <c r="E161" s="18">
        <v>4.5599999999999996</v>
      </c>
      <c r="F161" s="17">
        <v>11377</v>
      </c>
      <c r="G161" s="17">
        <v>500880</v>
      </c>
      <c r="H161" s="17">
        <v>95327</v>
      </c>
      <c r="I161" s="17">
        <v>7749</v>
      </c>
      <c r="J161" s="17">
        <v>118664</v>
      </c>
      <c r="K161" s="17">
        <v>1826</v>
      </c>
      <c r="L161" s="17">
        <v>27048</v>
      </c>
      <c r="M161" s="17">
        <v>1026</v>
      </c>
      <c r="N161" s="17">
        <v>162272</v>
      </c>
      <c r="O161" s="17">
        <v>7939</v>
      </c>
      <c r="P161" s="17">
        <v>0</v>
      </c>
      <c r="Q161" s="17">
        <v>922731</v>
      </c>
      <c r="R161" s="17">
        <v>22728</v>
      </c>
      <c r="S161" s="17">
        <v>2207230</v>
      </c>
      <c r="T161" s="17">
        <v>416980</v>
      </c>
      <c r="V161"/>
      <c r="W161"/>
      <c r="X161"/>
      <c r="Y161" s="14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</row>
    <row r="162" spans="1:40" x14ac:dyDescent="0.25">
      <c r="A162">
        <v>152</v>
      </c>
      <c r="B162" t="s">
        <v>80</v>
      </c>
      <c r="C162" s="13">
        <v>7020</v>
      </c>
      <c r="D162" s="13">
        <v>2014</v>
      </c>
      <c r="E162" s="18">
        <v>19.53</v>
      </c>
      <c r="F162" s="17">
        <v>105732</v>
      </c>
      <c r="G162" s="17">
        <v>1249559</v>
      </c>
      <c r="H162" s="17">
        <v>449234</v>
      </c>
      <c r="I162" s="17">
        <v>0</v>
      </c>
      <c r="J162" s="17">
        <v>506218</v>
      </c>
      <c r="K162" s="17">
        <v>0</v>
      </c>
      <c r="L162" s="17">
        <v>136581</v>
      </c>
      <c r="M162" s="17">
        <v>15417</v>
      </c>
      <c r="N162" s="17">
        <v>280509</v>
      </c>
      <c r="O162" s="17">
        <v>2606</v>
      </c>
      <c r="P162" s="17">
        <v>0</v>
      </c>
      <c r="Q162" s="17">
        <v>2640124</v>
      </c>
      <c r="R162" s="17">
        <v>1996721</v>
      </c>
      <c r="S162" s="17">
        <v>10761718</v>
      </c>
      <c r="T162" s="17">
        <v>3831626</v>
      </c>
      <c r="V162"/>
      <c r="W162"/>
      <c r="X162"/>
      <c r="Y162" s="14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</row>
    <row r="163" spans="1:40" x14ac:dyDescent="0.25">
      <c r="A163">
        <v>153</v>
      </c>
      <c r="B163" t="s">
        <v>94</v>
      </c>
      <c r="C163" s="13">
        <v>7020</v>
      </c>
      <c r="D163" s="13">
        <v>2014</v>
      </c>
      <c r="E163" s="18">
        <v>13.21</v>
      </c>
      <c r="F163" s="17">
        <v>31925</v>
      </c>
      <c r="G163" s="17">
        <v>990558</v>
      </c>
      <c r="H163" s="17">
        <v>232959</v>
      </c>
      <c r="I163" s="17">
        <v>0</v>
      </c>
      <c r="J163" s="17">
        <v>1258385</v>
      </c>
      <c r="K163" s="17">
        <v>0</v>
      </c>
      <c r="L163" s="17">
        <v>322493</v>
      </c>
      <c r="M163" s="17">
        <v>3014</v>
      </c>
      <c r="N163" s="17">
        <v>98678</v>
      </c>
      <c r="O163" s="17">
        <v>3578</v>
      </c>
      <c r="P163" s="17">
        <v>2447</v>
      </c>
      <c r="Q163" s="17">
        <v>2907218</v>
      </c>
      <c r="R163" s="17">
        <v>1772505</v>
      </c>
      <c r="S163" s="17">
        <v>8634140</v>
      </c>
      <c r="T163" s="17">
        <v>3982494</v>
      </c>
      <c r="V163"/>
      <c r="W163"/>
      <c r="X163"/>
      <c r="Y163" s="14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</row>
    <row r="164" spans="1:40" x14ac:dyDescent="0.25">
      <c r="A164">
        <v>155</v>
      </c>
      <c r="B164" t="s">
        <v>150</v>
      </c>
      <c r="C164" s="13">
        <v>7020</v>
      </c>
      <c r="D164" s="13">
        <v>2014</v>
      </c>
      <c r="E164" s="18">
        <v>109.4</v>
      </c>
      <c r="F164" s="17">
        <v>953912</v>
      </c>
      <c r="G164" s="17">
        <v>8236099</v>
      </c>
      <c r="H164" s="17">
        <v>2603134</v>
      </c>
      <c r="I164" s="17">
        <v>12334</v>
      </c>
      <c r="J164" s="17">
        <v>21462509</v>
      </c>
      <c r="K164" s="17">
        <v>0</v>
      </c>
      <c r="L164" s="17">
        <v>1130818</v>
      </c>
      <c r="M164" s="17">
        <v>220715</v>
      </c>
      <c r="N164" s="17">
        <v>4326701</v>
      </c>
      <c r="O164" s="17">
        <v>69095</v>
      </c>
      <c r="P164" s="17">
        <v>0</v>
      </c>
      <c r="Q164" s="17">
        <v>38061405</v>
      </c>
      <c r="R164" s="17">
        <v>23711997</v>
      </c>
      <c r="S164" s="17">
        <v>334213017</v>
      </c>
      <c r="T164" s="17">
        <v>215561848</v>
      </c>
      <c r="V164"/>
      <c r="W164"/>
      <c r="X164"/>
      <c r="Y164" s="14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</row>
    <row r="165" spans="1:40" x14ac:dyDescent="0.25">
      <c r="A165">
        <v>156</v>
      </c>
      <c r="B165" t="s">
        <v>93</v>
      </c>
      <c r="C165" s="13">
        <v>7020</v>
      </c>
      <c r="D165" s="13">
        <v>2014</v>
      </c>
      <c r="E165" s="18">
        <v>15.84</v>
      </c>
      <c r="F165" s="17">
        <v>185572</v>
      </c>
      <c r="G165" s="17">
        <v>1036235</v>
      </c>
      <c r="H165" s="17">
        <v>261123</v>
      </c>
      <c r="I165" s="17">
        <v>2750</v>
      </c>
      <c r="J165" s="17">
        <v>1716410</v>
      </c>
      <c r="K165" s="17">
        <v>3034</v>
      </c>
      <c r="L165" s="17">
        <v>499897</v>
      </c>
      <c r="M165" s="17">
        <v>12729</v>
      </c>
      <c r="N165" s="17">
        <v>191322</v>
      </c>
      <c r="O165" s="17">
        <v>396</v>
      </c>
      <c r="P165" s="17">
        <v>0</v>
      </c>
      <c r="Q165" s="17">
        <v>3723896</v>
      </c>
      <c r="R165" s="17">
        <v>1840112</v>
      </c>
      <c r="S165" s="17">
        <v>17833863</v>
      </c>
      <c r="T165" s="17">
        <v>5820859</v>
      </c>
      <c r="V165"/>
      <c r="W165"/>
      <c r="X165"/>
      <c r="Y165" s="14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</row>
    <row r="166" spans="1:40" x14ac:dyDescent="0.25">
      <c r="A166">
        <v>157</v>
      </c>
      <c r="B166" t="s">
        <v>151</v>
      </c>
      <c r="C166" s="13">
        <v>7020</v>
      </c>
      <c r="D166" s="13">
        <v>2014</v>
      </c>
      <c r="E166" s="18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0</v>
      </c>
      <c r="V166"/>
      <c r="W166"/>
      <c r="X166"/>
      <c r="Y166" s="14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spans="1:40" x14ac:dyDescent="0.25">
      <c r="A167">
        <v>158</v>
      </c>
      <c r="B167" t="s">
        <v>108</v>
      </c>
      <c r="C167" s="13">
        <v>7020</v>
      </c>
      <c r="D167" s="13">
        <v>2014</v>
      </c>
      <c r="E167" s="18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V167"/>
      <c r="W167"/>
      <c r="X167"/>
      <c r="Y167" s="14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</row>
    <row r="168" spans="1:40" x14ac:dyDescent="0.25">
      <c r="A168">
        <v>159</v>
      </c>
      <c r="B168" t="s">
        <v>152</v>
      </c>
      <c r="C168" s="13">
        <v>7020</v>
      </c>
      <c r="D168" s="13">
        <v>2014</v>
      </c>
      <c r="E168" s="18">
        <v>62</v>
      </c>
      <c r="F168" s="17">
        <v>1654461</v>
      </c>
      <c r="G168" s="17">
        <v>5390724</v>
      </c>
      <c r="H168" s="17">
        <v>530763</v>
      </c>
      <c r="I168" s="17">
        <v>1377105</v>
      </c>
      <c r="J168" s="17">
        <v>22387254</v>
      </c>
      <c r="K168" s="17">
        <v>2600</v>
      </c>
      <c r="L168" s="17">
        <v>1390665</v>
      </c>
      <c r="M168" s="17">
        <v>1085</v>
      </c>
      <c r="N168" s="17">
        <v>984068</v>
      </c>
      <c r="O168" s="17">
        <v>122105</v>
      </c>
      <c r="P168" s="17">
        <v>561493</v>
      </c>
      <c r="Q168" s="17">
        <v>31624876</v>
      </c>
      <c r="R168" s="17">
        <v>24824822</v>
      </c>
      <c r="S168" s="17">
        <v>260673040</v>
      </c>
      <c r="T168" s="17">
        <v>210811229</v>
      </c>
      <c r="V168"/>
      <c r="W168"/>
      <c r="X168"/>
      <c r="Y168" s="14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</row>
    <row r="169" spans="1:40" x14ac:dyDescent="0.25">
      <c r="A169">
        <v>161</v>
      </c>
      <c r="B169" t="s">
        <v>123</v>
      </c>
      <c r="C169" s="13">
        <v>7020</v>
      </c>
      <c r="D169" s="13">
        <v>2014</v>
      </c>
      <c r="E169" s="18">
        <v>95.12</v>
      </c>
      <c r="F169" s="17">
        <v>978401</v>
      </c>
      <c r="G169" s="17">
        <v>6036020</v>
      </c>
      <c r="H169" s="17">
        <v>1315138</v>
      </c>
      <c r="I169" s="17">
        <v>0</v>
      </c>
      <c r="J169" s="17">
        <v>15009979</v>
      </c>
      <c r="K169" s="17">
        <v>0</v>
      </c>
      <c r="L169" s="17">
        <v>1779267</v>
      </c>
      <c r="M169" s="17">
        <v>32792</v>
      </c>
      <c r="N169" s="17">
        <v>2230437</v>
      </c>
      <c r="O169" s="17">
        <v>181462</v>
      </c>
      <c r="P169" s="17">
        <v>4790</v>
      </c>
      <c r="Q169" s="17">
        <v>26580305</v>
      </c>
      <c r="R169" s="17">
        <v>11198669</v>
      </c>
      <c r="S169" s="17">
        <v>113884345</v>
      </c>
      <c r="T169" s="17">
        <v>74264303</v>
      </c>
      <c r="V169"/>
      <c r="W169"/>
      <c r="X169"/>
      <c r="Y169" s="14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</row>
    <row r="170" spans="1:40" x14ac:dyDescent="0.25">
      <c r="A170">
        <v>162</v>
      </c>
      <c r="B170" t="s">
        <v>118</v>
      </c>
      <c r="C170" s="13">
        <v>7020</v>
      </c>
      <c r="D170" s="13">
        <v>2014</v>
      </c>
      <c r="E170" s="18">
        <v>234.48</v>
      </c>
      <c r="F170" s="17">
        <v>2309460</v>
      </c>
      <c r="G170" s="17">
        <v>18524001</v>
      </c>
      <c r="H170" s="17">
        <v>1678443</v>
      </c>
      <c r="I170" s="17">
        <v>440725</v>
      </c>
      <c r="J170" s="17">
        <v>64477077</v>
      </c>
      <c r="K170" s="17">
        <v>10630</v>
      </c>
      <c r="L170" s="17">
        <v>2126006</v>
      </c>
      <c r="M170" s="17">
        <v>232941</v>
      </c>
      <c r="N170" s="17">
        <v>1569786</v>
      </c>
      <c r="O170" s="17">
        <v>114165</v>
      </c>
      <c r="P170" s="17">
        <v>10500</v>
      </c>
      <c r="Q170" s="17">
        <v>89163274</v>
      </c>
      <c r="R170" s="17">
        <v>51430861</v>
      </c>
      <c r="S170" s="17">
        <v>479217129</v>
      </c>
      <c r="T170" s="17">
        <v>337370596</v>
      </c>
      <c r="V170"/>
      <c r="W170"/>
      <c r="X170"/>
      <c r="Y170" s="14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</row>
    <row r="171" spans="1:40" x14ac:dyDescent="0.25">
      <c r="A171">
        <v>164</v>
      </c>
      <c r="B171" t="s">
        <v>153</v>
      </c>
      <c r="C171" s="13">
        <v>7020</v>
      </c>
      <c r="D171" s="13">
        <v>2014</v>
      </c>
      <c r="E171" s="18">
        <v>129.33000000000001</v>
      </c>
      <c r="F171" s="17">
        <v>790045</v>
      </c>
      <c r="G171" s="17">
        <v>9962803</v>
      </c>
      <c r="H171" s="17">
        <v>2514915</v>
      </c>
      <c r="I171" s="17">
        <v>48720</v>
      </c>
      <c r="J171" s="17">
        <v>24681172</v>
      </c>
      <c r="K171" s="17">
        <v>6373</v>
      </c>
      <c r="L171" s="17">
        <v>2359602</v>
      </c>
      <c r="M171" s="17">
        <v>71715</v>
      </c>
      <c r="N171" s="17">
        <v>3777544</v>
      </c>
      <c r="O171" s="17">
        <v>55573</v>
      </c>
      <c r="P171" s="17">
        <v>40</v>
      </c>
      <c r="Q171" s="17">
        <v>43478377</v>
      </c>
      <c r="R171" s="17">
        <v>17172318</v>
      </c>
      <c r="S171" s="17">
        <v>199394094</v>
      </c>
      <c r="T171" s="17">
        <v>82548105</v>
      </c>
      <c r="V171"/>
      <c r="W171"/>
      <c r="X171"/>
      <c r="Y171" s="14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spans="1:40" x14ac:dyDescent="0.25">
      <c r="A172">
        <v>165</v>
      </c>
      <c r="B172" t="s">
        <v>77</v>
      </c>
      <c r="C172" s="13">
        <v>7020</v>
      </c>
      <c r="D172" s="13">
        <v>2014</v>
      </c>
      <c r="E172" s="18">
        <v>7.11</v>
      </c>
      <c r="F172" s="17">
        <v>42071</v>
      </c>
      <c r="G172" s="17">
        <v>661345</v>
      </c>
      <c r="H172" s="17">
        <v>168978</v>
      </c>
      <c r="I172" s="17">
        <v>0</v>
      </c>
      <c r="J172" s="17">
        <v>96195</v>
      </c>
      <c r="K172" s="17">
        <v>3342</v>
      </c>
      <c r="L172" s="17">
        <v>1559</v>
      </c>
      <c r="M172" s="17">
        <v>16663</v>
      </c>
      <c r="N172" s="17">
        <v>105194</v>
      </c>
      <c r="O172" s="17">
        <v>82349</v>
      </c>
      <c r="P172" s="17">
        <v>0</v>
      </c>
      <c r="Q172" s="17">
        <v>1135625</v>
      </c>
      <c r="R172" s="17">
        <v>341668</v>
      </c>
      <c r="S172" s="17">
        <v>3318764</v>
      </c>
      <c r="T172" s="17">
        <v>426815</v>
      </c>
      <c r="V172"/>
      <c r="W172"/>
      <c r="X172"/>
      <c r="Y172" s="14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</row>
    <row r="173" spans="1:40" x14ac:dyDescent="0.25">
      <c r="A173">
        <v>167</v>
      </c>
      <c r="B173" t="s">
        <v>111</v>
      </c>
      <c r="C173" s="13">
        <v>7020</v>
      </c>
      <c r="D173" s="13">
        <v>2014</v>
      </c>
      <c r="E173" s="18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V173"/>
      <c r="W173"/>
      <c r="X173"/>
      <c r="Y173" s="14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</row>
    <row r="174" spans="1:40" x14ac:dyDescent="0.25">
      <c r="A174">
        <v>168</v>
      </c>
      <c r="B174" t="s">
        <v>72</v>
      </c>
      <c r="C174" s="13">
        <v>7020</v>
      </c>
      <c r="D174" s="13">
        <v>2014</v>
      </c>
      <c r="E174" s="18">
        <v>60.61</v>
      </c>
      <c r="F174" s="17">
        <v>775224</v>
      </c>
      <c r="G174" s="17">
        <v>4516847</v>
      </c>
      <c r="H174" s="17">
        <v>1240217</v>
      </c>
      <c r="I174" s="17">
        <v>441740</v>
      </c>
      <c r="J174" s="17">
        <v>1725202</v>
      </c>
      <c r="K174" s="17">
        <v>984</v>
      </c>
      <c r="L174" s="17">
        <v>263830</v>
      </c>
      <c r="M174" s="17">
        <v>31117</v>
      </c>
      <c r="N174" s="17">
        <v>1082759</v>
      </c>
      <c r="O174" s="17">
        <v>38960</v>
      </c>
      <c r="P174" s="17">
        <v>0</v>
      </c>
      <c r="Q174" s="17">
        <v>9341656</v>
      </c>
      <c r="R174" s="17">
        <v>5132281</v>
      </c>
      <c r="S174" s="17">
        <v>51538683</v>
      </c>
      <c r="T174" s="17">
        <v>31322699</v>
      </c>
      <c r="V174"/>
      <c r="W174"/>
      <c r="X174"/>
      <c r="Y174" s="14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</row>
    <row r="175" spans="1:40" x14ac:dyDescent="0.25">
      <c r="A175">
        <v>170</v>
      </c>
      <c r="B175" t="s">
        <v>154</v>
      </c>
      <c r="C175" s="13">
        <v>7020</v>
      </c>
      <c r="D175" s="13">
        <v>2014</v>
      </c>
      <c r="E175" s="18">
        <v>82.27</v>
      </c>
      <c r="F175" s="17">
        <v>1094571</v>
      </c>
      <c r="G175" s="17">
        <v>6333404</v>
      </c>
      <c r="H175" s="17">
        <v>1852459</v>
      </c>
      <c r="I175" s="17">
        <v>58780</v>
      </c>
      <c r="J175" s="17">
        <v>25734220</v>
      </c>
      <c r="K175" s="17">
        <v>982</v>
      </c>
      <c r="L175" s="17">
        <v>1209906</v>
      </c>
      <c r="M175" s="17">
        <v>20707</v>
      </c>
      <c r="N175" s="17">
        <v>2541311</v>
      </c>
      <c r="O175" s="17">
        <v>95980</v>
      </c>
      <c r="P175" s="17">
        <v>-250</v>
      </c>
      <c r="Q175" s="17">
        <v>37847999</v>
      </c>
      <c r="R175" s="17">
        <v>16110795</v>
      </c>
      <c r="S175" s="17">
        <v>182697374</v>
      </c>
      <c r="T175" s="17">
        <v>127333059</v>
      </c>
      <c r="V175"/>
      <c r="W175"/>
      <c r="X175"/>
      <c r="Y175" s="14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</row>
    <row r="176" spans="1:40" x14ac:dyDescent="0.25">
      <c r="A176">
        <v>172</v>
      </c>
      <c r="B176" t="s">
        <v>105</v>
      </c>
      <c r="C176" s="13">
        <v>7020</v>
      </c>
      <c r="D176" s="13">
        <v>2014</v>
      </c>
      <c r="E176" s="18">
        <v>35.93</v>
      </c>
      <c r="F176" s="17">
        <v>349757</v>
      </c>
      <c r="G176" s="17">
        <v>2739058</v>
      </c>
      <c r="H176" s="17">
        <v>586554</v>
      </c>
      <c r="I176" s="17">
        <v>3706</v>
      </c>
      <c r="J176" s="17">
        <v>987700</v>
      </c>
      <c r="K176" s="17">
        <v>1706</v>
      </c>
      <c r="L176" s="17">
        <v>399027</v>
      </c>
      <c r="M176" s="17">
        <v>579077</v>
      </c>
      <c r="N176" s="17">
        <v>263748</v>
      </c>
      <c r="O176" s="17">
        <v>26440</v>
      </c>
      <c r="P176" s="17">
        <v>0</v>
      </c>
      <c r="Q176" s="17">
        <v>5587016</v>
      </c>
      <c r="R176" s="17">
        <v>2372712</v>
      </c>
      <c r="S176" s="17">
        <v>11410405</v>
      </c>
      <c r="T176" s="17">
        <v>3712291</v>
      </c>
      <c r="V176"/>
      <c r="W176"/>
      <c r="X176"/>
      <c r="Y176" s="14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</row>
    <row r="177" spans="1:40" x14ac:dyDescent="0.25">
      <c r="A177">
        <v>173</v>
      </c>
      <c r="B177" t="s">
        <v>81</v>
      </c>
      <c r="C177" s="13">
        <v>7020</v>
      </c>
      <c r="D177" s="13">
        <v>2014</v>
      </c>
      <c r="E177" s="18">
        <v>2.09</v>
      </c>
      <c r="F177" s="17">
        <v>15148</v>
      </c>
      <c r="G177" s="17">
        <v>216371</v>
      </c>
      <c r="H177" s="17">
        <v>65565</v>
      </c>
      <c r="I177" s="17">
        <v>0</v>
      </c>
      <c r="J177" s="17">
        <v>48561</v>
      </c>
      <c r="K177" s="17">
        <v>0</v>
      </c>
      <c r="L177" s="17">
        <v>11276</v>
      </c>
      <c r="M177" s="17">
        <v>315</v>
      </c>
      <c r="N177" s="17">
        <v>27609</v>
      </c>
      <c r="O177" s="17">
        <v>507</v>
      </c>
      <c r="P177" s="17">
        <v>0</v>
      </c>
      <c r="Q177" s="17">
        <v>370204</v>
      </c>
      <c r="R177" s="17">
        <v>270513</v>
      </c>
      <c r="S177" s="17">
        <v>1214685</v>
      </c>
      <c r="T177" s="17">
        <v>277038</v>
      </c>
      <c r="V177"/>
      <c r="W177"/>
      <c r="X177"/>
      <c r="Y177" s="14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spans="1:40" x14ac:dyDescent="0.25">
      <c r="A178">
        <v>175</v>
      </c>
      <c r="B178" t="s">
        <v>114</v>
      </c>
      <c r="C178" s="13">
        <v>7020</v>
      </c>
      <c r="D178" s="13">
        <v>2014</v>
      </c>
      <c r="E178" s="18">
        <v>114.7</v>
      </c>
      <c r="F178" s="17">
        <v>733671</v>
      </c>
      <c r="G178" s="17">
        <v>6246544</v>
      </c>
      <c r="H178" s="17">
        <v>1335958</v>
      </c>
      <c r="I178" s="17">
        <v>1087794</v>
      </c>
      <c r="J178" s="17">
        <v>241087</v>
      </c>
      <c r="K178" s="17">
        <v>6009</v>
      </c>
      <c r="L178" s="17">
        <v>13610399</v>
      </c>
      <c r="M178" s="17">
        <v>0</v>
      </c>
      <c r="N178" s="17">
        <v>595077</v>
      </c>
      <c r="O178" s="17">
        <v>128208</v>
      </c>
      <c r="P178" s="17">
        <v>28961</v>
      </c>
      <c r="Q178" s="17">
        <v>23222115</v>
      </c>
      <c r="R178" s="17">
        <v>10479643</v>
      </c>
      <c r="S178" s="17">
        <v>159876742</v>
      </c>
      <c r="T178" s="17">
        <v>47284263</v>
      </c>
      <c r="V178"/>
      <c r="W178"/>
      <c r="X178"/>
      <c r="Y178" s="14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</row>
    <row r="179" spans="1:40" x14ac:dyDescent="0.25">
      <c r="A179">
        <v>176</v>
      </c>
      <c r="B179" t="s">
        <v>155</v>
      </c>
      <c r="C179" s="13">
        <v>7020</v>
      </c>
      <c r="D179" s="13">
        <v>2014</v>
      </c>
      <c r="E179" s="18">
        <v>335.53</v>
      </c>
      <c r="F179" s="17">
        <v>4109625</v>
      </c>
      <c r="G179" s="17">
        <v>17196081</v>
      </c>
      <c r="H179" s="17">
        <v>4421282</v>
      </c>
      <c r="I179" s="17">
        <v>982310</v>
      </c>
      <c r="J179" s="17">
        <v>33134246</v>
      </c>
      <c r="K179" s="17">
        <v>9679</v>
      </c>
      <c r="L179" s="17">
        <v>-8985494</v>
      </c>
      <c r="M179" s="17">
        <v>181346</v>
      </c>
      <c r="N179" s="17">
        <v>3815282</v>
      </c>
      <c r="O179" s="17">
        <v>6722597</v>
      </c>
      <c r="P179" s="17">
        <v>2250</v>
      </c>
      <c r="Q179" s="17">
        <v>57475079</v>
      </c>
      <c r="R179" s="17">
        <v>34387839</v>
      </c>
      <c r="S179" s="17">
        <v>572066604</v>
      </c>
      <c r="T179" s="17">
        <v>298419972</v>
      </c>
      <c r="V179"/>
      <c r="W179"/>
      <c r="X179"/>
      <c r="Y179" s="14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</row>
    <row r="180" spans="1:40" x14ac:dyDescent="0.25">
      <c r="A180">
        <v>180</v>
      </c>
      <c r="B180" t="s">
        <v>156</v>
      </c>
      <c r="C180" s="13">
        <v>7020</v>
      </c>
      <c r="D180" s="13">
        <v>2014</v>
      </c>
      <c r="E180" s="18">
        <v>35.24</v>
      </c>
      <c r="F180" s="17">
        <v>474465</v>
      </c>
      <c r="G180" s="17">
        <v>2801543</v>
      </c>
      <c r="H180" s="17">
        <v>742092</v>
      </c>
      <c r="I180" s="17">
        <v>0</v>
      </c>
      <c r="J180" s="17">
        <v>10065026</v>
      </c>
      <c r="K180" s="17">
        <v>0</v>
      </c>
      <c r="L180" s="17">
        <v>40821</v>
      </c>
      <c r="M180" s="17">
        <v>136225</v>
      </c>
      <c r="N180" s="17">
        <v>432704</v>
      </c>
      <c r="O180" s="17">
        <v>171094</v>
      </c>
      <c r="P180" s="17">
        <v>0</v>
      </c>
      <c r="Q180" s="17">
        <v>14389505</v>
      </c>
      <c r="R180" s="17">
        <v>5793928</v>
      </c>
      <c r="S180" s="17">
        <v>118608207</v>
      </c>
      <c r="T180" s="17">
        <v>67365375</v>
      </c>
      <c r="V180"/>
      <c r="W180"/>
      <c r="X180"/>
      <c r="Y180" s="14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</row>
    <row r="181" spans="1:40" x14ac:dyDescent="0.25">
      <c r="A181">
        <v>183</v>
      </c>
      <c r="B181" t="s">
        <v>157</v>
      </c>
      <c r="C181" s="13">
        <v>7020</v>
      </c>
      <c r="D181" s="13">
        <v>2014</v>
      </c>
      <c r="E181" s="18">
        <v>64.94</v>
      </c>
      <c r="F181" s="17">
        <v>420000</v>
      </c>
      <c r="G181" s="17">
        <v>2483397</v>
      </c>
      <c r="H181" s="17">
        <v>493703</v>
      </c>
      <c r="I181" s="17">
        <v>0</v>
      </c>
      <c r="J181" s="17">
        <v>6885824</v>
      </c>
      <c r="K181" s="17">
        <v>1569</v>
      </c>
      <c r="L181" s="17">
        <v>513024</v>
      </c>
      <c r="M181" s="17">
        <v>164178</v>
      </c>
      <c r="N181" s="17">
        <v>1082322</v>
      </c>
      <c r="O181" s="17">
        <v>2702</v>
      </c>
      <c r="P181" s="17">
        <v>250</v>
      </c>
      <c r="Q181" s="17">
        <v>11626469</v>
      </c>
      <c r="R181" s="17">
        <v>7667295</v>
      </c>
      <c r="S181" s="17">
        <v>144718581</v>
      </c>
      <c r="T181" s="17">
        <v>62037095</v>
      </c>
      <c r="V181"/>
      <c r="W181"/>
      <c r="X181"/>
      <c r="Y181" s="14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</row>
    <row r="182" spans="1:40" x14ac:dyDescent="0.25">
      <c r="A182">
        <v>186</v>
      </c>
      <c r="B182" t="s">
        <v>158</v>
      </c>
      <c r="C182" s="13">
        <v>7020</v>
      </c>
      <c r="D182" s="13">
        <v>2014</v>
      </c>
      <c r="E182" s="18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V182"/>
      <c r="W182"/>
      <c r="X182"/>
      <c r="Y182" s="14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</row>
    <row r="183" spans="1:40" x14ac:dyDescent="0.25">
      <c r="A183">
        <v>191</v>
      </c>
      <c r="B183" t="s">
        <v>86</v>
      </c>
      <c r="C183" s="13">
        <v>7020</v>
      </c>
      <c r="D183" s="13">
        <v>2014</v>
      </c>
      <c r="E183" s="18">
        <v>34.39</v>
      </c>
      <c r="F183" s="17">
        <v>223110</v>
      </c>
      <c r="G183" s="17">
        <v>3071413</v>
      </c>
      <c r="H183" s="17">
        <v>219157</v>
      </c>
      <c r="I183" s="17">
        <v>0</v>
      </c>
      <c r="J183" s="17">
        <v>4916633</v>
      </c>
      <c r="K183" s="17">
        <v>2186</v>
      </c>
      <c r="L183" s="17">
        <v>256087</v>
      </c>
      <c r="M183" s="17">
        <v>11309</v>
      </c>
      <c r="N183" s="17">
        <v>493566</v>
      </c>
      <c r="O183" s="17">
        <v>18222</v>
      </c>
      <c r="P183" s="17">
        <v>45089</v>
      </c>
      <c r="Q183" s="17">
        <v>8943484</v>
      </c>
      <c r="R183" s="17">
        <v>7602599</v>
      </c>
      <c r="S183" s="17">
        <v>66361850</v>
      </c>
      <c r="T183" s="17">
        <v>36972320</v>
      </c>
      <c r="V183"/>
      <c r="W183"/>
      <c r="X183"/>
      <c r="Y183" s="14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</row>
    <row r="184" spans="1:40" x14ac:dyDescent="0.25">
      <c r="A184">
        <v>193</v>
      </c>
      <c r="B184" t="s">
        <v>116</v>
      </c>
      <c r="C184" s="13">
        <v>7020</v>
      </c>
      <c r="D184" s="13">
        <v>2014</v>
      </c>
      <c r="E184" s="18">
        <v>10.54</v>
      </c>
      <c r="F184" s="17">
        <v>88170</v>
      </c>
      <c r="G184" s="17">
        <v>1123318</v>
      </c>
      <c r="H184" s="17">
        <v>103409</v>
      </c>
      <c r="I184" s="17">
        <v>23333</v>
      </c>
      <c r="J184" s="17">
        <v>1121378</v>
      </c>
      <c r="K184" s="17">
        <v>600</v>
      </c>
      <c r="L184" s="17">
        <v>74975</v>
      </c>
      <c r="M184" s="17">
        <v>197</v>
      </c>
      <c r="N184" s="17">
        <v>82450</v>
      </c>
      <c r="O184" s="17">
        <v>19917</v>
      </c>
      <c r="P184" s="17">
        <v>1000</v>
      </c>
      <c r="Q184" s="17">
        <v>2548577</v>
      </c>
      <c r="R184" s="17">
        <v>2064214</v>
      </c>
      <c r="S184" s="17">
        <v>12741254</v>
      </c>
      <c r="T184" s="17">
        <v>1519160</v>
      </c>
      <c r="V184"/>
      <c r="W184"/>
      <c r="X184"/>
      <c r="Y184" s="14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</row>
    <row r="185" spans="1:40" x14ac:dyDescent="0.25">
      <c r="A185">
        <v>194</v>
      </c>
      <c r="B185" t="s">
        <v>159</v>
      </c>
      <c r="C185" s="13">
        <v>7020</v>
      </c>
      <c r="D185" s="13">
        <v>2014</v>
      </c>
      <c r="E185" s="18">
        <v>3.18</v>
      </c>
      <c r="F185" s="17">
        <v>95221</v>
      </c>
      <c r="G185" s="17">
        <v>280776</v>
      </c>
      <c r="H185" s="17">
        <v>24838</v>
      </c>
      <c r="I185" s="17">
        <v>0</v>
      </c>
      <c r="J185" s="17">
        <v>154630</v>
      </c>
      <c r="K185" s="17">
        <v>600</v>
      </c>
      <c r="L185" s="17">
        <v>111457</v>
      </c>
      <c r="M185" s="17">
        <v>0</v>
      </c>
      <c r="N185" s="17">
        <v>96191</v>
      </c>
      <c r="O185" s="17">
        <v>15645</v>
      </c>
      <c r="P185" s="17">
        <v>0</v>
      </c>
      <c r="Q185" s="17">
        <v>684137</v>
      </c>
      <c r="R185" s="17">
        <v>637835</v>
      </c>
      <c r="S185" s="17">
        <v>3238819</v>
      </c>
      <c r="T185" s="17">
        <v>35286</v>
      </c>
      <c r="V185"/>
      <c r="W185"/>
      <c r="X185"/>
      <c r="Y185" s="14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</row>
    <row r="186" spans="1:40" x14ac:dyDescent="0.25">
      <c r="A186">
        <v>195</v>
      </c>
      <c r="B186" t="s">
        <v>99</v>
      </c>
      <c r="C186" s="13">
        <v>7020</v>
      </c>
      <c r="D186" s="13">
        <v>2014</v>
      </c>
      <c r="E186" s="18">
        <v>1.1000000000000001</v>
      </c>
      <c r="F186" s="17">
        <v>0</v>
      </c>
      <c r="G186" s="17">
        <v>91709</v>
      </c>
      <c r="H186" s="17">
        <v>23827</v>
      </c>
      <c r="I186" s="17">
        <v>55200</v>
      </c>
      <c r="J186" s="17">
        <v>22985</v>
      </c>
      <c r="K186" s="17">
        <v>0</v>
      </c>
      <c r="L186" s="17">
        <v>0</v>
      </c>
      <c r="M186" s="17">
        <v>0</v>
      </c>
      <c r="N186" s="17">
        <v>4547</v>
      </c>
      <c r="O186" s="17">
        <v>93</v>
      </c>
      <c r="P186" s="17">
        <v>0</v>
      </c>
      <c r="Q186" s="17">
        <v>198361</v>
      </c>
      <c r="R186" s="17">
        <v>122214</v>
      </c>
      <c r="S186" s="17">
        <v>506543</v>
      </c>
      <c r="T186" s="17">
        <v>2388</v>
      </c>
      <c r="V186"/>
      <c r="W186"/>
      <c r="X186"/>
      <c r="Y186" s="14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</row>
    <row r="187" spans="1:40" x14ac:dyDescent="0.25">
      <c r="A187">
        <v>197</v>
      </c>
      <c r="B187" t="s">
        <v>70</v>
      </c>
      <c r="C187" s="13">
        <v>7020</v>
      </c>
      <c r="D187" s="13">
        <v>2014</v>
      </c>
      <c r="E187" s="18">
        <v>30.68</v>
      </c>
      <c r="F187" s="17">
        <v>460733</v>
      </c>
      <c r="G187" s="17">
        <v>2158865</v>
      </c>
      <c r="H187" s="17">
        <v>154254</v>
      </c>
      <c r="I187" s="17">
        <v>0</v>
      </c>
      <c r="J187" s="17">
        <v>944552</v>
      </c>
      <c r="K187" s="17">
        <v>3011</v>
      </c>
      <c r="L187" s="17">
        <v>811788</v>
      </c>
      <c r="M187" s="17">
        <v>163242</v>
      </c>
      <c r="N187" s="17">
        <v>128404</v>
      </c>
      <c r="O187" s="17">
        <v>444248</v>
      </c>
      <c r="P187" s="17">
        <v>0</v>
      </c>
      <c r="Q187" s="17">
        <v>4808364</v>
      </c>
      <c r="R187" s="17">
        <v>3173896</v>
      </c>
      <c r="S187" s="17">
        <v>74528647</v>
      </c>
      <c r="T187" s="17">
        <v>46863895</v>
      </c>
      <c r="V187"/>
      <c r="W187"/>
      <c r="X187"/>
      <c r="Y187" s="14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</row>
    <row r="188" spans="1:40" x14ac:dyDescent="0.25">
      <c r="A188">
        <v>198</v>
      </c>
      <c r="B188" t="s">
        <v>88</v>
      </c>
      <c r="C188" s="13">
        <v>7020</v>
      </c>
      <c r="D188" s="13">
        <v>2014</v>
      </c>
      <c r="E188" s="18">
        <v>10.08</v>
      </c>
      <c r="F188" s="17">
        <v>174560</v>
      </c>
      <c r="G188" s="17">
        <v>777388</v>
      </c>
      <c r="H188" s="17">
        <v>225934</v>
      </c>
      <c r="I188" s="17">
        <v>31621</v>
      </c>
      <c r="J188" s="17">
        <v>535459</v>
      </c>
      <c r="K188" s="17">
        <v>0</v>
      </c>
      <c r="L188" s="17">
        <v>105113</v>
      </c>
      <c r="M188" s="17">
        <v>45775</v>
      </c>
      <c r="N188" s="17">
        <v>134849</v>
      </c>
      <c r="O188" s="17">
        <v>32921</v>
      </c>
      <c r="P188" s="17">
        <v>0</v>
      </c>
      <c r="Q188" s="17">
        <v>1889060</v>
      </c>
      <c r="R188" s="17">
        <v>1515572</v>
      </c>
      <c r="S188" s="17">
        <v>17373071</v>
      </c>
      <c r="T188" s="17">
        <v>6481547</v>
      </c>
      <c r="V188"/>
      <c r="W188"/>
      <c r="X188"/>
      <c r="Y188" s="14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</row>
    <row r="189" spans="1:40" x14ac:dyDescent="0.25">
      <c r="A189">
        <v>199</v>
      </c>
      <c r="B189" t="s">
        <v>97</v>
      </c>
      <c r="C189" s="13">
        <v>7020</v>
      </c>
      <c r="D189" s="13">
        <v>2014</v>
      </c>
      <c r="E189" s="18">
        <v>4.5999999999999996</v>
      </c>
      <c r="F189" s="17">
        <v>31380</v>
      </c>
      <c r="G189" s="17">
        <v>339481</v>
      </c>
      <c r="H189" s="17">
        <v>90383</v>
      </c>
      <c r="I189" s="17">
        <v>1802</v>
      </c>
      <c r="J189" s="17">
        <v>27514</v>
      </c>
      <c r="K189" s="17">
        <v>0</v>
      </c>
      <c r="L189" s="17">
        <v>4132</v>
      </c>
      <c r="M189" s="17">
        <v>42661</v>
      </c>
      <c r="N189" s="17">
        <v>41494</v>
      </c>
      <c r="O189" s="17">
        <v>28009</v>
      </c>
      <c r="P189" s="17">
        <v>0</v>
      </c>
      <c r="Q189" s="17">
        <v>575476</v>
      </c>
      <c r="R189" s="17">
        <v>342817</v>
      </c>
      <c r="S189" s="17">
        <v>4948278</v>
      </c>
      <c r="T189" s="17">
        <v>1881511</v>
      </c>
      <c r="V189"/>
      <c r="W189"/>
      <c r="X189"/>
      <c r="Y189" s="14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</row>
    <row r="190" spans="1:40" x14ac:dyDescent="0.25">
      <c r="A190">
        <v>201</v>
      </c>
      <c r="B190" t="s">
        <v>160</v>
      </c>
      <c r="C190" s="13">
        <v>7020</v>
      </c>
      <c r="D190" s="13">
        <v>2014</v>
      </c>
      <c r="E190" s="18">
        <v>130</v>
      </c>
      <c r="F190" s="17">
        <v>1182015</v>
      </c>
      <c r="G190" s="17">
        <v>8069242</v>
      </c>
      <c r="H190" s="17">
        <v>2139772</v>
      </c>
      <c r="I190" s="17">
        <v>596592</v>
      </c>
      <c r="J190" s="17">
        <v>13893498</v>
      </c>
      <c r="K190" s="17">
        <v>7313</v>
      </c>
      <c r="L190" s="17">
        <v>1624630</v>
      </c>
      <c r="M190" s="17">
        <v>1246982</v>
      </c>
      <c r="N190" s="17">
        <v>1474791</v>
      </c>
      <c r="O190" s="17">
        <v>80959</v>
      </c>
      <c r="P190" s="17">
        <v>3409</v>
      </c>
      <c r="Q190" s="17">
        <v>29130370</v>
      </c>
      <c r="R190" s="17">
        <v>14422595</v>
      </c>
      <c r="S190" s="17">
        <v>276040786</v>
      </c>
      <c r="T190" s="17">
        <v>150136735</v>
      </c>
      <c r="V190"/>
      <c r="W190"/>
      <c r="X190"/>
      <c r="Y190" s="14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</row>
    <row r="191" spans="1:40" x14ac:dyDescent="0.25">
      <c r="A191">
        <v>202</v>
      </c>
      <c r="B191" t="s">
        <v>161</v>
      </c>
      <c r="C191" s="13">
        <v>7020</v>
      </c>
      <c r="D191" s="13">
        <v>2014</v>
      </c>
      <c r="E191" s="18">
        <v>0.05</v>
      </c>
      <c r="F191" s="17">
        <v>0</v>
      </c>
      <c r="G191" s="17">
        <v>2737</v>
      </c>
      <c r="H191" s="17">
        <v>860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17">
        <v>3597</v>
      </c>
      <c r="R191" s="17">
        <v>1288</v>
      </c>
      <c r="S191" s="17">
        <v>16127</v>
      </c>
      <c r="T191" s="17">
        <v>16127</v>
      </c>
      <c r="V191"/>
      <c r="W191"/>
      <c r="X191"/>
      <c r="Y191" s="14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</row>
    <row r="192" spans="1:40" x14ac:dyDescent="0.25">
      <c r="A192">
        <v>204</v>
      </c>
      <c r="B192" t="s">
        <v>120</v>
      </c>
      <c r="C192" s="13">
        <v>7020</v>
      </c>
      <c r="D192" s="13">
        <v>2014</v>
      </c>
      <c r="E192" s="18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V192"/>
      <c r="W192"/>
      <c r="X192"/>
      <c r="Y192" s="14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spans="1:40" x14ac:dyDescent="0.25">
      <c r="A193">
        <v>205</v>
      </c>
      <c r="B193" t="s">
        <v>162</v>
      </c>
      <c r="C193" s="13">
        <v>7020</v>
      </c>
      <c r="D193" s="13">
        <v>2014</v>
      </c>
      <c r="E193" s="18">
        <v>75.290000000000006</v>
      </c>
      <c r="F193" s="17">
        <v>408785</v>
      </c>
      <c r="G193" s="17">
        <v>2982701</v>
      </c>
      <c r="H193" s="17">
        <v>479231</v>
      </c>
      <c r="I193" s="17">
        <v>25637</v>
      </c>
      <c r="J193" s="17">
        <v>2150705</v>
      </c>
      <c r="K193" s="17">
        <v>1355</v>
      </c>
      <c r="L193" s="17">
        <v>154961</v>
      </c>
      <c r="M193" s="17">
        <v>400</v>
      </c>
      <c r="N193" s="17">
        <v>58316</v>
      </c>
      <c r="O193" s="17">
        <v>241019</v>
      </c>
      <c r="P193" s="17">
        <v>0</v>
      </c>
      <c r="Q193" s="17">
        <v>6094325</v>
      </c>
      <c r="R193" s="17">
        <v>-4727281</v>
      </c>
      <c r="S193" s="17">
        <v>52257353</v>
      </c>
      <c r="T193" s="17">
        <v>3426954</v>
      </c>
      <c r="V193"/>
      <c r="W193"/>
      <c r="X193"/>
      <c r="Y193" s="14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</row>
    <row r="194" spans="1:40" x14ac:dyDescent="0.25">
      <c r="A194">
        <v>206</v>
      </c>
      <c r="B194" t="s">
        <v>163</v>
      </c>
      <c r="C194" s="13">
        <v>7020</v>
      </c>
      <c r="D194" s="13">
        <v>2014</v>
      </c>
      <c r="E194" s="18">
        <v>11.59</v>
      </c>
      <c r="F194" s="17">
        <v>13263</v>
      </c>
      <c r="G194" s="17">
        <v>204136</v>
      </c>
      <c r="H194" s="17">
        <v>56449</v>
      </c>
      <c r="I194" s="17">
        <v>0</v>
      </c>
      <c r="J194" s="17">
        <v>114663</v>
      </c>
      <c r="K194" s="17">
        <v>7</v>
      </c>
      <c r="L194" s="17">
        <v>12260</v>
      </c>
      <c r="M194" s="17">
        <v>16541</v>
      </c>
      <c r="N194" s="17">
        <v>0</v>
      </c>
      <c r="O194" s="17">
        <v>20</v>
      </c>
      <c r="P194" s="17">
        <v>0</v>
      </c>
      <c r="Q194" s="17">
        <v>404076</v>
      </c>
      <c r="R194" s="17">
        <v>181320</v>
      </c>
      <c r="S194" s="17">
        <v>1321882</v>
      </c>
      <c r="T194" s="17">
        <v>209119</v>
      </c>
      <c r="V194"/>
      <c r="W194"/>
      <c r="X194"/>
      <c r="Y194" s="14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</row>
    <row r="195" spans="1:40" x14ac:dyDescent="0.25">
      <c r="A195">
        <v>207</v>
      </c>
      <c r="B195" t="s">
        <v>98</v>
      </c>
      <c r="C195" s="13">
        <v>7020</v>
      </c>
      <c r="D195" s="13">
        <v>2014</v>
      </c>
      <c r="E195" s="18">
        <v>34.43</v>
      </c>
      <c r="F195" s="17">
        <v>516166</v>
      </c>
      <c r="G195" s="17">
        <v>2538445</v>
      </c>
      <c r="H195" s="17">
        <v>521770</v>
      </c>
      <c r="I195" s="17">
        <v>48000</v>
      </c>
      <c r="J195" s="17">
        <v>9342491</v>
      </c>
      <c r="K195" s="17">
        <v>253</v>
      </c>
      <c r="L195" s="17">
        <v>767787</v>
      </c>
      <c r="M195" s="17">
        <v>58189</v>
      </c>
      <c r="N195" s="17">
        <v>300591</v>
      </c>
      <c r="O195" s="17">
        <v>14724</v>
      </c>
      <c r="P195" s="17">
        <v>0</v>
      </c>
      <c r="Q195" s="17">
        <v>13592250</v>
      </c>
      <c r="R195" s="17">
        <v>6005317</v>
      </c>
      <c r="S195" s="17">
        <v>74443860</v>
      </c>
      <c r="T195" s="17">
        <v>34600338</v>
      </c>
      <c r="V195"/>
      <c r="W195"/>
      <c r="X195"/>
      <c r="Y195" s="14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</row>
    <row r="196" spans="1:40" x14ac:dyDescent="0.25">
      <c r="A196">
        <v>208</v>
      </c>
      <c r="B196" t="s">
        <v>102</v>
      </c>
      <c r="C196" s="13">
        <v>7020</v>
      </c>
      <c r="D196" s="13">
        <v>2014</v>
      </c>
      <c r="E196" s="18">
        <v>60.1</v>
      </c>
      <c r="F196" s="17">
        <v>619860</v>
      </c>
      <c r="G196" s="17">
        <v>4934999</v>
      </c>
      <c r="H196" s="17">
        <v>1235045</v>
      </c>
      <c r="I196" s="17">
        <v>0</v>
      </c>
      <c r="J196" s="17">
        <v>11631820</v>
      </c>
      <c r="K196" s="17">
        <v>1440</v>
      </c>
      <c r="L196" s="17">
        <v>406159</v>
      </c>
      <c r="M196" s="17">
        <v>1312</v>
      </c>
      <c r="N196" s="17">
        <v>1839076</v>
      </c>
      <c r="O196" s="17">
        <v>329262</v>
      </c>
      <c r="P196" s="17">
        <v>0</v>
      </c>
      <c r="Q196" s="17">
        <v>20379113</v>
      </c>
      <c r="R196" s="17">
        <v>9120243</v>
      </c>
      <c r="S196" s="17">
        <v>73502998</v>
      </c>
      <c r="T196" s="17">
        <v>45712106</v>
      </c>
      <c r="V196"/>
      <c r="W196"/>
      <c r="X196"/>
      <c r="Y196" s="14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</row>
    <row r="197" spans="1:40" x14ac:dyDescent="0.25">
      <c r="A197">
        <v>209</v>
      </c>
      <c r="B197" t="s">
        <v>164</v>
      </c>
      <c r="C197" s="13">
        <v>7020</v>
      </c>
      <c r="D197" s="13">
        <v>2014</v>
      </c>
      <c r="E197" s="18">
        <v>49.28</v>
      </c>
      <c r="F197" s="17">
        <v>618857</v>
      </c>
      <c r="G197" s="17">
        <v>3809665</v>
      </c>
      <c r="H197" s="17">
        <v>877836</v>
      </c>
      <c r="I197" s="17">
        <v>787618</v>
      </c>
      <c r="J197" s="17">
        <v>7546837</v>
      </c>
      <c r="K197" s="17">
        <v>530</v>
      </c>
      <c r="L197" s="17">
        <v>787682</v>
      </c>
      <c r="M197" s="17">
        <v>593386</v>
      </c>
      <c r="N197" s="17">
        <v>1119097</v>
      </c>
      <c r="O197" s="17">
        <v>50000</v>
      </c>
      <c r="P197" s="17">
        <v>0</v>
      </c>
      <c r="Q197" s="17">
        <v>15572651</v>
      </c>
      <c r="R197" s="17">
        <v>7244521</v>
      </c>
      <c r="S197" s="17">
        <v>121434032</v>
      </c>
      <c r="T197" s="17">
        <v>63226349</v>
      </c>
      <c r="V197"/>
      <c r="W197"/>
      <c r="X197"/>
      <c r="Y197" s="14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</row>
    <row r="198" spans="1:40" x14ac:dyDescent="0.25">
      <c r="A198">
        <v>210</v>
      </c>
      <c r="B198" t="s">
        <v>165</v>
      </c>
      <c r="C198" s="13">
        <v>7020</v>
      </c>
      <c r="D198" s="13">
        <v>2014</v>
      </c>
      <c r="E198" s="18">
        <v>31.77</v>
      </c>
      <c r="F198" s="17">
        <v>529524</v>
      </c>
      <c r="G198" s="17">
        <v>2762539</v>
      </c>
      <c r="H198" s="17">
        <v>484547</v>
      </c>
      <c r="I198" s="17">
        <v>62065</v>
      </c>
      <c r="J198" s="17">
        <v>9384910</v>
      </c>
      <c r="K198" s="17">
        <v>386</v>
      </c>
      <c r="L198" s="17">
        <v>167260</v>
      </c>
      <c r="M198" s="17">
        <v>13551</v>
      </c>
      <c r="N198" s="17">
        <v>683573</v>
      </c>
      <c r="O198" s="17">
        <v>100848</v>
      </c>
      <c r="P198" s="17">
        <v>0</v>
      </c>
      <c r="Q198" s="17">
        <v>13659679</v>
      </c>
      <c r="R198" s="17">
        <v>11428601</v>
      </c>
      <c r="S198" s="17">
        <v>112322764</v>
      </c>
      <c r="T198" s="17">
        <v>54339844</v>
      </c>
      <c r="V198"/>
      <c r="W198"/>
      <c r="X198"/>
      <c r="Y198" s="14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</row>
    <row r="199" spans="1:40" x14ac:dyDescent="0.25">
      <c r="A199">
        <v>211</v>
      </c>
      <c r="B199" t="s">
        <v>166</v>
      </c>
      <c r="C199" s="13">
        <v>7020</v>
      </c>
      <c r="D199" s="13">
        <v>2014</v>
      </c>
      <c r="E199" s="18">
        <v>1.8</v>
      </c>
      <c r="F199" s="17">
        <v>5781</v>
      </c>
      <c r="G199" s="17">
        <v>127277</v>
      </c>
      <c r="H199" s="17">
        <v>30917</v>
      </c>
      <c r="I199" s="17">
        <v>18750</v>
      </c>
      <c r="J199" s="17">
        <v>80882</v>
      </c>
      <c r="K199" s="17">
        <v>0</v>
      </c>
      <c r="L199" s="17">
        <v>18142</v>
      </c>
      <c r="M199" s="17">
        <v>0</v>
      </c>
      <c r="N199" s="17">
        <v>211052</v>
      </c>
      <c r="O199" s="17">
        <v>14089</v>
      </c>
      <c r="P199" s="17">
        <v>0</v>
      </c>
      <c r="Q199" s="17">
        <v>501109</v>
      </c>
      <c r="R199" s="17">
        <v>125662</v>
      </c>
      <c r="S199" s="17">
        <v>557101</v>
      </c>
      <c r="T199" s="17">
        <v>-1120</v>
      </c>
      <c r="V199"/>
      <c r="W199"/>
      <c r="X199"/>
      <c r="Y199" s="14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</row>
    <row r="200" spans="1:40" x14ac:dyDescent="0.25">
      <c r="A200">
        <v>904</v>
      </c>
      <c r="B200" t="s">
        <v>107</v>
      </c>
      <c r="C200" s="13">
        <v>7020</v>
      </c>
      <c r="D200" s="13">
        <v>2014</v>
      </c>
      <c r="E200" s="18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  <c r="S200" s="17">
        <v>0</v>
      </c>
      <c r="T200" s="17">
        <v>0</v>
      </c>
      <c r="V200"/>
      <c r="W200"/>
      <c r="X200"/>
      <c r="Y200" s="14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</row>
    <row r="201" spans="1:40" x14ac:dyDescent="0.25">
      <c r="A201">
        <v>915</v>
      </c>
      <c r="B201" t="s">
        <v>113</v>
      </c>
      <c r="C201" s="13">
        <v>7020</v>
      </c>
      <c r="D201" s="13">
        <v>2014</v>
      </c>
      <c r="E201" s="18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0</v>
      </c>
      <c r="T201" s="17">
        <v>0</v>
      </c>
      <c r="V201"/>
      <c r="W201"/>
      <c r="X201"/>
      <c r="Y201" s="14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</row>
    <row r="202" spans="1:40" x14ac:dyDescent="0.25">
      <c r="A202" s="19">
        <v>919</v>
      </c>
      <c r="B202" s="19" t="s">
        <v>124</v>
      </c>
      <c r="C202" s="19">
        <v>7020</v>
      </c>
      <c r="D202" s="18">
        <v>2014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5">
        <v>0</v>
      </c>
    </row>
    <row r="203" spans="1:40" x14ac:dyDescent="0.25">
      <c r="A203" s="19">
        <v>921</v>
      </c>
      <c r="B203" s="19" t="s">
        <v>167</v>
      </c>
      <c r="C203" s="19">
        <v>7020</v>
      </c>
      <c r="D203" s="18">
        <v>2014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5">
        <v>0</v>
      </c>
    </row>
    <row r="204" spans="1:40" x14ac:dyDescent="0.25">
      <c r="A204" s="19">
        <v>922</v>
      </c>
      <c r="B204" s="19" t="s">
        <v>168</v>
      </c>
      <c r="C204" s="19">
        <v>7020</v>
      </c>
      <c r="D204" s="18">
        <v>2014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5">
        <v>0</v>
      </c>
    </row>
    <row r="205" spans="1:40" x14ac:dyDescent="0.25">
      <c r="A205" s="19"/>
      <c r="B205" s="19"/>
      <c r="C205" s="19"/>
      <c r="D205" s="18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5"/>
    </row>
    <row r="206" spans="1:40" x14ac:dyDescent="0.25">
      <c r="A206" s="19"/>
      <c r="B206" s="19"/>
      <c r="C206" s="19"/>
      <c r="D206" s="18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5"/>
    </row>
    <row r="207" spans="1:40" x14ac:dyDescent="0.25">
      <c r="A207" s="19"/>
      <c r="B207" s="19"/>
      <c r="C207" s="19"/>
      <c r="D207" s="18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5"/>
    </row>
    <row r="208" spans="1:40" x14ac:dyDescent="0.25">
      <c r="A208" s="19"/>
      <c r="B208" s="19"/>
      <c r="C208" s="19"/>
      <c r="D208" s="18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5"/>
    </row>
    <row r="209" spans="1:20" x14ac:dyDescent="0.25">
      <c r="A209" s="19"/>
      <c r="B209" s="19"/>
      <c r="C209" s="19"/>
      <c r="D209" s="18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5"/>
    </row>
    <row r="210" spans="1:20" x14ac:dyDescent="0.25">
      <c r="A210" s="19"/>
      <c r="B210" s="19"/>
      <c r="C210" s="19"/>
      <c r="D210" s="18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5"/>
    </row>
    <row r="211" spans="1:20" x14ac:dyDescent="0.25">
      <c r="A211" s="19"/>
      <c r="B211" s="19"/>
      <c r="C211" s="19"/>
      <c r="D211" s="18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5"/>
    </row>
    <row r="212" spans="1:20" x14ac:dyDescent="0.25">
      <c r="A212" s="19"/>
      <c r="B212" s="19"/>
      <c r="C212" s="19"/>
      <c r="D212" s="18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5"/>
    </row>
    <row r="213" spans="1:20" x14ac:dyDescent="0.25">
      <c r="A213" s="19"/>
      <c r="B213" s="19"/>
      <c r="C213" s="19"/>
      <c r="D213" s="18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5"/>
    </row>
    <row r="214" spans="1:20" x14ac:dyDescent="0.25">
      <c r="A214" s="19"/>
      <c r="B214" s="19"/>
      <c r="C214" s="19"/>
      <c r="D214" s="18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5"/>
    </row>
    <row r="215" spans="1:20" x14ac:dyDescent="0.25">
      <c r="A215" s="19"/>
      <c r="B215" s="19"/>
      <c r="C215" s="19"/>
      <c r="D215" s="18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5"/>
    </row>
    <row r="216" spans="1:20" x14ac:dyDescent="0.25">
      <c r="T216" s="15"/>
    </row>
    <row r="217" spans="1:20" x14ac:dyDescent="0.25">
      <c r="A217" s="19"/>
      <c r="B217" s="19"/>
      <c r="C217" s="19"/>
      <c r="D217" s="18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</row>
    <row r="218" spans="1:20" x14ac:dyDescent="0.25">
      <c r="A218" s="19"/>
      <c r="B218" s="19"/>
      <c r="C218" s="19"/>
      <c r="D218" s="18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5"/>
    </row>
    <row r="219" spans="1:20" x14ac:dyDescent="0.25">
      <c r="A219" s="19"/>
      <c r="B219" s="19"/>
      <c r="C219" s="19"/>
      <c r="D219" s="18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5"/>
    </row>
    <row r="220" spans="1:20" x14ac:dyDescent="0.25">
      <c r="A220" s="19"/>
      <c r="B220" s="19"/>
      <c r="C220" s="19"/>
      <c r="D220" s="18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5"/>
    </row>
    <row r="221" spans="1:20" x14ac:dyDescent="0.25">
      <c r="A221" s="19"/>
      <c r="B221" s="19"/>
      <c r="C221" s="19"/>
      <c r="D221" s="18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5"/>
    </row>
    <row r="222" spans="1:20" x14ac:dyDescent="0.25">
      <c r="A222" s="19"/>
      <c r="B222" s="19"/>
      <c r="C222" s="19"/>
      <c r="D222" s="18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5"/>
    </row>
    <row r="223" spans="1:20" x14ac:dyDescent="0.25">
      <c r="A223" s="19"/>
      <c r="B223" s="19"/>
      <c r="C223" s="19"/>
      <c r="D223" s="18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5"/>
    </row>
    <row r="224" spans="1:20" x14ac:dyDescent="0.25">
      <c r="A224" s="19"/>
      <c r="B224" s="19"/>
      <c r="C224" s="19"/>
      <c r="D224" s="18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5"/>
    </row>
    <row r="225" spans="1:20" x14ac:dyDescent="0.25">
      <c r="A225" s="19"/>
      <c r="B225" s="19"/>
      <c r="C225" s="19"/>
      <c r="D225" s="18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5"/>
    </row>
    <row r="226" spans="1:20" x14ac:dyDescent="0.25">
      <c r="A226" s="19"/>
      <c r="B226" s="19"/>
      <c r="C226" s="19"/>
      <c r="D226" s="18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5"/>
    </row>
    <row r="227" spans="1:20" x14ac:dyDescent="0.25">
      <c r="A227" s="19"/>
      <c r="B227" s="19"/>
      <c r="C227" s="19"/>
      <c r="D227" s="18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5"/>
    </row>
    <row r="228" spans="1:20" x14ac:dyDescent="0.25">
      <c r="A228" s="19"/>
      <c r="B228" s="19"/>
      <c r="C228" s="19"/>
      <c r="D228" s="18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5"/>
    </row>
    <row r="229" spans="1:20" x14ac:dyDescent="0.25">
      <c r="A229" s="19"/>
      <c r="B229" s="19"/>
      <c r="C229" s="19"/>
      <c r="D229" s="18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5"/>
    </row>
    <row r="230" spans="1:20" x14ac:dyDescent="0.25">
      <c r="A230" s="19"/>
      <c r="B230" s="19"/>
      <c r="C230" s="19"/>
      <c r="D230" s="18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5"/>
    </row>
    <row r="231" spans="1:20" x14ac:dyDescent="0.25">
      <c r="A231" s="19"/>
      <c r="B231" s="19"/>
      <c r="C231" s="19"/>
      <c r="D231" s="18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5"/>
    </row>
    <row r="232" spans="1:20" x14ac:dyDescent="0.25">
      <c r="A232" s="19"/>
      <c r="B232" s="19"/>
      <c r="C232" s="19"/>
      <c r="D232" s="18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5"/>
    </row>
    <row r="233" spans="1:20" x14ac:dyDescent="0.25">
      <c r="A233" s="19"/>
      <c r="B233" s="19"/>
      <c r="C233" s="19"/>
      <c r="D233" s="18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5"/>
    </row>
    <row r="234" spans="1:20" x14ac:dyDescent="0.25">
      <c r="A234" s="19"/>
      <c r="B234" s="19"/>
      <c r="C234" s="19"/>
      <c r="D234" s="18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5"/>
    </row>
    <row r="235" spans="1:20" x14ac:dyDescent="0.25">
      <c r="A235" s="19"/>
      <c r="B235" s="19"/>
      <c r="C235" s="19"/>
      <c r="D235" s="18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5"/>
    </row>
    <row r="236" spans="1:20" x14ac:dyDescent="0.25">
      <c r="A236" s="19"/>
      <c r="B236" s="19"/>
      <c r="C236" s="19"/>
      <c r="D236" s="18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5"/>
    </row>
    <row r="237" spans="1:20" x14ac:dyDescent="0.25">
      <c r="A237" s="19"/>
      <c r="B237" s="19"/>
      <c r="C237" s="19"/>
      <c r="D237" s="18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5"/>
    </row>
    <row r="238" spans="1:20" x14ac:dyDescent="0.25">
      <c r="A238" s="19"/>
      <c r="B238" s="19"/>
      <c r="C238" s="19"/>
      <c r="D238" s="18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5"/>
    </row>
    <row r="239" spans="1:20" x14ac:dyDescent="0.25">
      <c r="A239" s="19"/>
      <c r="B239" s="19"/>
      <c r="C239" s="19"/>
      <c r="D239" s="18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5"/>
    </row>
    <row r="240" spans="1:20" x14ac:dyDescent="0.25">
      <c r="A240" s="19"/>
      <c r="B240" s="19"/>
      <c r="C240" s="19"/>
      <c r="D240" s="18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5"/>
    </row>
    <row r="241" spans="1:20" x14ac:dyDescent="0.25">
      <c r="A241" s="19"/>
      <c r="B241" s="19"/>
      <c r="C241" s="19"/>
      <c r="D241" s="18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</row>
    <row r="242" spans="1:20" x14ac:dyDescent="0.25">
      <c r="A242" s="19"/>
      <c r="B242" s="19"/>
      <c r="C242" s="19"/>
      <c r="D242" s="18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5"/>
    </row>
    <row r="243" spans="1:20" x14ac:dyDescent="0.25">
      <c r="A243" s="19"/>
      <c r="B243" s="19"/>
      <c r="C243" s="19"/>
      <c r="D243" s="18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5"/>
    </row>
    <row r="244" spans="1:20" x14ac:dyDescent="0.25">
      <c r="A244" s="19"/>
      <c r="B244" s="19"/>
      <c r="C244" s="19"/>
      <c r="D244" s="18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5"/>
    </row>
    <row r="245" spans="1:20" x14ac:dyDescent="0.25">
      <c r="A245" s="19"/>
      <c r="B245" s="19"/>
      <c r="C245" s="19"/>
      <c r="D245" s="18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5"/>
    </row>
    <row r="246" spans="1:20" x14ac:dyDescent="0.25">
      <c r="T246" s="15"/>
    </row>
    <row r="247" spans="1:20" x14ac:dyDescent="0.25">
      <c r="A247" s="19"/>
      <c r="B247" s="19"/>
      <c r="C247" s="19"/>
      <c r="D247" s="18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5"/>
    </row>
    <row r="248" spans="1:20" x14ac:dyDescent="0.25">
      <c r="A248" s="19"/>
      <c r="B248" s="19"/>
      <c r="C248" s="19"/>
      <c r="D248" s="18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5"/>
    </row>
    <row r="249" spans="1:20" x14ac:dyDescent="0.25">
      <c r="A249" s="19"/>
      <c r="B249" s="19"/>
      <c r="C249" s="19"/>
      <c r="D249" s="18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5"/>
    </row>
    <row r="250" spans="1:20" x14ac:dyDescent="0.25">
      <c r="A250" s="19"/>
      <c r="B250" s="19"/>
      <c r="C250" s="19"/>
      <c r="D250" s="18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5"/>
    </row>
    <row r="251" spans="1:20" x14ac:dyDescent="0.25">
      <c r="A251" s="19"/>
      <c r="B251" s="19"/>
      <c r="C251" s="19"/>
      <c r="D251" s="18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5"/>
    </row>
    <row r="252" spans="1:20" x14ac:dyDescent="0.25">
      <c r="A252" s="19"/>
      <c r="B252" s="19"/>
      <c r="C252" s="19"/>
      <c r="D252" s="18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5"/>
    </row>
    <row r="253" spans="1:20" x14ac:dyDescent="0.25">
      <c r="A253" s="19"/>
      <c r="B253" s="19"/>
      <c r="C253" s="19"/>
      <c r="D253" s="18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5"/>
    </row>
    <row r="254" spans="1:20" x14ac:dyDescent="0.25">
      <c r="A254" s="19"/>
      <c r="B254" s="19"/>
      <c r="C254" s="19"/>
      <c r="D254" s="18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5"/>
    </row>
    <row r="255" spans="1:20" x14ac:dyDescent="0.25">
      <c r="A255" s="19"/>
      <c r="B255" s="19"/>
      <c r="C255" s="19"/>
      <c r="D255" s="18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5"/>
    </row>
    <row r="256" spans="1:20" x14ac:dyDescent="0.25">
      <c r="A256" s="19"/>
      <c r="B256" s="19"/>
      <c r="C256" s="19"/>
      <c r="D256" s="18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5"/>
    </row>
    <row r="257" spans="1:20" x14ac:dyDescent="0.25">
      <c r="A257" s="19"/>
      <c r="B257" s="19"/>
      <c r="C257" s="19"/>
      <c r="D257" s="18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5"/>
    </row>
    <row r="258" spans="1:20" x14ac:dyDescent="0.25">
      <c r="A258" s="19"/>
      <c r="B258" s="19"/>
      <c r="C258" s="19"/>
      <c r="D258" s="18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5"/>
    </row>
    <row r="259" spans="1:20" x14ac:dyDescent="0.25">
      <c r="A259" s="19"/>
      <c r="B259" s="19"/>
      <c r="C259" s="19"/>
      <c r="D259" s="18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5"/>
    </row>
    <row r="260" spans="1:20" x14ac:dyDescent="0.25">
      <c r="T260" s="15"/>
    </row>
    <row r="261" spans="1:20" x14ac:dyDescent="0.25">
      <c r="A261" s="19"/>
      <c r="B261" s="19"/>
      <c r="C261" s="19"/>
      <c r="D261" s="18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5"/>
    </row>
    <row r="262" spans="1:20" x14ac:dyDescent="0.25">
      <c r="A262" s="19"/>
      <c r="B262" s="19"/>
      <c r="C262" s="19"/>
      <c r="D262" s="18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5"/>
    </row>
    <row r="263" spans="1:20" x14ac:dyDescent="0.25">
      <c r="A263" s="19"/>
      <c r="B263" s="19"/>
      <c r="C263" s="19"/>
      <c r="D263" s="18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5"/>
    </row>
    <row r="264" spans="1:20" x14ac:dyDescent="0.25">
      <c r="A264" s="19"/>
      <c r="B264" s="19"/>
      <c r="C264" s="19"/>
      <c r="D264" s="18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5"/>
    </row>
    <row r="265" spans="1:20" x14ac:dyDescent="0.25">
      <c r="A265" s="19"/>
      <c r="B265" s="19"/>
      <c r="C265" s="19"/>
      <c r="D265" s="18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5"/>
    </row>
    <row r="266" spans="1:20" x14ac:dyDescent="0.25">
      <c r="T266" s="15"/>
    </row>
    <row r="268" spans="1:20" x14ac:dyDescent="0.25">
      <c r="A268" s="19"/>
      <c r="B268" s="19"/>
      <c r="C268" s="19"/>
      <c r="D268" s="18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5"/>
    </row>
    <row r="269" spans="1:20" x14ac:dyDescent="0.25">
      <c r="A269" s="19"/>
      <c r="B269" s="19"/>
      <c r="C269" s="19"/>
      <c r="D269" s="18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5"/>
    </row>
    <row r="270" spans="1:20" x14ac:dyDescent="0.25">
      <c r="A270" s="19"/>
      <c r="B270" s="19"/>
      <c r="C270" s="19"/>
      <c r="D270" s="18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5"/>
    </row>
    <row r="271" spans="1:20" x14ac:dyDescent="0.25">
      <c r="A271" s="19"/>
      <c r="B271" s="19"/>
      <c r="C271" s="19"/>
      <c r="D271" s="18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5"/>
    </row>
    <row r="272" spans="1:20" x14ac:dyDescent="0.25">
      <c r="A272" s="19"/>
      <c r="B272" s="19"/>
      <c r="C272" s="19"/>
      <c r="D272" s="18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5"/>
    </row>
    <row r="273" spans="1:20" x14ac:dyDescent="0.25">
      <c r="A273" s="19"/>
      <c r="B273" s="19"/>
      <c r="C273" s="19"/>
      <c r="D273" s="18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5"/>
    </row>
    <row r="274" spans="1:20" x14ac:dyDescent="0.25">
      <c r="A274" s="19"/>
      <c r="B274" s="19"/>
      <c r="C274" s="19"/>
      <c r="D274" s="18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5"/>
    </row>
    <row r="275" spans="1:20" x14ac:dyDescent="0.25">
      <c r="A275" s="19"/>
      <c r="B275" s="19"/>
      <c r="C275" s="19"/>
      <c r="D275" s="18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5"/>
    </row>
    <row r="276" spans="1:20" x14ac:dyDescent="0.25">
      <c r="A276" s="19"/>
      <c r="B276" s="19"/>
      <c r="C276" s="19"/>
      <c r="D276" s="18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5"/>
    </row>
    <row r="277" spans="1:20" x14ac:dyDescent="0.25">
      <c r="A277" s="19"/>
      <c r="B277" s="19"/>
      <c r="C277" s="19"/>
      <c r="D277" s="18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5"/>
    </row>
    <row r="278" spans="1:20" x14ac:dyDescent="0.25">
      <c r="A278" s="19"/>
      <c r="B278" s="19"/>
      <c r="C278" s="19"/>
      <c r="D278" s="18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5"/>
    </row>
    <row r="279" spans="1:20" x14ac:dyDescent="0.25">
      <c r="A279" s="19"/>
      <c r="B279" s="19"/>
      <c r="C279" s="19"/>
      <c r="D279" s="18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5"/>
    </row>
    <row r="280" spans="1:20" x14ac:dyDescent="0.25">
      <c r="T280" s="15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08"/>
  <sheetViews>
    <sheetView zoomScale="75" workbookViewId="0">
      <selection activeCell="A11" sqref="A11:XFD10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7.44140625" customWidth="1"/>
    <col min="7" max="7" width="10.88671875" bestFit="1" customWidth="1"/>
    <col min="8" max="8" width="9.88671875" bestFit="1" customWidth="1"/>
    <col min="9" max="9" width="7.33203125" customWidth="1"/>
    <col min="10" max="10" width="2.6640625" customWidth="1"/>
  </cols>
  <sheetData>
    <row r="1" spans="1:11" x14ac:dyDescent="0.2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40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6</v>
      </c>
      <c r="F8" s="1" t="s">
        <v>2</v>
      </c>
      <c r="G8" s="1" t="s">
        <v>6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ROUND(SUM(Surgery!Q5:R5),0)</f>
        <v>135898652</v>
      </c>
      <c r="E10" s="3">
        <f>ROUND(+Surgery!F5,0)</f>
        <v>373543</v>
      </c>
      <c r="F10" s="9">
        <f>IF(D10=0,"",IF(E10=0,"",ROUND(D10/E10,2)))</f>
        <v>363.81</v>
      </c>
      <c r="G10" s="3">
        <f>ROUND(SUM(Surgery!Q106:R106),0)</f>
        <v>156292282</v>
      </c>
      <c r="H10" s="3">
        <f>ROUND(+Surgery!F106,0)</f>
        <v>110436</v>
      </c>
      <c r="I10" s="9">
        <f>IF(G10=0,"",IF(H10=0,"",ROUND(G10/H10,2)))</f>
        <v>1415.23</v>
      </c>
      <c r="J10" s="9"/>
      <c r="K10" s="10">
        <f>IF(D10=0,"",IF(E10=0,"",IF(G10=0,"",IF(H10=0,"",ROUND(I10/F10-1,4)))))</f>
        <v>2.89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ROUND(SUM(Surgery!Q6:R6),0)</f>
        <v>58225274</v>
      </c>
      <c r="E11" s="3">
        <f>ROUND(+Surgery!F6,0)</f>
        <v>921342</v>
      </c>
      <c r="F11" s="9">
        <f t="shared" ref="F11:F74" si="0">IF(D11=0,"",IF(E11=0,"",ROUND(D11/E11,2)))</f>
        <v>63.2</v>
      </c>
      <c r="G11" s="3">
        <f>ROUND(SUM(Surgery!Q107:R107),0)</f>
        <v>82438238</v>
      </c>
      <c r="H11" s="3">
        <f>ROUND(+Surgery!F107,0)</f>
        <v>128481</v>
      </c>
      <c r="I11" s="9">
        <f t="shared" ref="I11:I74" si="1">IF(G11=0,"",IF(H11=0,"",ROUND(G11/H11,2)))</f>
        <v>641.64</v>
      </c>
      <c r="J11" s="9"/>
      <c r="K11" s="10">
        <f t="shared" ref="K11:K74" si="2">IF(D11=0,"",IF(E11=0,"",IF(G11=0,"",IF(H11=0,"",ROUND(I11/F11-1,4)))))</f>
        <v>9.1524999999999999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ROUND(SUM(Surgery!Q7:R7),0)</f>
        <v>1397689</v>
      </c>
      <c r="E12" s="3">
        <f>ROUND(+Surgery!F7,0)</f>
        <v>829</v>
      </c>
      <c r="F12" s="9">
        <f t="shared" si="0"/>
        <v>1685.99</v>
      </c>
      <c r="G12" s="3">
        <f>ROUND(SUM(Surgery!Q108:R108),0)</f>
        <v>1268052</v>
      </c>
      <c r="H12" s="3">
        <f>ROUND(+Surgery!F108,0)</f>
        <v>906</v>
      </c>
      <c r="I12" s="9">
        <f t="shared" si="1"/>
        <v>1399.62</v>
      </c>
      <c r="J12" s="9"/>
      <c r="K12" s="10">
        <f t="shared" si="2"/>
        <v>-0.1699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ROUND(SUM(Surgery!Q8:R8),0)</f>
        <v>96335338</v>
      </c>
      <c r="E13" s="3">
        <f>ROUND(+Surgery!F8,0)</f>
        <v>2546491</v>
      </c>
      <c r="F13" s="9">
        <f t="shared" si="0"/>
        <v>37.83</v>
      </c>
      <c r="G13" s="3">
        <f>ROUND(SUM(Surgery!Q109:R109),0)</f>
        <v>98968738</v>
      </c>
      <c r="H13" s="3">
        <f>ROUND(+Surgery!F109,0)</f>
        <v>2520201</v>
      </c>
      <c r="I13" s="9">
        <f t="shared" si="1"/>
        <v>39.270000000000003</v>
      </c>
      <c r="J13" s="9"/>
      <c r="K13" s="10">
        <f t="shared" si="2"/>
        <v>3.8100000000000002E-2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ROUND(SUM(Surgery!Q9:R9),0)</f>
        <v>101499135</v>
      </c>
      <c r="E14" s="3">
        <f>ROUND(+Surgery!F9,0)</f>
        <v>1466938</v>
      </c>
      <c r="F14" s="9">
        <f t="shared" si="0"/>
        <v>69.19</v>
      </c>
      <c r="G14" s="3">
        <f>ROUND(SUM(Surgery!Q110:R110),0)</f>
        <v>106414016</v>
      </c>
      <c r="H14" s="3">
        <f>ROUND(+Surgery!F110,0)</f>
        <v>1519903</v>
      </c>
      <c r="I14" s="9">
        <f t="shared" si="1"/>
        <v>70.010000000000005</v>
      </c>
      <c r="J14" s="9"/>
      <c r="K14" s="10">
        <f t="shared" si="2"/>
        <v>1.1900000000000001E-2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ROUND(SUM(Surgery!Q10:R10),0)</f>
        <v>8849051</v>
      </c>
      <c r="E15" s="3">
        <f>ROUND(+Surgery!F10,0)</f>
        <v>281018</v>
      </c>
      <c r="F15" s="9">
        <f t="shared" si="0"/>
        <v>31.49</v>
      </c>
      <c r="G15" s="3">
        <f>ROUND(SUM(Surgery!Q111:R111),0)</f>
        <v>10670543</v>
      </c>
      <c r="H15" s="3">
        <f>ROUND(+Surgery!F111,0)</f>
        <v>257773</v>
      </c>
      <c r="I15" s="9">
        <f t="shared" si="1"/>
        <v>41.4</v>
      </c>
      <c r="J15" s="9"/>
      <c r="K15" s="10">
        <f t="shared" si="2"/>
        <v>0.31469999999999998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ROUND(SUM(Surgery!Q11:R11),0)</f>
        <v>938936</v>
      </c>
      <c r="E16" s="3">
        <f>ROUND(+Surgery!F11,0)</f>
        <v>0</v>
      </c>
      <c r="F16" s="9" t="str">
        <f t="shared" si="0"/>
        <v/>
      </c>
      <c r="G16" s="3">
        <f>ROUND(SUM(Surgery!Q112:R112),0)</f>
        <v>995127</v>
      </c>
      <c r="H16" s="3">
        <f>ROUND(+Surgery!F112,0)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ROUND(SUM(Surgery!Q12:R12),0)</f>
        <v>18593758</v>
      </c>
      <c r="E17" s="3">
        <f>ROUND(+Surgery!F12,0)</f>
        <v>285552</v>
      </c>
      <c r="F17" s="9">
        <f t="shared" si="0"/>
        <v>65.12</v>
      </c>
      <c r="G17" s="3">
        <f>ROUND(SUM(Surgery!Q113:R113),0)</f>
        <v>17706172</v>
      </c>
      <c r="H17" s="3">
        <f>ROUND(+Surgery!F113,0)</f>
        <v>236790</v>
      </c>
      <c r="I17" s="9">
        <f t="shared" si="1"/>
        <v>74.78</v>
      </c>
      <c r="J17" s="9"/>
      <c r="K17" s="10">
        <f t="shared" si="2"/>
        <v>0.14829999999999999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ROUND(SUM(Surgery!Q13:R13),0)</f>
        <v>1356385</v>
      </c>
      <c r="E18" s="3">
        <f>ROUND(+Surgery!F13,0)</f>
        <v>40793</v>
      </c>
      <c r="F18" s="9">
        <f t="shared" si="0"/>
        <v>33.25</v>
      </c>
      <c r="G18" s="3">
        <f>ROUND(SUM(Surgery!Q114:R114),0)</f>
        <v>1635039</v>
      </c>
      <c r="H18" s="3">
        <f>ROUND(+Surgery!F114,0)</f>
        <v>38875</v>
      </c>
      <c r="I18" s="9">
        <f t="shared" si="1"/>
        <v>42.06</v>
      </c>
      <c r="J18" s="9"/>
      <c r="K18" s="10">
        <f t="shared" si="2"/>
        <v>0.26500000000000001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ROUND(SUM(Surgery!Q14:R14),0)</f>
        <v>18065950</v>
      </c>
      <c r="E19" s="3">
        <f>ROUND(+Surgery!F14,0)</f>
        <v>436507</v>
      </c>
      <c r="F19" s="9">
        <f t="shared" si="0"/>
        <v>41.39</v>
      </c>
      <c r="G19" s="3">
        <f>ROUND(SUM(Surgery!Q115:R115),0)</f>
        <v>18760312</v>
      </c>
      <c r="H19" s="3">
        <f>ROUND(+Surgery!F115,0)</f>
        <v>378083</v>
      </c>
      <c r="I19" s="9">
        <f t="shared" si="1"/>
        <v>49.62</v>
      </c>
      <c r="J19" s="9"/>
      <c r="K19" s="10">
        <f t="shared" si="2"/>
        <v>0.1988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ROUND(SUM(Surgery!Q15:R15),0)</f>
        <v>117552763</v>
      </c>
      <c r="E20" s="3">
        <f>ROUND(+Surgery!F15,0)</f>
        <v>2803256</v>
      </c>
      <c r="F20" s="9">
        <f t="shared" si="0"/>
        <v>41.93</v>
      </c>
      <c r="G20" s="3">
        <f>ROUND(SUM(Surgery!Q116:R116),0)</f>
        <v>125602091</v>
      </c>
      <c r="H20" s="3">
        <f>ROUND(+Surgery!F116,0)</f>
        <v>2883095</v>
      </c>
      <c r="I20" s="9">
        <f t="shared" si="1"/>
        <v>43.57</v>
      </c>
      <c r="J20" s="9"/>
      <c r="K20" s="10">
        <f t="shared" si="2"/>
        <v>3.9100000000000003E-2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ROUND(SUM(Surgery!Q16:R16),0)</f>
        <v>122239881</v>
      </c>
      <c r="E21" s="3">
        <f>ROUND(+Surgery!F16,0)</f>
        <v>2678230</v>
      </c>
      <c r="F21" s="9">
        <f t="shared" si="0"/>
        <v>45.64</v>
      </c>
      <c r="G21" s="3">
        <f>ROUND(SUM(Surgery!Q117:R117),0)</f>
        <v>110506615</v>
      </c>
      <c r="H21" s="3">
        <f>ROUND(+Surgery!F117,0)</f>
        <v>2712475</v>
      </c>
      <c r="I21" s="9">
        <f t="shared" si="1"/>
        <v>40.74</v>
      </c>
      <c r="J21" s="9"/>
      <c r="K21" s="10">
        <f t="shared" si="2"/>
        <v>-0.1074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ROUND(SUM(Surgery!Q17:R17),0)</f>
        <v>9201321</v>
      </c>
      <c r="E22" s="3">
        <f>ROUND(+Surgery!F17,0)</f>
        <v>117282</v>
      </c>
      <c r="F22" s="9">
        <f t="shared" si="0"/>
        <v>78.45</v>
      </c>
      <c r="G22" s="3">
        <f>ROUND(SUM(Surgery!Q118:R118),0)</f>
        <v>8995194</v>
      </c>
      <c r="H22" s="3">
        <f>ROUND(+Surgery!F118,0)</f>
        <v>124980</v>
      </c>
      <c r="I22" s="9">
        <f t="shared" si="1"/>
        <v>71.97</v>
      </c>
      <c r="J22" s="9"/>
      <c r="K22" s="10">
        <f t="shared" si="2"/>
        <v>-8.2600000000000007E-2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ROUND(SUM(Surgery!Q18:R18),0)</f>
        <v>51444552</v>
      </c>
      <c r="E23" s="3">
        <f>ROUND(+Surgery!F18,0)</f>
        <v>1126870</v>
      </c>
      <c r="F23" s="9">
        <f t="shared" si="0"/>
        <v>45.65</v>
      </c>
      <c r="G23" s="3">
        <f>ROUND(SUM(Surgery!Q119:R119),0)</f>
        <v>48952547</v>
      </c>
      <c r="H23" s="3">
        <f>ROUND(+Surgery!F119,0)</f>
        <v>1074417</v>
      </c>
      <c r="I23" s="9">
        <f t="shared" si="1"/>
        <v>45.56</v>
      </c>
      <c r="J23" s="9"/>
      <c r="K23" s="10">
        <f t="shared" si="2"/>
        <v>-2E-3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ROUND(SUM(Surgery!Q19:R19),0)</f>
        <v>10925602</v>
      </c>
      <c r="E24" s="3">
        <f>ROUND(+Surgery!F19,0)</f>
        <v>374586</v>
      </c>
      <c r="F24" s="9">
        <f t="shared" si="0"/>
        <v>29.17</v>
      </c>
      <c r="G24" s="3">
        <f>ROUND(SUM(Surgery!Q120:R120),0)</f>
        <v>10949284</v>
      </c>
      <c r="H24" s="3">
        <f>ROUND(+Surgery!F120,0)</f>
        <v>396940</v>
      </c>
      <c r="I24" s="9">
        <f t="shared" si="1"/>
        <v>27.58</v>
      </c>
      <c r="J24" s="9"/>
      <c r="K24" s="10">
        <f t="shared" si="2"/>
        <v>-5.45E-2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ROUND(SUM(Surgery!Q20:R20),0)</f>
        <v>11432288</v>
      </c>
      <c r="E25" s="3">
        <f>ROUND(+Surgery!F20,0)</f>
        <v>304288</v>
      </c>
      <c r="F25" s="9">
        <f t="shared" si="0"/>
        <v>37.57</v>
      </c>
      <c r="G25" s="3">
        <f>ROUND(SUM(Surgery!Q121:R121),0)</f>
        <v>11922811</v>
      </c>
      <c r="H25" s="3">
        <f>ROUND(+Surgery!F121,0)</f>
        <v>318898</v>
      </c>
      <c r="I25" s="9">
        <f t="shared" si="1"/>
        <v>37.39</v>
      </c>
      <c r="J25" s="9"/>
      <c r="K25" s="10">
        <f t="shared" si="2"/>
        <v>-4.7999999999999996E-3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ROUND(SUM(Surgery!Q21:R21),0)</f>
        <v>0</v>
      </c>
      <c r="E26" s="3">
        <f>ROUND(+Surgery!F21,0)</f>
        <v>0</v>
      </c>
      <c r="F26" s="9" t="str">
        <f t="shared" si="0"/>
        <v/>
      </c>
      <c r="G26" s="3">
        <f>ROUND(SUM(Surgery!Q122:R122),0)</f>
        <v>5153438</v>
      </c>
      <c r="H26" s="3">
        <f>ROUND(+Surgery!F122,0)</f>
        <v>6035</v>
      </c>
      <c r="I26" s="9">
        <f t="shared" si="1"/>
        <v>853.93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ROUND(SUM(Surgery!Q22:R22),0)</f>
        <v>0</v>
      </c>
      <c r="E27" s="3">
        <f>ROUND(+Surgery!F22,0)</f>
        <v>0</v>
      </c>
      <c r="F27" s="9" t="str">
        <f t="shared" si="0"/>
        <v/>
      </c>
      <c r="G27" s="3">
        <f>ROUND(SUM(Surgery!Q123:R123),0)</f>
        <v>0</v>
      </c>
      <c r="H27" s="3">
        <f>ROUND(+Surgery!F123,0)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ROUND(SUM(Surgery!Q23:R23),0)</f>
        <v>2407607</v>
      </c>
      <c r="E28" s="3">
        <f>ROUND(+Surgery!F23,0)</f>
        <v>70986</v>
      </c>
      <c r="F28" s="9">
        <f t="shared" si="0"/>
        <v>33.92</v>
      </c>
      <c r="G28" s="3">
        <f>ROUND(SUM(Surgery!Q124:R124),0)</f>
        <v>0</v>
      </c>
      <c r="H28" s="3">
        <f>ROUND(+Surgery!F124,0)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ROUND(SUM(Surgery!Q24:R24),0)</f>
        <v>21935200</v>
      </c>
      <c r="E29" s="3">
        <f>ROUND(+Surgery!F24,0)</f>
        <v>415842</v>
      </c>
      <c r="F29" s="9">
        <f t="shared" si="0"/>
        <v>52.75</v>
      </c>
      <c r="G29" s="3">
        <f>ROUND(SUM(Surgery!Q125:R125),0)</f>
        <v>30842268</v>
      </c>
      <c r="H29" s="3">
        <f>ROUND(+Surgery!F125,0)</f>
        <v>438840</v>
      </c>
      <c r="I29" s="9">
        <f t="shared" si="1"/>
        <v>70.28</v>
      </c>
      <c r="J29" s="9"/>
      <c r="K29" s="10">
        <f t="shared" si="2"/>
        <v>0.33229999999999998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ROUND(SUM(Surgery!Q25:R25),0)</f>
        <v>726623</v>
      </c>
      <c r="E30" s="3">
        <f>ROUND(+Surgery!F25,0)</f>
        <v>18281</v>
      </c>
      <c r="F30" s="9">
        <f t="shared" si="0"/>
        <v>39.75</v>
      </c>
      <c r="G30" s="3">
        <f>ROUND(SUM(Surgery!Q126:R126),0)</f>
        <v>751078</v>
      </c>
      <c r="H30" s="3">
        <f>ROUND(+Surgery!F126,0)</f>
        <v>19892</v>
      </c>
      <c r="I30" s="9">
        <f t="shared" si="1"/>
        <v>37.76</v>
      </c>
      <c r="J30" s="9"/>
      <c r="K30" s="10">
        <f t="shared" si="2"/>
        <v>-5.0099999999999999E-2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ROUND(SUM(Surgery!Q26:R26),0)</f>
        <v>945146</v>
      </c>
      <c r="E31" s="3">
        <f>ROUND(+Surgery!F26,0)</f>
        <v>13347</v>
      </c>
      <c r="F31" s="9">
        <f t="shared" si="0"/>
        <v>70.81</v>
      </c>
      <c r="G31" s="3">
        <f>ROUND(SUM(Surgery!Q127:R127),0)</f>
        <v>1169036</v>
      </c>
      <c r="H31" s="3">
        <f>ROUND(+Surgery!F127,0)</f>
        <v>10959</v>
      </c>
      <c r="I31" s="9">
        <f t="shared" si="1"/>
        <v>106.67</v>
      </c>
      <c r="J31" s="9"/>
      <c r="K31" s="10">
        <f t="shared" si="2"/>
        <v>0.50639999999999996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ROUND(SUM(Surgery!Q27:R27),0)</f>
        <v>16461908</v>
      </c>
      <c r="E32" s="3">
        <f>ROUND(+Surgery!F27,0)</f>
        <v>569560</v>
      </c>
      <c r="F32" s="9">
        <f t="shared" si="0"/>
        <v>28.9</v>
      </c>
      <c r="G32" s="3">
        <f>ROUND(SUM(Surgery!Q128:R128),0)</f>
        <v>18374202</v>
      </c>
      <c r="H32" s="3">
        <f>ROUND(+Surgery!F128,0)</f>
        <v>643860</v>
      </c>
      <c r="I32" s="9">
        <f t="shared" si="1"/>
        <v>28.54</v>
      </c>
      <c r="J32" s="9"/>
      <c r="K32" s="10">
        <f t="shared" si="2"/>
        <v>-1.2500000000000001E-2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ROUND(SUM(Surgery!Q28:R28),0)</f>
        <v>9237715</v>
      </c>
      <c r="E33" s="3">
        <f>ROUND(+Surgery!F28,0)</f>
        <v>295564</v>
      </c>
      <c r="F33" s="9">
        <f t="shared" si="0"/>
        <v>31.25</v>
      </c>
      <c r="G33" s="3">
        <f>ROUND(SUM(Surgery!Q129:R129),0)</f>
        <v>8111612</v>
      </c>
      <c r="H33" s="3">
        <f>ROUND(+Surgery!F129,0)</f>
        <v>289874</v>
      </c>
      <c r="I33" s="9">
        <f t="shared" si="1"/>
        <v>27.98</v>
      </c>
      <c r="J33" s="9"/>
      <c r="K33" s="10">
        <f t="shared" si="2"/>
        <v>-0.1046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ROUND(SUM(Surgery!Q29:R29),0)</f>
        <v>5036367</v>
      </c>
      <c r="E34" s="3">
        <f>ROUND(+Surgery!F29,0)</f>
        <v>281240</v>
      </c>
      <c r="F34" s="9">
        <f t="shared" si="0"/>
        <v>17.91</v>
      </c>
      <c r="G34" s="3">
        <f>ROUND(SUM(Surgery!Q130:R130),0)</f>
        <v>4150430</v>
      </c>
      <c r="H34" s="3">
        <f>ROUND(+Surgery!F130,0)</f>
        <v>295755</v>
      </c>
      <c r="I34" s="9">
        <f t="shared" si="1"/>
        <v>14.03</v>
      </c>
      <c r="J34" s="9"/>
      <c r="K34" s="10">
        <f t="shared" si="2"/>
        <v>-0.21659999999999999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ROUND(SUM(Surgery!Q30:R30),0)</f>
        <v>1686562</v>
      </c>
      <c r="E35" s="3">
        <f>ROUND(+Surgery!F30,0)</f>
        <v>0</v>
      </c>
      <c r="F35" s="9" t="str">
        <f t="shared" si="0"/>
        <v/>
      </c>
      <c r="G35" s="3">
        <f>ROUND(SUM(Surgery!Q131:R131),0)</f>
        <v>1358404</v>
      </c>
      <c r="H35" s="3">
        <f>ROUND(+Surgery!F131,0)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ROUND(SUM(Surgery!Q31:R31),0)</f>
        <v>59380</v>
      </c>
      <c r="E36" s="3">
        <f>ROUND(+Surgery!F31,0)</f>
        <v>675</v>
      </c>
      <c r="F36" s="9">
        <f t="shared" si="0"/>
        <v>87.97</v>
      </c>
      <c r="G36" s="3">
        <f>ROUND(SUM(Surgery!Q132:R132),0)</f>
        <v>61530</v>
      </c>
      <c r="H36" s="3">
        <f>ROUND(+Surgery!F132,0)</f>
        <v>765</v>
      </c>
      <c r="I36" s="9">
        <f t="shared" si="1"/>
        <v>80.430000000000007</v>
      </c>
      <c r="J36" s="9"/>
      <c r="K36" s="10">
        <f t="shared" si="2"/>
        <v>-8.5699999999999998E-2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ROUND(SUM(Surgery!Q32:R32),0)</f>
        <v>39346806</v>
      </c>
      <c r="E37" s="3">
        <f>ROUND(+Surgery!F32,0)</f>
        <v>840378</v>
      </c>
      <c r="F37" s="9">
        <f t="shared" si="0"/>
        <v>46.82</v>
      </c>
      <c r="G37" s="3">
        <f>ROUND(SUM(Surgery!Q133:R133),0)</f>
        <v>42078933</v>
      </c>
      <c r="H37" s="3">
        <f>ROUND(+Surgery!F133,0)</f>
        <v>1534489</v>
      </c>
      <c r="I37" s="9">
        <f t="shared" si="1"/>
        <v>27.42</v>
      </c>
      <c r="J37" s="9"/>
      <c r="K37" s="10">
        <f t="shared" si="2"/>
        <v>-0.41439999999999999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ROUND(SUM(Surgery!Q33:R33),0)</f>
        <v>0</v>
      </c>
      <c r="E38" s="3">
        <f>ROUND(+Surgery!F33,0)</f>
        <v>0</v>
      </c>
      <c r="F38" s="9" t="str">
        <f t="shared" si="0"/>
        <v/>
      </c>
      <c r="G38" s="3">
        <f>ROUND(SUM(Surgery!Q134:R134),0)</f>
        <v>0</v>
      </c>
      <c r="H38" s="3">
        <f>ROUND(+Surgery!F134,0)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ROUND(SUM(Surgery!Q34:R34),0)</f>
        <v>65623684</v>
      </c>
      <c r="E39" s="3">
        <f>ROUND(+Surgery!F34,0)</f>
        <v>2793422</v>
      </c>
      <c r="F39" s="9">
        <f t="shared" si="0"/>
        <v>23.49</v>
      </c>
      <c r="G39" s="3">
        <f>ROUND(SUM(Surgery!Q135:R135),0)</f>
        <v>74098870</v>
      </c>
      <c r="H39" s="3">
        <f>ROUND(+Surgery!F135,0)</f>
        <v>2899576</v>
      </c>
      <c r="I39" s="9">
        <f t="shared" si="1"/>
        <v>25.56</v>
      </c>
      <c r="J39" s="9"/>
      <c r="K39" s="10">
        <f t="shared" si="2"/>
        <v>8.8099999999999998E-2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ROUND(SUM(Surgery!Q35:R35),0)</f>
        <v>3887094</v>
      </c>
      <c r="E40" s="3">
        <f>ROUND(+Surgery!F35,0)</f>
        <v>105121</v>
      </c>
      <c r="F40" s="9">
        <f t="shared" si="0"/>
        <v>36.979999999999997</v>
      </c>
      <c r="G40" s="3">
        <f>ROUND(SUM(Surgery!Q136:R136),0)</f>
        <v>3810496</v>
      </c>
      <c r="H40" s="3">
        <f>ROUND(+Surgery!F136,0)</f>
        <v>90772</v>
      </c>
      <c r="I40" s="9">
        <f t="shared" si="1"/>
        <v>41.98</v>
      </c>
      <c r="J40" s="9"/>
      <c r="K40" s="10">
        <f t="shared" si="2"/>
        <v>0.13519999999999999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ROUND(SUM(Surgery!Q36:R36),0)</f>
        <v>1169670</v>
      </c>
      <c r="E41" s="3">
        <f>ROUND(+Surgery!F36,0)</f>
        <v>37518</v>
      </c>
      <c r="F41" s="9">
        <f t="shared" si="0"/>
        <v>31.18</v>
      </c>
      <c r="G41" s="3">
        <f>ROUND(SUM(Surgery!Q137:R137),0)</f>
        <v>1433615</v>
      </c>
      <c r="H41" s="3">
        <f>ROUND(+Surgery!F137,0)</f>
        <v>38534</v>
      </c>
      <c r="I41" s="9">
        <f t="shared" si="1"/>
        <v>37.200000000000003</v>
      </c>
      <c r="J41" s="9"/>
      <c r="K41" s="10">
        <f t="shared" si="2"/>
        <v>0.19309999999999999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ROUND(SUM(Surgery!Q37:R37),0)</f>
        <v>23327046</v>
      </c>
      <c r="E42" s="3">
        <f>ROUND(+Surgery!F37,0)</f>
        <v>4891</v>
      </c>
      <c r="F42" s="9">
        <f t="shared" si="0"/>
        <v>4769.38</v>
      </c>
      <c r="G42" s="3">
        <f>ROUND(SUM(Surgery!Q138:R138),0)</f>
        <v>10359451</v>
      </c>
      <c r="H42" s="3">
        <f>ROUND(+Surgery!F138,0)</f>
        <v>29055</v>
      </c>
      <c r="I42" s="9">
        <f t="shared" si="1"/>
        <v>356.55</v>
      </c>
      <c r="J42" s="9"/>
      <c r="K42" s="10">
        <f t="shared" si="2"/>
        <v>-0.92520000000000002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ROUND(SUM(Surgery!Q38:R38),0)</f>
        <v>0</v>
      </c>
      <c r="E43" s="3">
        <f>ROUND(+Surgery!F38,0)</f>
        <v>0</v>
      </c>
      <c r="F43" s="9" t="str">
        <f t="shared" si="0"/>
        <v/>
      </c>
      <c r="G43" s="3">
        <f>ROUND(SUM(Surgery!Q139:R139),0)</f>
        <v>0</v>
      </c>
      <c r="H43" s="3">
        <f>ROUND(+Surgery!F139,0)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ROUND(SUM(Surgery!Q39:R39),0)</f>
        <v>3325438</v>
      </c>
      <c r="E44" s="3">
        <f>ROUND(+Surgery!F39,0)</f>
        <v>125987</v>
      </c>
      <c r="F44" s="9">
        <f t="shared" si="0"/>
        <v>26.4</v>
      </c>
      <c r="G44" s="3">
        <f>ROUND(SUM(Surgery!Q140:R140),0)</f>
        <v>3468189</v>
      </c>
      <c r="H44" s="3">
        <f>ROUND(+Surgery!F140,0)</f>
        <v>131313</v>
      </c>
      <c r="I44" s="9">
        <f t="shared" si="1"/>
        <v>26.41</v>
      </c>
      <c r="J44" s="9"/>
      <c r="K44" s="10">
        <f t="shared" si="2"/>
        <v>4.0000000000000002E-4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ROUND(SUM(Surgery!Q40:R40),0)</f>
        <v>1247288</v>
      </c>
      <c r="E45" s="3">
        <f>ROUND(+Surgery!F40,0)</f>
        <v>18516</v>
      </c>
      <c r="F45" s="9">
        <f t="shared" si="0"/>
        <v>67.36</v>
      </c>
      <c r="G45" s="3">
        <f>ROUND(SUM(Surgery!Q141:R141),0)</f>
        <v>1132050</v>
      </c>
      <c r="H45" s="3">
        <f>ROUND(+Surgery!F141,0)</f>
        <v>14882</v>
      </c>
      <c r="I45" s="9">
        <f t="shared" si="1"/>
        <v>76.069999999999993</v>
      </c>
      <c r="J45" s="9"/>
      <c r="K45" s="10">
        <f t="shared" si="2"/>
        <v>0.1293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ROUND(SUM(Surgery!Q41:R41),0)</f>
        <v>4990598</v>
      </c>
      <c r="E46" s="3">
        <f>ROUND(+Surgery!F41,0)</f>
        <v>163614</v>
      </c>
      <c r="F46" s="9">
        <f t="shared" si="0"/>
        <v>30.5</v>
      </c>
      <c r="G46" s="3">
        <f>ROUND(SUM(Surgery!Q142:R142),0)</f>
        <v>5535692</v>
      </c>
      <c r="H46" s="3">
        <f>ROUND(+Surgery!F142,0)</f>
        <v>154227</v>
      </c>
      <c r="I46" s="9">
        <f t="shared" si="1"/>
        <v>35.89</v>
      </c>
      <c r="J46" s="9"/>
      <c r="K46" s="10">
        <f t="shared" si="2"/>
        <v>0.1767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ROUND(SUM(Surgery!Q42:R42),0)</f>
        <v>0</v>
      </c>
      <c r="E47" s="3">
        <f>ROUND(+Surgery!F42,0)</f>
        <v>0</v>
      </c>
      <c r="F47" s="9" t="str">
        <f t="shared" si="0"/>
        <v/>
      </c>
      <c r="G47" s="3">
        <f>ROUND(SUM(Surgery!Q143:R143),0)</f>
        <v>0</v>
      </c>
      <c r="H47" s="3">
        <f>ROUND(+Surgery!F143,0)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ROUND(SUM(Surgery!Q43:R43),0)</f>
        <v>0</v>
      </c>
      <c r="E48" s="3">
        <f>ROUND(+Surgery!F43,0)</f>
        <v>0</v>
      </c>
      <c r="F48" s="9" t="str">
        <f t="shared" si="0"/>
        <v/>
      </c>
      <c r="G48" s="3">
        <f>ROUND(SUM(Surgery!Q144:R144),0)</f>
        <v>0</v>
      </c>
      <c r="H48" s="3">
        <f>ROUND(+Surgery!F144,0)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ROUND(SUM(Surgery!Q44:R44),0)</f>
        <v>8018166</v>
      </c>
      <c r="E49" s="3">
        <f>ROUND(+Surgery!F44,0)</f>
        <v>207714</v>
      </c>
      <c r="F49" s="9">
        <f t="shared" si="0"/>
        <v>38.6</v>
      </c>
      <c r="G49" s="3">
        <f>ROUND(SUM(Surgery!Q145:R145),0)</f>
        <v>18240931</v>
      </c>
      <c r="H49" s="3">
        <f>ROUND(+Surgery!F145,0)</f>
        <v>966900</v>
      </c>
      <c r="I49" s="9">
        <f t="shared" si="1"/>
        <v>18.87</v>
      </c>
      <c r="J49" s="9"/>
      <c r="K49" s="10">
        <f t="shared" si="2"/>
        <v>-0.5111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ROUND(SUM(Surgery!Q45:R45),0)</f>
        <v>93672028</v>
      </c>
      <c r="E50" s="3">
        <f>ROUND(+Surgery!F45,0)</f>
        <v>26970</v>
      </c>
      <c r="F50" s="9">
        <f t="shared" si="0"/>
        <v>3473.19</v>
      </c>
      <c r="G50" s="3">
        <f>ROUND(SUM(Surgery!Q146:R146),0)</f>
        <v>93298314</v>
      </c>
      <c r="H50" s="3">
        <f>ROUND(+Surgery!F146,0)</f>
        <v>27333</v>
      </c>
      <c r="I50" s="9">
        <f t="shared" si="1"/>
        <v>3413.39</v>
      </c>
      <c r="J50" s="9"/>
      <c r="K50" s="10">
        <f t="shared" si="2"/>
        <v>-1.72E-2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ROUND(SUM(Surgery!Q46:R46),0)</f>
        <v>0</v>
      </c>
      <c r="E51" s="3">
        <f>ROUND(+Surgery!F46,0)</f>
        <v>0</v>
      </c>
      <c r="F51" s="9" t="str">
        <f t="shared" si="0"/>
        <v/>
      </c>
      <c r="G51" s="3">
        <f>ROUND(SUM(Surgery!Q147:R147),0)</f>
        <v>0</v>
      </c>
      <c r="H51" s="3">
        <f>ROUND(+Surgery!F147,0)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ROUND(SUM(Surgery!Q47:R47),0)</f>
        <v>51491583</v>
      </c>
      <c r="E52" s="3">
        <f>ROUND(+Surgery!F47,0)</f>
        <v>2057800</v>
      </c>
      <c r="F52" s="9">
        <f t="shared" si="0"/>
        <v>25.02</v>
      </c>
      <c r="G52" s="3">
        <f>ROUND(SUM(Surgery!Q148:R148),0)</f>
        <v>49799487</v>
      </c>
      <c r="H52" s="3">
        <f>ROUND(+Surgery!F148,0)</f>
        <v>1968627</v>
      </c>
      <c r="I52" s="9">
        <f t="shared" si="1"/>
        <v>25.3</v>
      </c>
      <c r="J52" s="9"/>
      <c r="K52" s="10">
        <f t="shared" si="2"/>
        <v>1.12E-2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ROUND(SUM(Surgery!Q48:R48),0)</f>
        <v>69994387</v>
      </c>
      <c r="E53" s="3">
        <f>ROUND(+Surgery!F48,0)</f>
        <v>1391652</v>
      </c>
      <c r="F53" s="9">
        <f t="shared" si="0"/>
        <v>50.3</v>
      </c>
      <c r="G53" s="3">
        <f>ROUND(SUM(Surgery!Q149:R149),0)</f>
        <v>71144619</v>
      </c>
      <c r="H53" s="3">
        <f>ROUND(+Surgery!F149,0)</f>
        <v>1362190</v>
      </c>
      <c r="I53" s="9">
        <f t="shared" si="1"/>
        <v>52.23</v>
      </c>
      <c r="J53" s="9"/>
      <c r="K53" s="10">
        <f t="shared" si="2"/>
        <v>3.8399999999999997E-2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ROUND(SUM(Surgery!Q49:R49),0)</f>
        <v>30888186</v>
      </c>
      <c r="E54" s="3">
        <f>ROUND(+Surgery!F49,0)</f>
        <v>1021656</v>
      </c>
      <c r="F54" s="9">
        <f t="shared" si="0"/>
        <v>30.23</v>
      </c>
      <c r="G54" s="3">
        <f>ROUND(SUM(Surgery!Q150:R150),0)</f>
        <v>30720764</v>
      </c>
      <c r="H54" s="3">
        <f>ROUND(+Surgery!F150,0)</f>
        <v>811380</v>
      </c>
      <c r="I54" s="9">
        <f t="shared" si="1"/>
        <v>37.86</v>
      </c>
      <c r="J54" s="9"/>
      <c r="K54" s="10">
        <f t="shared" si="2"/>
        <v>0.25240000000000001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ROUND(SUM(Surgery!Q50:R50),0)</f>
        <v>12145616</v>
      </c>
      <c r="E55" s="3">
        <f>ROUND(+Surgery!F50,0)</f>
        <v>501822</v>
      </c>
      <c r="F55" s="9">
        <f t="shared" si="0"/>
        <v>24.2</v>
      </c>
      <c r="G55" s="3">
        <f>ROUND(SUM(Surgery!Q151:R151),0)</f>
        <v>12597800</v>
      </c>
      <c r="H55" s="3">
        <f>ROUND(+Surgery!F151,0)</f>
        <v>502416</v>
      </c>
      <c r="I55" s="9">
        <f t="shared" si="1"/>
        <v>25.07</v>
      </c>
      <c r="J55" s="9"/>
      <c r="K55" s="10">
        <f t="shared" si="2"/>
        <v>3.5999999999999997E-2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ROUND(SUM(Surgery!Q51:R51),0)</f>
        <v>812162</v>
      </c>
      <c r="E56" s="3">
        <f>ROUND(+Surgery!F51,0)</f>
        <v>19183</v>
      </c>
      <c r="F56" s="9">
        <f t="shared" si="0"/>
        <v>42.34</v>
      </c>
      <c r="G56" s="3">
        <f>ROUND(SUM(Surgery!Q152:R152),0)</f>
        <v>796298</v>
      </c>
      <c r="H56" s="3">
        <f>ROUND(+Surgery!F152,0)</f>
        <v>21072</v>
      </c>
      <c r="I56" s="9">
        <f t="shared" si="1"/>
        <v>37.79</v>
      </c>
      <c r="J56" s="9"/>
      <c r="K56" s="10">
        <f t="shared" si="2"/>
        <v>-0.1075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ROUND(SUM(Surgery!Q52:R52),0)</f>
        <v>33745867</v>
      </c>
      <c r="E57" s="3">
        <f>ROUND(+Surgery!F52,0)</f>
        <v>6774</v>
      </c>
      <c r="F57" s="9">
        <f t="shared" si="0"/>
        <v>4981.68</v>
      </c>
      <c r="G57" s="3">
        <f>ROUND(SUM(Surgery!Q153:R153),0)</f>
        <v>35744003</v>
      </c>
      <c r="H57" s="3">
        <f>ROUND(+Surgery!F153,0)</f>
        <v>7106</v>
      </c>
      <c r="I57" s="9">
        <f t="shared" si="1"/>
        <v>5030.12</v>
      </c>
      <c r="J57" s="9"/>
      <c r="K57" s="10">
        <f t="shared" si="2"/>
        <v>9.7000000000000003E-3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ROUND(SUM(Surgery!Q53:R53),0)</f>
        <v>35380166</v>
      </c>
      <c r="E58" s="3">
        <f>ROUND(+Surgery!F53,0)</f>
        <v>616200</v>
      </c>
      <c r="F58" s="9">
        <f t="shared" si="0"/>
        <v>57.42</v>
      </c>
      <c r="G58" s="3">
        <f>ROUND(SUM(Surgery!Q154:R154),0)</f>
        <v>32310534</v>
      </c>
      <c r="H58" s="3">
        <f>ROUND(+Surgery!F154,0)</f>
        <v>616200</v>
      </c>
      <c r="I58" s="9">
        <f t="shared" si="1"/>
        <v>52.44</v>
      </c>
      <c r="J58" s="9"/>
      <c r="K58" s="10">
        <f t="shared" si="2"/>
        <v>-8.6699999999999999E-2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ROUND(SUM(Surgery!Q54:R54),0)</f>
        <v>3546727</v>
      </c>
      <c r="E59" s="3">
        <f>ROUND(+Surgery!F54,0)</f>
        <v>125161</v>
      </c>
      <c r="F59" s="9">
        <f t="shared" si="0"/>
        <v>28.34</v>
      </c>
      <c r="G59" s="3">
        <f>ROUND(SUM(Surgery!Q155:R155),0)</f>
        <v>3949208</v>
      </c>
      <c r="H59" s="3">
        <f>ROUND(+Surgery!F155,0)</f>
        <v>125925</v>
      </c>
      <c r="I59" s="9">
        <f t="shared" si="1"/>
        <v>31.36</v>
      </c>
      <c r="J59" s="9"/>
      <c r="K59" s="10">
        <f t="shared" si="2"/>
        <v>0.1066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ROUND(SUM(Surgery!Q55:R55),0)</f>
        <v>0</v>
      </c>
      <c r="E60" s="3">
        <f>ROUND(+Surgery!F55,0)</f>
        <v>0</v>
      </c>
      <c r="F60" s="9" t="str">
        <f t="shared" si="0"/>
        <v/>
      </c>
      <c r="G60" s="3">
        <f>ROUND(SUM(Surgery!Q156:R156),0)</f>
        <v>0</v>
      </c>
      <c r="H60" s="3">
        <f>ROUND(+Surgery!F156,0)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ROUND(SUM(Surgery!Q56:R56),0)</f>
        <v>28874305</v>
      </c>
      <c r="E61" s="3">
        <f>ROUND(+Surgery!F56,0)</f>
        <v>926015</v>
      </c>
      <c r="F61" s="9">
        <f t="shared" si="0"/>
        <v>31.18</v>
      </c>
      <c r="G61" s="3">
        <f>ROUND(SUM(Surgery!Q157:R157),0)</f>
        <v>58579980</v>
      </c>
      <c r="H61" s="3">
        <f>ROUND(+Surgery!F157,0)</f>
        <v>983173</v>
      </c>
      <c r="I61" s="9">
        <f t="shared" si="1"/>
        <v>59.58</v>
      </c>
      <c r="J61" s="9"/>
      <c r="K61" s="10">
        <f t="shared" si="2"/>
        <v>0.91080000000000005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ROUND(SUM(Surgery!Q57:R57),0)</f>
        <v>37215538</v>
      </c>
      <c r="E62" s="3">
        <f>ROUND(+Surgery!F57,0)</f>
        <v>917499</v>
      </c>
      <c r="F62" s="9">
        <f t="shared" si="0"/>
        <v>40.56</v>
      </c>
      <c r="G62" s="3">
        <f>ROUND(SUM(Surgery!Q158:R158),0)</f>
        <v>36578720</v>
      </c>
      <c r="H62" s="3">
        <f>ROUND(+Surgery!F158,0)</f>
        <v>886400</v>
      </c>
      <c r="I62" s="9">
        <f t="shared" si="1"/>
        <v>41.27</v>
      </c>
      <c r="J62" s="9"/>
      <c r="K62" s="10">
        <f t="shared" si="2"/>
        <v>1.7500000000000002E-2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ROUND(SUM(Surgery!Q58:R58),0)</f>
        <v>2350414</v>
      </c>
      <c r="E63" s="3">
        <f>ROUND(+Surgery!F58,0)</f>
        <v>140851</v>
      </c>
      <c r="F63" s="9">
        <f t="shared" si="0"/>
        <v>16.690000000000001</v>
      </c>
      <c r="G63" s="3">
        <f>ROUND(SUM(Surgery!Q159:R159),0)</f>
        <v>2329482</v>
      </c>
      <c r="H63" s="3">
        <f>ROUND(+Surgery!F159,0)</f>
        <v>146867</v>
      </c>
      <c r="I63" s="9">
        <f t="shared" si="1"/>
        <v>15.86</v>
      </c>
      <c r="J63" s="9"/>
      <c r="K63" s="10">
        <f t="shared" si="2"/>
        <v>-4.9700000000000001E-2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ROUND(SUM(Surgery!Q59:R59),0)</f>
        <v>371335</v>
      </c>
      <c r="E64" s="3">
        <f>ROUND(+Surgery!F59,0)</f>
        <v>0</v>
      </c>
      <c r="F64" s="9" t="str">
        <f t="shared" si="0"/>
        <v/>
      </c>
      <c r="G64" s="3">
        <f>ROUND(SUM(Surgery!Q160:R160),0)</f>
        <v>498214</v>
      </c>
      <c r="H64" s="3">
        <f>ROUND(+Surgery!F160,0)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ROUND(SUM(Surgery!Q60:R60),0)</f>
        <v>1226117</v>
      </c>
      <c r="E65" s="3">
        <f>ROUND(+Surgery!F60,0)</f>
        <v>12612</v>
      </c>
      <c r="F65" s="9">
        <f t="shared" si="0"/>
        <v>97.22</v>
      </c>
      <c r="G65" s="3">
        <f>ROUND(SUM(Surgery!Q161:R161),0)</f>
        <v>945459</v>
      </c>
      <c r="H65" s="3">
        <f>ROUND(+Surgery!F161,0)</f>
        <v>11377</v>
      </c>
      <c r="I65" s="9">
        <f t="shared" si="1"/>
        <v>83.1</v>
      </c>
      <c r="J65" s="9"/>
      <c r="K65" s="10">
        <f t="shared" si="2"/>
        <v>-0.1452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ROUND(SUM(Surgery!Q61:R61),0)</f>
        <v>4433889</v>
      </c>
      <c r="E66" s="3">
        <f>ROUND(+Surgery!F61,0)</f>
        <v>100789</v>
      </c>
      <c r="F66" s="9">
        <f t="shared" si="0"/>
        <v>43.99</v>
      </c>
      <c r="G66" s="3">
        <f>ROUND(SUM(Surgery!Q162:R162),0)</f>
        <v>4636845</v>
      </c>
      <c r="H66" s="3">
        <f>ROUND(+Surgery!F162,0)</f>
        <v>105732</v>
      </c>
      <c r="I66" s="9">
        <f t="shared" si="1"/>
        <v>43.85</v>
      </c>
      <c r="J66" s="9"/>
      <c r="K66" s="10">
        <f t="shared" si="2"/>
        <v>-3.2000000000000002E-3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ROUND(SUM(Surgery!Q62:R62),0)</f>
        <v>4636873</v>
      </c>
      <c r="E67" s="3">
        <f>ROUND(+Surgery!F62,0)</f>
        <v>33738</v>
      </c>
      <c r="F67" s="9">
        <f t="shared" si="0"/>
        <v>137.44</v>
      </c>
      <c r="G67" s="3">
        <f>ROUND(SUM(Surgery!Q163:R163),0)</f>
        <v>4679723</v>
      </c>
      <c r="H67" s="3">
        <f>ROUND(+Surgery!F163,0)</f>
        <v>31925</v>
      </c>
      <c r="I67" s="9">
        <f t="shared" si="1"/>
        <v>146.58000000000001</v>
      </c>
      <c r="J67" s="9"/>
      <c r="K67" s="10">
        <f t="shared" si="2"/>
        <v>6.6500000000000004E-2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ROUND(SUM(Surgery!Q63:R63),0)</f>
        <v>68206705</v>
      </c>
      <c r="E68" s="3">
        <f>ROUND(+Surgery!F63,0)</f>
        <v>895110</v>
      </c>
      <c r="F68" s="9">
        <f t="shared" si="0"/>
        <v>76.2</v>
      </c>
      <c r="G68" s="3">
        <f>ROUND(SUM(Surgery!Q164:R164),0)</f>
        <v>61773402</v>
      </c>
      <c r="H68" s="3">
        <f>ROUND(+Surgery!F164,0)</f>
        <v>953912</v>
      </c>
      <c r="I68" s="9">
        <f t="shared" si="1"/>
        <v>64.760000000000005</v>
      </c>
      <c r="J68" s="9"/>
      <c r="K68" s="10">
        <f t="shared" si="2"/>
        <v>-0.15010000000000001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ROUND(SUM(Surgery!Q64:R64),0)</f>
        <v>0</v>
      </c>
      <c r="E69" s="3">
        <f>ROUND(+Surgery!F64,0)</f>
        <v>0</v>
      </c>
      <c r="F69" s="9" t="str">
        <f t="shared" si="0"/>
        <v/>
      </c>
      <c r="G69" s="3">
        <f>ROUND(SUM(Surgery!Q165:R165),0)</f>
        <v>5564008</v>
      </c>
      <c r="H69" s="3">
        <f>ROUND(+Surgery!F165,0)</f>
        <v>185572</v>
      </c>
      <c r="I69" s="9">
        <f t="shared" si="1"/>
        <v>29.98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ROUND(SUM(Surgery!Q65:R65),0)</f>
        <v>0</v>
      </c>
      <c r="E70" s="3">
        <f>ROUND(+Surgery!F65,0)</f>
        <v>0</v>
      </c>
      <c r="F70" s="9" t="str">
        <f t="shared" si="0"/>
        <v/>
      </c>
      <c r="G70" s="3">
        <f>ROUND(SUM(Surgery!Q166:R166),0)</f>
        <v>0</v>
      </c>
      <c r="H70" s="3">
        <f>ROUND(+Surgery!F166,0)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ROUND(SUM(Surgery!Q66:R66),0)</f>
        <v>0</v>
      </c>
      <c r="E71" s="3">
        <f>ROUND(+Surgery!F66,0)</f>
        <v>0</v>
      </c>
      <c r="F71" s="9" t="str">
        <f t="shared" si="0"/>
        <v/>
      </c>
      <c r="G71" s="3">
        <f>ROUND(SUM(Surgery!Q167:R167),0)</f>
        <v>0</v>
      </c>
      <c r="H71" s="3">
        <f>ROUND(+Surgery!F167,0)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ROUND(SUM(Surgery!Q67:R67),0)</f>
        <v>53039286</v>
      </c>
      <c r="E72" s="3">
        <f>ROUND(+Surgery!F67,0)</f>
        <v>1650398</v>
      </c>
      <c r="F72" s="9">
        <f t="shared" si="0"/>
        <v>32.14</v>
      </c>
      <c r="G72" s="3">
        <f>ROUND(SUM(Surgery!Q168:R168),0)</f>
        <v>56449698</v>
      </c>
      <c r="H72" s="3">
        <f>ROUND(+Surgery!F168,0)</f>
        <v>1654461</v>
      </c>
      <c r="I72" s="9">
        <f t="shared" si="1"/>
        <v>34.119999999999997</v>
      </c>
      <c r="J72" s="9"/>
      <c r="K72" s="10">
        <f t="shared" si="2"/>
        <v>6.1600000000000002E-2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ROUND(SUM(Surgery!Q68:R68),0)</f>
        <v>34802014</v>
      </c>
      <c r="E73" s="3">
        <f>ROUND(+Surgery!F68,0)</f>
        <v>939145</v>
      </c>
      <c r="F73" s="9">
        <f t="shared" si="0"/>
        <v>37.06</v>
      </c>
      <c r="G73" s="3">
        <f>ROUND(SUM(Surgery!Q169:R169),0)</f>
        <v>37778974</v>
      </c>
      <c r="H73" s="3">
        <f>ROUND(+Surgery!F169,0)</f>
        <v>978401</v>
      </c>
      <c r="I73" s="9">
        <f t="shared" si="1"/>
        <v>38.61</v>
      </c>
      <c r="J73" s="9"/>
      <c r="K73" s="10">
        <f t="shared" si="2"/>
        <v>4.1799999999999997E-2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ROUND(SUM(Surgery!Q69:R69),0)</f>
        <v>121774933</v>
      </c>
      <c r="E74" s="3">
        <f>ROUND(+Surgery!F69,0)</f>
        <v>1962452</v>
      </c>
      <c r="F74" s="9">
        <f t="shared" si="0"/>
        <v>62.05</v>
      </c>
      <c r="G74" s="3">
        <f>ROUND(SUM(Surgery!Q170:R170),0)</f>
        <v>140594135</v>
      </c>
      <c r="H74" s="3">
        <f>ROUND(+Surgery!F170,0)</f>
        <v>2309460</v>
      </c>
      <c r="I74" s="9">
        <f t="shared" si="1"/>
        <v>60.88</v>
      </c>
      <c r="J74" s="9"/>
      <c r="K74" s="10">
        <f t="shared" si="2"/>
        <v>-1.89E-2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ROUND(SUM(Surgery!Q70:R70),0)</f>
        <v>57482647</v>
      </c>
      <c r="E75" s="3">
        <f>ROUND(+Surgery!F70,0)</f>
        <v>774293</v>
      </c>
      <c r="F75" s="9">
        <f t="shared" ref="F75:F108" si="3">IF(D75=0,"",IF(E75=0,"",ROUND(D75/E75,2)))</f>
        <v>74.239999999999995</v>
      </c>
      <c r="G75" s="3">
        <f>ROUND(SUM(Surgery!Q171:R171),0)</f>
        <v>60650695</v>
      </c>
      <c r="H75" s="3">
        <f>ROUND(+Surgery!F171,0)</f>
        <v>790045</v>
      </c>
      <c r="I75" s="9">
        <f t="shared" ref="I75:I108" si="4">IF(G75=0,"",IF(H75=0,"",ROUND(G75/H75,2)))</f>
        <v>76.77</v>
      </c>
      <c r="J75" s="9"/>
      <c r="K75" s="10">
        <f t="shared" ref="K75:K108" si="5">IF(D75=0,"",IF(E75=0,"",IF(G75=0,"",IF(H75=0,"",ROUND(I75/F75-1,4)))))</f>
        <v>3.4099999999999998E-2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ROUND(SUM(Surgery!Q71:R71),0)</f>
        <v>1230255</v>
      </c>
      <c r="E76" s="3">
        <f>ROUND(+Surgery!F71,0)</f>
        <v>29921</v>
      </c>
      <c r="F76" s="9">
        <f t="shared" si="3"/>
        <v>41.12</v>
      </c>
      <c r="G76" s="3">
        <f>ROUND(SUM(Surgery!Q172:R172),0)</f>
        <v>1477293</v>
      </c>
      <c r="H76" s="3">
        <f>ROUND(+Surgery!F172,0)</f>
        <v>42071</v>
      </c>
      <c r="I76" s="9">
        <f t="shared" si="4"/>
        <v>35.11</v>
      </c>
      <c r="J76" s="9"/>
      <c r="K76" s="10">
        <f t="shared" si="5"/>
        <v>-0.1462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ROUND(SUM(Surgery!Q72:R72),0)</f>
        <v>0</v>
      </c>
      <c r="E77" s="3">
        <f>ROUND(+Surgery!F72,0)</f>
        <v>0</v>
      </c>
      <c r="F77" s="9" t="str">
        <f t="shared" si="3"/>
        <v/>
      </c>
      <c r="G77" s="3">
        <f>ROUND(SUM(Surgery!Q173:R173),0)</f>
        <v>0</v>
      </c>
      <c r="H77" s="3">
        <f>ROUND(+Surgery!F173,0)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ROUND(SUM(Surgery!Q73:R73),0)</f>
        <v>13861458</v>
      </c>
      <c r="E78" s="3">
        <f>ROUND(+Surgery!F73,0)</f>
        <v>764049</v>
      </c>
      <c r="F78" s="9">
        <f t="shared" si="3"/>
        <v>18.14</v>
      </c>
      <c r="G78" s="3">
        <f>ROUND(SUM(Surgery!Q174:R174),0)</f>
        <v>14473937</v>
      </c>
      <c r="H78" s="3">
        <f>ROUND(+Surgery!F174,0)</f>
        <v>775224</v>
      </c>
      <c r="I78" s="9">
        <f t="shared" si="4"/>
        <v>18.670000000000002</v>
      </c>
      <c r="J78" s="9"/>
      <c r="K78" s="10">
        <f t="shared" si="5"/>
        <v>2.92E-2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ROUND(SUM(Surgery!Q74:R74),0)</f>
        <v>56123969</v>
      </c>
      <c r="E79" s="3">
        <f>ROUND(+Surgery!F74,0)</f>
        <v>1161674</v>
      </c>
      <c r="F79" s="9">
        <f t="shared" si="3"/>
        <v>48.31</v>
      </c>
      <c r="G79" s="3">
        <f>ROUND(SUM(Surgery!Q175:R175),0)</f>
        <v>53958794</v>
      </c>
      <c r="H79" s="3">
        <f>ROUND(+Surgery!F175,0)</f>
        <v>1094571</v>
      </c>
      <c r="I79" s="9">
        <f t="shared" si="4"/>
        <v>49.3</v>
      </c>
      <c r="J79" s="9"/>
      <c r="K79" s="10">
        <f t="shared" si="5"/>
        <v>2.0500000000000001E-2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ROUND(SUM(Surgery!Q75:R75),0)</f>
        <v>7157918</v>
      </c>
      <c r="E80" s="3">
        <f>ROUND(+Surgery!F75,0)</f>
        <v>308573</v>
      </c>
      <c r="F80" s="9">
        <f t="shared" si="3"/>
        <v>23.2</v>
      </c>
      <c r="G80" s="3">
        <f>ROUND(SUM(Surgery!Q176:R176),0)</f>
        <v>7959728</v>
      </c>
      <c r="H80" s="3">
        <f>ROUND(+Surgery!F176,0)</f>
        <v>349757</v>
      </c>
      <c r="I80" s="9">
        <f t="shared" si="4"/>
        <v>22.76</v>
      </c>
      <c r="J80" s="9"/>
      <c r="K80" s="10">
        <f t="shared" si="5"/>
        <v>-1.9E-2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ROUND(SUM(Surgery!Q76:R76),0)</f>
        <v>610186</v>
      </c>
      <c r="E81" s="3">
        <f>ROUND(+Surgery!F76,0)</f>
        <v>8859</v>
      </c>
      <c r="F81" s="9">
        <f t="shared" si="3"/>
        <v>68.88</v>
      </c>
      <c r="G81" s="3">
        <f>ROUND(SUM(Surgery!Q177:R177),0)</f>
        <v>640717</v>
      </c>
      <c r="H81" s="3">
        <f>ROUND(+Surgery!F177,0)</f>
        <v>15148</v>
      </c>
      <c r="I81" s="9">
        <f t="shared" si="4"/>
        <v>42.3</v>
      </c>
      <c r="J81" s="9"/>
      <c r="K81" s="10">
        <f t="shared" si="5"/>
        <v>-0.38590000000000002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ROUND(SUM(Surgery!Q77:R77),0)</f>
        <v>26294271</v>
      </c>
      <c r="E82" s="3">
        <f>ROUND(+Surgery!F77,0)</f>
        <v>708593</v>
      </c>
      <c r="F82" s="9">
        <f t="shared" si="3"/>
        <v>37.11</v>
      </c>
      <c r="G82" s="3">
        <f>ROUND(SUM(Surgery!Q178:R178),0)</f>
        <v>33701758</v>
      </c>
      <c r="H82" s="3">
        <f>ROUND(+Surgery!F178,0)</f>
        <v>733671</v>
      </c>
      <c r="I82" s="9">
        <f t="shared" si="4"/>
        <v>45.94</v>
      </c>
      <c r="J82" s="9"/>
      <c r="K82" s="10">
        <f t="shared" si="5"/>
        <v>0.2379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ROUND(SUM(Surgery!Q78:R78),0)</f>
        <v>84308161</v>
      </c>
      <c r="E83" s="3">
        <f>ROUND(+Surgery!F78,0)</f>
        <v>3715357</v>
      </c>
      <c r="F83" s="9">
        <f t="shared" si="3"/>
        <v>22.69</v>
      </c>
      <c r="G83" s="3">
        <f>ROUND(SUM(Surgery!Q179:R179),0)</f>
        <v>91862918</v>
      </c>
      <c r="H83" s="3">
        <f>ROUND(+Surgery!F179,0)</f>
        <v>4109625</v>
      </c>
      <c r="I83" s="9">
        <f t="shared" si="4"/>
        <v>22.35</v>
      </c>
      <c r="J83" s="9"/>
      <c r="K83" s="10">
        <f t="shared" si="5"/>
        <v>-1.4999999999999999E-2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ROUND(SUM(Surgery!Q79:R79),0)</f>
        <v>21451497</v>
      </c>
      <c r="E84" s="3">
        <f>ROUND(+Surgery!F79,0)</f>
        <v>469645</v>
      </c>
      <c r="F84" s="9">
        <f t="shared" si="3"/>
        <v>45.68</v>
      </c>
      <c r="G84" s="3">
        <f>ROUND(SUM(Surgery!Q180:R180),0)</f>
        <v>20183433</v>
      </c>
      <c r="H84" s="3">
        <f>ROUND(+Surgery!F180,0)</f>
        <v>474465</v>
      </c>
      <c r="I84" s="9">
        <f t="shared" si="4"/>
        <v>42.54</v>
      </c>
      <c r="J84" s="9"/>
      <c r="K84" s="10">
        <f t="shared" si="5"/>
        <v>-6.8699999999999997E-2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ROUND(SUM(Surgery!Q80:R80),0)</f>
        <v>16550597</v>
      </c>
      <c r="E85" s="3">
        <f>ROUND(+Surgery!F80,0)</f>
        <v>350700</v>
      </c>
      <c r="F85" s="9">
        <f t="shared" si="3"/>
        <v>47.19</v>
      </c>
      <c r="G85" s="3">
        <f>ROUND(SUM(Surgery!Q181:R181),0)</f>
        <v>19293764</v>
      </c>
      <c r="H85" s="3">
        <f>ROUND(+Surgery!F181,0)</f>
        <v>420000</v>
      </c>
      <c r="I85" s="9">
        <f t="shared" si="4"/>
        <v>45.94</v>
      </c>
      <c r="J85" s="9"/>
      <c r="K85" s="10">
        <f t="shared" si="5"/>
        <v>-2.6499999999999999E-2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ROUND(SUM(Surgery!Q81:R81),0)</f>
        <v>0</v>
      </c>
      <c r="E86" s="3">
        <f>ROUND(+Surgery!F81,0)</f>
        <v>0</v>
      </c>
      <c r="F86" s="9" t="str">
        <f t="shared" si="3"/>
        <v/>
      </c>
      <c r="G86" s="3">
        <f>ROUND(SUM(Surgery!Q182:R182),0)</f>
        <v>0</v>
      </c>
      <c r="H86" s="3">
        <f>ROUND(+Surgery!F182,0)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ROUND(SUM(Surgery!Q82:R82),0)</f>
        <v>14443816</v>
      </c>
      <c r="E87" s="3">
        <f>ROUND(+Surgery!F82,0)</f>
        <v>254017</v>
      </c>
      <c r="F87" s="9">
        <f t="shared" si="3"/>
        <v>56.86</v>
      </c>
      <c r="G87" s="3">
        <f>ROUND(SUM(Surgery!Q183:R183),0)</f>
        <v>16546083</v>
      </c>
      <c r="H87" s="3">
        <f>ROUND(+Surgery!F183,0)</f>
        <v>223110</v>
      </c>
      <c r="I87" s="9">
        <f t="shared" si="4"/>
        <v>74.16</v>
      </c>
      <c r="J87" s="9"/>
      <c r="K87" s="10">
        <f t="shared" si="5"/>
        <v>0.30430000000000001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ROUND(SUM(Surgery!Q83:R83),0)</f>
        <v>3982412</v>
      </c>
      <c r="E88" s="3">
        <f>ROUND(+Surgery!F83,0)</f>
        <v>88544</v>
      </c>
      <c r="F88" s="9">
        <f t="shared" si="3"/>
        <v>44.98</v>
      </c>
      <c r="G88" s="3">
        <f>ROUND(SUM(Surgery!Q184:R184),0)</f>
        <v>4612791</v>
      </c>
      <c r="H88" s="3">
        <f>ROUND(+Surgery!F184,0)</f>
        <v>88170</v>
      </c>
      <c r="I88" s="9">
        <f t="shared" si="4"/>
        <v>52.32</v>
      </c>
      <c r="J88" s="9"/>
      <c r="K88" s="10">
        <f t="shared" si="5"/>
        <v>0.16320000000000001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ROUND(SUM(Surgery!Q84:R84),0)</f>
        <v>1054036</v>
      </c>
      <c r="E89" s="3">
        <f>ROUND(+Surgery!F84,0)</f>
        <v>53683</v>
      </c>
      <c r="F89" s="9">
        <f t="shared" si="3"/>
        <v>19.63</v>
      </c>
      <c r="G89" s="3">
        <f>ROUND(SUM(Surgery!Q185:R185),0)</f>
        <v>1321972</v>
      </c>
      <c r="H89" s="3">
        <f>ROUND(+Surgery!F185,0)</f>
        <v>95221</v>
      </c>
      <c r="I89" s="9">
        <f t="shared" si="4"/>
        <v>13.88</v>
      </c>
      <c r="J89" s="9"/>
      <c r="K89" s="10">
        <f t="shared" si="5"/>
        <v>-0.29289999999999999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ROUND(SUM(Surgery!Q85:R85),0)</f>
        <v>309008</v>
      </c>
      <c r="E90" s="3">
        <f>ROUND(+Surgery!F85,0)</f>
        <v>0</v>
      </c>
      <c r="F90" s="9" t="str">
        <f t="shared" si="3"/>
        <v/>
      </c>
      <c r="G90" s="3">
        <f>ROUND(SUM(Surgery!Q186:R186),0)</f>
        <v>320575</v>
      </c>
      <c r="H90" s="3">
        <f>ROUND(+Surgery!F186,0)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ROUND(SUM(Surgery!Q86:R86),0)</f>
        <v>12132559</v>
      </c>
      <c r="E91" s="3">
        <f>ROUND(+Surgery!F86,0)</f>
        <v>444976</v>
      </c>
      <c r="F91" s="9">
        <f t="shared" si="3"/>
        <v>27.27</v>
      </c>
      <c r="G91" s="3">
        <f>ROUND(SUM(Surgery!Q187:R187),0)</f>
        <v>7982260</v>
      </c>
      <c r="H91" s="3">
        <f>ROUND(+Surgery!F187,0)</f>
        <v>460733</v>
      </c>
      <c r="I91" s="9">
        <f t="shared" si="4"/>
        <v>17.329999999999998</v>
      </c>
      <c r="J91" s="9"/>
      <c r="K91" s="10">
        <f t="shared" si="5"/>
        <v>-0.36449999999999999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ROUND(SUM(Surgery!Q87:R87),0)</f>
        <v>2107373</v>
      </c>
      <c r="E92" s="3">
        <f>ROUND(+Surgery!F87,0)</f>
        <v>91015</v>
      </c>
      <c r="F92" s="9">
        <f t="shared" si="3"/>
        <v>23.15</v>
      </c>
      <c r="G92" s="3">
        <f>ROUND(SUM(Surgery!Q188:R188),0)</f>
        <v>3404632</v>
      </c>
      <c r="H92" s="3">
        <f>ROUND(+Surgery!F188,0)</f>
        <v>174560</v>
      </c>
      <c r="I92" s="9">
        <f t="shared" si="4"/>
        <v>19.5</v>
      </c>
      <c r="J92" s="9"/>
      <c r="K92" s="10">
        <f t="shared" si="5"/>
        <v>-0.15770000000000001</v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ROUND(SUM(Surgery!Q88:R88),0)</f>
        <v>1322785</v>
      </c>
      <c r="E93" s="3">
        <f>ROUND(+Surgery!F88,0)</f>
        <v>59025</v>
      </c>
      <c r="F93" s="9">
        <f t="shared" si="3"/>
        <v>22.41</v>
      </c>
      <c r="G93" s="3">
        <f>ROUND(SUM(Surgery!Q189:R189),0)</f>
        <v>918293</v>
      </c>
      <c r="H93" s="3">
        <f>ROUND(+Surgery!F189,0)</f>
        <v>31380</v>
      </c>
      <c r="I93" s="9">
        <f t="shared" si="4"/>
        <v>29.26</v>
      </c>
      <c r="J93" s="9"/>
      <c r="K93" s="10">
        <f t="shared" si="5"/>
        <v>0.30570000000000003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ROUND(SUM(Surgery!Q89:R89),0)</f>
        <v>45795294</v>
      </c>
      <c r="E94" s="3">
        <f>ROUND(+Surgery!F89,0)</f>
        <v>1524792</v>
      </c>
      <c r="F94" s="9">
        <f t="shared" si="3"/>
        <v>30.03</v>
      </c>
      <c r="G94" s="3">
        <f>ROUND(SUM(Surgery!Q190:R190),0)</f>
        <v>43552965</v>
      </c>
      <c r="H94" s="3">
        <f>ROUND(+Surgery!F190,0)</f>
        <v>1182015</v>
      </c>
      <c r="I94" s="9">
        <f t="shared" si="4"/>
        <v>36.85</v>
      </c>
      <c r="J94" s="9"/>
      <c r="K94" s="10">
        <f t="shared" si="5"/>
        <v>0.2271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ROUND(SUM(Surgery!Q90:R90),0)</f>
        <v>6576</v>
      </c>
      <c r="E95" s="3">
        <f>ROUND(+Surgery!F90,0)</f>
        <v>0</v>
      </c>
      <c r="F95" s="9" t="str">
        <f t="shared" si="3"/>
        <v/>
      </c>
      <c r="G95" s="3">
        <f>ROUND(SUM(Surgery!Q191:R191),0)</f>
        <v>4885</v>
      </c>
      <c r="H95" s="3">
        <f>ROUND(+Surgery!F191,0)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ROUND(SUM(Surgery!Q91:R91),0)</f>
        <v>0</v>
      </c>
      <c r="E96" s="3">
        <f>ROUND(+Surgery!F91,0)</f>
        <v>0</v>
      </c>
      <c r="F96" s="9" t="str">
        <f t="shared" si="3"/>
        <v/>
      </c>
      <c r="G96" s="3">
        <f>ROUND(SUM(Surgery!Q192:R192),0)</f>
        <v>0</v>
      </c>
      <c r="H96" s="3">
        <f>ROUND(+Surgery!F192,0)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ROUND(SUM(Surgery!Q92:R92),0)</f>
        <v>20416527</v>
      </c>
      <c r="E97" s="3">
        <f>ROUND(+Surgery!F92,0)</f>
        <v>408232</v>
      </c>
      <c r="F97" s="9">
        <f t="shared" si="3"/>
        <v>50.01</v>
      </c>
      <c r="G97" s="3">
        <f>ROUND(SUM(Surgery!Q193:R193),0)</f>
        <v>1367044</v>
      </c>
      <c r="H97" s="3">
        <f>ROUND(+Surgery!F193,0)</f>
        <v>408785</v>
      </c>
      <c r="I97" s="9">
        <f t="shared" si="4"/>
        <v>3.34</v>
      </c>
      <c r="J97" s="9"/>
      <c r="K97" s="10">
        <f t="shared" si="5"/>
        <v>-0.93320000000000003</v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ROUND(SUM(Surgery!Q93:R93),0)</f>
        <v>3815160</v>
      </c>
      <c r="E98" s="3">
        <f>ROUND(+Surgery!F93,0)</f>
        <v>42538</v>
      </c>
      <c r="F98" s="9">
        <f t="shared" si="3"/>
        <v>89.69</v>
      </c>
      <c r="G98" s="3">
        <f>ROUND(SUM(Surgery!Q194:R194),0)</f>
        <v>585396</v>
      </c>
      <c r="H98" s="3">
        <f>ROUND(+Surgery!F194,0)</f>
        <v>13263</v>
      </c>
      <c r="I98" s="9">
        <f t="shared" si="4"/>
        <v>44.14</v>
      </c>
      <c r="J98" s="9"/>
      <c r="K98" s="10">
        <f t="shared" si="5"/>
        <v>-0.50790000000000002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ROUND(SUM(Surgery!Q94:R94),0)</f>
        <v>18524349</v>
      </c>
      <c r="E99" s="3">
        <f>ROUND(+Surgery!F94,0)</f>
        <v>495007</v>
      </c>
      <c r="F99" s="9">
        <f t="shared" si="3"/>
        <v>37.42</v>
      </c>
      <c r="G99" s="3">
        <f>ROUND(SUM(Surgery!Q195:R195),0)</f>
        <v>19597567</v>
      </c>
      <c r="H99" s="3">
        <f>ROUND(+Surgery!F195,0)</f>
        <v>516166</v>
      </c>
      <c r="I99" s="9">
        <f t="shared" si="4"/>
        <v>37.97</v>
      </c>
      <c r="J99" s="9"/>
      <c r="K99" s="10">
        <f t="shared" si="5"/>
        <v>1.47E-2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ROUND(SUM(Surgery!Q95:R95),0)</f>
        <v>26857202</v>
      </c>
      <c r="E100" s="3">
        <f>ROUND(+Surgery!F95,0)</f>
        <v>568860</v>
      </c>
      <c r="F100" s="9">
        <f t="shared" si="3"/>
        <v>47.21</v>
      </c>
      <c r="G100" s="3">
        <f>ROUND(SUM(Surgery!Q196:R196),0)</f>
        <v>29499356</v>
      </c>
      <c r="H100" s="3">
        <f>ROUND(+Surgery!F196,0)</f>
        <v>619860</v>
      </c>
      <c r="I100" s="9">
        <f t="shared" si="4"/>
        <v>47.59</v>
      </c>
      <c r="J100" s="9"/>
      <c r="K100" s="10">
        <f t="shared" si="5"/>
        <v>8.0000000000000002E-3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ROUND(SUM(Surgery!Q96:R96),0)</f>
        <v>25280091</v>
      </c>
      <c r="E101" s="3">
        <f>ROUND(+Surgery!F96,0)</f>
        <v>1047379</v>
      </c>
      <c r="F101" s="9">
        <f t="shared" si="3"/>
        <v>24.14</v>
      </c>
      <c r="G101" s="3">
        <f>ROUND(SUM(Surgery!Q197:R197),0)</f>
        <v>22817172</v>
      </c>
      <c r="H101" s="3">
        <f>ROUND(+Surgery!F197,0)</f>
        <v>618857</v>
      </c>
      <c r="I101" s="9">
        <f t="shared" si="4"/>
        <v>36.869999999999997</v>
      </c>
      <c r="J101" s="9"/>
      <c r="K101" s="10">
        <f t="shared" si="5"/>
        <v>0.52729999999999999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ROUND(SUM(Surgery!Q97:R97),0)</f>
        <v>22169976</v>
      </c>
      <c r="E102" s="3">
        <f>ROUND(+Surgery!F97,0)</f>
        <v>460436</v>
      </c>
      <c r="F102" s="9">
        <f t="shared" si="3"/>
        <v>48.15</v>
      </c>
      <c r="G102" s="3">
        <f>ROUND(SUM(Surgery!Q198:R198),0)</f>
        <v>25088280</v>
      </c>
      <c r="H102" s="3">
        <f>ROUND(+Surgery!F198,0)</f>
        <v>529524</v>
      </c>
      <c r="I102" s="9">
        <f t="shared" si="4"/>
        <v>47.38</v>
      </c>
      <c r="J102" s="9"/>
      <c r="K102" s="10">
        <f t="shared" si="5"/>
        <v>-1.6E-2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ROUND(SUM(Surgery!Q98:R98),0)</f>
        <v>363418</v>
      </c>
      <c r="E103" s="3">
        <f>ROUND(+Surgery!F98,0)</f>
        <v>775</v>
      </c>
      <c r="F103" s="9">
        <f t="shared" si="3"/>
        <v>468.93</v>
      </c>
      <c r="G103" s="3">
        <f>ROUND(SUM(Surgery!Q199:R199),0)</f>
        <v>626771</v>
      </c>
      <c r="H103" s="3">
        <f>ROUND(+Surgery!F199,0)</f>
        <v>5781</v>
      </c>
      <c r="I103" s="9">
        <f t="shared" si="4"/>
        <v>108.42</v>
      </c>
      <c r="J103" s="9"/>
      <c r="K103" s="10">
        <f t="shared" si="5"/>
        <v>-0.76880000000000004</v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ROUND(SUM(Surgery!Q99:R99),0)</f>
        <v>0</v>
      </c>
      <c r="E104" s="3">
        <f>ROUND(+Surgery!F99,0)</f>
        <v>0</v>
      </c>
      <c r="F104" s="9" t="str">
        <f t="shared" si="3"/>
        <v/>
      </c>
      <c r="G104" s="3">
        <f>ROUND(SUM(Surgery!Q200:R200),0)</f>
        <v>0</v>
      </c>
      <c r="H104" s="3">
        <f>ROUND(+Surgery!F200,0)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ROUND(SUM(Surgery!Q100:R100),0)</f>
        <v>0</v>
      </c>
      <c r="E105" s="3">
        <f>ROUND(+Surgery!F100,0)</f>
        <v>0</v>
      </c>
      <c r="F105" s="9" t="str">
        <f t="shared" si="3"/>
        <v/>
      </c>
      <c r="G105" s="3">
        <f>ROUND(SUM(Surgery!Q201:R201),0)</f>
        <v>0</v>
      </c>
      <c r="H105" s="3">
        <f>ROUND(+Surgery!F201,0)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ROUND(SUM(Surgery!Q101:R101),0)</f>
        <v>0</v>
      </c>
      <c r="E106" s="3">
        <f>ROUND(+Surgery!F101,0)</f>
        <v>0</v>
      </c>
      <c r="F106" s="9" t="str">
        <f t="shared" si="3"/>
        <v/>
      </c>
      <c r="G106" s="3">
        <f>ROUND(SUM(Surgery!Q202:R202),0)</f>
        <v>0</v>
      </c>
      <c r="H106" s="3">
        <f>ROUND(+Surgery!F202,0)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ROUND(SUM(Surgery!Q102:R102),0)</f>
        <v>0</v>
      </c>
      <c r="E107" s="3">
        <f>ROUND(+Surgery!F102,0)</f>
        <v>0</v>
      </c>
      <c r="F107" s="9" t="str">
        <f t="shared" si="3"/>
        <v/>
      </c>
      <c r="G107" s="3">
        <f>ROUND(SUM(Surgery!Q203:R203),0)</f>
        <v>0</v>
      </c>
      <c r="H107" s="3">
        <f>ROUND(+Surgery!F203,0)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ROUND(SUM(Surgery!Q103:R103),0)</f>
        <v>0</v>
      </c>
      <c r="E108" s="3">
        <f>ROUND(+Surgery!F103,0)</f>
        <v>0</v>
      </c>
      <c r="F108" s="9" t="str">
        <f t="shared" si="3"/>
        <v/>
      </c>
      <c r="G108" s="3">
        <f>ROUND(SUM(Surgery!Q204:R204),0)</f>
        <v>0</v>
      </c>
      <c r="H108" s="3">
        <f>ROUND(+Surgery!F204,0)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</cols>
  <sheetData>
    <row r="1" spans="1:11" x14ac:dyDescent="0.2">
      <c r="A1" s="5" t="s">
        <v>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41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/>
      <c r="F8" s="1" t="s">
        <v>2</v>
      </c>
      <c r="G8" s="1"/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ROUND(+Surgery!G5,0)</f>
        <v>16068770</v>
      </c>
      <c r="E10" s="3">
        <f>ROUND(+Surgery!F5,0)</f>
        <v>373543</v>
      </c>
      <c r="F10" s="9">
        <f>IF(D10=0,"",IF(E10=0,"",ROUND(D10/E10,2)))</f>
        <v>43.02</v>
      </c>
      <c r="G10" s="3">
        <f>ROUND(+Surgery!G106,0)</f>
        <v>17611721</v>
      </c>
      <c r="H10" s="3">
        <f>ROUND(+Surgery!F106,0)</f>
        <v>110436</v>
      </c>
      <c r="I10" s="9">
        <f>IF(G10=0,"",IF(H10=0,"",ROUND(G10/H10,2)))</f>
        <v>159.47</v>
      </c>
      <c r="J10" s="9"/>
      <c r="K10" s="10">
        <f>IF(D10=0,"",IF(E10=0,"",IF(G10=0,"",IF(H10=0,"",ROUND(I10/F10-1,4)))))</f>
        <v>2.7069000000000001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ROUND(+Surgery!G6,0)</f>
        <v>5101827</v>
      </c>
      <c r="E11" s="3">
        <f>ROUND(+Surgery!F6,0)</f>
        <v>921342</v>
      </c>
      <c r="F11" s="9">
        <f t="shared" ref="F11:F74" si="0">IF(D11=0,"",IF(E11=0,"",ROUND(D11/E11,2)))</f>
        <v>5.54</v>
      </c>
      <c r="G11" s="3">
        <f>ROUND(+Surgery!G107,0)</f>
        <v>6307822</v>
      </c>
      <c r="H11" s="3">
        <f>ROUND(+Surgery!F107,0)</f>
        <v>128481</v>
      </c>
      <c r="I11" s="9">
        <f t="shared" ref="I11:I74" si="1">IF(G11=0,"",IF(H11=0,"",ROUND(G11/H11,2)))</f>
        <v>49.1</v>
      </c>
      <c r="J11" s="9"/>
      <c r="K11" s="10">
        <f t="shared" ref="K11:K74" si="2">IF(D11=0,"",IF(E11=0,"",IF(G11=0,"",IF(H11=0,"",ROUND(I11/F11-1,4)))))</f>
        <v>7.8628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ROUND(+Surgery!G7,0)</f>
        <v>643309</v>
      </c>
      <c r="E12" s="3">
        <f>ROUND(+Surgery!F7,0)</f>
        <v>829</v>
      </c>
      <c r="F12" s="9">
        <f t="shared" si="0"/>
        <v>776.01</v>
      </c>
      <c r="G12" s="3">
        <f>ROUND(+Surgery!G108,0)</f>
        <v>679175</v>
      </c>
      <c r="H12" s="3">
        <f>ROUND(+Surgery!F108,0)</f>
        <v>906</v>
      </c>
      <c r="I12" s="9">
        <f t="shared" si="1"/>
        <v>749.64</v>
      </c>
      <c r="J12" s="9"/>
      <c r="K12" s="10">
        <f t="shared" si="2"/>
        <v>-3.4000000000000002E-2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ROUND(+Surgery!G8,0)</f>
        <v>11493875</v>
      </c>
      <c r="E13" s="3">
        <f>ROUND(+Surgery!F8,0)</f>
        <v>2546491</v>
      </c>
      <c r="F13" s="9">
        <f t="shared" si="0"/>
        <v>4.51</v>
      </c>
      <c r="G13" s="3">
        <f>ROUND(+Surgery!G109,0)</f>
        <v>11422686</v>
      </c>
      <c r="H13" s="3">
        <f>ROUND(+Surgery!F109,0)</f>
        <v>2520201</v>
      </c>
      <c r="I13" s="9">
        <f t="shared" si="1"/>
        <v>4.53</v>
      </c>
      <c r="J13" s="9"/>
      <c r="K13" s="10">
        <f t="shared" si="2"/>
        <v>4.4000000000000003E-3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ROUND(+Surgery!G9,0)</f>
        <v>13279250</v>
      </c>
      <c r="E14" s="3">
        <f>ROUND(+Surgery!F9,0)</f>
        <v>1466938</v>
      </c>
      <c r="F14" s="9">
        <f t="shared" si="0"/>
        <v>9.0500000000000007</v>
      </c>
      <c r="G14" s="3">
        <f>ROUND(+Surgery!G110,0)</f>
        <v>12238372</v>
      </c>
      <c r="H14" s="3">
        <f>ROUND(+Surgery!F110,0)</f>
        <v>1519903</v>
      </c>
      <c r="I14" s="9">
        <f t="shared" si="1"/>
        <v>8.0500000000000007</v>
      </c>
      <c r="J14" s="9"/>
      <c r="K14" s="10">
        <f t="shared" si="2"/>
        <v>-0.1105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ROUND(+Surgery!G10,0)</f>
        <v>2859365</v>
      </c>
      <c r="E15" s="3">
        <f>ROUND(+Surgery!F10,0)</f>
        <v>281018</v>
      </c>
      <c r="F15" s="9">
        <f t="shared" si="0"/>
        <v>10.18</v>
      </c>
      <c r="G15" s="3">
        <f>ROUND(+Surgery!G111,0)</f>
        <v>2796763</v>
      </c>
      <c r="H15" s="3">
        <f>ROUND(+Surgery!F111,0)</f>
        <v>257773</v>
      </c>
      <c r="I15" s="9">
        <f t="shared" si="1"/>
        <v>10.85</v>
      </c>
      <c r="J15" s="9"/>
      <c r="K15" s="10">
        <f t="shared" si="2"/>
        <v>6.5799999999999997E-2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ROUND(+Surgery!G11,0)</f>
        <v>320828</v>
      </c>
      <c r="E16" s="3">
        <f>ROUND(+Surgery!F11,0)</f>
        <v>0</v>
      </c>
      <c r="F16" s="9" t="str">
        <f t="shared" si="0"/>
        <v/>
      </c>
      <c r="G16" s="3">
        <f>ROUND(+Surgery!G112,0)</f>
        <v>362996</v>
      </c>
      <c r="H16" s="3">
        <f>ROUND(+Surgery!F112,0)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ROUND(+Surgery!G12,0)</f>
        <v>1551212</v>
      </c>
      <c r="E17" s="3">
        <f>ROUND(+Surgery!F12,0)</f>
        <v>285552</v>
      </c>
      <c r="F17" s="9">
        <f t="shared" si="0"/>
        <v>5.43</v>
      </c>
      <c r="G17" s="3">
        <f>ROUND(+Surgery!G113,0)</f>
        <v>1406191</v>
      </c>
      <c r="H17" s="3">
        <f>ROUND(+Surgery!F113,0)</f>
        <v>236790</v>
      </c>
      <c r="I17" s="9">
        <f t="shared" si="1"/>
        <v>5.94</v>
      </c>
      <c r="J17" s="9"/>
      <c r="K17" s="10">
        <f t="shared" si="2"/>
        <v>9.3899999999999997E-2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ROUND(+Surgery!G13,0)</f>
        <v>330906</v>
      </c>
      <c r="E18" s="3">
        <f>ROUND(+Surgery!F13,0)</f>
        <v>40793</v>
      </c>
      <c r="F18" s="9">
        <f t="shared" si="0"/>
        <v>8.11</v>
      </c>
      <c r="G18" s="3">
        <f>ROUND(+Surgery!G114,0)</f>
        <v>360497</v>
      </c>
      <c r="H18" s="3">
        <f>ROUND(+Surgery!F114,0)</f>
        <v>38875</v>
      </c>
      <c r="I18" s="9">
        <f t="shared" si="1"/>
        <v>9.27</v>
      </c>
      <c r="J18" s="9"/>
      <c r="K18" s="10">
        <f t="shared" si="2"/>
        <v>0.14299999999999999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ROUND(+Surgery!G14,0)</f>
        <v>3360607</v>
      </c>
      <c r="E19" s="3">
        <f>ROUND(+Surgery!F14,0)</f>
        <v>436507</v>
      </c>
      <c r="F19" s="9">
        <f t="shared" si="0"/>
        <v>7.7</v>
      </c>
      <c r="G19" s="3">
        <f>ROUND(+Surgery!G115,0)</f>
        <v>3162674</v>
      </c>
      <c r="H19" s="3">
        <f>ROUND(+Surgery!F115,0)</f>
        <v>378083</v>
      </c>
      <c r="I19" s="9">
        <f t="shared" si="1"/>
        <v>8.3699999999999992</v>
      </c>
      <c r="J19" s="9"/>
      <c r="K19" s="10">
        <f t="shared" si="2"/>
        <v>8.6999999999999994E-2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ROUND(+Surgery!G15,0)</f>
        <v>13710096</v>
      </c>
      <c r="E20" s="3">
        <f>ROUND(+Surgery!F15,0)</f>
        <v>2803256</v>
      </c>
      <c r="F20" s="9">
        <f t="shared" si="0"/>
        <v>4.8899999999999997</v>
      </c>
      <c r="G20" s="3">
        <f>ROUND(+Surgery!G116,0)</f>
        <v>13973854</v>
      </c>
      <c r="H20" s="3">
        <f>ROUND(+Surgery!F116,0)</f>
        <v>2883095</v>
      </c>
      <c r="I20" s="9">
        <f t="shared" si="1"/>
        <v>4.8499999999999996</v>
      </c>
      <c r="J20" s="9"/>
      <c r="K20" s="10">
        <f t="shared" si="2"/>
        <v>-8.2000000000000007E-3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ROUND(+Surgery!G16,0)</f>
        <v>21386274</v>
      </c>
      <c r="E21" s="3">
        <f>ROUND(+Surgery!F16,0)</f>
        <v>2678230</v>
      </c>
      <c r="F21" s="9">
        <f t="shared" si="0"/>
        <v>7.99</v>
      </c>
      <c r="G21" s="3">
        <f>ROUND(+Surgery!G117,0)</f>
        <v>17572502</v>
      </c>
      <c r="H21" s="3">
        <f>ROUND(+Surgery!F117,0)</f>
        <v>2712475</v>
      </c>
      <c r="I21" s="9">
        <f t="shared" si="1"/>
        <v>6.48</v>
      </c>
      <c r="J21" s="9"/>
      <c r="K21" s="10">
        <f t="shared" si="2"/>
        <v>-0.189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ROUND(+Surgery!G17,0)</f>
        <v>1696613</v>
      </c>
      <c r="E22" s="3">
        <f>ROUND(+Surgery!F17,0)</f>
        <v>117282</v>
      </c>
      <c r="F22" s="9">
        <f t="shared" si="0"/>
        <v>14.47</v>
      </c>
      <c r="G22" s="3">
        <f>ROUND(+Surgery!G118,0)</f>
        <v>1480667</v>
      </c>
      <c r="H22" s="3">
        <f>ROUND(+Surgery!F118,0)</f>
        <v>124980</v>
      </c>
      <c r="I22" s="9">
        <f t="shared" si="1"/>
        <v>11.85</v>
      </c>
      <c r="J22" s="9"/>
      <c r="K22" s="10">
        <f t="shared" si="2"/>
        <v>-0.18110000000000001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ROUND(+Surgery!G18,0)</f>
        <v>6745544</v>
      </c>
      <c r="E23" s="3">
        <f>ROUND(+Surgery!F18,0)</f>
        <v>1126870</v>
      </c>
      <c r="F23" s="9">
        <f t="shared" si="0"/>
        <v>5.99</v>
      </c>
      <c r="G23" s="3">
        <f>ROUND(+Surgery!G119,0)</f>
        <v>6174177</v>
      </c>
      <c r="H23" s="3">
        <f>ROUND(+Surgery!F119,0)</f>
        <v>1074417</v>
      </c>
      <c r="I23" s="9">
        <f t="shared" si="1"/>
        <v>5.75</v>
      </c>
      <c r="J23" s="9"/>
      <c r="K23" s="10">
        <f t="shared" si="2"/>
        <v>-4.0099999999999997E-2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ROUND(+Surgery!G19,0)</f>
        <v>1994838</v>
      </c>
      <c r="E24" s="3">
        <f>ROUND(+Surgery!F19,0)</f>
        <v>374586</v>
      </c>
      <c r="F24" s="9">
        <f t="shared" si="0"/>
        <v>5.33</v>
      </c>
      <c r="G24" s="3">
        <f>ROUND(+Surgery!G120,0)</f>
        <v>1992933</v>
      </c>
      <c r="H24" s="3">
        <f>ROUND(+Surgery!F120,0)</f>
        <v>396940</v>
      </c>
      <c r="I24" s="9">
        <f t="shared" si="1"/>
        <v>5.0199999999999996</v>
      </c>
      <c r="J24" s="9"/>
      <c r="K24" s="10">
        <f t="shared" si="2"/>
        <v>-5.8200000000000002E-2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ROUND(+Surgery!G20,0)</f>
        <v>1843828</v>
      </c>
      <c r="E25" s="3">
        <f>ROUND(+Surgery!F20,0)</f>
        <v>304288</v>
      </c>
      <c r="F25" s="9">
        <f t="shared" si="0"/>
        <v>6.06</v>
      </c>
      <c r="G25" s="3">
        <f>ROUND(+Surgery!G121,0)</f>
        <v>1967013</v>
      </c>
      <c r="H25" s="3">
        <f>ROUND(+Surgery!F121,0)</f>
        <v>318898</v>
      </c>
      <c r="I25" s="9">
        <f t="shared" si="1"/>
        <v>6.17</v>
      </c>
      <c r="J25" s="9"/>
      <c r="K25" s="10">
        <f t="shared" si="2"/>
        <v>1.8200000000000001E-2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ROUND(+Surgery!G21,0)</f>
        <v>0</v>
      </c>
      <c r="E26" s="3">
        <f>ROUND(+Surgery!F21,0)</f>
        <v>0</v>
      </c>
      <c r="F26" s="9" t="str">
        <f t="shared" si="0"/>
        <v/>
      </c>
      <c r="G26" s="3">
        <f>ROUND(+Surgery!G122,0)</f>
        <v>744853</v>
      </c>
      <c r="H26" s="3">
        <f>ROUND(+Surgery!F122,0)</f>
        <v>6035</v>
      </c>
      <c r="I26" s="9">
        <f t="shared" si="1"/>
        <v>123.42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ROUND(+Surgery!G22,0)</f>
        <v>0</v>
      </c>
      <c r="E27" s="3">
        <f>ROUND(+Surgery!F22,0)</f>
        <v>0</v>
      </c>
      <c r="F27" s="9" t="str">
        <f t="shared" si="0"/>
        <v/>
      </c>
      <c r="G27" s="3">
        <f>ROUND(+Surgery!G123,0)</f>
        <v>0</v>
      </c>
      <c r="H27" s="3">
        <f>ROUND(+Surgery!F123,0)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ROUND(+Surgery!G23,0)</f>
        <v>786272</v>
      </c>
      <c r="E28" s="3">
        <f>ROUND(+Surgery!F23,0)</f>
        <v>70986</v>
      </c>
      <c r="F28" s="9">
        <f t="shared" si="0"/>
        <v>11.08</v>
      </c>
      <c r="G28" s="3">
        <f>ROUND(+Surgery!G124,0)</f>
        <v>0</v>
      </c>
      <c r="H28" s="3">
        <f>ROUND(+Surgery!F124,0)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ROUND(+Surgery!G24,0)</f>
        <v>3899963</v>
      </c>
      <c r="E29" s="3">
        <f>ROUND(+Surgery!F24,0)</f>
        <v>415842</v>
      </c>
      <c r="F29" s="9">
        <f t="shared" si="0"/>
        <v>9.3800000000000008</v>
      </c>
      <c r="G29" s="3">
        <f>ROUND(+Surgery!G125,0)</f>
        <v>4276851</v>
      </c>
      <c r="H29" s="3">
        <f>ROUND(+Surgery!F125,0)</f>
        <v>438840</v>
      </c>
      <c r="I29" s="9">
        <f t="shared" si="1"/>
        <v>9.75</v>
      </c>
      <c r="J29" s="9"/>
      <c r="K29" s="10">
        <f t="shared" si="2"/>
        <v>3.9399999999999998E-2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ROUND(+Surgery!G25,0)</f>
        <v>245453</v>
      </c>
      <c r="E30" s="3">
        <f>ROUND(+Surgery!F25,0)</f>
        <v>18281</v>
      </c>
      <c r="F30" s="9">
        <f t="shared" si="0"/>
        <v>13.43</v>
      </c>
      <c r="G30" s="3">
        <f>ROUND(+Surgery!G126,0)</f>
        <v>239181</v>
      </c>
      <c r="H30" s="3">
        <f>ROUND(+Surgery!F126,0)</f>
        <v>19892</v>
      </c>
      <c r="I30" s="9">
        <f t="shared" si="1"/>
        <v>12.02</v>
      </c>
      <c r="J30" s="9"/>
      <c r="K30" s="10">
        <f t="shared" si="2"/>
        <v>-0.105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ROUND(+Surgery!G26,0)</f>
        <v>344020</v>
      </c>
      <c r="E31" s="3">
        <f>ROUND(+Surgery!F26,0)</f>
        <v>13347</v>
      </c>
      <c r="F31" s="9">
        <f t="shared" si="0"/>
        <v>25.78</v>
      </c>
      <c r="G31" s="3">
        <f>ROUND(+Surgery!G127,0)</f>
        <v>489073</v>
      </c>
      <c r="H31" s="3">
        <f>ROUND(+Surgery!F127,0)</f>
        <v>10959</v>
      </c>
      <c r="I31" s="9">
        <f t="shared" si="1"/>
        <v>44.63</v>
      </c>
      <c r="J31" s="9"/>
      <c r="K31" s="10">
        <f t="shared" si="2"/>
        <v>0.73119999999999996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ROUND(+Surgery!G27,0)</f>
        <v>5069645</v>
      </c>
      <c r="E32" s="3">
        <f>ROUND(+Surgery!F27,0)</f>
        <v>569560</v>
      </c>
      <c r="F32" s="9">
        <f t="shared" si="0"/>
        <v>8.9</v>
      </c>
      <c r="G32" s="3">
        <f>ROUND(+Surgery!G128,0)</f>
        <v>5388874</v>
      </c>
      <c r="H32" s="3">
        <f>ROUND(+Surgery!F128,0)</f>
        <v>643860</v>
      </c>
      <c r="I32" s="9">
        <f t="shared" si="1"/>
        <v>8.3699999999999992</v>
      </c>
      <c r="J32" s="9"/>
      <c r="K32" s="10">
        <f t="shared" si="2"/>
        <v>-5.96E-2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ROUND(+Surgery!G28,0)</f>
        <v>1999016</v>
      </c>
      <c r="E33" s="3">
        <f>ROUND(+Surgery!F28,0)</f>
        <v>295564</v>
      </c>
      <c r="F33" s="9">
        <f t="shared" si="0"/>
        <v>6.76</v>
      </c>
      <c r="G33" s="3">
        <f>ROUND(+Surgery!G129,0)</f>
        <v>2024541</v>
      </c>
      <c r="H33" s="3">
        <f>ROUND(+Surgery!F129,0)</f>
        <v>289874</v>
      </c>
      <c r="I33" s="9">
        <f t="shared" si="1"/>
        <v>6.98</v>
      </c>
      <c r="J33" s="9"/>
      <c r="K33" s="10">
        <f t="shared" si="2"/>
        <v>3.2500000000000001E-2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ROUND(+Surgery!G29,0)</f>
        <v>1119707</v>
      </c>
      <c r="E34" s="3">
        <f>ROUND(+Surgery!F29,0)</f>
        <v>281240</v>
      </c>
      <c r="F34" s="9">
        <f t="shared" si="0"/>
        <v>3.98</v>
      </c>
      <c r="G34" s="3">
        <f>ROUND(+Surgery!G130,0)</f>
        <v>1213601</v>
      </c>
      <c r="H34" s="3">
        <f>ROUND(+Surgery!F130,0)</f>
        <v>295755</v>
      </c>
      <c r="I34" s="9">
        <f t="shared" si="1"/>
        <v>4.0999999999999996</v>
      </c>
      <c r="J34" s="9"/>
      <c r="K34" s="10">
        <f t="shared" si="2"/>
        <v>3.0200000000000001E-2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ROUND(+Surgery!G30,0)</f>
        <v>327587</v>
      </c>
      <c r="E35" s="3">
        <f>ROUND(+Surgery!F30,0)</f>
        <v>0</v>
      </c>
      <c r="F35" s="9" t="str">
        <f t="shared" si="0"/>
        <v/>
      </c>
      <c r="G35" s="3">
        <f>ROUND(+Surgery!G131,0)</f>
        <v>340211</v>
      </c>
      <c r="H35" s="3">
        <f>ROUND(+Surgery!F131,0)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ROUND(+Surgery!G31,0)</f>
        <v>4517</v>
      </c>
      <c r="E36" s="3">
        <f>ROUND(+Surgery!F31,0)</f>
        <v>675</v>
      </c>
      <c r="F36" s="9">
        <f t="shared" si="0"/>
        <v>6.69</v>
      </c>
      <c r="G36" s="3">
        <f>ROUND(+Surgery!G132,0)</f>
        <v>4650</v>
      </c>
      <c r="H36" s="3">
        <f>ROUND(+Surgery!F132,0)</f>
        <v>765</v>
      </c>
      <c r="I36" s="9">
        <f t="shared" si="1"/>
        <v>6.08</v>
      </c>
      <c r="J36" s="9"/>
      <c r="K36" s="10">
        <f t="shared" si="2"/>
        <v>-9.1200000000000003E-2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ROUND(+Surgery!G32,0)</f>
        <v>4478408</v>
      </c>
      <c r="E37" s="3">
        <f>ROUND(+Surgery!F32,0)</f>
        <v>840378</v>
      </c>
      <c r="F37" s="9">
        <f t="shared" si="0"/>
        <v>5.33</v>
      </c>
      <c r="G37" s="3">
        <f>ROUND(+Surgery!G133,0)</f>
        <v>5716071</v>
      </c>
      <c r="H37" s="3">
        <f>ROUND(+Surgery!F133,0)</f>
        <v>1534489</v>
      </c>
      <c r="I37" s="9">
        <f t="shared" si="1"/>
        <v>3.73</v>
      </c>
      <c r="J37" s="9"/>
      <c r="K37" s="10">
        <f t="shared" si="2"/>
        <v>-0.30020000000000002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ROUND(+Surgery!G33,0)</f>
        <v>0</v>
      </c>
      <c r="E38" s="3">
        <f>ROUND(+Surgery!F33,0)</f>
        <v>0</v>
      </c>
      <c r="F38" s="9" t="str">
        <f t="shared" si="0"/>
        <v/>
      </c>
      <c r="G38" s="3">
        <f>ROUND(+Surgery!G134,0)</f>
        <v>0</v>
      </c>
      <c r="H38" s="3">
        <f>ROUND(+Surgery!F134,0)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ROUND(+Surgery!G34,0)</f>
        <v>9027349</v>
      </c>
      <c r="E39" s="3">
        <f>ROUND(+Surgery!F34,0)</f>
        <v>2793422</v>
      </c>
      <c r="F39" s="9">
        <f t="shared" si="0"/>
        <v>3.23</v>
      </c>
      <c r="G39" s="3">
        <f>ROUND(+Surgery!G135,0)</f>
        <v>9620118</v>
      </c>
      <c r="H39" s="3">
        <f>ROUND(+Surgery!F135,0)</f>
        <v>2899576</v>
      </c>
      <c r="I39" s="9">
        <f t="shared" si="1"/>
        <v>3.32</v>
      </c>
      <c r="J39" s="9"/>
      <c r="K39" s="10">
        <f t="shared" si="2"/>
        <v>2.7900000000000001E-2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ROUND(+Surgery!G35,0)</f>
        <v>1134337</v>
      </c>
      <c r="E40" s="3">
        <f>ROUND(+Surgery!F35,0)</f>
        <v>105121</v>
      </c>
      <c r="F40" s="9">
        <f t="shared" si="0"/>
        <v>10.79</v>
      </c>
      <c r="G40" s="3">
        <f>ROUND(+Surgery!G136,0)</f>
        <v>1142863</v>
      </c>
      <c r="H40" s="3">
        <f>ROUND(+Surgery!F136,0)</f>
        <v>90772</v>
      </c>
      <c r="I40" s="9">
        <f t="shared" si="1"/>
        <v>12.59</v>
      </c>
      <c r="J40" s="9"/>
      <c r="K40" s="10">
        <f t="shared" si="2"/>
        <v>0.1668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ROUND(+Surgery!G36,0)</f>
        <v>451896</v>
      </c>
      <c r="E41" s="3">
        <f>ROUND(+Surgery!F36,0)</f>
        <v>37518</v>
      </c>
      <c r="F41" s="9">
        <f t="shared" si="0"/>
        <v>12.04</v>
      </c>
      <c r="G41" s="3">
        <f>ROUND(+Surgery!G137,0)</f>
        <v>403677</v>
      </c>
      <c r="H41" s="3">
        <f>ROUND(+Surgery!F137,0)</f>
        <v>38534</v>
      </c>
      <c r="I41" s="9">
        <f t="shared" si="1"/>
        <v>10.48</v>
      </c>
      <c r="J41" s="9"/>
      <c r="K41" s="10">
        <f t="shared" si="2"/>
        <v>-0.12959999999999999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ROUND(+Surgery!G37,0)</f>
        <v>3766550</v>
      </c>
      <c r="E42" s="3">
        <f>ROUND(+Surgery!F37,0)</f>
        <v>4891</v>
      </c>
      <c r="F42" s="9">
        <f t="shared" si="0"/>
        <v>770.1</v>
      </c>
      <c r="G42" s="3">
        <f>ROUND(+Surgery!G138,0)</f>
        <v>2601368</v>
      </c>
      <c r="H42" s="3">
        <f>ROUND(+Surgery!F138,0)</f>
        <v>29055</v>
      </c>
      <c r="I42" s="9">
        <f t="shared" si="1"/>
        <v>89.53</v>
      </c>
      <c r="J42" s="9"/>
      <c r="K42" s="10">
        <f t="shared" si="2"/>
        <v>-0.88370000000000004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ROUND(+Surgery!G38,0)</f>
        <v>0</v>
      </c>
      <c r="E43" s="3">
        <f>ROUND(+Surgery!F38,0)</f>
        <v>0</v>
      </c>
      <c r="F43" s="9" t="str">
        <f t="shared" si="0"/>
        <v/>
      </c>
      <c r="G43" s="3">
        <f>ROUND(+Surgery!G139,0)</f>
        <v>0</v>
      </c>
      <c r="H43" s="3">
        <f>ROUND(+Surgery!F139,0)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ROUND(+Surgery!G39,0)</f>
        <v>1005012</v>
      </c>
      <c r="E44" s="3">
        <f>ROUND(+Surgery!F39,0)</f>
        <v>125987</v>
      </c>
      <c r="F44" s="9">
        <f t="shared" si="0"/>
        <v>7.98</v>
      </c>
      <c r="G44" s="3">
        <f>ROUND(+Surgery!G140,0)</f>
        <v>1051338</v>
      </c>
      <c r="H44" s="3">
        <f>ROUND(+Surgery!F140,0)</f>
        <v>131313</v>
      </c>
      <c r="I44" s="9">
        <f t="shared" si="1"/>
        <v>8.01</v>
      </c>
      <c r="J44" s="9"/>
      <c r="K44" s="10">
        <f t="shared" si="2"/>
        <v>3.8E-3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ROUND(+Surgery!G40,0)</f>
        <v>368118</v>
      </c>
      <c r="E45" s="3">
        <f>ROUND(+Surgery!F40,0)</f>
        <v>18516</v>
      </c>
      <c r="F45" s="9">
        <f t="shared" si="0"/>
        <v>19.88</v>
      </c>
      <c r="G45" s="3">
        <f>ROUND(+Surgery!G141,0)</f>
        <v>390361</v>
      </c>
      <c r="H45" s="3">
        <f>ROUND(+Surgery!F141,0)</f>
        <v>14882</v>
      </c>
      <c r="I45" s="9">
        <f t="shared" si="1"/>
        <v>26.23</v>
      </c>
      <c r="J45" s="9"/>
      <c r="K45" s="10">
        <f t="shared" si="2"/>
        <v>0.31940000000000002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ROUND(+Surgery!G41,0)</f>
        <v>2105126</v>
      </c>
      <c r="E46" s="3">
        <f>ROUND(+Surgery!F41,0)</f>
        <v>163614</v>
      </c>
      <c r="F46" s="9">
        <f t="shared" si="0"/>
        <v>12.87</v>
      </c>
      <c r="G46" s="3">
        <f>ROUND(+Surgery!G142,0)</f>
        <v>1598566</v>
      </c>
      <c r="H46" s="3">
        <f>ROUND(+Surgery!F142,0)</f>
        <v>154227</v>
      </c>
      <c r="I46" s="9">
        <f t="shared" si="1"/>
        <v>10.37</v>
      </c>
      <c r="J46" s="9"/>
      <c r="K46" s="10">
        <f t="shared" si="2"/>
        <v>-0.1943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ROUND(+Surgery!G42,0)</f>
        <v>0</v>
      </c>
      <c r="E47" s="3">
        <f>ROUND(+Surgery!F42,0)</f>
        <v>0</v>
      </c>
      <c r="F47" s="9" t="str">
        <f t="shared" si="0"/>
        <v/>
      </c>
      <c r="G47" s="3">
        <f>ROUND(+Surgery!G143,0)</f>
        <v>0</v>
      </c>
      <c r="H47" s="3">
        <f>ROUND(+Surgery!F143,0)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ROUND(+Surgery!G43,0)</f>
        <v>0</v>
      </c>
      <c r="E48" s="3">
        <f>ROUND(+Surgery!F43,0)</f>
        <v>0</v>
      </c>
      <c r="F48" s="9" t="str">
        <f t="shared" si="0"/>
        <v/>
      </c>
      <c r="G48" s="3">
        <f>ROUND(+Surgery!G144,0)</f>
        <v>0</v>
      </c>
      <c r="H48" s="3">
        <f>ROUND(+Surgery!F144,0)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ROUND(+Surgery!G44,0)</f>
        <v>1388333</v>
      </c>
      <c r="E49" s="3">
        <f>ROUND(+Surgery!F44,0)</f>
        <v>207714</v>
      </c>
      <c r="F49" s="9">
        <f t="shared" si="0"/>
        <v>6.68</v>
      </c>
      <c r="G49" s="3">
        <f>ROUND(+Surgery!G145,0)</f>
        <v>5517797</v>
      </c>
      <c r="H49" s="3">
        <f>ROUND(+Surgery!F145,0)</f>
        <v>966900</v>
      </c>
      <c r="I49" s="9">
        <f t="shared" si="1"/>
        <v>5.71</v>
      </c>
      <c r="J49" s="9"/>
      <c r="K49" s="10">
        <f t="shared" si="2"/>
        <v>-0.1452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ROUND(+Surgery!G45,0)</f>
        <v>12051873</v>
      </c>
      <c r="E50" s="3">
        <f>ROUND(+Surgery!F45,0)</f>
        <v>26970</v>
      </c>
      <c r="F50" s="9">
        <f t="shared" si="0"/>
        <v>446.86</v>
      </c>
      <c r="G50" s="3">
        <f>ROUND(+Surgery!G146,0)</f>
        <v>12521105</v>
      </c>
      <c r="H50" s="3">
        <f>ROUND(+Surgery!F146,0)</f>
        <v>27333</v>
      </c>
      <c r="I50" s="9">
        <f t="shared" si="1"/>
        <v>458.09</v>
      </c>
      <c r="J50" s="9"/>
      <c r="K50" s="10">
        <f t="shared" si="2"/>
        <v>2.5100000000000001E-2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ROUND(+Surgery!G46,0)</f>
        <v>0</v>
      </c>
      <c r="E51" s="3">
        <f>ROUND(+Surgery!F46,0)</f>
        <v>0</v>
      </c>
      <c r="F51" s="9" t="str">
        <f t="shared" si="0"/>
        <v/>
      </c>
      <c r="G51" s="3">
        <f>ROUND(+Surgery!G147,0)</f>
        <v>0</v>
      </c>
      <c r="H51" s="3">
        <f>ROUND(+Surgery!F147,0)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ROUND(+Surgery!G47,0)</f>
        <v>7743969</v>
      </c>
      <c r="E52" s="3">
        <f>ROUND(+Surgery!F47,0)</f>
        <v>2057800</v>
      </c>
      <c r="F52" s="9">
        <f t="shared" si="0"/>
        <v>3.76</v>
      </c>
      <c r="G52" s="3">
        <f>ROUND(+Surgery!G148,0)</f>
        <v>8656265</v>
      </c>
      <c r="H52" s="3">
        <f>ROUND(+Surgery!F148,0)</f>
        <v>1968627</v>
      </c>
      <c r="I52" s="9">
        <f t="shared" si="1"/>
        <v>4.4000000000000004</v>
      </c>
      <c r="J52" s="9"/>
      <c r="K52" s="10">
        <f t="shared" si="2"/>
        <v>0.17019999999999999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ROUND(+Surgery!G48,0)</f>
        <v>8415096</v>
      </c>
      <c r="E53" s="3">
        <f>ROUND(+Surgery!F48,0)</f>
        <v>1391652</v>
      </c>
      <c r="F53" s="9">
        <f t="shared" si="0"/>
        <v>6.05</v>
      </c>
      <c r="G53" s="3">
        <f>ROUND(+Surgery!G149,0)</f>
        <v>8288482</v>
      </c>
      <c r="H53" s="3">
        <f>ROUND(+Surgery!F149,0)</f>
        <v>1362190</v>
      </c>
      <c r="I53" s="9">
        <f t="shared" si="1"/>
        <v>6.08</v>
      </c>
      <c r="J53" s="9"/>
      <c r="K53" s="10">
        <f t="shared" si="2"/>
        <v>5.0000000000000001E-3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ROUND(+Surgery!G49,0)</f>
        <v>7814594</v>
      </c>
      <c r="E54" s="3">
        <f>ROUND(+Surgery!F49,0)</f>
        <v>1021656</v>
      </c>
      <c r="F54" s="9">
        <f t="shared" si="0"/>
        <v>7.65</v>
      </c>
      <c r="G54" s="3">
        <f>ROUND(+Surgery!G150,0)</f>
        <v>8286939</v>
      </c>
      <c r="H54" s="3">
        <f>ROUND(+Surgery!F150,0)</f>
        <v>811380</v>
      </c>
      <c r="I54" s="9">
        <f t="shared" si="1"/>
        <v>10.210000000000001</v>
      </c>
      <c r="J54" s="9"/>
      <c r="K54" s="10">
        <f t="shared" si="2"/>
        <v>0.33460000000000001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ROUND(+Surgery!G50,0)</f>
        <v>2363584</v>
      </c>
      <c r="E55" s="3">
        <f>ROUND(+Surgery!F50,0)</f>
        <v>501822</v>
      </c>
      <c r="F55" s="9">
        <f t="shared" si="0"/>
        <v>4.71</v>
      </c>
      <c r="G55" s="3">
        <f>ROUND(+Surgery!G151,0)</f>
        <v>2318663</v>
      </c>
      <c r="H55" s="3">
        <f>ROUND(+Surgery!F151,0)</f>
        <v>502416</v>
      </c>
      <c r="I55" s="9">
        <f t="shared" si="1"/>
        <v>4.62</v>
      </c>
      <c r="J55" s="9"/>
      <c r="K55" s="10">
        <f t="shared" si="2"/>
        <v>-1.9099999999999999E-2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ROUND(+Surgery!G51,0)</f>
        <v>247593</v>
      </c>
      <c r="E56" s="3">
        <f>ROUND(+Surgery!F51,0)</f>
        <v>19183</v>
      </c>
      <c r="F56" s="9">
        <f t="shared" si="0"/>
        <v>12.91</v>
      </c>
      <c r="G56" s="3">
        <f>ROUND(+Surgery!G152,0)</f>
        <v>260254</v>
      </c>
      <c r="H56" s="3">
        <f>ROUND(+Surgery!F152,0)</f>
        <v>21072</v>
      </c>
      <c r="I56" s="9">
        <f t="shared" si="1"/>
        <v>12.35</v>
      </c>
      <c r="J56" s="9"/>
      <c r="K56" s="10">
        <f t="shared" si="2"/>
        <v>-4.3400000000000001E-2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ROUND(+Surgery!G52,0)</f>
        <v>8750485</v>
      </c>
      <c r="E57" s="3">
        <f>ROUND(+Surgery!F52,0)</f>
        <v>6774</v>
      </c>
      <c r="F57" s="9">
        <f t="shared" si="0"/>
        <v>1291.78</v>
      </c>
      <c r="G57" s="3">
        <f>ROUND(+Surgery!G153,0)</f>
        <v>8842532</v>
      </c>
      <c r="H57" s="3">
        <f>ROUND(+Surgery!F153,0)</f>
        <v>7106</v>
      </c>
      <c r="I57" s="9">
        <f t="shared" si="1"/>
        <v>1244.3800000000001</v>
      </c>
      <c r="J57" s="9"/>
      <c r="K57" s="10">
        <f t="shared" si="2"/>
        <v>-3.6700000000000003E-2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ROUND(+Surgery!G53,0)</f>
        <v>7173307</v>
      </c>
      <c r="E58" s="3">
        <f>ROUND(+Surgery!F53,0)</f>
        <v>616200</v>
      </c>
      <c r="F58" s="9">
        <f t="shared" si="0"/>
        <v>11.64</v>
      </c>
      <c r="G58" s="3">
        <f>ROUND(+Surgery!G154,0)</f>
        <v>3450205</v>
      </c>
      <c r="H58" s="3">
        <f>ROUND(+Surgery!F154,0)</f>
        <v>616200</v>
      </c>
      <c r="I58" s="9">
        <f t="shared" si="1"/>
        <v>5.6</v>
      </c>
      <c r="J58" s="9"/>
      <c r="K58" s="10">
        <f t="shared" si="2"/>
        <v>-0.51890000000000003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ROUND(+Surgery!G54,0)</f>
        <v>1224048</v>
      </c>
      <c r="E59" s="3">
        <f>ROUND(+Surgery!F54,0)</f>
        <v>125161</v>
      </c>
      <c r="F59" s="9">
        <f t="shared" si="0"/>
        <v>9.7799999999999994</v>
      </c>
      <c r="G59" s="3">
        <f>ROUND(+Surgery!G155,0)</f>
        <v>1390117</v>
      </c>
      <c r="H59" s="3">
        <f>ROUND(+Surgery!F155,0)</f>
        <v>125925</v>
      </c>
      <c r="I59" s="9">
        <f t="shared" si="1"/>
        <v>11.04</v>
      </c>
      <c r="J59" s="9"/>
      <c r="K59" s="10">
        <f t="shared" si="2"/>
        <v>0.1288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ROUND(+Surgery!G55,0)</f>
        <v>0</v>
      </c>
      <c r="E60" s="3">
        <f>ROUND(+Surgery!F55,0)</f>
        <v>0</v>
      </c>
      <c r="F60" s="9" t="str">
        <f t="shared" si="0"/>
        <v/>
      </c>
      <c r="G60" s="3">
        <f>ROUND(+Surgery!G156,0)</f>
        <v>0</v>
      </c>
      <c r="H60" s="3">
        <f>ROUND(+Surgery!F156,0)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ROUND(+Surgery!G56,0)</f>
        <v>7333825</v>
      </c>
      <c r="E61" s="3">
        <f>ROUND(+Surgery!F56,0)</f>
        <v>926015</v>
      </c>
      <c r="F61" s="9">
        <f t="shared" si="0"/>
        <v>7.92</v>
      </c>
      <c r="G61" s="3">
        <f>ROUND(+Surgery!G157,0)</f>
        <v>16514282</v>
      </c>
      <c r="H61" s="3">
        <f>ROUND(+Surgery!F157,0)</f>
        <v>983173</v>
      </c>
      <c r="I61" s="9">
        <f t="shared" si="1"/>
        <v>16.8</v>
      </c>
      <c r="J61" s="9"/>
      <c r="K61" s="10">
        <f t="shared" si="2"/>
        <v>1.1212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ROUND(+Surgery!G57,0)</f>
        <v>4559009</v>
      </c>
      <c r="E62" s="3">
        <f>ROUND(+Surgery!F57,0)</f>
        <v>917499</v>
      </c>
      <c r="F62" s="9">
        <f t="shared" si="0"/>
        <v>4.97</v>
      </c>
      <c r="G62" s="3">
        <f>ROUND(+Surgery!G158,0)</f>
        <v>4819909</v>
      </c>
      <c r="H62" s="3">
        <f>ROUND(+Surgery!F158,0)</f>
        <v>886400</v>
      </c>
      <c r="I62" s="9">
        <f t="shared" si="1"/>
        <v>5.44</v>
      </c>
      <c r="J62" s="9"/>
      <c r="K62" s="10">
        <f t="shared" si="2"/>
        <v>9.4600000000000004E-2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ROUND(+Surgery!G58,0)</f>
        <v>754745</v>
      </c>
      <c r="E63" s="3">
        <f>ROUND(+Surgery!F58,0)</f>
        <v>140851</v>
      </c>
      <c r="F63" s="9">
        <f t="shared" si="0"/>
        <v>5.36</v>
      </c>
      <c r="G63" s="3">
        <f>ROUND(+Surgery!G159,0)</f>
        <v>738045</v>
      </c>
      <c r="H63" s="3">
        <f>ROUND(+Surgery!F159,0)</f>
        <v>146867</v>
      </c>
      <c r="I63" s="9">
        <f t="shared" si="1"/>
        <v>5.03</v>
      </c>
      <c r="J63" s="9"/>
      <c r="K63" s="10">
        <f t="shared" si="2"/>
        <v>-6.1600000000000002E-2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ROUND(+Surgery!G59,0)</f>
        <v>0</v>
      </c>
      <c r="E64" s="3">
        <f>ROUND(+Surgery!F59,0)</f>
        <v>0</v>
      </c>
      <c r="F64" s="9" t="str">
        <f t="shared" si="0"/>
        <v/>
      </c>
      <c r="G64" s="3">
        <f>ROUND(+Surgery!G160,0)</f>
        <v>0</v>
      </c>
      <c r="H64" s="3">
        <f>ROUND(+Surgery!F160,0)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ROUND(+Surgery!G60,0)</f>
        <v>405695</v>
      </c>
      <c r="E65" s="3">
        <f>ROUND(+Surgery!F60,0)</f>
        <v>12612</v>
      </c>
      <c r="F65" s="9">
        <f t="shared" si="0"/>
        <v>32.17</v>
      </c>
      <c r="G65" s="3">
        <f>ROUND(+Surgery!G161,0)</f>
        <v>500880</v>
      </c>
      <c r="H65" s="3">
        <f>ROUND(+Surgery!F161,0)</f>
        <v>11377</v>
      </c>
      <c r="I65" s="9">
        <f t="shared" si="1"/>
        <v>44.03</v>
      </c>
      <c r="J65" s="9"/>
      <c r="K65" s="10">
        <f t="shared" si="2"/>
        <v>0.36870000000000003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ROUND(+Surgery!G61,0)</f>
        <v>1143029</v>
      </c>
      <c r="E66" s="3">
        <f>ROUND(+Surgery!F61,0)</f>
        <v>100789</v>
      </c>
      <c r="F66" s="9">
        <f t="shared" si="0"/>
        <v>11.34</v>
      </c>
      <c r="G66" s="3">
        <f>ROUND(+Surgery!G162,0)</f>
        <v>1249559</v>
      </c>
      <c r="H66" s="3">
        <f>ROUND(+Surgery!F162,0)</f>
        <v>105732</v>
      </c>
      <c r="I66" s="9">
        <f t="shared" si="1"/>
        <v>11.82</v>
      </c>
      <c r="J66" s="9"/>
      <c r="K66" s="10">
        <f t="shared" si="2"/>
        <v>4.2299999999999997E-2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ROUND(+Surgery!G62,0)</f>
        <v>958443</v>
      </c>
      <c r="E67" s="3">
        <f>ROUND(+Surgery!F62,0)</f>
        <v>33738</v>
      </c>
      <c r="F67" s="9">
        <f t="shared" si="0"/>
        <v>28.41</v>
      </c>
      <c r="G67" s="3">
        <f>ROUND(+Surgery!G163,0)</f>
        <v>990558</v>
      </c>
      <c r="H67" s="3">
        <f>ROUND(+Surgery!F163,0)</f>
        <v>31925</v>
      </c>
      <c r="I67" s="9">
        <f t="shared" si="1"/>
        <v>31.03</v>
      </c>
      <c r="J67" s="9"/>
      <c r="K67" s="10">
        <f t="shared" si="2"/>
        <v>9.2200000000000004E-2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ROUND(+Surgery!G63,0)</f>
        <v>8084968</v>
      </c>
      <c r="E68" s="3">
        <f>ROUND(+Surgery!F63,0)</f>
        <v>895110</v>
      </c>
      <c r="F68" s="9">
        <f t="shared" si="0"/>
        <v>9.0299999999999994</v>
      </c>
      <c r="G68" s="3">
        <f>ROUND(+Surgery!G164,0)</f>
        <v>8236099</v>
      </c>
      <c r="H68" s="3">
        <f>ROUND(+Surgery!F164,0)</f>
        <v>953912</v>
      </c>
      <c r="I68" s="9">
        <f t="shared" si="1"/>
        <v>8.6300000000000008</v>
      </c>
      <c r="J68" s="9"/>
      <c r="K68" s="10">
        <f t="shared" si="2"/>
        <v>-4.4299999999999999E-2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ROUND(+Surgery!G64,0)</f>
        <v>0</v>
      </c>
      <c r="E69" s="3">
        <f>ROUND(+Surgery!F64,0)</f>
        <v>0</v>
      </c>
      <c r="F69" s="9" t="str">
        <f t="shared" si="0"/>
        <v/>
      </c>
      <c r="G69" s="3">
        <f>ROUND(+Surgery!G165,0)</f>
        <v>1036235</v>
      </c>
      <c r="H69" s="3">
        <f>ROUND(+Surgery!F165,0)</f>
        <v>185572</v>
      </c>
      <c r="I69" s="9">
        <f t="shared" si="1"/>
        <v>5.58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ROUND(+Surgery!G65,0)</f>
        <v>0</v>
      </c>
      <c r="E70" s="3">
        <f>ROUND(+Surgery!F65,0)</f>
        <v>0</v>
      </c>
      <c r="F70" s="9" t="str">
        <f t="shared" si="0"/>
        <v/>
      </c>
      <c r="G70" s="3">
        <f>ROUND(+Surgery!G166,0)</f>
        <v>0</v>
      </c>
      <c r="H70" s="3">
        <f>ROUND(+Surgery!F166,0)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ROUND(+Surgery!G66,0)</f>
        <v>0</v>
      </c>
      <c r="E71" s="3">
        <f>ROUND(+Surgery!F66,0)</f>
        <v>0</v>
      </c>
      <c r="F71" s="9" t="str">
        <f t="shared" si="0"/>
        <v/>
      </c>
      <c r="G71" s="3">
        <f>ROUND(+Surgery!G167,0)</f>
        <v>0</v>
      </c>
      <c r="H71" s="3">
        <f>ROUND(+Surgery!F167,0)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ROUND(+Surgery!G67,0)</f>
        <v>5620085</v>
      </c>
      <c r="E72" s="3">
        <f>ROUND(+Surgery!F67,0)</f>
        <v>1650398</v>
      </c>
      <c r="F72" s="9">
        <f t="shared" si="0"/>
        <v>3.41</v>
      </c>
      <c r="G72" s="3">
        <f>ROUND(+Surgery!G168,0)</f>
        <v>5390724</v>
      </c>
      <c r="H72" s="3">
        <f>ROUND(+Surgery!F168,0)</f>
        <v>1654461</v>
      </c>
      <c r="I72" s="9">
        <f t="shared" si="1"/>
        <v>3.26</v>
      </c>
      <c r="J72" s="9"/>
      <c r="K72" s="10">
        <f t="shared" si="2"/>
        <v>-4.3999999999999997E-2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ROUND(+Surgery!G68,0)</f>
        <v>5651974</v>
      </c>
      <c r="E73" s="3">
        <f>ROUND(+Surgery!F68,0)</f>
        <v>939145</v>
      </c>
      <c r="F73" s="9">
        <f t="shared" si="0"/>
        <v>6.02</v>
      </c>
      <c r="G73" s="3">
        <f>ROUND(+Surgery!G169,0)</f>
        <v>6036020</v>
      </c>
      <c r="H73" s="3">
        <f>ROUND(+Surgery!F169,0)</f>
        <v>978401</v>
      </c>
      <c r="I73" s="9">
        <f t="shared" si="1"/>
        <v>6.17</v>
      </c>
      <c r="J73" s="9"/>
      <c r="K73" s="10">
        <f t="shared" si="2"/>
        <v>2.4899999999999999E-2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ROUND(+Surgery!G69,0)</f>
        <v>18834830</v>
      </c>
      <c r="E74" s="3">
        <f>ROUND(+Surgery!F69,0)</f>
        <v>1962452</v>
      </c>
      <c r="F74" s="9">
        <f t="shared" si="0"/>
        <v>9.6</v>
      </c>
      <c r="G74" s="3">
        <f>ROUND(+Surgery!G170,0)</f>
        <v>18524001</v>
      </c>
      <c r="H74" s="3">
        <f>ROUND(+Surgery!F170,0)</f>
        <v>2309460</v>
      </c>
      <c r="I74" s="9">
        <f t="shared" si="1"/>
        <v>8.02</v>
      </c>
      <c r="J74" s="9"/>
      <c r="K74" s="10">
        <f t="shared" si="2"/>
        <v>-0.1646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ROUND(+Surgery!G70,0)</f>
        <v>9657492</v>
      </c>
      <c r="E75" s="3">
        <f>ROUND(+Surgery!F70,0)</f>
        <v>774293</v>
      </c>
      <c r="F75" s="9">
        <f t="shared" ref="F75:F108" si="3">IF(D75=0,"",IF(E75=0,"",ROUND(D75/E75,2)))</f>
        <v>12.47</v>
      </c>
      <c r="G75" s="3">
        <f>ROUND(+Surgery!G171,0)</f>
        <v>9962803</v>
      </c>
      <c r="H75" s="3">
        <f>ROUND(+Surgery!F171,0)</f>
        <v>790045</v>
      </c>
      <c r="I75" s="9">
        <f t="shared" ref="I75:I108" si="4">IF(G75=0,"",IF(H75=0,"",ROUND(G75/H75,2)))</f>
        <v>12.61</v>
      </c>
      <c r="J75" s="9"/>
      <c r="K75" s="10">
        <f t="shared" ref="K75:K108" si="5">IF(D75=0,"",IF(E75=0,"",IF(G75=0,"",IF(H75=0,"",ROUND(I75/F75-1,4)))))</f>
        <v>1.12E-2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ROUND(+Surgery!G71,0)</f>
        <v>548094</v>
      </c>
      <c r="E76" s="3">
        <f>ROUND(+Surgery!F71,0)</f>
        <v>29921</v>
      </c>
      <c r="F76" s="9">
        <f t="shared" si="3"/>
        <v>18.32</v>
      </c>
      <c r="G76" s="3">
        <f>ROUND(+Surgery!G172,0)</f>
        <v>661345</v>
      </c>
      <c r="H76" s="3">
        <f>ROUND(+Surgery!F172,0)</f>
        <v>42071</v>
      </c>
      <c r="I76" s="9">
        <f t="shared" si="4"/>
        <v>15.72</v>
      </c>
      <c r="J76" s="9"/>
      <c r="K76" s="10">
        <f t="shared" si="5"/>
        <v>-0.1419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ROUND(+Surgery!G72,0)</f>
        <v>0</v>
      </c>
      <c r="E77" s="3">
        <f>ROUND(+Surgery!F72,0)</f>
        <v>0</v>
      </c>
      <c r="F77" s="9" t="str">
        <f t="shared" si="3"/>
        <v/>
      </c>
      <c r="G77" s="3">
        <f>ROUND(+Surgery!G173,0)</f>
        <v>0</v>
      </c>
      <c r="H77" s="3">
        <f>ROUND(+Surgery!F173,0)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ROUND(+Surgery!G73,0)</f>
        <v>3989650</v>
      </c>
      <c r="E78" s="3">
        <f>ROUND(+Surgery!F73,0)</f>
        <v>764049</v>
      </c>
      <c r="F78" s="9">
        <f t="shared" si="3"/>
        <v>5.22</v>
      </c>
      <c r="G78" s="3">
        <f>ROUND(+Surgery!G174,0)</f>
        <v>4516847</v>
      </c>
      <c r="H78" s="3">
        <f>ROUND(+Surgery!F174,0)</f>
        <v>775224</v>
      </c>
      <c r="I78" s="9">
        <f t="shared" si="4"/>
        <v>5.83</v>
      </c>
      <c r="J78" s="9"/>
      <c r="K78" s="10">
        <f t="shared" si="5"/>
        <v>0.1169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ROUND(+Surgery!G74,0)</f>
        <v>6862896</v>
      </c>
      <c r="E79" s="3">
        <f>ROUND(+Surgery!F74,0)</f>
        <v>1161674</v>
      </c>
      <c r="F79" s="9">
        <f t="shared" si="3"/>
        <v>5.91</v>
      </c>
      <c r="G79" s="3">
        <f>ROUND(+Surgery!G175,0)</f>
        <v>6333404</v>
      </c>
      <c r="H79" s="3">
        <f>ROUND(+Surgery!F175,0)</f>
        <v>1094571</v>
      </c>
      <c r="I79" s="9">
        <f t="shared" si="4"/>
        <v>5.79</v>
      </c>
      <c r="J79" s="9"/>
      <c r="K79" s="10">
        <f t="shared" si="5"/>
        <v>-2.0299999999999999E-2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ROUND(+Surgery!G75,0)</f>
        <v>2670857</v>
      </c>
      <c r="E80" s="3">
        <f>ROUND(+Surgery!F75,0)</f>
        <v>308573</v>
      </c>
      <c r="F80" s="9">
        <f t="shared" si="3"/>
        <v>8.66</v>
      </c>
      <c r="G80" s="3">
        <f>ROUND(+Surgery!G176,0)</f>
        <v>2739058</v>
      </c>
      <c r="H80" s="3">
        <f>ROUND(+Surgery!F176,0)</f>
        <v>349757</v>
      </c>
      <c r="I80" s="9">
        <f t="shared" si="4"/>
        <v>7.83</v>
      </c>
      <c r="J80" s="9"/>
      <c r="K80" s="10">
        <f t="shared" si="5"/>
        <v>-9.5799999999999996E-2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ROUND(+Surgery!G76,0)</f>
        <v>213655</v>
      </c>
      <c r="E81" s="3">
        <f>ROUND(+Surgery!F76,0)</f>
        <v>8859</v>
      </c>
      <c r="F81" s="9">
        <f t="shared" si="3"/>
        <v>24.12</v>
      </c>
      <c r="G81" s="3">
        <f>ROUND(+Surgery!G177,0)</f>
        <v>216371</v>
      </c>
      <c r="H81" s="3">
        <f>ROUND(+Surgery!F177,0)</f>
        <v>15148</v>
      </c>
      <c r="I81" s="9">
        <f t="shared" si="4"/>
        <v>14.28</v>
      </c>
      <c r="J81" s="9"/>
      <c r="K81" s="10">
        <f t="shared" si="5"/>
        <v>-0.40799999999999997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ROUND(+Surgery!G77,0)</f>
        <v>3630308</v>
      </c>
      <c r="E82" s="3">
        <f>ROUND(+Surgery!F77,0)</f>
        <v>708593</v>
      </c>
      <c r="F82" s="9">
        <f t="shared" si="3"/>
        <v>5.12</v>
      </c>
      <c r="G82" s="3">
        <f>ROUND(+Surgery!G178,0)</f>
        <v>6246544</v>
      </c>
      <c r="H82" s="3">
        <f>ROUND(+Surgery!F178,0)</f>
        <v>733671</v>
      </c>
      <c r="I82" s="9">
        <f t="shared" si="4"/>
        <v>8.51</v>
      </c>
      <c r="J82" s="9"/>
      <c r="K82" s="10">
        <f t="shared" si="5"/>
        <v>0.66210000000000002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ROUND(+Surgery!G78,0)</f>
        <v>16651012</v>
      </c>
      <c r="E83" s="3">
        <f>ROUND(+Surgery!F78,0)</f>
        <v>3715357</v>
      </c>
      <c r="F83" s="9">
        <f t="shared" si="3"/>
        <v>4.4800000000000004</v>
      </c>
      <c r="G83" s="3">
        <f>ROUND(+Surgery!G179,0)</f>
        <v>17196081</v>
      </c>
      <c r="H83" s="3">
        <f>ROUND(+Surgery!F179,0)</f>
        <v>4109625</v>
      </c>
      <c r="I83" s="9">
        <f t="shared" si="4"/>
        <v>4.18</v>
      </c>
      <c r="J83" s="9"/>
      <c r="K83" s="10">
        <f t="shared" si="5"/>
        <v>-6.7000000000000004E-2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ROUND(+Surgery!G79,0)</f>
        <v>2569777</v>
      </c>
      <c r="E84" s="3">
        <f>ROUND(+Surgery!F79,0)</f>
        <v>469645</v>
      </c>
      <c r="F84" s="9">
        <f t="shared" si="3"/>
        <v>5.47</v>
      </c>
      <c r="G84" s="3">
        <f>ROUND(+Surgery!G180,0)</f>
        <v>2801543</v>
      </c>
      <c r="H84" s="3">
        <f>ROUND(+Surgery!F180,0)</f>
        <v>474465</v>
      </c>
      <c r="I84" s="9">
        <f t="shared" si="4"/>
        <v>5.9</v>
      </c>
      <c r="J84" s="9"/>
      <c r="K84" s="10">
        <f t="shared" si="5"/>
        <v>7.8600000000000003E-2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ROUND(+Surgery!G80,0)</f>
        <v>2160998</v>
      </c>
      <c r="E85" s="3">
        <f>ROUND(+Surgery!F80,0)</f>
        <v>350700</v>
      </c>
      <c r="F85" s="9">
        <f t="shared" si="3"/>
        <v>6.16</v>
      </c>
      <c r="G85" s="3">
        <f>ROUND(+Surgery!G181,0)</f>
        <v>2483397</v>
      </c>
      <c r="H85" s="3">
        <f>ROUND(+Surgery!F181,0)</f>
        <v>420000</v>
      </c>
      <c r="I85" s="9">
        <f t="shared" si="4"/>
        <v>5.91</v>
      </c>
      <c r="J85" s="9"/>
      <c r="K85" s="10">
        <f t="shared" si="5"/>
        <v>-4.0599999999999997E-2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ROUND(+Surgery!G81,0)</f>
        <v>0</v>
      </c>
      <c r="E86" s="3">
        <f>ROUND(+Surgery!F81,0)</f>
        <v>0</v>
      </c>
      <c r="F86" s="9" t="str">
        <f t="shared" si="3"/>
        <v/>
      </c>
      <c r="G86" s="3">
        <f>ROUND(+Surgery!G182,0)</f>
        <v>0</v>
      </c>
      <c r="H86" s="3">
        <f>ROUND(+Surgery!F182,0)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ROUND(+Surgery!G82,0)</f>
        <v>2916757</v>
      </c>
      <c r="E87" s="3">
        <f>ROUND(+Surgery!F82,0)</f>
        <v>254017</v>
      </c>
      <c r="F87" s="9">
        <f t="shared" si="3"/>
        <v>11.48</v>
      </c>
      <c r="G87" s="3">
        <f>ROUND(+Surgery!G183,0)</f>
        <v>3071413</v>
      </c>
      <c r="H87" s="3">
        <f>ROUND(+Surgery!F183,0)</f>
        <v>223110</v>
      </c>
      <c r="I87" s="9">
        <f t="shared" si="4"/>
        <v>13.77</v>
      </c>
      <c r="J87" s="9"/>
      <c r="K87" s="10">
        <f t="shared" si="5"/>
        <v>0.19950000000000001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ROUND(+Surgery!G83,0)</f>
        <v>1424308</v>
      </c>
      <c r="E88" s="3">
        <f>ROUND(+Surgery!F83,0)</f>
        <v>88544</v>
      </c>
      <c r="F88" s="9">
        <f t="shared" si="3"/>
        <v>16.09</v>
      </c>
      <c r="G88" s="3">
        <f>ROUND(+Surgery!G184,0)</f>
        <v>1123318</v>
      </c>
      <c r="H88" s="3">
        <f>ROUND(+Surgery!F184,0)</f>
        <v>88170</v>
      </c>
      <c r="I88" s="9">
        <f t="shared" si="4"/>
        <v>12.74</v>
      </c>
      <c r="J88" s="9"/>
      <c r="K88" s="10">
        <f t="shared" si="5"/>
        <v>-0.2082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ROUND(+Surgery!G84,0)</f>
        <v>322623</v>
      </c>
      <c r="E89" s="3">
        <f>ROUND(+Surgery!F84,0)</f>
        <v>53683</v>
      </c>
      <c r="F89" s="9">
        <f t="shared" si="3"/>
        <v>6.01</v>
      </c>
      <c r="G89" s="3">
        <f>ROUND(+Surgery!G185,0)</f>
        <v>280776</v>
      </c>
      <c r="H89" s="3">
        <f>ROUND(+Surgery!F185,0)</f>
        <v>95221</v>
      </c>
      <c r="I89" s="9">
        <f t="shared" si="4"/>
        <v>2.95</v>
      </c>
      <c r="J89" s="9"/>
      <c r="K89" s="10">
        <f t="shared" si="5"/>
        <v>-0.50919999999999999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ROUND(+Surgery!G85,0)</f>
        <v>102029</v>
      </c>
      <c r="E90" s="3">
        <f>ROUND(+Surgery!F85,0)</f>
        <v>0</v>
      </c>
      <c r="F90" s="9" t="str">
        <f t="shared" si="3"/>
        <v/>
      </c>
      <c r="G90" s="3">
        <f>ROUND(+Surgery!G186,0)</f>
        <v>91709</v>
      </c>
      <c r="H90" s="3">
        <f>ROUND(+Surgery!F186,0)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ROUND(+Surgery!G86,0)</f>
        <v>2175272</v>
      </c>
      <c r="E91" s="3">
        <f>ROUND(+Surgery!F86,0)</f>
        <v>444976</v>
      </c>
      <c r="F91" s="9">
        <f t="shared" si="3"/>
        <v>4.8899999999999997</v>
      </c>
      <c r="G91" s="3">
        <f>ROUND(+Surgery!G187,0)</f>
        <v>2158865</v>
      </c>
      <c r="H91" s="3">
        <f>ROUND(+Surgery!F187,0)</f>
        <v>460733</v>
      </c>
      <c r="I91" s="9">
        <f t="shared" si="4"/>
        <v>4.6900000000000004</v>
      </c>
      <c r="J91" s="9"/>
      <c r="K91" s="10">
        <f t="shared" si="5"/>
        <v>-4.0899999999999999E-2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ROUND(+Surgery!G87,0)</f>
        <v>594778</v>
      </c>
      <c r="E92" s="3">
        <f>ROUND(+Surgery!F87,0)</f>
        <v>91015</v>
      </c>
      <c r="F92" s="9">
        <f t="shared" si="3"/>
        <v>6.53</v>
      </c>
      <c r="G92" s="3">
        <f>ROUND(+Surgery!G188,0)</f>
        <v>777388</v>
      </c>
      <c r="H92" s="3">
        <f>ROUND(+Surgery!F188,0)</f>
        <v>174560</v>
      </c>
      <c r="I92" s="9">
        <f t="shared" si="4"/>
        <v>4.45</v>
      </c>
      <c r="J92" s="9"/>
      <c r="K92" s="10">
        <f t="shared" si="5"/>
        <v>-0.31850000000000001</v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ROUND(+Surgery!G88,0)</f>
        <v>382015</v>
      </c>
      <c r="E93" s="3">
        <f>ROUND(+Surgery!F88,0)</f>
        <v>59025</v>
      </c>
      <c r="F93" s="9">
        <f t="shared" si="3"/>
        <v>6.47</v>
      </c>
      <c r="G93" s="3">
        <f>ROUND(+Surgery!G189,0)</f>
        <v>339481</v>
      </c>
      <c r="H93" s="3">
        <f>ROUND(+Surgery!F189,0)</f>
        <v>31380</v>
      </c>
      <c r="I93" s="9">
        <f t="shared" si="4"/>
        <v>10.82</v>
      </c>
      <c r="J93" s="9"/>
      <c r="K93" s="10">
        <f t="shared" si="5"/>
        <v>0.67230000000000001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ROUND(+Surgery!G89,0)</f>
        <v>7868272</v>
      </c>
      <c r="E94" s="3">
        <f>ROUND(+Surgery!F89,0)</f>
        <v>1524792</v>
      </c>
      <c r="F94" s="9">
        <f t="shared" si="3"/>
        <v>5.16</v>
      </c>
      <c r="G94" s="3">
        <f>ROUND(+Surgery!G190,0)</f>
        <v>8069242</v>
      </c>
      <c r="H94" s="3">
        <f>ROUND(+Surgery!F190,0)</f>
        <v>1182015</v>
      </c>
      <c r="I94" s="9">
        <f t="shared" si="4"/>
        <v>6.83</v>
      </c>
      <c r="J94" s="9"/>
      <c r="K94" s="10">
        <f t="shared" si="5"/>
        <v>0.3236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ROUND(+Surgery!G90,0)</f>
        <v>4096</v>
      </c>
      <c r="E95" s="3">
        <f>ROUND(+Surgery!F90,0)</f>
        <v>0</v>
      </c>
      <c r="F95" s="9" t="str">
        <f t="shared" si="3"/>
        <v/>
      </c>
      <c r="G95" s="3">
        <f>ROUND(+Surgery!G191,0)</f>
        <v>2737</v>
      </c>
      <c r="H95" s="3">
        <f>ROUND(+Surgery!F191,0)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ROUND(+Surgery!G91,0)</f>
        <v>0</v>
      </c>
      <c r="E96" s="3">
        <f>ROUND(+Surgery!F91,0)</f>
        <v>0</v>
      </c>
      <c r="F96" s="9" t="str">
        <f t="shared" si="3"/>
        <v/>
      </c>
      <c r="G96" s="3">
        <f>ROUND(+Surgery!G192,0)</f>
        <v>0</v>
      </c>
      <c r="H96" s="3">
        <f>ROUND(+Surgery!F192,0)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ROUND(+Surgery!G92,0)</f>
        <v>8220894</v>
      </c>
      <c r="E97" s="3">
        <f>ROUND(+Surgery!F92,0)</f>
        <v>408232</v>
      </c>
      <c r="F97" s="9">
        <f t="shared" si="3"/>
        <v>20.14</v>
      </c>
      <c r="G97" s="3">
        <f>ROUND(+Surgery!G193,0)</f>
        <v>2982701</v>
      </c>
      <c r="H97" s="3">
        <f>ROUND(+Surgery!F193,0)</f>
        <v>408785</v>
      </c>
      <c r="I97" s="9">
        <f t="shared" si="4"/>
        <v>7.3</v>
      </c>
      <c r="J97" s="9"/>
      <c r="K97" s="10">
        <f t="shared" si="5"/>
        <v>-0.63749999999999996</v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ROUND(+Surgery!G93,0)</f>
        <v>480787</v>
      </c>
      <c r="E98" s="3">
        <f>ROUND(+Surgery!F93,0)</f>
        <v>42538</v>
      </c>
      <c r="F98" s="9">
        <f t="shared" si="3"/>
        <v>11.3</v>
      </c>
      <c r="G98" s="3">
        <f>ROUND(+Surgery!G194,0)</f>
        <v>204136</v>
      </c>
      <c r="H98" s="3">
        <f>ROUND(+Surgery!F194,0)</f>
        <v>13263</v>
      </c>
      <c r="I98" s="9">
        <f t="shared" si="4"/>
        <v>15.39</v>
      </c>
      <c r="J98" s="9"/>
      <c r="K98" s="10">
        <f t="shared" si="5"/>
        <v>0.3619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ROUND(+Surgery!G94,0)</f>
        <v>2466353</v>
      </c>
      <c r="E99" s="3">
        <f>ROUND(+Surgery!F94,0)</f>
        <v>495007</v>
      </c>
      <c r="F99" s="9">
        <f t="shared" si="3"/>
        <v>4.9800000000000004</v>
      </c>
      <c r="G99" s="3">
        <f>ROUND(+Surgery!G195,0)</f>
        <v>2538445</v>
      </c>
      <c r="H99" s="3">
        <f>ROUND(+Surgery!F195,0)</f>
        <v>516166</v>
      </c>
      <c r="I99" s="9">
        <f t="shared" si="4"/>
        <v>4.92</v>
      </c>
      <c r="J99" s="9"/>
      <c r="K99" s="10">
        <f t="shared" si="5"/>
        <v>-1.2E-2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ROUND(+Surgery!G95,0)</f>
        <v>4003103</v>
      </c>
      <c r="E100" s="3">
        <f>ROUND(+Surgery!F95,0)</f>
        <v>568860</v>
      </c>
      <c r="F100" s="9">
        <f t="shared" si="3"/>
        <v>7.04</v>
      </c>
      <c r="G100" s="3">
        <f>ROUND(+Surgery!G196,0)</f>
        <v>4934999</v>
      </c>
      <c r="H100" s="3">
        <f>ROUND(+Surgery!F196,0)</f>
        <v>619860</v>
      </c>
      <c r="I100" s="9">
        <f t="shared" si="4"/>
        <v>7.96</v>
      </c>
      <c r="J100" s="9"/>
      <c r="K100" s="10">
        <f t="shared" si="5"/>
        <v>0.13070000000000001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ROUND(+Surgery!G96,0)</f>
        <v>3675874</v>
      </c>
      <c r="E101" s="3">
        <f>ROUND(+Surgery!F96,0)</f>
        <v>1047379</v>
      </c>
      <c r="F101" s="9">
        <f t="shared" si="3"/>
        <v>3.51</v>
      </c>
      <c r="G101" s="3">
        <f>ROUND(+Surgery!G197,0)</f>
        <v>3809665</v>
      </c>
      <c r="H101" s="3">
        <f>ROUND(+Surgery!F197,0)</f>
        <v>618857</v>
      </c>
      <c r="I101" s="9">
        <f t="shared" si="4"/>
        <v>6.16</v>
      </c>
      <c r="J101" s="9"/>
      <c r="K101" s="10">
        <f t="shared" si="5"/>
        <v>0.755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ROUND(+Surgery!G97,0)</f>
        <v>3119125</v>
      </c>
      <c r="E102" s="3">
        <f>ROUND(+Surgery!F97,0)</f>
        <v>460436</v>
      </c>
      <c r="F102" s="9">
        <f t="shared" si="3"/>
        <v>6.77</v>
      </c>
      <c r="G102" s="3">
        <f>ROUND(+Surgery!G198,0)</f>
        <v>2762539</v>
      </c>
      <c r="H102" s="3">
        <f>ROUND(+Surgery!F198,0)</f>
        <v>529524</v>
      </c>
      <c r="I102" s="9">
        <f t="shared" si="4"/>
        <v>5.22</v>
      </c>
      <c r="J102" s="9"/>
      <c r="K102" s="10">
        <f t="shared" si="5"/>
        <v>-0.22900000000000001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ROUND(+Surgery!G98,0)</f>
        <v>14662</v>
      </c>
      <c r="E103" s="3">
        <f>ROUND(+Surgery!F98,0)</f>
        <v>775</v>
      </c>
      <c r="F103" s="9">
        <f t="shared" si="3"/>
        <v>18.920000000000002</v>
      </c>
      <c r="G103" s="3">
        <f>ROUND(+Surgery!G199,0)</f>
        <v>127277</v>
      </c>
      <c r="H103" s="3">
        <f>ROUND(+Surgery!F199,0)</f>
        <v>5781</v>
      </c>
      <c r="I103" s="9">
        <f t="shared" si="4"/>
        <v>22.02</v>
      </c>
      <c r="J103" s="9"/>
      <c r="K103" s="10">
        <f t="shared" si="5"/>
        <v>0.1638</v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ROUND(+Surgery!G99,0)</f>
        <v>0</v>
      </c>
      <c r="E104" s="3">
        <f>ROUND(+Surgery!F99,0)</f>
        <v>0</v>
      </c>
      <c r="F104" s="9" t="str">
        <f t="shared" si="3"/>
        <v/>
      </c>
      <c r="G104" s="3">
        <f>ROUND(+Surgery!G200,0)</f>
        <v>0</v>
      </c>
      <c r="H104" s="3">
        <f>ROUND(+Surgery!F200,0)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ROUND(+Surgery!G100,0)</f>
        <v>0</v>
      </c>
      <c r="E105" s="3">
        <f>ROUND(+Surgery!F100,0)</f>
        <v>0</v>
      </c>
      <c r="F105" s="9" t="str">
        <f t="shared" si="3"/>
        <v/>
      </c>
      <c r="G105" s="3">
        <f>ROUND(+Surgery!G201,0)</f>
        <v>0</v>
      </c>
      <c r="H105" s="3">
        <f>ROUND(+Surgery!F201,0)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ROUND(+Surgery!G101,0)</f>
        <v>0</v>
      </c>
      <c r="E106" s="3">
        <f>ROUND(+Surgery!F101,0)</f>
        <v>0</v>
      </c>
      <c r="F106" s="9" t="str">
        <f t="shared" si="3"/>
        <v/>
      </c>
      <c r="G106" s="3">
        <f>ROUND(+Surgery!G202,0)</f>
        <v>0</v>
      </c>
      <c r="H106" s="3">
        <f>ROUND(+Surgery!F202,0)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ROUND(+Surgery!G102,0)</f>
        <v>0</v>
      </c>
      <c r="E107" s="3">
        <f>ROUND(+Surgery!F102,0)</f>
        <v>0</v>
      </c>
      <c r="F107" s="9" t="str">
        <f t="shared" si="3"/>
        <v/>
      </c>
      <c r="G107" s="3">
        <f>ROUND(+Surgery!G203,0)</f>
        <v>0</v>
      </c>
      <c r="H107" s="3">
        <f>ROUND(+Surgery!F203,0)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ROUND(+Surgery!G103,0)</f>
        <v>0</v>
      </c>
      <c r="E108" s="3">
        <f>ROUND(+Surgery!F103,0)</f>
        <v>0</v>
      </c>
      <c r="F108" s="9" t="str">
        <f t="shared" si="3"/>
        <v/>
      </c>
      <c r="G108" s="3">
        <f>ROUND(+Surgery!G204,0)</f>
        <v>0</v>
      </c>
      <c r="H108" s="3">
        <f>ROUND(+Surgery!F204,0)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08"/>
  <sheetViews>
    <sheetView zoomScale="75" workbookViewId="0">
      <selection activeCell="H18" sqref="H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10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42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11</v>
      </c>
      <c r="F8" s="1" t="s">
        <v>2</v>
      </c>
      <c r="G8" s="1" t="s">
        <v>11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ROUND(+Surgery!H5,0)</f>
        <v>3485902</v>
      </c>
      <c r="E10" s="3">
        <f>ROUND(+Surgery!F5,0)</f>
        <v>373543</v>
      </c>
      <c r="F10" s="9">
        <f>IF(D10=0,"",IF(E10=0,"",ROUND(D10/E10,2)))</f>
        <v>9.33</v>
      </c>
      <c r="G10" s="3">
        <f>ROUND(+Surgery!H106,0)</f>
        <v>3162594</v>
      </c>
      <c r="H10" s="3">
        <f>ROUND(+Surgery!F106,0)</f>
        <v>110436</v>
      </c>
      <c r="I10" s="9">
        <f>IF(G10=0,"",IF(H10=0,"",ROUND(G10/H10,2)))</f>
        <v>28.64</v>
      </c>
      <c r="J10" s="9"/>
      <c r="K10" s="10">
        <f>IF(D10=0,"",IF(E10=0,"",IF(G10=0,"",IF(H10=0,"",ROUND(I10/F10-1,4)))))</f>
        <v>2.0697000000000001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ROUND(+Surgery!H6,0)</f>
        <v>789588</v>
      </c>
      <c r="E11" s="3">
        <f>ROUND(+Surgery!F6,0)</f>
        <v>921342</v>
      </c>
      <c r="F11" s="9">
        <f t="shared" ref="F11:F74" si="0">IF(D11=0,"",IF(E11=0,"",ROUND(D11/E11,2)))</f>
        <v>0.86</v>
      </c>
      <c r="G11" s="3">
        <f>ROUND(+Surgery!H107,0)</f>
        <v>742687</v>
      </c>
      <c r="H11" s="3">
        <f>ROUND(+Surgery!F107,0)</f>
        <v>128481</v>
      </c>
      <c r="I11" s="9">
        <f t="shared" ref="I11:I74" si="1">IF(G11=0,"",IF(H11=0,"",ROUND(G11/H11,2)))</f>
        <v>5.78</v>
      </c>
      <c r="J11" s="9"/>
      <c r="K11" s="10">
        <f t="shared" ref="K11:K74" si="2">IF(D11=0,"",IF(E11=0,"",IF(G11=0,"",IF(H11=0,"",ROUND(I11/F11-1,4)))))</f>
        <v>5.7209000000000003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ROUND(+Surgery!H7,0)</f>
        <v>85263</v>
      </c>
      <c r="E12" s="3">
        <f>ROUND(+Surgery!F7,0)</f>
        <v>829</v>
      </c>
      <c r="F12" s="9">
        <f t="shared" si="0"/>
        <v>102.85</v>
      </c>
      <c r="G12" s="3">
        <f>ROUND(+Surgery!H108,0)</f>
        <v>95993</v>
      </c>
      <c r="H12" s="3">
        <f>ROUND(+Surgery!F108,0)</f>
        <v>906</v>
      </c>
      <c r="I12" s="9">
        <f t="shared" si="1"/>
        <v>105.95</v>
      </c>
      <c r="J12" s="9"/>
      <c r="K12" s="10">
        <f t="shared" si="2"/>
        <v>3.0099999999999998E-2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ROUND(+Surgery!H8,0)</f>
        <v>2148096</v>
      </c>
      <c r="E13" s="3">
        <f>ROUND(+Surgery!F8,0)</f>
        <v>2546491</v>
      </c>
      <c r="F13" s="9">
        <f t="shared" si="0"/>
        <v>0.84</v>
      </c>
      <c r="G13" s="3">
        <f>ROUND(+Surgery!H109,0)</f>
        <v>2069869</v>
      </c>
      <c r="H13" s="3">
        <f>ROUND(+Surgery!F109,0)</f>
        <v>2520201</v>
      </c>
      <c r="I13" s="9">
        <f t="shared" si="1"/>
        <v>0.82</v>
      </c>
      <c r="J13" s="9"/>
      <c r="K13" s="10">
        <f t="shared" si="2"/>
        <v>-2.3800000000000002E-2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ROUND(+Surgery!H9,0)</f>
        <v>3765084</v>
      </c>
      <c r="E14" s="3">
        <f>ROUND(+Surgery!F9,0)</f>
        <v>1466938</v>
      </c>
      <c r="F14" s="9">
        <f t="shared" si="0"/>
        <v>2.57</v>
      </c>
      <c r="G14" s="3">
        <f>ROUND(+Surgery!H110,0)</f>
        <v>3427506</v>
      </c>
      <c r="H14" s="3">
        <f>ROUND(+Surgery!F110,0)</f>
        <v>1519903</v>
      </c>
      <c r="I14" s="9">
        <f t="shared" si="1"/>
        <v>2.2599999999999998</v>
      </c>
      <c r="J14" s="9"/>
      <c r="K14" s="10">
        <f t="shared" si="2"/>
        <v>-0.1206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ROUND(+Surgery!H10,0)</f>
        <v>1141178</v>
      </c>
      <c r="E15" s="3">
        <f>ROUND(+Surgery!F10,0)</f>
        <v>281018</v>
      </c>
      <c r="F15" s="9">
        <f t="shared" si="0"/>
        <v>4.0599999999999996</v>
      </c>
      <c r="G15" s="3">
        <f>ROUND(+Surgery!H111,0)</f>
        <v>1217155</v>
      </c>
      <c r="H15" s="3">
        <f>ROUND(+Surgery!F111,0)</f>
        <v>257773</v>
      </c>
      <c r="I15" s="9">
        <f t="shared" si="1"/>
        <v>4.72</v>
      </c>
      <c r="J15" s="9"/>
      <c r="K15" s="10">
        <f t="shared" si="2"/>
        <v>0.16259999999999999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ROUND(+Surgery!H11,0)</f>
        <v>88190</v>
      </c>
      <c r="E16" s="3">
        <f>ROUND(+Surgery!F11,0)</f>
        <v>0</v>
      </c>
      <c r="F16" s="9" t="str">
        <f t="shared" si="0"/>
        <v/>
      </c>
      <c r="G16" s="3">
        <f>ROUND(+Surgery!H112,0)</f>
        <v>95869</v>
      </c>
      <c r="H16" s="3">
        <f>ROUND(+Surgery!F112,0)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ROUND(+Surgery!H12,0)</f>
        <v>474391</v>
      </c>
      <c r="E17" s="3">
        <f>ROUND(+Surgery!F12,0)</f>
        <v>285552</v>
      </c>
      <c r="F17" s="9">
        <f t="shared" si="0"/>
        <v>1.66</v>
      </c>
      <c r="G17" s="3">
        <f>ROUND(+Surgery!H113,0)</f>
        <v>412185</v>
      </c>
      <c r="H17" s="3">
        <f>ROUND(+Surgery!F113,0)</f>
        <v>236790</v>
      </c>
      <c r="I17" s="9">
        <f t="shared" si="1"/>
        <v>1.74</v>
      </c>
      <c r="J17" s="9"/>
      <c r="K17" s="10">
        <f t="shared" si="2"/>
        <v>4.82E-2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ROUND(+Surgery!H13,0)</f>
        <v>78328</v>
      </c>
      <c r="E18" s="3">
        <f>ROUND(+Surgery!F13,0)</f>
        <v>40793</v>
      </c>
      <c r="F18" s="9">
        <f t="shared" si="0"/>
        <v>1.92</v>
      </c>
      <c r="G18" s="3">
        <f>ROUND(+Surgery!H114,0)</f>
        <v>69723</v>
      </c>
      <c r="H18" s="3">
        <f>ROUND(+Surgery!F114,0)</f>
        <v>38875</v>
      </c>
      <c r="I18" s="9">
        <f t="shared" si="1"/>
        <v>1.79</v>
      </c>
      <c r="J18" s="9"/>
      <c r="K18" s="10">
        <f t="shared" si="2"/>
        <v>-6.7699999999999996E-2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ROUND(+Surgery!H14,0)</f>
        <v>1154537</v>
      </c>
      <c r="E19" s="3">
        <f>ROUND(+Surgery!F14,0)</f>
        <v>436507</v>
      </c>
      <c r="F19" s="9">
        <f t="shared" si="0"/>
        <v>2.64</v>
      </c>
      <c r="G19" s="3">
        <f>ROUND(+Surgery!H115,0)</f>
        <v>1047913</v>
      </c>
      <c r="H19" s="3">
        <f>ROUND(+Surgery!F115,0)</f>
        <v>378083</v>
      </c>
      <c r="I19" s="9">
        <f t="shared" si="1"/>
        <v>2.77</v>
      </c>
      <c r="J19" s="9"/>
      <c r="K19" s="10">
        <f t="shared" si="2"/>
        <v>4.9200000000000001E-2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ROUND(+Surgery!H15,0)</f>
        <v>4864293</v>
      </c>
      <c r="E20" s="3">
        <f>ROUND(+Surgery!F15,0)</f>
        <v>2803256</v>
      </c>
      <c r="F20" s="9">
        <f t="shared" si="0"/>
        <v>1.74</v>
      </c>
      <c r="G20" s="3">
        <f>ROUND(+Surgery!H116,0)</f>
        <v>4632879</v>
      </c>
      <c r="H20" s="3">
        <f>ROUND(+Surgery!F116,0)</f>
        <v>2883095</v>
      </c>
      <c r="I20" s="9">
        <f t="shared" si="1"/>
        <v>1.61</v>
      </c>
      <c r="J20" s="9"/>
      <c r="K20" s="10">
        <f t="shared" si="2"/>
        <v>-7.4700000000000003E-2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ROUND(+Surgery!H16,0)</f>
        <v>5298279</v>
      </c>
      <c r="E21" s="3">
        <f>ROUND(+Surgery!F16,0)</f>
        <v>2678230</v>
      </c>
      <c r="F21" s="9">
        <f t="shared" si="0"/>
        <v>1.98</v>
      </c>
      <c r="G21" s="3">
        <f>ROUND(+Surgery!H117,0)</f>
        <v>4563333</v>
      </c>
      <c r="H21" s="3">
        <f>ROUND(+Surgery!F117,0)</f>
        <v>2712475</v>
      </c>
      <c r="I21" s="9">
        <f t="shared" si="1"/>
        <v>1.68</v>
      </c>
      <c r="J21" s="9"/>
      <c r="K21" s="10">
        <f t="shared" si="2"/>
        <v>-0.1515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ROUND(+Surgery!H17,0)</f>
        <v>405005</v>
      </c>
      <c r="E22" s="3">
        <f>ROUND(+Surgery!F17,0)</f>
        <v>117282</v>
      </c>
      <c r="F22" s="9">
        <f t="shared" si="0"/>
        <v>3.45</v>
      </c>
      <c r="G22" s="3">
        <f>ROUND(+Surgery!H118,0)</f>
        <v>358287</v>
      </c>
      <c r="H22" s="3">
        <f>ROUND(+Surgery!F118,0)</f>
        <v>124980</v>
      </c>
      <c r="I22" s="9">
        <f t="shared" si="1"/>
        <v>2.87</v>
      </c>
      <c r="J22" s="9"/>
      <c r="K22" s="10">
        <f t="shared" si="2"/>
        <v>-0.1681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ROUND(+Surgery!H18,0)</f>
        <v>1747941</v>
      </c>
      <c r="E23" s="3">
        <f>ROUND(+Surgery!F18,0)</f>
        <v>1126870</v>
      </c>
      <c r="F23" s="9">
        <f t="shared" si="0"/>
        <v>1.55</v>
      </c>
      <c r="G23" s="3">
        <f>ROUND(+Surgery!H119,0)</f>
        <v>1711497</v>
      </c>
      <c r="H23" s="3">
        <f>ROUND(+Surgery!F119,0)</f>
        <v>1074417</v>
      </c>
      <c r="I23" s="9">
        <f t="shared" si="1"/>
        <v>1.59</v>
      </c>
      <c r="J23" s="9"/>
      <c r="K23" s="10">
        <f t="shared" si="2"/>
        <v>2.58E-2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ROUND(+Surgery!H19,0)</f>
        <v>567559</v>
      </c>
      <c r="E24" s="3">
        <f>ROUND(+Surgery!F19,0)</f>
        <v>374586</v>
      </c>
      <c r="F24" s="9">
        <f t="shared" si="0"/>
        <v>1.52</v>
      </c>
      <c r="G24" s="3">
        <f>ROUND(+Surgery!H120,0)</f>
        <v>564349</v>
      </c>
      <c r="H24" s="3">
        <f>ROUND(+Surgery!F120,0)</f>
        <v>396940</v>
      </c>
      <c r="I24" s="9">
        <f t="shared" si="1"/>
        <v>1.42</v>
      </c>
      <c r="J24" s="9"/>
      <c r="K24" s="10">
        <f t="shared" si="2"/>
        <v>-6.5799999999999997E-2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ROUND(+Surgery!H20,0)</f>
        <v>443504</v>
      </c>
      <c r="E25" s="3">
        <f>ROUND(+Surgery!F20,0)</f>
        <v>304288</v>
      </c>
      <c r="F25" s="9">
        <f t="shared" si="0"/>
        <v>1.46</v>
      </c>
      <c r="G25" s="3">
        <f>ROUND(+Surgery!H121,0)</f>
        <v>480049</v>
      </c>
      <c r="H25" s="3">
        <f>ROUND(+Surgery!F121,0)</f>
        <v>318898</v>
      </c>
      <c r="I25" s="9">
        <f t="shared" si="1"/>
        <v>1.51</v>
      </c>
      <c r="J25" s="9"/>
      <c r="K25" s="10">
        <f t="shared" si="2"/>
        <v>3.4200000000000001E-2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ROUND(+Surgery!H21,0)</f>
        <v>0</v>
      </c>
      <c r="E26" s="3">
        <f>ROUND(+Surgery!F21,0)</f>
        <v>0</v>
      </c>
      <c r="F26" s="9" t="str">
        <f t="shared" si="0"/>
        <v/>
      </c>
      <c r="G26" s="3">
        <f>ROUND(+Surgery!H122,0)</f>
        <v>264953</v>
      </c>
      <c r="H26" s="3">
        <f>ROUND(+Surgery!F122,0)</f>
        <v>6035</v>
      </c>
      <c r="I26" s="9">
        <f t="shared" si="1"/>
        <v>43.9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ROUND(+Surgery!H22,0)</f>
        <v>0</v>
      </c>
      <c r="E27" s="3">
        <f>ROUND(+Surgery!F22,0)</f>
        <v>0</v>
      </c>
      <c r="F27" s="9" t="str">
        <f t="shared" si="0"/>
        <v/>
      </c>
      <c r="G27" s="3">
        <f>ROUND(+Surgery!H123,0)</f>
        <v>0</v>
      </c>
      <c r="H27" s="3">
        <f>ROUND(+Surgery!F123,0)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ROUND(+Surgery!H23,0)</f>
        <v>157598</v>
      </c>
      <c r="E28" s="3">
        <f>ROUND(+Surgery!F23,0)</f>
        <v>70986</v>
      </c>
      <c r="F28" s="9">
        <f t="shared" si="0"/>
        <v>2.2200000000000002</v>
      </c>
      <c r="G28" s="3">
        <f>ROUND(+Surgery!H124,0)</f>
        <v>0</v>
      </c>
      <c r="H28" s="3">
        <f>ROUND(+Surgery!F124,0)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ROUND(+Surgery!H24,0)</f>
        <v>1204511</v>
      </c>
      <c r="E29" s="3">
        <f>ROUND(+Surgery!F24,0)</f>
        <v>415842</v>
      </c>
      <c r="F29" s="9">
        <f t="shared" si="0"/>
        <v>2.9</v>
      </c>
      <c r="G29" s="3">
        <f>ROUND(+Surgery!H125,0)</f>
        <v>423821</v>
      </c>
      <c r="H29" s="3">
        <f>ROUND(+Surgery!F125,0)</f>
        <v>438840</v>
      </c>
      <c r="I29" s="9">
        <f t="shared" si="1"/>
        <v>0.97</v>
      </c>
      <c r="J29" s="9"/>
      <c r="K29" s="10">
        <f t="shared" si="2"/>
        <v>-0.66549999999999998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ROUND(+Surgery!H25,0)</f>
        <v>75170</v>
      </c>
      <c r="E30" s="3">
        <f>ROUND(+Surgery!F25,0)</f>
        <v>18281</v>
      </c>
      <c r="F30" s="9">
        <f t="shared" si="0"/>
        <v>4.1100000000000003</v>
      </c>
      <c r="G30" s="3">
        <f>ROUND(+Surgery!H126,0)</f>
        <v>72262</v>
      </c>
      <c r="H30" s="3">
        <f>ROUND(+Surgery!F126,0)</f>
        <v>19892</v>
      </c>
      <c r="I30" s="9">
        <f t="shared" si="1"/>
        <v>3.63</v>
      </c>
      <c r="J30" s="9"/>
      <c r="K30" s="10">
        <f t="shared" si="2"/>
        <v>-0.1168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ROUND(+Surgery!H26,0)</f>
        <v>97902</v>
      </c>
      <c r="E31" s="3">
        <f>ROUND(+Surgery!F26,0)</f>
        <v>13347</v>
      </c>
      <c r="F31" s="9">
        <f t="shared" si="0"/>
        <v>7.34</v>
      </c>
      <c r="G31" s="3">
        <f>ROUND(+Surgery!H127,0)</f>
        <v>129468</v>
      </c>
      <c r="H31" s="3">
        <f>ROUND(+Surgery!F127,0)</f>
        <v>10959</v>
      </c>
      <c r="I31" s="9">
        <f t="shared" si="1"/>
        <v>11.81</v>
      </c>
      <c r="J31" s="9"/>
      <c r="K31" s="10">
        <f t="shared" si="2"/>
        <v>0.60899999999999999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ROUND(+Surgery!H27,0)</f>
        <v>1453935</v>
      </c>
      <c r="E32" s="3">
        <f>ROUND(+Surgery!F27,0)</f>
        <v>569560</v>
      </c>
      <c r="F32" s="9">
        <f t="shared" si="0"/>
        <v>2.5499999999999998</v>
      </c>
      <c r="G32" s="3">
        <f>ROUND(+Surgery!H128,0)</f>
        <v>1392475</v>
      </c>
      <c r="H32" s="3">
        <f>ROUND(+Surgery!F128,0)</f>
        <v>643860</v>
      </c>
      <c r="I32" s="9">
        <f t="shared" si="1"/>
        <v>2.16</v>
      </c>
      <c r="J32" s="9"/>
      <c r="K32" s="10">
        <f t="shared" si="2"/>
        <v>-0.15290000000000001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ROUND(+Surgery!H28,0)</f>
        <v>799183</v>
      </c>
      <c r="E33" s="3">
        <f>ROUND(+Surgery!F28,0)</f>
        <v>295564</v>
      </c>
      <c r="F33" s="9">
        <f t="shared" si="0"/>
        <v>2.7</v>
      </c>
      <c r="G33" s="3">
        <f>ROUND(+Surgery!H129,0)</f>
        <v>917371</v>
      </c>
      <c r="H33" s="3">
        <f>ROUND(+Surgery!F129,0)</f>
        <v>289874</v>
      </c>
      <c r="I33" s="9">
        <f t="shared" si="1"/>
        <v>3.16</v>
      </c>
      <c r="J33" s="9"/>
      <c r="K33" s="10">
        <f t="shared" si="2"/>
        <v>0.1704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ROUND(+Surgery!H29,0)</f>
        <v>285227</v>
      </c>
      <c r="E34" s="3">
        <f>ROUND(+Surgery!F29,0)</f>
        <v>281240</v>
      </c>
      <c r="F34" s="9">
        <f t="shared" si="0"/>
        <v>1.01</v>
      </c>
      <c r="G34" s="3">
        <f>ROUND(+Surgery!H130,0)</f>
        <v>295388</v>
      </c>
      <c r="H34" s="3">
        <f>ROUND(+Surgery!F130,0)</f>
        <v>295755</v>
      </c>
      <c r="I34" s="9">
        <f t="shared" si="1"/>
        <v>1</v>
      </c>
      <c r="J34" s="9"/>
      <c r="K34" s="10">
        <f t="shared" si="2"/>
        <v>-9.9000000000000008E-3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ROUND(+Surgery!H30,0)</f>
        <v>136593</v>
      </c>
      <c r="E35" s="3">
        <f>ROUND(+Surgery!F30,0)</f>
        <v>0</v>
      </c>
      <c r="F35" s="9" t="str">
        <f t="shared" si="0"/>
        <v/>
      </c>
      <c r="G35" s="3">
        <f>ROUND(+Surgery!H131,0)</f>
        <v>106954</v>
      </c>
      <c r="H35" s="3">
        <f>ROUND(+Surgery!F131,0)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ROUND(+Surgery!H31,0)</f>
        <v>1171</v>
      </c>
      <c r="E36" s="3">
        <f>ROUND(+Surgery!F31,0)</f>
        <v>675</v>
      </c>
      <c r="F36" s="9">
        <f t="shared" si="0"/>
        <v>1.73</v>
      </c>
      <c r="G36" s="3">
        <f>ROUND(+Surgery!H132,0)</f>
        <v>1209</v>
      </c>
      <c r="H36" s="3">
        <f>ROUND(+Surgery!F132,0)</f>
        <v>765</v>
      </c>
      <c r="I36" s="9">
        <f t="shared" si="1"/>
        <v>1.58</v>
      </c>
      <c r="J36" s="9"/>
      <c r="K36" s="10">
        <f t="shared" si="2"/>
        <v>-8.6699999999999999E-2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ROUND(+Surgery!H32,0)</f>
        <v>1387252</v>
      </c>
      <c r="E37" s="3">
        <f>ROUND(+Surgery!F32,0)</f>
        <v>840378</v>
      </c>
      <c r="F37" s="9">
        <f t="shared" si="0"/>
        <v>1.65</v>
      </c>
      <c r="G37" s="3">
        <f>ROUND(+Surgery!H133,0)</f>
        <v>1687985</v>
      </c>
      <c r="H37" s="3">
        <f>ROUND(+Surgery!F133,0)</f>
        <v>1534489</v>
      </c>
      <c r="I37" s="9">
        <f t="shared" si="1"/>
        <v>1.1000000000000001</v>
      </c>
      <c r="J37" s="9"/>
      <c r="K37" s="10">
        <f t="shared" si="2"/>
        <v>-0.33329999999999999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ROUND(+Surgery!H33,0)</f>
        <v>0</v>
      </c>
      <c r="E38" s="3">
        <f>ROUND(+Surgery!F33,0)</f>
        <v>0</v>
      </c>
      <c r="F38" s="9" t="str">
        <f t="shared" si="0"/>
        <v/>
      </c>
      <c r="G38" s="3">
        <f>ROUND(+Surgery!H134,0)</f>
        <v>0</v>
      </c>
      <c r="H38" s="3">
        <f>ROUND(+Surgery!F134,0)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ROUND(+Surgery!H34,0)</f>
        <v>2455310</v>
      </c>
      <c r="E39" s="3">
        <f>ROUND(+Surgery!F34,0)</f>
        <v>2793422</v>
      </c>
      <c r="F39" s="9">
        <f t="shared" si="0"/>
        <v>0.88</v>
      </c>
      <c r="G39" s="3">
        <f>ROUND(+Surgery!H135,0)</f>
        <v>849951</v>
      </c>
      <c r="H39" s="3">
        <f>ROUND(+Surgery!F135,0)</f>
        <v>2899576</v>
      </c>
      <c r="I39" s="9">
        <f t="shared" si="1"/>
        <v>0.28999999999999998</v>
      </c>
      <c r="J39" s="9"/>
      <c r="K39" s="10">
        <f t="shared" si="2"/>
        <v>-0.67049999999999998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ROUND(+Surgery!H35,0)</f>
        <v>286076</v>
      </c>
      <c r="E40" s="3">
        <f>ROUND(+Surgery!F35,0)</f>
        <v>105121</v>
      </c>
      <c r="F40" s="9">
        <f t="shared" si="0"/>
        <v>2.72</v>
      </c>
      <c r="G40" s="3">
        <f>ROUND(+Surgery!H136,0)</f>
        <v>270607</v>
      </c>
      <c r="H40" s="3">
        <f>ROUND(+Surgery!F136,0)</f>
        <v>90772</v>
      </c>
      <c r="I40" s="9">
        <f t="shared" si="1"/>
        <v>2.98</v>
      </c>
      <c r="J40" s="9"/>
      <c r="K40" s="10">
        <f t="shared" si="2"/>
        <v>9.5600000000000004E-2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ROUND(+Surgery!H36,0)</f>
        <v>118923</v>
      </c>
      <c r="E41" s="3">
        <f>ROUND(+Surgery!F36,0)</f>
        <v>37518</v>
      </c>
      <c r="F41" s="9">
        <f t="shared" si="0"/>
        <v>3.17</v>
      </c>
      <c r="G41" s="3">
        <f>ROUND(+Surgery!H137,0)</f>
        <v>89933</v>
      </c>
      <c r="H41" s="3">
        <f>ROUND(+Surgery!F137,0)</f>
        <v>38534</v>
      </c>
      <c r="I41" s="9">
        <f t="shared" si="1"/>
        <v>2.33</v>
      </c>
      <c r="J41" s="9"/>
      <c r="K41" s="10">
        <f t="shared" si="2"/>
        <v>-0.26500000000000001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ROUND(+Surgery!H37,0)</f>
        <v>923932</v>
      </c>
      <c r="E42" s="3">
        <f>ROUND(+Surgery!F37,0)</f>
        <v>4891</v>
      </c>
      <c r="F42" s="9">
        <f t="shared" si="0"/>
        <v>188.9</v>
      </c>
      <c r="G42" s="3">
        <f>ROUND(+Surgery!H138,0)</f>
        <v>677137</v>
      </c>
      <c r="H42" s="3">
        <f>ROUND(+Surgery!F138,0)</f>
        <v>29055</v>
      </c>
      <c r="I42" s="9">
        <f t="shared" si="1"/>
        <v>23.31</v>
      </c>
      <c r="J42" s="9"/>
      <c r="K42" s="10">
        <f t="shared" si="2"/>
        <v>-0.87660000000000005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ROUND(+Surgery!H38,0)</f>
        <v>0</v>
      </c>
      <c r="E43" s="3">
        <f>ROUND(+Surgery!F38,0)</f>
        <v>0</v>
      </c>
      <c r="F43" s="9" t="str">
        <f t="shared" si="0"/>
        <v/>
      </c>
      <c r="G43" s="3">
        <f>ROUND(+Surgery!H139,0)</f>
        <v>0</v>
      </c>
      <c r="H43" s="3">
        <f>ROUND(+Surgery!F139,0)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ROUND(+Surgery!H39,0)</f>
        <v>236139</v>
      </c>
      <c r="E44" s="3">
        <f>ROUND(+Surgery!F39,0)</f>
        <v>125987</v>
      </c>
      <c r="F44" s="9">
        <f t="shared" si="0"/>
        <v>1.87</v>
      </c>
      <c r="G44" s="3">
        <f>ROUND(+Surgery!H140,0)</f>
        <v>231002</v>
      </c>
      <c r="H44" s="3">
        <f>ROUND(+Surgery!F140,0)</f>
        <v>131313</v>
      </c>
      <c r="I44" s="9">
        <f t="shared" si="1"/>
        <v>1.76</v>
      </c>
      <c r="J44" s="9"/>
      <c r="K44" s="10">
        <f t="shared" si="2"/>
        <v>-5.8799999999999998E-2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ROUND(+Surgery!H40,0)</f>
        <v>89496</v>
      </c>
      <c r="E45" s="3">
        <f>ROUND(+Surgery!F40,0)</f>
        <v>18516</v>
      </c>
      <c r="F45" s="9">
        <f t="shared" si="0"/>
        <v>4.83</v>
      </c>
      <c r="G45" s="3">
        <f>ROUND(+Surgery!H141,0)</f>
        <v>68364</v>
      </c>
      <c r="H45" s="3">
        <f>ROUND(+Surgery!F141,0)</f>
        <v>14882</v>
      </c>
      <c r="I45" s="9">
        <f t="shared" si="1"/>
        <v>4.59</v>
      </c>
      <c r="J45" s="9"/>
      <c r="K45" s="10">
        <f t="shared" si="2"/>
        <v>-4.9700000000000001E-2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ROUND(+Surgery!H41,0)</f>
        <v>406459</v>
      </c>
      <c r="E46" s="3">
        <f>ROUND(+Surgery!F41,0)</f>
        <v>163614</v>
      </c>
      <c r="F46" s="9">
        <f t="shared" si="0"/>
        <v>2.48</v>
      </c>
      <c r="G46" s="3">
        <f>ROUND(+Surgery!H142,0)</f>
        <v>372579</v>
      </c>
      <c r="H46" s="3">
        <f>ROUND(+Surgery!F142,0)</f>
        <v>154227</v>
      </c>
      <c r="I46" s="9">
        <f t="shared" si="1"/>
        <v>2.42</v>
      </c>
      <c r="J46" s="9"/>
      <c r="K46" s="10">
        <f t="shared" si="2"/>
        <v>-2.4199999999999999E-2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ROUND(+Surgery!H42,0)</f>
        <v>0</v>
      </c>
      <c r="E47" s="3">
        <f>ROUND(+Surgery!F42,0)</f>
        <v>0</v>
      </c>
      <c r="F47" s="9" t="str">
        <f t="shared" si="0"/>
        <v/>
      </c>
      <c r="G47" s="3">
        <f>ROUND(+Surgery!H143,0)</f>
        <v>0</v>
      </c>
      <c r="H47" s="3">
        <f>ROUND(+Surgery!F143,0)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ROUND(+Surgery!H43,0)</f>
        <v>0</v>
      </c>
      <c r="E48" s="3">
        <f>ROUND(+Surgery!F43,0)</f>
        <v>0</v>
      </c>
      <c r="F48" s="9" t="str">
        <f t="shared" si="0"/>
        <v/>
      </c>
      <c r="G48" s="3">
        <f>ROUND(+Surgery!H144,0)</f>
        <v>0</v>
      </c>
      <c r="H48" s="3">
        <f>ROUND(+Surgery!F144,0)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ROUND(+Surgery!H44,0)</f>
        <v>476191</v>
      </c>
      <c r="E49" s="3">
        <f>ROUND(+Surgery!F44,0)</f>
        <v>207714</v>
      </c>
      <c r="F49" s="9">
        <f t="shared" si="0"/>
        <v>2.29</v>
      </c>
      <c r="G49" s="3">
        <f>ROUND(+Surgery!H145,0)</f>
        <v>1709018</v>
      </c>
      <c r="H49" s="3">
        <f>ROUND(+Surgery!F145,0)</f>
        <v>966900</v>
      </c>
      <c r="I49" s="9">
        <f t="shared" si="1"/>
        <v>1.77</v>
      </c>
      <c r="J49" s="9"/>
      <c r="K49" s="10">
        <f t="shared" si="2"/>
        <v>-0.2271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ROUND(+Surgery!H45,0)</f>
        <v>3971581</v>
      </c>
      <c r="E50" s="3">
        <f>ROUND(+Surgery!F45,0)</f>
        <v>26970</v>
      </c>
      <c r="F50" s="9">
        <f t="shared" si="0"/>
        <v>147.26</v>
      </c>
      <c r="G50" s="3">
        <f>ROUND(+Surgery!H146,0)</f>
        <v>4037222</v>
      </c>
      <c r="H50" s="3">
        <f>ROUND(+Surgery!F146,0)</f>
        <v>27333</v>
      </c>
      <c r="I50" s="9">
        <f t="shared" si="1"/>
        <v>147.71</v>
      </c>
      <c r="J50" s="9"/>
      <c r="K50" s="10">
        <f t="shared" si="2"/>
        <v>3.0999999999999999E-3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ROUND(+Surgery!H46,0)</f>
        <v>0</v>
      </c>
      <c r="E51" s="3">
        <f>ROUND(+Surgery!F46,0)</f>
        <v>0</v>
      </c>
      <c r="F51" s="9" t="str">
        <f t="shared" si="0"/>
        <v/>
      </c>
      <c r="G51" s="3">
        <f>ROUND(+Surgery!H147,0)</f>
        <v>0</v>
      </c>
      <c r="H51" s="3">
        <f>ROUND(+Surgery!F147,0)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ROUND(+Surgery!H47,0)</f>
        <v>2141859</v>
      </c>
      <c r="E52" s="3">
        <f>ROUND(+Surgery!F47,0)</f>
        <v>2057800</v>
      </c>
      <c r="F52" s="9">
        <f t="shared" si="0"/>
        <v>1.04</v>
      </c>
      <c r="G52" s="3">
        <f>ROUND(+Surgery!H148,0)</f>
        <v>2385831</v>
      </c>
      <c r="H52" s="3">
        <f>ROUND(+Surgery!F148,0)</f>
        <v>1968627</v>
      </c>
      <c r="I52" s="9">
        <f t="shared" si="1"/>
        <v>1.21</v>
      </c>
      <c r="J52" s="9"/>
      <c r="K52" s="10">
        <f t="shared" si="2"/>
        <v>0.16350000000000001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ROUND(+Surgery!H48,0)</f>
        <v>2130694</v>
      </c>
      <c r="E53" s="3">
        <f>ROUND(+Surgery!F48,0)</f>
        <v>1391652</v>
      </c>
      <c r="F53" s="9">
        <f t="shared" si="0"/>
        <v>1.53</v>
      </c>
      <c r="G53" s="3">
        <f>ROUND(+Surgery!H149,0)</f>
        <v>1877861</v>
      </c>
      <c r="H53" s="3">
        <f>ROUND(+Surgery!F149,0)</f>
        <v>1362190</v>
      </c>
      <c r="I53" s="9">
        <f t="shared" si="1"/>
        <v>1.38</v>
      </c>
      <c r="J53" s="9"/>
      <c r="K53" s="10">
        <f t="shared" si="2"/>
        <v>-9.8000000000000004E-2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ROUND(+Surgery!H49,0)</f>
        <v>2025835</v>
      </c>
      <c r="E54" s="3">
        <f>ROUND(+Surgery!F49,0)</f>
        <v>1021656</v>
      </c>
      <c r="F54" s="9">
        <f t="shared" si="0"/>
        <v>1.98</v>
      </c>
      <c r="G54" s="3">
        <f>ROUND(+Surgery!H150,0)</f>
        <v>2107095</v>
      </c>
      <c r="H54" s="3">
        <f>ROUND(+Surgery!F150,0)</f>
        <v>811380</v>
      </c>
      <c r="I54" s="9">
        <f t="shared" si="1"/>
        <v>2.6</v>
      </c>
      <c r="J54" s="9"/>
      <c r="K54" s="10">
        <f t="shared" si="2"/>
        <v>0.31309999999999999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ROUND(+Surgery!H50,0)</f>
        <v>478205</v>
      </c>
      <c r="E55" s="3">
        <f>ROUND(+Surgery!F50,0)</f>
        <v>501822</v>
      </c>
      <c r="F55" s="9">
        <f t="shared" si="0"/>
        <v>0.95</v>
      </c>
      <c r="G55" s="3">
        <f>ROUND(+Surgery!H151,0)</f>
        <v>461846</v>
      </c>
      <c r="H55" s="3">
        <f>ROUND(+Surgery!F151,0)</f>
        <v>502416</v>
      </c>
      <c r="I55" s="9">
        <f t="shared" si="1"/>
        <v>0.92</v>
      </c>
      <c r="J55" s="9"/>
      <c r="K55" s="10">
        <f t="shared" si="2"/>
        <v>-3.1600000000000003E-2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ROUND(+Surgery!H51,0)</f>
        <v>62411</v>
      </c>
      <c r="E56" s="3">
        <f>ROUND(+Surgery!F51,0)</f>
        <v>19183</v>
      </c>
      <c r="F56" s="9">
        <f t="shared" si="0"/>
        <v>3.25</v>
      </c>
      <c r="G56" s="3">
        <f>ROUND(+Surgery!H152,0)</f>
        <v>68737</v>
      </c>
      <c r="H56" s="3">
        <f>ROUND(+Surgery!F152,0)</f>
        <v>21072</v>
      </c>
      <c r="I56" s="9">
        <f t="shared" si="1"/>
        <v>3.26</v>
      </c>
      <c r="J56" s="9"/>
      <c r="K56" s="10">
        <f t="shared" si="2"/>
        <v>3.0999999999999999E-3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ROUND(+Surgery!H52,0)</f>
        <v>1580074</v>
      </c>
      <c r="E57" s="3">
        <f>ROUND(+Surgery!F52,0)</f>
        <v>6774</v>
      </c>
      <c r="F57" s="9">
        <f t="shared" si="0"/>
        <v>233.26</v>
      </c>
      <c r="G57" s="3">
        <f>ROUND(+Surgery!H153,0)</f>
        <v>1551345</v>
      </c>
      <c r="H57" s="3">
        <f>ROUND(+Surgery!F153,0)</f>
        <v>7106</v>
      </c>
      <c r="I57" s="9">
        <f t="shared" si="1"/>
        <v>218.31</v>
      </c>
      <c r="J57" s="9"/>
      <c r="K57" s="10">
        <f t="shared" si="2"/>
        <v>-6.4100000000000004E-2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ROUND(+Surgery!H53,0)</f>
        <v>2403045</v>
      </c>
      <c r="E58" s="3">
        <f>ROUND(+Surgery!F53,0)</f>
        <v>616200</v>
      </c>
      <c r="F58" s="9">
        <f t="shared" si="0"/>
        <v>3.9</v>
      </c>
      <c r="G58" s="3">
        <f>ROUND(+Surgery!H154,0)</f>
        <v>322985</v>
      </c>
      <c r="H58" s="3">
        <f>ROUND(+Surgery!F154,0)</f>
        <v>616200</v>
      </c>
      <c r="I58" s="9">
        <f t="shared" si="1"/>
        <v>0.52</v>
      </c>
      <c r="J58" s="9"/>
      <c r="K58" s="10">
        <f t="shared" si="2"/>
        <v>-0.86670000000000003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ROUND(+Surgery!H54,0)</f>
        <v>290449</v>
      </c>
      <c r="E59" s="3">
        <f>ROUND(+Surgery!F54,0)</f>
        <v>125161</v>
      </c>
      <c r="F59" s="9">
        <f t="shared" si="0"/>
        <v>2.3199999999999998</v>
      </c>
      <c r="G59" s="3">
        <f>ROUND(+Surgery!H155,0)</f>
        <v>305724</v>
      </c>
      <c r="H59" s="3">
        <f>ROUND(+Surgery!F155,0)</f>
        <v>125925</v>
      </c>
      <c r="I59" s="9">
        <f t="shared" si="1"/>
        <v>2.4300000000000002</v>
      </c>
      <c r="J59" s="9"/>
      <c r="K59" s="10">
        <f t="shared" si="2"/>
        <v>4.7399999999999998E-2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ROUND(+Surgery!H55,0)</f>
        <v>0</v>
      </c>
      <c r="E60" s="3">
        <f>ROUND(+Surgery!F55,0)</f>
        <v>0</v>
      </c>
      <c r="F60" s="9" t="str">
        <f t="shared" si="0"/>
        <v/>
      </c>
      <c r="G60" s="3">
        <f>ROUND(+Surgery!H156,0)</f>
        <v>0</v>
      </c>
      <c r="H60" s="3">
        <f>ROUND(+Surgery!F156,0)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ROUND(+Surgery!H56,0)</f>
        <v>1994840</v>
      </c>
      <c r="E61" s="3">
        <f>ROUND(+Surgery!F56,0)</f>
        <v>926015</v>
      </c>
      <c r="F61" s="9">
        <f t="shared" si="0"/>
        <v>2.15</v>
      </c>
      <c r="G61" s="3">
        <f>ROUND(+Surgery!H157,0)</f>
        <v>4404988</v>
      </c>
      <c r="H61" s="3">
        <f>ROUND(+Surgery!F157,0)</f>
        <v>983173</v>
      </c>
      <c r="I61" s="9">
        <f t="shared" si="1"/>
        <v>4.4800000000000004</v>
      </c>
      <c r="J61" s="9"/>
      <c r="K61" s="10">
        <f t="shared" si="2"/>
        <v>1.0837000000000001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ROUND(+Surgery!H57,0)</f>
        <v>1769998</v>
      </c>
      <c r="E62" s="3">
        <f>ROUND(+Surgery!F57,0)</f>
        <v>917499</v>
      </c>
      <c r="F62" s="9">
        <f t="shared" si="0"/>
        <v>1.93</v>
      </c>
      <c r="G62" s="3">
        <f>ROUND(+Surgery!H158,0)</f>
        <v>1653942</v>
      </c>
      <c r="H62" s="3">
        <f>ROUND(+Surgery!F158,0)</f>
        <v>886400</v>
      </c>
      <c r="I62" s="9">
        <f t="shared" si="1"/>
        <v>1.87</v>
      </c>
      <c r="J62" s="9"/>
      <c r="K62" s="10">
        <f t="shared" si="2"/>
        <v>-3.1099999999999999E-2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ROUND(+Surgery!H58,0)</f>
        <v>208663</v>
      </c>
      <c r="E63" s="3">
        <f>ROUND(+Surgery!F58,0)</f>
        <v>140851</v>
      </c>
      <c r="F63" s="9">
        <f t="shared" si="0"/>
        <v>1.48</v>
      </c>
      <c r="G63" s="3">
        <f>ROUND(+Surgery!H159,0)</f>
        <v>192789</v>
      </c>
      <c r="H63" s="3">
        <f>ROUND(+Surgery!F159,0)</f>
        <v>146867</v>
      </c>
      <c r="I63" s="9">
        <f t="shared" si="1"/>
        <v>1.31</v>
      </c>
      <c r="J63" s="9"/>
      <c r="K63" s="10">
        <f t="shared" si="2"/>
        <v>-0.1149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ROUND(+Surgery!H59,0)</f>
        <v>0</v>
      </c>
      <c r="E64" s="3">
        <f>ROUND(+Surgery!F59,0)</f>
        <v>0</v>
      </c>
      <c r="F64" s="9" t="str">
        <f t="shared" si="0"/>
        <v/>
      </c>
      <c r="G64" s="3">
        <f>ROUND(+Surgery!H160,0)</f>
        <v>0</v>
      </c>
      <c r="H64" s="3">
        <f>ROUND(+Surgery!F160,0)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ROUND(+Surgery!H60,0)</f>
        <v>104055</v>
      </c>
      <c r="E65" s="3">
        <f>ROUND(+Surgery!F60,0)</f>
        <v>12612</v>
      </c>
      <c r="F65" s="9">
        <f t="shared" si="0"/>
        <v>8.25</v>
      </c>
      <c r="G65" s="3">
        <f>ROUND(+Surgery!H161,0)</f>
        <v>95327</v>
      </c>
      <c r="H65" s="3">
        <f>ROUND(+Surgery!F161,0)</f>
        <v>11377</v>
      </c>
      <c r="I65" s="9">
        <f t="shared" si="1"/>
        <v>8.3800000000000008</v>
      </c>
      <c r="J65" s="9"/>
      <c r="K65" s="10">
        <f t="shared" si="2"/>
        <v>1.5800000000000002E-2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ROUND(+Surgery!H61,0)</f>
        <v>521474</v>
      </c>
      <c r="E66" s="3">
        <f>ROUND(+Surgery!F61,0)</f>
        <v>100789</v>
      </c>
      <c r="F66" s="9">
        <f t="shared" si="0"/>
        <v>5.17</v>
      </c>
      <c r="G66" s="3">
        <f>ROUND(+Surgery!H162,0)</f>
        <v>449234</v>
      </c>
      <c r="H66" s="3">
        <f>ROUND(+Surgery!F162,0)</f>
        <v>105732</v>
      </c>
      <c r="I66" s="9">
        <f t="shared" si="1"/>
        <v>4.25</v>
      </c>
      <c r="J66" s="9"/>
      <c r="K66" s="10">
        <f t="shared" si="2"/>
        <v>-0.1779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ROUND(+Surgery!H62,0)</f>
        <v>236807</v>
      </c>
      <c r="E67" s="3">
        <f>ROUND(+Surgery!F62,0)</f>
        <v>33738</v>
      </c>
      <c r="F67" s="9">
        <f t="shared" si="0"/>
        <v>7.02</v>
      </c>
      <c r="G67" s="3">
        <f>ROUND(+Surgery!H163,0)</f>
        <v>232959</v>
      </c>
      <c r="H67" s="3">
        <f>ROUND(+Surgery!F163,0)</f>
        <v>31925</v>
      </c>
      <c r="I67" s="9">
        <f t="shared" si="1"/>
        <v>7.3</v>
      </c>
      <c r="J67" s="9"/>
      <c r="K67" s="10">
        <f t="shared" si="2"/>
        <v>3.9899999999999998E-2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ROUND(+Surgery!H63,0)</f>
        <v>3008330</v>
      </c>
      <c r="E68" s="3">
        <f>ROUND(+Surgery!F63,0)</f>
        <v>895110</v>
      </c>
      <c r="F68" s="9">
        <f t="shared" si="0"/>
        <v>3.36</v>
      </c>
      <c r="G68" s="3">
        <f>ROUND(+Surgery!H164,0)</f>
        <v>2603134</v>
      </c>
      <c r="H68" s="3">
        <f>ROUND(+Surgery!F164,0)</f>
        <v>953912</v>
      </c>
      <c r="I68" s="9">
        <f t="shared" si="1"/>
        <v>2.73</v>
      </c>
      <c r="J68" s="9"/>
      <c r="K68" s="10">
        <f t="shared" si="2"/>
        <v>-0.1875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ROUND(+Surgery!H64,0)</f>
        <v>0</v>
      </c>
      <c r="E69" s="3">
        <f>ROUND(+Surgery!F64,0)</f>
        <v>0</v>
      </c>
      <c r="F69" s="9" t="str">
        <f t="shared" si="0"/>
        <v/>
      </c>
      <c r="G69" s="3">
        <f>ROUND(+Surgery!H165,0)</f>
        <v>261123</v>
      </c>
      <c r="H69" s="3">
        <f>ROUND(+Surgery!F165,0)</f>
        <v>185572</v>
      </c>
      <c r="I69" s="9">
        <f t="shared" si="1"/>
        <v>1.41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ROUND(+Surgery!H65,0)</f>
        <v>0</v>
      </c>
      <c r="E70" s="3">
        <f>ROUND(+Surgery!F65,0)</f>
        <v>0</v>
      </c>
      <c r="F70" s="9" t="str">
        <f t="shared" si="0"/>
        <v/>
      </c>
      <c r="G70" s="3">
        <f>ROUND(+Surgery!H166,0)</f>
        <v>0</v>
      </c>
      <c r="H70" s="3">
        <f>ROUND(+Surgery!F166,0)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ROUND(+Surgery!H66,0)</f>
        <v>0</v>
      </c>
      <c r="E71" s="3">
        <f>ROUND(+Surgery!F66,0)</f>
        <v>0</v>
      </c>
      <c r="F71" s="9" t="str">
        <f t="shared" si="0"/>
        <v/>
      </c>
      <c r="G71" s="3">
        <f>ROUND(+Surgery!H167,0)</f>
        <v>0</v>
      </c>
      <c r="H71" s="3">
        <f>ROUND(+Surgery!F167,0)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ROUND(+Surgery!H67,0)</f>
        <v>1691536</v>
      </c>
      <c r="E72" s="3">
        <f>ROUND(+Surgery!F67,0)</f>
        <v>1650398</v>
      </c>
      <c r="F72" s="9">
        <f t="shared" si="0"/>
        <v>1.02</v>
      </c>
      <c r="G72" s="3">
        <f>ROUND(+Surgery!H168,0)</f>
        <v>530763</v>
      </c>
      <c r="H72" s="3">
        <f>ROUND(+Surgery!F168,0)</f>
        <v>1654461</v>
      </c>
      <c r="I72" s="9">
        <f t="shared" si="1"/>
        <v>0.32</v>
      </c>
      <c r="J72" s="9"/>
      <c r="K72" s="10">
        <f t="shared" si="2"/>
        <v>-0.68630000000000002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ROUND(+Surgery!H68,0)</f>
        <v>1161009</v>
      </c>
      <c r="E73" s="3">
        <f>ROUND(+Surgery!F68,0)</f>
        <v>939145</v>
      </c>
      <c r="F73" s="9">
        <f t="shared" si="0"/>
        <v>1.24</v>
      </c>
      <c r="G73" s="3">
        <f>ROUND(+Surgery!H169,0)</f>
        <v>1315138</v>
      </c>
      <c r="H73" s="3">
        <f>ROUND(+Surgery!F169,0)</f>
        <v>978401</v>
      </c>
      <c r="I73" s="9">
        <f t="shared" si="1"/>
        <v>1.34</v>
      </c>
      <c r="J73" s="9"/>
      <c r="K73" s="10">
        <f t="shared" si="2"/>
        <v>8.0600000000000005E-2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ROUND(+Surgery!H69,0)</f>
        <v>5366270</v>
      </c>
      <c r="E74" s="3">
        <f>ROUND(+Surgery!F69,0)</f>
        <v>1962452</v>
      </c>
      <c r="F74" s="9">
        <f t="shared" si="0"/>
        <v>2.73</v>
      </c>
      <c r="G74" s="3">
        <f>ROUND(+Surgery!H170,0)</f>
        <v>1678443</v>
      </c>
      <c r="H74" s="3">
        <f>ROUND(+Surgery!F170,0)</f>
        <v>2309460</v>
      </c>
      <c r="I74" s="9">
        <f t="shared" si="1"/>
        <v>0.73</v>
      </c>
      <c r="J74" s="9"/>
      <c r="K74" s="10">
        <f t="shared" si="2"/>
        <v>-0.73260000000000003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ROUND(+Surgery!H70,0)</f>
        <v>2514415</v>
      </c>
      <c r="E75" s="3">
        <f>ROUND(+Surgery!F70,0)</f>
        <v>774293</v>
      </c>
      <c r="F75" s="9">
        <f t="shared" ref="F75:F108" si="3">IF(D75=0,"",IF(E75=0,"",ROUND(D75/E75,2)))</f>
        <v>3.25</v>
      </c>
      <c r="G75" s="3">
        <f>ROUND(+Surgery!H171,0)</f>
        <v>2514915</v>
      </c>
      <c r="H75" s="3">
        <f>ROUND(+Surgery!F171,0)</f>
        <v>790045</v>
      </c>
      <c r="I75" s="9">
        <f t="shared" ref="I75:I108" si="4">IF(G75=0,"",IF(H75=0,"",ROUND(G75/H75,2)))</f>
        <v>3.18</v>
      </c>
      <c r="J75" s="9"/>
      <c r="K75" s="10">
        <f t="shared" ref="K75:K108" si="5">IF(D75=0,"",IF(E75=0,"",IF(G75=0,"",IF(H75=0,"",ROUND(I75/F75-1,4)))))</f>
        <v>-2.1499999999999998E-2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ROUND(+Surgery!H71,0)</f>
        <v>121198</v>
      </c>
      <c r="E76" s="3">
        <f>ROUND(+Surgery!F71,0)</f>
        <v>29921</v>
      </c>
      <c r="F76" s="9">
        <f t="shared" si="3"/>
        <v>4.05</v>
      </c>
      <c r="G76" s="3">
        <f>ROUND(+Surgery!H172,0)</f>
        <v>168978</v>
      </c>
      <c r="H76" s="3">
        <f>ROUND(+Surgery!F172,0)</f>
        <v>42071</v>
      </c>
      <c r="I76" s="9">
        <f t="shared" si="4"/>
        <v>4.0199999999999996</v>
      </c>
      <c r="J76" s="9"/>
      <c r="K76" s="10">
        <f t="shared" si="5"/>
        <v>-7.4000000000000003E-3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ROUND(+Surgery!H72,0)</f>
        <v>0</v>
      </c>
      <c r="E77" s="3">
        <f>ROUND(+Surgery!F72,0)</f>
        <v>0</v>
      </c>
      <c r="F77" s="9" t="str">
        <f t="shared" si="3"/>
        <v/>
      </c>
      <c r="G77" s="3">
        <f>ROUND(+Surgery!H173,0)</f>
        <v>0</v>
      </c>
      <c r="H77" s="3">
        <f>ROUND(+Surgery!F173,0)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ROUND(+Surgery!H73,0)</f>
        <v>1073000</v>
      </c>
      <c r="E78" s="3">
        <f>ROUND(+Surgery!F73,0)</f>
        <v>764049</v>
      </c>
      <c r="F78" s="9">
        <f t="shared" si="3"/>
        <v>1.4</v>
      </c>
      <c r="G78" s="3">
        <f>ROUND(+Surgery!H174,0)</f>
        <v>1240217</v>
      </c>
      <c r="H78" s="3">
        <f>ROUND(+Surgery!F174,0)</f>
        <v>775224</v>
      </c>
      <c r="I78" s="9">
        <f t="shared" si="4"/>
        <v>1.6</v>
      </c>
      <c r="J78" s="9"/>
      <c r="K78" s="10">
        <f t="shared" si="5"/>
        <v>0.1429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ROUND(+Surgery!H74,0)</f>
        <v>2239097</v>
      </c>
      <c r="E79" s="3">
        <f>ROUND(+Surgery!F74,0)</f>
        <v>1161674</v>
      </c>
      <c r="F79" s="9">
        <f t="shared" si="3"/>
        <v>1.93</v>
      </c>
      <c r="G79" s="3">
        <f>ROUND(+Surgery!H175,0)</f>
        <v>1852459</v>
      </c>
      <c r="H79" s="3">
        <f>ROUND(+Surgery!F175,0)</f>
        <v>1094571</v>
      </c>
      <c r="I79" s="9">
        <f t="shared" si="4"/>
        <v>1.69</v>
      </c>
      <c r="J79" s="9"/>
      <c r="K79" s="10">
        <f t="shared" si="5"/>
        <v>-0.1244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ROUND(+Surgery!H75,0)</f>
        <v>556616</v>
      </c>
      <c r="E80" s="3">
        <f>ROUND(+Surgery!F75,0)</f>
        <v>308573</v>
      </c>
      <c r="F80" s="9">
        <f t="shared" si="3"/>
        <v>1.8</v>
      </c>
      <c r="G80" s="3">
        <f>ROUND(+Surgery!H176,0)</f>
        <v>586554</v>
      </c>
      <c r="H80" s="3">
        <f>ROUND(+Surgery!F176,0)</f>
        <v>349757</v>
      </c>
      <c r="I80" s="9">
        <f t="shared" si="4"/>
        <v>1.68</v>
      </c>
      <c r="J80" s="9"/>
      <c r="K80" s="10">
        <f t="shared" si="5"/>
        <v>-6.6699999999999995E-2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ROUND(+Surgery!H76,0)</f>
        <v>59609</v>
      </c>
      <c r="E81" s="3">
        <f>ROUND(+Surgery!F76,0)</f>
        <v>8859</v>
      </c>
      <c r="F81" s="9">
        <f t="shared" si="3"/>
        <v>6.73</v>
      </c>
      <c r="G81" s="3">
        <f>ROUND(+Surgery!H177,0)</f>
        <v>65565</v>
      </c>
      <c r="H81" s="3">
        <f>ROUND(+Surgery!F177,0)</f>
        <v>15148</v>
      </c>
      <c r="I81" s="9">
        <f t="shared" si="4"/>
        <v>4.33</v>
      </c>
      <c r="J81" s="9"/>
      <c r="K81" s="10">
        <f t="shared" si="5"/>
        <v>-0.35659999999999997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ROUND(+Surgery!H77,0)</f>
        <v>804190</v>
      </c>
      <c r="E82" s="3">
        <f>ROUND(+Surgery!F77,0)</f>
        <v>708593</v>
      </c>
      <c r="F82" s="9">
        <f t="shared" si="3"/>
        <v>1.1299999999999999</v>
      </c>
      <c r="G82" s="3">
        <f>ROUND(+Surgery!H178,0)</f>
        <v>1335958</v>
      </c>
      <c r="H82" s="3">
        <f>ROUND(+Surgery!F178,0)</f>
        <v>733671</v>
      </c>
      <c r="I82" s="9">
        <f t="shared" si="4"/>
        <v>1.82</v>
      </c>
      <c r="J82" s="9"/>
      <c r="K82" s="10">
        <f t="shared" si="5"/>
        <v>0.61060000000000003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ROUND(+Surgery!H78,0)</f>
        <v>4655421</v>
      </c>
      <c r="E83" s="3">
        <f>ROUND(+Surgery!F78,0)</f>
        <v>3715357</v>
      </c>
      <c r="F83" s="9">
        <f t="shared" si="3"/>
        <v>1.25</v>
      </c>
      <c r="G83" s="3">
        <f>ROUND(+Surgery!H179,0)</f>
        <v>4421282</v>
      </c>
      <c r="H83" s="3">
        <f>ROUND(+Surgery!F179,0)</f>
        <v>4109625</v>
      </c>
      <c r="I83" s="9">
        <f t="shared" si="4"/>
        <v>1.08</v>
      </c>
      <c r="J83" s="9"/>
      <c r="K83" s="10">
        <f t="shared" si="5"/>
        <v>-0.13600000000000001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ROUND(+Surgery!H79,0)</f>
        <v>686442</v>
      </c>
      <c r="E84" s="3">
        <f>ROUND(+Surgery!F79,0)</f>
        <v>469645</v>
      </c>
      <c r="F84" s="9">
        <f t="shared" si="3"/>
        <v>1.46</v>
      </c>
      <c r="G84" s="3">
        <f>ROUND(+Surgery!H180,0)</f>
        <v>742092</v>
      </c>
      <c r="H84" s="3">
        <f>ROUND(+Surgery!F180,0)</f>
        <v>474465</v>
      </c>
      <c r="I84" s="9">
        <f t="shared" si="4"/>
        <v>1.56</v>
      </c>
      <c r="J84" s="9"/>
      <c r="K84" s="10">
        <f t="shared" si="5"/>
        <v>6.8500000000000005E-2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ROUND(+Surgery!H80,0)</f>
        <v>459064</v>
      </c>
      <c r="E85" s="3">
        <f>ROUND(+Surgery!F80,0)</f>
        <v>350700</v>
      </c>
      <c r="F85" s="9">
        <f t="shared" si="3"/>
        <v>1.31</v>
      </c>
      <c r="G85" s="3">
        <f>ROUND(+Surgery!H181,0)</f>
        <v>493703</v>
      </c>
      <c r="H85" s="3">
        <f>ROUND(+Surgery!F181,0)</f>
        <v>420000</v>
      </c>
      <c r="I85" s="9">
        <f t="shared" si="4"/>
        <v>1.18</v>
      </c>
      <c r="J85" s="9"/>
      <c r="K85" s="10">
        <f t="shared" si="5"/>
        <v>-9.9199999999999997E-2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ROUND(+Surgery!H81,0)</f>
        <v>0</v>
      </c>
      <c r="E86" s="3">
        <f>ROUND(+Surgery!F81,0)</f>
        <v>0</v>
      </c>
      <c r="F86" s="9" t="str">
        <f t="shared" si="3"/>
        <v/>
      </c>
      <c r="G86" s="3">
        <f>ROUND(+Surgery!H182,0)</f>
        <v>0</v>
      </c>
      <c r="H86" s="3">
        <f>ROUND(+Surgery!F182,0)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ROUND(+Surgery!H82,0)</f>
        <v>848818</v>
      </c>
      <c r="E87" s="3">
        <f>ROUND(+Surgery!F82,0)</f>
        <v>254017</v>
      </c>
      <c r="F87" s="9">
        <f t="shared" si="3"/>
        <v>3.34</v>
      </c>
      <c r="G87" s="3">
        <f>ROUND(+Surgery!H183,0)</f>
        <v>219157</v>
      </c>
      <c r="H87" s="3">
        <f>ROUND(+Surgery!F183,0)</f>
        <v>223110</v>
      </c>
      <c r="I87" s="9">
        <f t="shared" si="4"/>
        <v>0.98</v>
      </c>
      <c r="J87" s="9"/>
      <c r="K87" s="10">
        <f t="shared" si="5"/>
        <v>-0.70660000000000001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ROUND(+Surgery!H83,0)</f>
        <v>418776</v>
      </c>
      <c r="E88" s="3">
        <f>ROUND(+Surgery!F83,0)</f>
        <v>88544</v>
      </c>
      <c r="F88" s="9">
        <f t="shared" si="3"/>
        <v>4.7300000000000004</v>
      </c>
      <c r="G88" s="3">
        <f>ROUND(+Surgery!H184,0)</f>
        <v>103409</v>
      </c>
      <c r="H88" s="3">
        <f>ROUND(+Surgery!F184,0)</f>
        <v>88170</v>
      </c>
      <c r="I88" s="9">
        <f t="shared" si="4"/>
        <v>1.17</v>
      </c>
      <c r="J88" s="9"/>
      <c r="K88" s="10">
        <f t="shared" si="5"/>
        <v>-0.75260000000000005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ROUND(+Surgery!H84,0)</f>
        <v>82298</v>
      </c>
      <c r="E89" s="3">
        <f>ROUND(+Surgery!F84,0)</f>
        <v>53683</v>
      </c>
      <c r="F89" s="9">
        <f t="shared" si="3"/>
        <v>1.53</v>
      </c>
      <c r="G89" s="3">
        <f>ROUND(+Surgery!H185,0)</f>
        <v>24838</v>
      </c>
      <c r="H89" s="3">
        <f>ROUND(+Surgery!F185,0)</f>
        <v>95221</v>
      </c>
      <c r="I89" s="9">
        <f t="shared" si="4"/>
        <v>0.26</v>
      </c>
      <c r="J89" s="9"/>
      <c r="K89" s="10">
        <f t="shared" si="5"/>
        <v>-0.83009999999999995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ROUND(+Surgery!H85,0)</f>
        <v>16480</v>
      </c>
      <c r="E90" s="3">
        <f>ROUND(+Surgery!F85,0)</f>
        <v>0</v>
      </c>
      <c r="F90" s="9" t="str">
        <f t="shared" si="3"/>
        <v/>
      </c>
      <c r="G90" s="3">
        <f>ROUND(+Surgery!H186,0)</f>
        <v>23827</v>
      </c>
      <c r="H90" s="3">
        <f>ROUND(+Surgery!F186,0)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ROUND(+Surgery!H86,0)</f>
        <v>149830</v>
      </c>
      <c r="E91" s="3">
        <f>ROUND(+Surgery!F86,0)</f>
        <v>444976</v>
      </c>
      <c r="F91" s="9">
        <f t="shared" si="3"/>
        <v>0.34</v>
      </c>
      <c r="G91" s="3">
        <f>ROUND(+Surgery!H187,0)</f>
        <v>154254</v>
      </c>
      <c r="H91" s="3">
        <f>ROUND(+Surgery!F187,0)</f>
        <v>460733</v>
      </c>
      <c r="I91" s="9">
        <f t="shared" si="4"/>
        <v>0.33</v>
      </c>
      <c r="J91" s="9"/>
      <c r="K91" s="10">
        <f t="shared" si="5"/>
        <v>-2.9399999999999999E-2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ROUND(+Surgery!H87,0)</f>
        <v>175632</v>
      </c>
      <c r="E92" s="3">
        <f>ROUND(+Surgery!F87,0)</f>
        <v>91015</v>
      </c>
      <c r="F92" s="9">
        <f t="shared" si="3"/>
        <v>1.93</v>
      </c>
      <c r="G92" s="3">
        <f>ROUND(+Surgery!H188,0)</f>
        <v>225934</v>
      </c>
      <c r="H92" s="3">
        <f>ROUND(+Surgery!F188,0)</f>
        <v>174560</v>
      </c>
      <c r="I92" s="9">
        <f t="shared" si="4"/>
        <v>1.29</v>
      </c>
      <c r="J92" s="9"/>
      <c r="K92" s="10">
        <f t="shared" si="5"/>
        <v>-0.33160000000000001</v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ROUND(+Surgery!H88,0)</f>
        <v>94748</v>
      </c>
      <c r="E93" s="3">
        <f>ROUND(+Surgery!F88,0)</f>
        <v>59025</v>
      </c>
      <c r="F93" s="9">
        <f t="shared" si="3"/>
        <v>1.61</v>
      </c>
      <c r="G93" s="3">
        <f>ROUND(+Surgery!H189,0)</f>
        <v>90383</v>
      </c>
      <c r="H93" s="3">
        <f>ROUND(+Surgery!F189,0)</f>
        <v>31380</v>
      </c>
      <c r="I93" s="9">
        <f t="shared" si="4"/>
        <v>2.88</v>
      </c>
      <c r="J93" s="9"/>
      <c r="K93" s="10">
        <f t="shared" si="5"/>
        <v>0.78879999999999995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ROUND(+Surgery!H89,0)</f>
        <v>2054169</v>
      </c>
      <c r="E94" s="3">
        <f>ROUND(+Surgery!F89,0)</f>
        <v>1524792</v>
      </c>
      <c r="F94" s="9">
        <f t="shared" si="3"/>
        <v>1.35</v>
      </c>
      <c r="G94" s="3">
        <f>ROUND(+Surgery!H190,0)</f>
        <v>2139772</v>
      </c>
      <c r="H94" s="3">
        <f>ROUND(+Surgery!F190,0)</f>
        <v>1182015</v>
      </c>
      <c r="I94" s="9">
        <f t="shared" si="4"/>
        <v>1.81</v>
      </c>
      <c r="J94" s="9"/>
      <c r="K94" s="10">
        <f t="shared" si="5"/>
        <v>0.3407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ROUND(+Surgery!H90,0)</f>
        <v>1216</v>
      </c>
      <c r="E95" s="3">
        <f>ROUND(+Surgery!F90,0)</f>
        <v>0</v>
      </c>
      <c r="F95" s="9" t="str">
        <f t="shared" si="3"/>
        <v/>
      </c>
      <c r="G95" s="3">
        <f>ROUND(+Surgery!H191,0)</f>
        <v>860</v>
      </c>
      <c r="H95" s="3">
        <f>ROUND(+Surgery!F191,0)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ROUND(+Surgery!H91,0)</f>
        <v>0</v>
      </c>
      <c r="E96" s="3">
        <f>ROUND(+Surgery!F91,0)</f>
        <v>0</v>
      </c>
      <c r="F96" s="9" t="str">
        <f t="shared" si="3"/>
        <v/>
      </c>
      <c r="G96" s="3">
        <f>ROUND(+Surgery!H192,0)</f>
        <v>0</v>
      </c>
      <c r="H96" s="3">
        <f>ROUND(+Surgery!F192,0)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ROUND(+Surgery!H92,0)</f>
        <v>1040933</v>
      </c>
      <c r="E97" s="3">
        <f>ROUND(+Surgery!F92,0)</f>
        <v>408232</v>
      </c>
      <c r="F97" s="9">
        <f t="shared" si="3"/>
        <v>2.5499999999999998</v>
      </c>
      <c r="G97" s="3">
        <f>ROUND(+Surgery!H193,0)</f>
        <v>479231</v>
      </c>
      <c r="H97" s="3">
        <f>ROUND(+Surgery!F193,0)</f>
        <v>408785</v>
      </c>
      <c r="I97" s="9">
        <f t="shared" si="4"/>
        <v>1.17</v>
      </c>
      <c r="J97" s="9"/>
      <c r="K97" s="10">
        <f t="shared" si="5"/>
        <v>-0.54120000000000001</v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ROUND(+Surgery!H93,0)</f>
        <v>134143</v>
      </c>
      <c r="E98" s="3">
        <f>ROUND(+Surgery!F93,0)</f>
        <v>42538</v>
      </c>
      <c r="F98" s="9">
        <f t="shared" si="3"/>
        <v>3.15</v>
      </c>
      <c r="G98" s="3">
        <f>ROUND(+Surgery!H194,0)</f>
        <v>56449</v>
      </c>
      <c r="H98" s="3">
        <f>ROUND(+Surgery!F194,0)</f>
        <v>13263</v>
      </c>
      <c r="I98" s="9">
        <f t="shared" si="4"/>
        <v>4.26</v>
      </c>
      <c r="J98" s="9"/>
      <c r="K98" s="10">
        <f t="shared" si="5"/>
        <v>0.35239999999999999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ROUND(+Surgery!H94,0)</f>
        <v>557092</v>
      </c>
      <c r="E99" s="3">
        <f>ROUND(+Surgery!F94,0)</f>
        <v>495007</v>
      </c>
      <c r="F99" s="9">
        <f t="shared" si="3"/>
        <v>1.1299999999999999</v>
      </c>
      <c r="G99" s="3">
        <f>ROUND(+Surgery!H195,0)</f>
        <v>521770</v>
      </c>
      <c r="H99" s="3">
        <f>ROUND(+Surgery!F195,0)</f>
        <v>516166</v>
      </c>
      <c r="I99" s="9">
        <f t="shared" si="4"/>
        <v>1.01</v>
      </c>
      <c r="J99" s="9"/>
      <c r="K99" s="10">
        <f t="shared" si="5"/>
        <v>-0.1062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ROUND(+Surgery!H95,0)</f>
        <v>1149972</v>
      </c>
      <c r="E100" s="3">
        <f>ROUND(+Surgery!F95,0)</f>
        <v>568860</v>
      </c>
      <c r="F100" s="9">
        <f t="shared" si="3"/>
        <v>2.02</v>
      </c>
      <c r="G100" s="3">
        <f>ROUND(+Surgery!H196,0)</f>
        <v>1235045</v>
      </c>
      <c r="H100" s="3">
        <f>ROUND(+Surgery!F196,0)</f>
        <v>619860</v>
      </c>
      <c r="I100" s="9">
        <f t="shared" si="4"/>
        <v>1.99</v>
      </c>
      <c r="J100" s="9"/>
      <c r="K100" s="10">
        <f t="shared" si="5"/>
        <v>-1.49E-2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ROUND(+Surgery!H96,0)</f>
        <v>848184</v>
      </c>
      <c r="E101" s="3">
        <f>ROUND(+Surgery!F96,0)</f>
        <v>1047379</v>
      </c>
      <c r="F101" s="9">
        <f t="shared" si="3"/>
        <v>0.81</v>
      </c>
      <c r="G101" s="3">
        <f>ROUND(+Surgery!H197,0)</f>
        <v>877836</v>
      </c>
      <c r="H101" s="3">
        <f>ROUND(+Surgery!F197,0)</f>
        <v>618857</v>
      </c>
      <c r="I101" s="9">
        <f t="shared" si="4"/>
        <v>1.42</v>
      </c>
      <c r="J101" s="9"/>
      <c r="K101" s="10">
        <f t="shared" si="5"/>
        <v>0.75309999999999999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ROUND(+Surgery!H97,0)</f>
        <v>716972</v>
      </c>
      <c r="E102" s="3">
        <f>ROUND(+Surgery!F97,0)</f>
        <v>460436</v>
      </c>
      <c r="F102" s="9">
        <f t="shared" si="3"/>
        <v>1.56</v>
      </c>
      <c r="G102" s="3">
        <f>ROUND(+Surgery!H198,0)</f>
        <v>484547</v>
      </c>
      <c r="H102" s="3">
        <f>ROUND(+Surgery!F198,0)</f>
        <v>529524</v>
      </c>
      <c r="I102" s="9">
        <f t="shared" si="4"/>
        <v>0.92</v>
      </c>
      <c r="J102" s="9"/>
      <c r="K102" s="10">
        <f t="shared" si="5"/>
        <v>-0.4103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ROUND(+Surgery!H98,0)</f>
        <v>4807</v>
      </c>
      <c r="E103" s="3">
        <f>ROUND(+Surgery!F98,0)</f>
        <v>775</v>
      </c>
      <c r="F103" s="9">
        <f t="shared" si="3"/>
        <v>6.2</v>
      </c>
      <c r="G103" s="3">
        <f>ROUND(+Surgery!H199,0)</f>
        <v>30917</v>
      </c>
      <c r="H103" s="3">
        <f>ROUND(+Surgery!F199,0)</f>
        <v>5781</v>
      </c>
      <c r="I103" s="9">
        <f t="shared" si="4"/>
        <v>5.35</v>
      </c>
      <c r="J103" s="9"/>
      <c r="K103" s="10">
        <f t="shared" si="5"/>
        <v>-0.1371</v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ROUND(+Surgery!H99,0)</f>
        <v>0</v>
      </c>
      <c r="E104" s="3">
        <f>ROUND(+Surgery!F99,0)</f>
        <v>0</v>
      </c>
      <c r="F104" s="9" t="str">
        <f t="shared" si="3"/>
        <v/>
      </c>
      <c r="G104" s="3">
        <f>ROUND(+Surgery!H200,0)</f>
        <v>0</v>
      </c>
      <c r="H104" s="3">
        <f>ROUND(+Surgery!F200,0)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ROUND(+Surgery!H100,0)</f>
        <v>0</v>
      </c>
      <c r="E105" s="3">
        <f>ROUND(+Surgery!F100,0)</f>
        <v>0</v>
      </c>
      <c r="F105" s="9" t="str">
        <f t="shared" si="3"/>
        <v/>
      </c>
      <c r="G105" s="3">
        <f>ROUND(+Surgery!H201,0)</f>
        <v>0</v>
      </c>
      <c r="H105" s="3">
        <f>ROUND(+Surgery!F201,0)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ROUND(+Surgery!H101,0)</f>
        <v>0</v>
      </c>
      <c r="E106" s="3">
        <f>ROUND(+Surgery!F101,0)</f>
        <v>0</v>
      </c>
      <c r="F106" s="9" t="str">
        <f t="shared" si="3"/>
        <v/>
      </c>
      <c r="G106" s="3">
        <f>ROUND(+Surgery!H202,0)</f>
        <v>0</v>
      </c>
      <c r="H106" s="3">
        <f>ROUND(+Surgery!F202,0)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ROUND(+Surgery!H102,0)</f>
        <v>0</v>
      </c>
      <c r="E107" s="3">
        <f>ROUND(+Surgery!F102,0)</f>
        <v>0</v>
      </c>
      <c r="F107" s="9" t="str">
        <f t="shared" si="3"/>
        <v/>
      </c>
      <c r="G107" s="3">
        <f>ROUND(+Surgery!H203,0)</f>
        <v>0</v>
      </c>
      <c r="H107" s="3">
        <f>ROUND(+Surgery!F203,0)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ROUND(+Surgery!H103,0)</f>
        <v>0</v>
      </c>
      <c r="E108" s="3">
        <f>ROUND(+Surgery!F103,0)</f>
        <v>0</v>
      </c>
      <c r="F108" s="9" t="str">
        <f t="shared" si="3"/>
        <v/>
      </c>
      <c r="G108" s="3">
        <f>ROUND(+Surgery!H204,0)</f>
        <v>0</v>
      </c>
      <c r="H108" s="3">
        <f>ROUND(+Surgery!F204,0)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8"/>
  <sheetViews>
    <sheetView zoomScale="75" workbookViewId="0">
      <selection activeCell="O28" sqref="O2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5" width="9.88671875" bestFit="1" customWidth="1"/>
    <col min="6" max="6" width="6.88671875" customWidth="1"/>
    <col min="7" max="7" width="7.88671875" bestFit="1" customWidth="1"/>
    <col min="8" max="8" width="9.88671875" bestFit="1" customWidth="1"/>
    <col min="9" max="9" width="5.88671875" customWidth="1"/>
    <col min="10" max="10" width="2.6640625" customWidth="1"/>
    <col min="11" max="11" width="10.109375" bestFit="1" customWidth="1"/>
  </cols>
  <sheetData>
    <row r="1" spans="1:11" x14ac:dyDescent="0.2">
      <c r="A1" s="5" t="s">
        <v>13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168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43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14</v>
      </c>
      <c r="F8" s="1" t="s">
        <v>2</v>
      </c>
      <c r="G8" s="1" t="s">
        <v>14</v>
      </c>
      <c r="I8" s="1" t="s">
        <v>2</v>
      </c>
      <c r="J8" s="1"/>
      <c r="K8" s="4" t="s">
        <v>68</v>
      </c>
    </row>
    <row r="9" spans="1:11" ht="11.25" customHeight="1" x14ac:dyDescent="0.2">
      <c r="A9" s="2"/>
      <c r="B9" s="2" t="s">
        <v>33</v>
      </c>
      <c r="C9" s="2" t="s">
        <v>34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ROUND(+Surgery!I5,0)</f>
        <v>578548</v>
      </c>
      <c r="E10" s="3">
        <f>ROUND(+Surgery!F5,0)</f>
        <v>373543</v>
      </c>
      <c r="F10" s="9">
        <f>IF(D10=0,"",IF(E10=0,"",ROUND(D10/E10,2)))</f>
        <v>1.55</v>
      </c>
      <c r="G10" s="3">
        <f>ROUND(+Surgery!I106,0)</f>
        <v>864097</v>
      </c>
      <c r="H10" s="3">
        <f>ROUND(+Surgery!F106,0)</f>
        <v>110436</v>
      </c>
      <c r="I10" s="9">
        <f>IF(G10=0,"",IF(H10=0,"",ROUND(G10/H10,2)))</f>
        <v>7.82</v>
      </c>
      <c r="J10" s="9"/>
      <c r="K10" s="10">
        <f>IF(D10=0,"",IF(E10=0,"",IF(G10=0,"",IF(H10=0,"",ROUND(I10/F10-1,4)))))</f>
        <v>4.0452000000000004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ROUND(+Surgery!I6,0)</f>
        <v>188011</v>
      </c>
      <c r="E11" s="3">
        <f>ROUND(+Surgery!F6,0)</f>
        <v>921342</v>
      </c>
      <c r="F11" s="9">
        <f t="shared" ref="F11:F74" si="0">IF(D11=0,"",IF(E11=0,"",ROUND(D11/E11,2)))</f>
        <v>0.2</v>
      </c>
      <c r="G11" s="3">
        <f>ROUND(+Surgery!I107,0)</f>
        <v>99158</v>
      </c>
      <c r="H11" s="3">
        <f>ROUND(+Surgery!F107,0)</f>
        <v>128481</v>
      </c>
      <c r="I11" s="9">
        <f t="shared" ref="I11:I74" si="1">IF(G11=0,"",IF(H11=0,"",ROUND(G11/H11,2)))</f>
        <v>0.77</v>
      </c>
      <c r="J11" s="9"/>
      <c r="K11" s="10">
        <f t="shared" ref="K11:K74" si="2">IF(D11=0,"",IF(E11=0,"",IF(G11=0,"",IF(H11=0,"",ROUND(I11/F11-1,4)))))</f>
        <v>2.85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ROUND(+Surgery!I7,0)</f>
        <v>113601</v>
      </c>
      <c r="E12" s="3">
        <f>ROUND(+Surgery!F7,0)</f>
        <v>829</v>
      </c>
      <c r="F12" s="9">
        <f t="shared" si="0"/>
        <v>137.03</v>
      </c>
      <c r="G12" s="3">
        <f>ROUND(+Surgery!I108,0)</f>
        <v>19036</v>
      </c>
      <c r="H12" s="3">
        <f>ROUND(+Surgery!F108,0)</f>
        <v>906</v>
      </c>
      <c r="I12" s="9">
        <f t="shared" si="1"/>
        <v>21.01</v>
      </c>
      <c r="J12" s="9"/>
      <c r="K12" s="10">
        <f t="shared" si="2"/>
        <v>-0.84670000000000001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ROUND(+Surgery!I8,0)</f>
        <v>714962</v>
      </c>
      <c r="E13" s="3">
        <f>ROUND(+Surgery!F8,0)</f>
        <v>2546491</v>
      </c>
      <c r="F13" s="9">
        <f t="shared" si="0"/>
        <v>0.28000000000000003</v>
      </c>
      <c r="G13" s="3">
        <f>ROUND(+Surgery!I109,0)</f>
        <v>1102153</v>
      </c>
      <c r="H13" s="3">
        <f>ROUND(+Surgery!F109,0)</f>
        <v>2520201</v>
      </c>
      <c r="I13" s="9">
        <f t="shared" si="1"/>
        <v>0.44</v>
      </c>
      <c r="J13" s="9"/>
      <c r="K13" s="10">
        <f t="shared" si="2"/>
        <v>0.57140000000000002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ROUND(+Surgery!I9,0)</f>
        <v>0</v>
      </c>
      <c r="E14" s="3">
        <f>ROUND(+Surgery!F9,0)</f>
        <v>1466938</v>
      </c>
      <c r="F14" s="9" t="str">
        <f t="shared" si="0"/>
        <v/>
      </c>
      <c r="G14" s="3">
        <f>ROUND(+Surgery!I110,0)</f>
        <v>5336</v>
      </c>
      <c r="H14" s="3">
        <f>ROUND(+Surgery!F110,0)</f>
        <v>1519903</v>
      </c>
      <c r="I14" s="9">
        <f t="shared" si="1"/>
        <v>0</v>
      </c>
      <c r="J14" s="9"/>
      <c r="K14" s="10" t="str">
        <f t="shared" si="2"/>
        <v/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ROUND(+Surgery!I10,0)</f>
        <v>0</v>
      </c>
      <c r="E15" s="3">
        <f>ROUND(+Surgery!F10,0)</f>
        <v>281018</v>
      </c>
      <c r="F15" s="9" t="str">
        <f t="shared" si="0"/>
        <v/>
      </c>
      <c r="G15" s="3">
        <f>ROUND(+Surgery!I111,0)</f>
        <v>0</v>
      </c>
      <c r="H15" s="3">
        <f>ROUND(+Surgery!F111,0)</f>
        <v>257773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ROUND(+Surgery!I11,0)</f>
        <v>180</v>
      </c>
      <c r="E16" s="3">
        <f>ROUND(+Surgery!F11,0)</f>
        <v>0</v>
      </c>
      <c r="F16" s="9" t="str">
        <f t="shared" si="0"/>
        <v/>
      </c>
      <c r="G16" s="3">
        <f>ROUND(+Surgery!I112,0)</f>
        <v>0</v>
      </c>
      <c r="H16" s="3">
        <f>ROUND(+Surgery!F112,0)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ROUND(+Surgery!I12,0)</f>
        <v>0</v>
      </c>
      <c r="E17" s="3">
        <f>ROUND(+Surgery!F12,0)</f>
        <v>285552</v>
      </c>
      <c r="F17" s="9" t="str">
        <f t="shared" si="0"/>
        <v/>
      </c>
      <c r="G17" s="3">
        <f>ROUND(+Surgery!I113,0)</f>
        <v>0</v>
      </c>
      <c r="H17" s="3">
        <f>ROUND(+Surgery!F113,0)</f>
        <v>236790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ROUND(+Surgery!I13,0)</f>
        <v>430830</v>
      </c>
      <c r="E18" s="3">
        <f>ROUND(+Surgery!F13,0)</f>
        <v>40793</v>
      </c>
      <c r="F18" s="9">
        <f t="shared" si="0"/>
        <v>10.56</v>
      </c>
      <c r="G18" s="3">
        <f>ROUND(+Surgery!I114,0)</f>
        <v>532255</v>
      </c>
      <c r="H18" s="3">
        <f>ROUND(+Surgery!F114,0)</f>
        <v>38875</v>
      </c>
      <c r="I18" s="9">
        <f t="shared" si="1"/>
        <v>13.69</v>
      </c>
      <c r="J18" s="9"/>
      <c r="K18" s="10">
        <f t="shared" si="2"/>
        <v>0.2964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ROUND(+Surgery!I14,0)</f>
        <v>0</v>
      </c>
      <c r="E19" s="3">
        <f>ROUND(+Surgery!F14,0)</f>
        <v>436507</v>
      </c>
      <c r="F19" s="9" t="str">
        <f t="shared" si="0"/>
        <v/>
      </c>
      <c r="G19" s="3">
        <f>ROUND(+Surgery!I115,0)</f>
        <v>0</v>
      </c>
      <c r="H19" s="3">
        <f>ROUND(+Surgery!F115,0)</f>
        <v>378083</v>
      </c>
      <c r="I19" s="9" t="str">
        <f t="shared" si="1"/>
        <v/>
      </c>
      <c r="J19" s="9"/>
      <c r="K19" s="10" t="str">
        <f t="shared" si="2"/>
        <v/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ROUND(+Surgery!I15,0)</f>
        <v>0</v>
      </c>
      <c r="E20" s="3">
        <f>ROUND(+Surgery!F15,0)</f>
        <v>2803256</v>
      </c>
      <c r="F20" s="9" t="str">
        <f t="shared" si="0"/>
        <v/>
      </c>
      <c r="G20" s="3">
        <f>ROUND(+Surgery!I116,0)</f>
        <v>0</v>
      </c>
      <c r="H20" s="3">
        <f>ROUND(+Surgery!F116,0)</f>
        <v>2883095</v>
      </c>
      <c r="I20" s="9" t="str">
        <f t="shared" si="1"/>
        <v/>
      </c>
      <c r="J20" s="9"/>
      <c r="K20" s="10" t="str">
        <f t="shared" si="2"/>
        <v/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ROUND(+Surgery!I16,0)</f>
        <v>1183208</v>
      </c>
      <c r="E21" s="3">
        <f>ROUND(+Surgery!F16,0)</f>
        <v>2678230</v>
      </c>
      <c r="F21" s="9">
        <f t="shared" si="0"/>
        <v>0.44</v>
      </c>
      <c r="G21" s="3">
        <f>ROUND(+Surgery!I117,0)</f>
        <v>1486514</v>
      </c>
      <c r="H21" s="3">
        <f>ROUND(+Surgery!F117,0)</f>
        <v>2712475</v>
      </c>
      <c r="I21" s="9">
        <f t="shared" si="1"/>
        <v>0.55000000000000004</v>
      </c>
      <c r="J21" s="9"/>
      <c r="K21" s="10">
        <f t="shared" si="2"/>
        <v>0.25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ROUND(+Surgery!I17,0)</f>
        <v>78357</v>
      </c>
      <c r="E22" s="3">
        <f>ROUND(+Surgery!F17,0)</f>
        <v>117282</v>
      </c>
      <c r="F22" s="9">
        <f t="shared" si="0"/>
        <v>0.67</v>
      </c>
      <c r="G22" s="3">
        <f>ROUND(+Surgery!I118,0)</f>
        <v>606572</v>
      </c>
      <c r="H22" s="3">
        <f>ROUND(+Surgery!F118,0)</f>
        <v>124980</v>
      </c>
      <c r="I22" s="9">
        <f t="shared" si="1"/>
        <v>4.8499999999999996</v>
      </c>
      <c r="J22" s="9"/>
      <c r="K22" s="10">
        <f t="shared" si="2"/>
        <v>6.2388000000000003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ROUND(+Surgery!I18,0)</f>
        <v>0</v>
      </c>
      <c r="E23" s="3">
        <f>ROUND(+Surgery!F18,0)</f>
        <v>1126870</v>
      </c>
      <c r="F23" s="9" t="str">
        <f t="shared" si="0"/>
        <v/>
      </c>
      <c r="G23" s="3">
        <f>ROUND(+Surgery!I119,0)</f>
        <v>301906</v>
      </c>
      <c r="H23" s="3">
        <f>ROUND(+Surgery!F119,0)</f>
        <v>1074417</v>
      </c>
      <c r="I23" s="9">
        <f t="shared" si="1"/>
        <v>0.28000000000000003</v>
      </c>
      <c r="J23" s="9"/>
      <c r="K23" s="10" t="str">
        <f t="shared" si="2"/>
        <v/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ROUND(+Surgery!I19,0)</f>
        <v>0</v>
      </c>
      <c r="E24" s="3">
        <f>ROUND(+Surgery!F19,0)</f>
        <v>374586</v>
      </c>
      <c r="F24" s="9" t="str">
        <f t="shared" si="0"/>
        <v/>
      </c>
      <c r="G24" s="3">
        <f>ROUND(+Surgery!I120,0)</f>
        <v>0</v>
      </c>
      <c r="H24" s="3">
        <f>ROUND(+Surgery!F120,0)</f>
        <v>396940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ROUND(+Surgery!I20,0)</f>
        <v>45129</v>
      </c>
      <c r="E25" s="3">
        <f>ROUND(+Surgery!F20,0)</f>
        <v>304288</v>
      </c>
      <c r="F25" s="9">
        <f t="shared" si="0"/>
        <v>0.15</v>
      </c>
      <c r="G25" s="3">
        <f>ROUND(+Surgery!I121,0)</f>
        <v>73350</v>
      </c>
      <c r="H25" s="3">
        <f>ROUND(+Surgery!F121,0)</f>
        <v>318898</v>
      </c>
      <c r="I25" s="9">
        <f t="shared" si="1"/>
        <v>0.23</v>
      </c>
      <c r="J25" s="9"/>
      <c r="K25" s="10">
        <f t="shared" si="2"/>
        <v>0.5333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ROUND(+Surgery!I21,0)</f>
        <v>0</v>
      </c>
      <c r="E26" s="3">
        <f>ROUND(+Surgery!F21,0)</f>
        <v>0</v>
      </c>
      <c r="F26" s="9" t="str">
        <f t="shared" si="0"/>
        <v/>
      </c>
      <c r="G26" s="3">
        <f>ROUND(+Surgery!I122,0)</f>
        <v>118550</v>
      </c>
      <c r="H26" s="3">
        <f>ROUND(+Surgery!F122,0)</f>
        <v>6035</v>
      </c>
      <c r="I26" s="9">
        <f t="shared" si="1"/>
        <v>19.64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ROUND(+Surgery!I22,0)</f>
        <v>0</v>
      </c>
      <c r="E27" s="3">
        <f>ROUND(+Surgery!F22,0)</f>
        <v>0</v>
      </c>
      <c r="F27" s="9" t="str">
        <f t="shared" si="0"/>
        <v/>
      </c>
      <c r="G27" s="3">
        <f>ROUND(+Surgery!I123,0)</f>
        <v>0</v>
      </c>
      <c r="H27" s="3">
        <f>ROUND(+Surgery!F123,0)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ROUND(+Surgery!I23,0)</f>
        <v>0</v>
      </c>
      <c r="E28" s="3">
        <f>ROUND(+Surgery!F23,0)</f>
        <v>70986</v>
      </c>
      <c r="F28" s="9" t="str">
        <f t="shared" si="0"/>
        <v/>
      </c>
      <c r="G28" s="3">
        <f>ROUND(+Surgery!I124,0)</f>
        <v>0</v>
      </c>
      <c r="H28" s="3">
        <f>ROUND(+Surgery!F124,0)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ROUND(+Surgery!I24,0)</f>
        <v>0</v>
      </c>
      <c r="E29" s="3">
        <f>ROUND(+Surgery!F24,0)</f>
        <v>415842</v>
      </c>
      <c r="F29" s="9" t="str">
        <f t="shared" si="0"/>
        <v/>
      </c>
      <c r="G29" s="3">
        <f>ROUND(+Surgery!I125,0)</f>
        <v>899</v>
      </c>
      <c r="H29" s="3">
        <f>ROUND(+Surgery!F125,0)</f>
        <v>438840</v>
      </c>
      <c r="I29" s="9">
        <f t="shared" si="1"/>
        <v>0</v>
      </c>
      <c r="J29" s="9"/>
      <c r="K29" s="10" t="str">
        <f t="shared" si="2"/>
        <v/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ROUND(+Surgery!I25,0)</f>
        <v>296</v>
      </c>
      <c r="E30" s="3">
        <f>ROUND(+Surgery!F25,0)</f>
        <v>18281</v>
      </c>
      <c r="F30" s="9">
        <f t="shared" si="0"/>
        <v>0.02</v>
      </c>
      <c r="G30" s="3">
        <f>ROUND(+Surgery!I126,0)</f>
        <v>72</v>
      </c>
      <c r="H30" s="3">
        <f>ROUND(+Surgery!F126,0)</f>
        <v>19892</v>
      </c>
      <c r="I30" s="9">
        <f t="shared" si="1"/>
        <v>0</v>
      </c>
      <c r="J30" s="9"/>
      <c r="K30" s="10">
        <f t="shared" si="2"/>
        <v>-1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ROUND(+Surgery!I26,0)</f>
        <v>0</v>
      </c>
      <c r="E31" s="3">
        <f>ROUND(+Surgery!F26,0)</f>
        <v>13347</v>
      </c>
      <c r="F31" s="9" t="str">
        <f t="shared" si="0"/>
        <v/>
      </c>
      <c r="G31" s="3">
        <f>ROUND(+Surgery!I127,0)</f>
        <v>0</v>
      </c>
      <c r="H31" s="3">
        <f>ROUND(+Surgery!F127,0)</f>
        <v>10959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ROUND(+Surgery!I27,0)</f>
        <v>108000</v>
      </c>
      <c r="E32" s="3">
        <f>ROUND(+Surgery!F27,0)</f>
        <v>569560</v>
      </c>
      <c r="F32" s="9">
        <f t="shared" si="0"/>
        <v>0.19</v>
      </c>
      <c r="G32" s="3">
        <f>ROUND(+Surgery!I128,0)</f>
        <v>0</v>
      </c>
      <c r="H32" s="3">
        <f>ROUND(+Surgery!F128,0)</f>
        <v>643860</v>
      </c>
      <c r="I32" s="9" t="str">
        <f t="shared" si="1"/>
        <v/>
      </c>
      <c r="J32" s="9"/>
      <c r="K32" s="10" t="str">
        <f t="shared" si="2"/>
        <v/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ROUND(+Surgery!I28,0)</f>
        <v>1329824</v>
      </c>
      <c r="E33" s="3">
        <f>ROUND(+Surgery!F28,0)</f>
        <v>295564</v>
      </c>
      <c r="F33" s="9">
        <f t="shared" si="0"/>
        <v>4.5</v>
      </c>
      <c r="G33" s="3">
        <f>ROUND(+Surgery!I129,0)</f>
        <v>16000</v>
      </c>
      <c r="H33" s="3">
        <f>ROUND(+Surgery!F129,0)</f>
        <v>289874</v>
      </c>
      <c r="I33" s="9">
        <f t="shared" si="1"/>
        <v>0.06</v>
      </c>
      <c r="J33" s="9"/>
      <c r="K33" s="10">
        <f t="shared" si="2"/>
        <v>-0.98670000000000002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ROUND(+Surgery!I29,0)</f>
        <v>0</v>
      </c>
      <c r="E34" s="3">
        <f>ROUND(+Surgery!F29,0)</f>
        <v>281240</v>
      </c>
      <c r="F34" s="9" t="str">
        <f t="shared" si="0"/>
        <v/>
      </c>
      <c r="G34" s="3">
        <f>ROUND(+Surgery!I130,0)</f>
        <v>0</v>
      </c>
      <c r="H34" s="3">
        <f>ROUND(+Surgery!F130,0)</f>
        <v>295755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ROUND(+Surgery!I30,0)</f>
        <v>298791</v>
      </c>
      <c r="E35" s="3">
        <f>ROUND(+Surgery!F30,0)</f>
        <v>0</v>
      </c>
      <c r="F35" s="9" t="str">
        <f t="shared" si="0"/>
        <v/>
      </c>
      <c r="G35" s="3">
        <f>ROUND(+Surgery!I131,0)</f>
        <v>50613</v>
      </c>
      <c r="H35" s="3">
        <f>ROUND(+Surgery!F131,0)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ROUND(+Surgery!I31,0)</f>
        <v>14400</v>
      </c>
      <c r="E36" s="3">
        <f>ROUND(+Surgery!F31,0)</f>
        <v>675</v>
      </c>
      <c r="F36" s="9">
        <f t="shared" si="0"/>
        <v>21.33</v>
      </c>
      <c r="G36" s="3">
        <f>ROUND(+Surgery!I132,0)</f>
        <v>11200</v>
      </c>
      <c r="H36" s="3">
        <f>ROUND(+Surgery!F132,0)</f>
        <v>765</v>
      </c>
      <c r="I36" s="9">
        <f t="shared" si="1"/>
        <v>14.64</v>
      </c>
      <c r="J36" s="9"/>
      <c r="K36" s="10">
        <f t="shared" si="2"/>
        <v>-0.31359999999999999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ROUND(+Surgery!I32,0)</f>
        <v>2228</v>
      </c>
      <c r="E37" s="3">
        <f>ROUND(+Surgery!F32,0)</f>
        <v>840378</v>
      </c>
      <c r="F37" s="9">
        <f t="shared" si="0"/>
        <v>0</v>
      </c>
      <c r="G37" s="3">
        <f>ROUND(+Surgery!I133,0)</f>
        <v>193400</v>
      </c>
      <c r="H37" s="3">
        <f>ROUND(+Surgery!F133,0)</f>
        <v>1534489</v>
      </c>
      <c r="I37" s="9">
        <f t="shared" si="1"/>
        <v>0.13</v>
      </c>
      <c r="J37" s="9"/>
      <c r="K37" s="10" t="e">
        <f t="shared" si="2"/>
        <v>#DIV/0!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ROUND(+Surgery!I33,0)</f>
        <v>0</v>
      </c>
      <c r="E38" s="3">
        <f>ROUND(+Surgery!F33,0)</f>
        <v>0</v>
      </c>
      <c r="F38" s="9" t="str">
        <f t="shared" si="0"/>
        <v/>
      </c>
      <c r="G38" s="3">
        <f>ROUND(+Surgery!I134,0)</f>
        <v>0</v>
      </c>
      <c r="H38" s="3">
        <f>ROUND(+Surgery!F134,0)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ROUND(+Surgery!I34,0)</f>
        <v>36059</v>
      </c>
      <c r="E39" s="3">
        <f>ROUND(+Surgery!F34,0)</f>
        <v>2793422</v>
      </c>
      <c r="F39" s="9">
        <f t="shared" si="0"/>
        <v>0.01</v>
      </c>
      <c r="G39" s="3">
        <f>ROUND(+Surgery!I135,0)</f>
        <v>0</v>
      </c>
      <c r="H39" s="3">
        <f>ROUND(+Surgery!F135,0)</f>
        <v>2899576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ROUND(+Surgery!I35,0)</f>
        <v>15322</v>
      </c>
      <c r="E40" s="3">
        <f>ROUND(+Surgery!F35,0)</f>
        <v>105121</v>
      </c>
      <c r="F40" s="9">
        <f t="shared" si="0"/>
        <v>0.15</v>
      </c>
      <c r="G40" s="3">
        <f>ROUND(+Surgery!I136,0)</f>
        <v>0</v>
      </c>
      <c r="H40" s="3">
        <f>ROUND(+Surgery!F136,0)</f>
        <v>90772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ROUND(+Surgery!I36,0)</f>
        <v>0</v>
      </c>
      <c r="E41" s="3">
        <f>ROUND(+Surgery!F36,0)</f>
        <v>37518</v>
      </c>
      <c r="F41" s="9" t="str">
        <f t="shared" si="0"/>
        <v/>
      </c>
      <c r="G41" s="3">
        <f>ROUND(+Surgery!I137,0)</f>
        <v>2390</v>
      </c>
      <c r="H41" s="3">
        <f>ROUND(+Surgery!F137,0)</f>
        <v>38534</v>
      </c>
      <c r="I41" s="9">
        <f t="shared" si="1"/>
        <v>0.06</v>
      </c>
      <c r="J41" s="9"/>
      <c r="K41" s="10" t="str">
        <f t="shared" si="2"/>
        <v/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ROUND(+Surgery!I37,0)</f>
        <v>35987</v>
      </c>
      <c r="E42" s="3">
        <f>ROUND(+Surgery!F37,0)</f>
        <v>4891</v>
      </c>
      <c r="F42" s="9">
        <f t="shared" si="0"/>
        <v>7.36</v>
      </c>
      <c r="G42" s="3">
        <f>ROUND(+Surgery!I138,0)</f>
        <v>13807</v>
      </c>
      <c r="H42" s="3">
        <f>ROUND(+Surgery!F138,0)</f>
        <v>29055</v>
      </c>
      <c r="I42" s="9">
        <f t="shared" si="1"/>
        <v>0.48</v>
      </c>
      <c r="J42" s="9"/>
      <c r="K42" s="10">
        <f t="shared" si="2"/>
        <v>-0.93479999999999996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ROUND(+Surgery!I38,0)</f>
        <v>0</v>
      </c>
      <c r="E43" s="3">
        <f>ROUND(+Surgery!F38,0)</f>
        <v>0</v>
      </c>
      <c r="F43" s="9" t="str">
        <f t="shared" si="0"/>
        <v/>
      </c>
      <c r="G43" s="3">
        <f>ROUND(+Surgery!I139,0)</f>
        <v>0</v>
      </c>
      <c r="H43" s="3">
        <f>ROUND(+Surgery!F139,0)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ROUND(+Surgery!I39,0)</f>
        <v>0</v>
      </c>
      <c r="E44" s="3">
        <f>ROUND(+Surgery!F39,0)</f>
        <v>125987</v>
      </c>
      <c r="F44" s="9" t="str">
        <f t="shared" si="0"/>
        <v/>
      </c>
      <c r="G44" s="3">
        <f>ROUND(+Surgery!I140,0)</f>
        <v>0</v>
      </c>
      <c r="H44" s="3">
        <f>ROUND(+Surgery!F140,0)</f>
        <v>131313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ROUND(+Surgery!I40,0)</f>
        <v>270700</v>
      </c>
      <c r="E45" s="3">
        <f>ROUND(+Surgery!F40,0)</f>
        <v>18516</v>
      </c>
      <c r="F45" s="9">
        <f t="shared" si="0"/>
        <v>14.62</v>
      </c>
      <c r="G45" s="3">
        <f>ROUND(+Surgery!I141,0)</f>
        <v>206458</v>
      </c>
      <c r="H45" s="3">
        <f>ROUND(+Surgery!F141,0)</f>
        <v>14882</v>
      </c>
      <c r="I45" s="9">
        <f t="shared" si="1"/>
        <v>13.87</v>
      </c>
      <c r="J45" s="9"/>
      <c r="K45" s="10">
        <f t="shared" si="2"/>
        <v>-5.1299999999999998E-2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ROUND(+Surgery!I41,0)</f>
        <v>368164</v>
      </c>
      <c r="E46" s="3">
        <f>ROUND(+Surgery!F41,0)</f>
        <v>163614</v>
      </c>
      <c r="F46" s="9">
        <f t="shared" si="0"/>
        <v>2.25</v>
      </c>
      <c r="G46" s="3">
        <f>ROUND(+Surgery!I142,0)</f>
        <v>1045545</v>
      </c>
      <c r="H46" s="3">
        <f>ROUND(+Surgery!F142,0)</f>
        <v>154227</v>
      </c>
      <c r="I46" s="9">
        <f t="shared" si="1"/>
        <v>6.78</v>
      </c>
      <c r="J46" s="9"/>
      <c r="K46" s="10">
        <f t="shared" si="2"/>
        <v>2.0133000000000001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ROUND(+Surgery!I42,0)</f>
        <v>0</v>
      </c>
      <c r="E47" s="3">
        <f>ROUND(+Surgery!F42,0)</f>
        <v>0</v>
      </c>
      <c r="F47" s="9" t="str">
        <f t="shared" si="0"/>
        <v/>
      </c>
      <c r="G47" s="3">
        <f>ROUND(+Surgery!I143,0)</f>
        <v>0</v>
      </c>
      <c r="H47" s="3">
        <f>ROUND(+Surgery!F143,0)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ROUND(+Surgery!I43,0)</f>
        <v>0</v>
      </c>
      <c r="E48" s="3">
        <f>ROUND(+Surgery!F43,0)</f>
        <v>0</v>
      </c>
      <c r="F48" s="9" t="str">
        <f t="shared" si="0"/>
        <v/>
      </c>
      <c r="G48" s="3">
        <f>ROUND(+Surgery!I144,0)</f>
        <v>0</v>
      </c>
      <c r="H48" s="3">
        <f>ROUND(+Surgery!F144,0)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ROUND(+Surgery!I44,0)</f>
        <v>394329</v>
      </c>
      <c r="E49" s="3">
        <f>ROUND(+Surgery!F44,0)</f>
        <v>207714</v>
      </c>
      <c r="F49" s="9">
        <f t="shared" si="0"/>
        <v>1.9</v>
      </c>
      <c r="G49" s="3">
        <f>ROUND(+Surgery!I145,0)</f>
        <v>752926</v>
      </c>
      <c r="H49" s="3">
        <f>ROUND(+Surgery!F145,0)</f>
        <v>966900</v>
      </c>
      <c r="I49" s="9">
        <f t="shared" si="1"/>
        <v>0.78</v>
      </c>
      <c r="J49" s="9"/>
      <c r="K49" s="10">
        <f t="shared" si="2"/>
        <v>-0.58950000000000002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ROUND(+Surgery!I45,0)</f>
        <v>0</v>
      </c>
      <c r="E50" s="3">
        <f>ROUND(+Surgery!F45,0)</f>
        <v>26970</v>
      </c>
      <c r="F50" s="9" t="str">
        <f t="shared" si="0"/>
        <v/>
      </c>
      <c r="G50" s="3">
        <f>ROUND(+Surgery!I146,0)</f>
        <v>0</v>
      </c>
      <c r="H50" s="3">
        <f>ROUND(+Surgery!F146,0)</f>
        <v>27333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ROUND(+Surgery!I46,0)</f>
        <v>0</v>
      </c>
      <c r="E51" s="3">
        <f>ROUND(+Surgery!F46,0)</f>
        <v>0</v>
      </c>
      <c r="F51" s="9" t="str">
        <f t="shared" si="0"/>
        <v/>
      </c>
      <c r="G51" s="3">
        <f>ROUND(+Surgery!I147,0)</f>
        <v>0</v>
      </c>
      <c r="H51" s="3">
        <f>ROUND(+Surgery!F147,0)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ROUND(+Surgery!I47,0)</f>
        <v>559</v>
      </c>
      <c r="E52" s="3">
        <f>ROUND(+Surgery!F47,0)</f>
        <v>2057800</v>
      </c>
      <c r="F52" s="9">
        <f t="shared" si="0"/>
        <v>0</v>
      </c>
      <c r="G52" s="3">
        <f>ROUND(+Surgery!I148,0)</f>
        <v>0</v>
      </c>
      <c r="H52" s="3">
        <f>ROUND(+Surgery!F148,0)</f>
        <v>1968627</v>
      </c>
      <c r="I52" s="9" t="str">
        <f t="shared" si="1"/>
        <v/>
      </c>
      <c r="J52" s="9"/>
      <c r="K52" s="10" t="str">
        <f t="shared" si="2"/>
        <v/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ROUND(+Surgery!I48,0)</f>
        <v>437254</v>
      </c>
      <c r="E53" s="3">
        <f>ROUND(+Surgery!F48,0)</f>
        <v>1391652</v>
      </c>
      <c r="F53" s="9">
        <f t="shared" si="0"/>
        <v>0.31</v>
      </c>
      <c r="G53" s="3">
        <f>ROUND(+Surgery!I149,0)</f>
        <v>737062</v>
      </c>
      <c r="H53" s="3">
        <f>ROUND(+Surgery!F149,0)</f>
        <v>1362190</v>
      </c>
      <c r="I53" s="9">
        <f t="shared" si="1"/>
        <v>0.54</v>
      </c>
      <c r="J53" s="9"/>
      <c r="K53" s="10">
        <f t="shared" si="2"/>
        <v>0.7419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ROUND(+Surgery!I49,0)</f>
        <v>1105004</v>
      </c>
      <c r="E54" s="3">
        <f>ROUND(+Surgery!F49,0)</f>
        <v>1021656</v>
      </c>
      <c r="F54" s="9">
        <f t="shared" si="0"/>
        <v>1.08</v>
      </c>
      <c r="G54" s="3">
        <f>ROUND(+Surgery!I150,0)</f>
        <v>896175</v>
      </c>
      <c r="H54" s="3">
        <f>ROUND(+Surgery!F150,0)</f>
        <v>811380</v>
      </c>
      <c r="I54" s="9">
        <f t="shared" si="1"/>
        <v>1.1000000000000001</v>
      </c>
      <c r="J54" s="9"/>
      <c r="K54" s="10">
        <f t="shared" si="2"/>
        <v>1.8499999999999999E-2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ROUND(+Surgery!I50,0)</f>
        <v>31598</v>
      </c>
      <c r="E55" s="3">
        <f>ROUND(+Surgery!F50,0)</f>
        <v>501822</v>
      </c>
      <c r="F55" s="9">
        <f t="shared" si="0"/>
        <v>0.06</v>
      </c>
      <c r="G55" s="3">
        <f>ROUND(+Surgery!I151,0)</f>
        <v>185139</v>
      </c>
      <c r="H55" s="3">
        <f>ROUND(+Surgery!F151,0)</f>
        <v>502416</v>
      </c>
      <c r="I55" s="9">
        <f t="shared" si="1"/>
        <v>0.37</v>
      </c>
      <c r="J55" s="9"/>
      <c r="K55" s="10">
        <f t="shared" si="2"/>
        <v>5.1666999999999996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ROUND(+Surgery!I51,0)</f>
        <v>7663</v>
      </c>
      <c r="E56" s="3">
        <f>ROUND(+Surgery!F51,0)</f>
        <v>19183</v>
      </c>
      <c r="F56" s="9">
        <f t="shared" si="0"/>
        <v>0.4</v>
      </c>
      <c r="G56" s="3">
        <f>ROUND(+Surgery!I152,0)</f>
        <v>24517</v>
      </c>
      <c r="H56" s="3">
        <f>ROUND(+Surgery!F152,0)</f>
        <v>21072</v>
      </c>
      <c r="I56" s="9">
        <f t="shared" si="1"/>
        <v>1.1599999999999999</v>
      </c>
      <c r="J56" s="9"/>
      <c r="K56" s="10">
        <f t="shared" si="2"/>
        <v>1.9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ROUND(+Surgery!I52,0)</f>
        <v>30254</v>
      </c>
      <c r="E57" s="3">
        <f>ROUND(+Surgery!F52,0)</f>
        <v>6774</v>
      </c>
      <c r="F57" s="9">
        <f t="shared" si="0"/>
        <v>4.47</v>
      </c>
      <c r="G57" s="3">
        <f>ROUND(+Surgery!I153,0)</f>
        <v>30129</v>
      </c>
      <c r="H57" s="3">
        <f>ROUND(+Surgery!F153,0)</f>
        <v>7106</v>
      </c>
      <c r="I57" s="9">
        <f t="shared" si="1"/>
        <v>4.24</v>
      </c>
      <c r="J57" s="9"/>
      <c r="K57" s="10">
        <f t="shared" si="2"/>
        <v>-5.1499999999999997E-2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ROUND(+Surgery!I53,0)</f>
        <v>0</v>
      </c>
      <c r="E58" s="3">
        <f>ROUND(+Surgery!F53,0)</f>
        <v>616200</v>
      </c>
      <c r="F58" s="9" t="str">
        <f t="shared" si="0"/>
        <v/>
      </c>
      <c r="G58" s="3">
        <f>ROUND(+Surgery!I154,0)</f>
        <v>776600</v>
      </c>
      <c r="H58" s="3">
        <f>ROUND(+Surgery!F154,0)</f>
        <v>616200</v>
      </c>
      <c r="I58" s="9">
        <f t="shared" si="1"/>
        <v>1.26</v>
      </c>
      <c r="J58" s="9"/>
      <c r="K58" s="10" t="str">
        <f t="shared" si="2"/>
        <v/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ROUND(+Surgery!I54,0)</f>
        <v>13268</v>
      </c>
      <c r="E59" s="3">
        <f>ROUND(+Surgery!F54,0)</f>
        <v>125161</v>
      </c>
      <c r="F59" s="9">
        <f t="shared" si="0"/>
        <v>0.11</v>
      </c>
      <c r="G59" s="3">
        <f>ROUND(+Surgery!I155,0)</f>
        <v>2404</v>
      </c>
      <c r="H59" s="3">
        <f>ROUND(+Surgery!F155,0)</f>
        <v>125925</v>
      </c>
      <c r="I59" s="9">
        <f t="shared" si="1"/>
        <v>0.02</v>
      </c>
      <c r="J59" s="9"/>
      <c r="K59" s="10">
        <f t="shared" si="2"/>
        <v>-0.81820000000000004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ROUND(+Surgery!I55,0)</f>
        <v>0</v>
      </c>
      <c r="E60" s="3">
        <f>ROUND(+Surgery!F55,0)</f>
        <v>0</v>
      </c>
      <c r="F60" s="9" t="str">
        <f t="shared" si="0"/>
        <v/>
      </c>
      <c r="G60" s="3">
        <f>ROUND(+Surgery!I156,0)</f>
        <v>0</v>
      </c>
      <c r="H60" s="3">
        <f>ROUND(+Surgery!F156,0)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ROUND(+Surgery!I56,0)</f>
        <v>113313</v>
      </c>
      <c r="E61" s="3">
        <f>ROUND(+Surgery!F56,0)</f>
        <v>926015</v>
      </c>
      <c r="F61" s="9">
        <f t="shared" si="0"/>
        <v>0.12</v>
      </c>
      <c r="G61" s="3">
        <f>ROUND(+Surgery!I157,0)</f>
        <v>213982</v>
      </c>
      <c r="H61" s="3">
        <f>ROUND(+Surgery!F157,0)</f>
        <v>983173</v>
      </c>
      <c r="I61" s="9">
        <f t="shared" si="1"/>
        <v>0.22</v>
      </c>
      <c r="J61" s="9"/>
      <c r="K61" s="10">
        <f t="shared" si="2"/>
        <v>0.83330000000000004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ROUND(+Surgery!I57,0)</f>
        <v>1000</v>
      </c>
      <c r="E62" s="3">
        <f>ROUND(+Surgery!F57,0)</f>
        <v>917499</v>
      </c>
      <c r="F62" s="9">
        <f t="shared" si="0"/>
        <v>0</v>
      </c>
      <c r="G62" s="3">
        <f>ROUND(+Surgery!I158,0)</f>
        <v>0</v>
      </c>
      <c r="H62" s="3">
        <f>ROUND(+Surgery!F158,0)</f>
        <v>886400</v>
      </c>
      <c r="I62" s="9" t="str">
        <f t="shared" si="1"/>
        <v/>
      </c>
      <c r="J62" s="9"/>
      <c r="K62" s="10" t="str">
        <f t="shared" si="2"/>
        <v/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ROUND(+Surgery!I58,0)</f>
        <v>416454</v>
      </c>
      <c r="E63" s="3">
        <f>ROUND(+Surgery!F58,0)</f>
        <v>140851</v>
      </c>
      <c r="F63" s="9">
        <f t="shared" si="0"/>
        <v>2.96</v>
      </c>
      <c r="G63" s="3">
        <f>ROUND(+Surgery!I159,0)</f>
        <v>474825</v>
      </c>
      <c r="H63" s="3">
        <f>ROUND(+Surgery!F159,0)</f>
        <v>146867</v>
      </c>
      <c r="I63" s="9">
        <f t="shared" si="1"/>
        <v>3.23</v>
      </c>
      <c r="J63" s="9"/>
      <c r="K63" s="10">
        <f t="shared" si="2"/>
        <v>9.1200000000000003E-2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ROUND(+Surgery!I59,0)</f>
        <v>0</v>
      </c>
      <c r="E64" s="3">
        <f>ROUND(+Surgery!F59,0)</f>
        <v>0</v>
      </c>
      <c r="F64" s="9" t="str">
        <f t="shared" si="0"/>
        <v/>
      </c>
      <c r="G64" s="3">
        <f>ROUND(+Surgery!I160,0)</f>
        <v>0</v>
      </c>
      <c r="H64" s="3">
        <f>ROUND(+Surgery!F160,0)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ROUND(+Surgery!I60,0)</f>
        <v>4141</v>
      </c>
      <c r="E65" s="3">
        <f>ROUND(+Surgery!F60,0)</f>
        <v>12612</v>
      </c>
      <c r="F65" s="9">
        <f t="shared" si="0"/>
        <v>0.33</v>
      </c>
      <c r="G65" s="3">
        <f>ROUND(+Surgery!I161,0)</f>
        <v>7749</v>
      </c>
      <c r="H65" s="3">
        <f>ROUND(+Surgery!F161,0)</f>
        <v>11377</v>
      </c>
      <c r="I65" s="9">
        <f t="shared" si="1"/>
        <v>0.68</v>
      </c>
      <c r="J65" s="9"/>
      <c r="K65" s="10">
        <f t="shared" si="2"/>
        <v>1.0606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ROUND(+Surgery!I61,0)</f>
        <v>66871</v>
      </c>
      <c r="E66" s="3">
        <f>ROUND(+Surgery!F61,0)</f>
        <v>100789</v>
      </c>
      <c r="F66" s="9">
        <f t="shared" si="0"/>
        <v>0.66</v>
      </c>
      <c r="G66" s="3">
        <f>ROUND(+Surgery!I162,0)</f>
        <v>0</v>
      </c>
      <c r="H66" s="3">
        <f>ROUND(+Surgery!F162,0)</f>
        <v>105732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ROUND(+Surgery!I62,0)</f>
        <v>0</v>
      </c>
      <c r="E67" s="3">
        <f>ROUND(+Surgery!F62,0)</f>
        <v>33738</v>
      </c>
      <c r="F67" s="9" t="str">
        <f t="shared" si="0"/>
        <v/>
      </c>
      <c r="G67" s="3">
        <f>ROUND(+Surgery!I163,0)</f>
        <v>0</v>
      </c>
      <c r="H67" s="3">
        <f>ROUND(+Surgery!F163,0)</f>
        <v>31925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ROUND(+Surgery!I63,0)</f>
        <v>12784</v>
      </c>
      <c r="E68" s="3">
        <f>ROUND(+Surgery!F63,0)</f>
        <v>895110</v>
      </c>
      <c r="F68" s="9">
        <f t="shared" si="0"/>
        <v>0.01</v>
      </c>
      <c r="G68" s="3">
        <f>ROUND(+Surgery!I164,0)</f>
        <v>12334</v>
      </c>
      <c r="H68" s="3">
        <f>ROUND(+Surgery!F164,0)</f>
        <v>953912</v>
      </c>
      <c r="I68" s="9">
        <f t="shared" si="1"/>
        <v>0.01</v>
      </c>
      <c r="J68" s="9"/>
      <c r="K68" s="10">
        <f t="shared" si="2"/>
        <v>0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ROUND(+Surgery!I64,0)</f>
        <v>0</v>
      </c>
      <c r="E69" s="3">
        <f>ROUND(+Surgery!F64,0)</f>
        <v>0</v>
      </c>
      <c r="F69" s="9" t="str">
        <f t="shared" si="0"/>
        <v/>
      </c>
      <c r="G69" s="3">
        <f>ROUND(+Surgery!I165,0)</f>
        <v>2750</v>
      </c>
      <c r="H69" s="3">
        <f>ROUND(+Surgery!F165,0)</f>
        <v>185572</v>
      </c>
      <c r="I69" s="9">
        <f t="shared" si="1"/>
        <v>0.01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ROUND(+Surgery!I65,0)</f>
        <v>0</v>
      </c>
      <c r="E70" s="3">
        <f>ROUND(+Surgery!F65,0)</f>
        <v>0</v>
      </c>
      <c r="F70" s="9" t="str">
        <f t="shared" si="0"/>
        <v/>
      </c>
      <c r="G70" s="3">
        <f>ROUND(+Surgery!I166,0)</f>
        <v>0</v>
      </c>
      <c r="H70" s="3">
        <f>ROUND(+Surgery!F166,0)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ROUND(+Surgery!I66,0)</f>
        <v>0</v>
      </c>
      <c r="E71" s="3">
        <f>ROUND(+Surgery!F66,0)</f>
        <v>0</v>
      </c>
      <c r="F71" s="9" t="str">
        <f t="shared" si="0"/>
        <v/>
      </c>
      <c r="G71" s="3">
        <f>ROUND(+Surgery!I167,0)</f>
        <v>0</v>
      </c>
      <c r="H71" s="3">
        <f>ROUND(+Surgery!F167,0)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ROUND(+Surgery!I67,0)</f>
        <v>1472036</v>
      </c>
      <c r="E72" s="3">
        <f>ROUND(+Surgery!F67,0)</f>
        <v>1650398</v>
      </c>
      <c r="F72" s="9">
        <f t="shared" si="0"/>
        <v>0.89</v>
      </c>
      <c r="G72" s="3">
        <f>ROUND(+Surgery!I168,0)</f>
        <v>1377105</v>
      </c>
      <c r="H72" s="3">
        <f>ROUND(+Surgery!F168,0)</f>
        <v>1654461</v>
      </c>
      <c r="I72" s="9">
        <f t="shared" si="1"/>
        <v>0.83</v>
      </c>
      <c r="J72" s="9"/>
      <c r="K72" s="10">
        <f t="shared" si="2"/>
        <v>-6.7400000000000002E-2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ROUND(+Surgery!I68,0)</f>
        <v>0</v>
      </c>
      <c r="E73" s="3">
        <f>ROUND(+Surgery!F68,0)</f>
        <v>939145</v>
      </c>
      <c r="F73" s="9" t="str">
        <f t="shared" si="0"/>
        <v/>
      </c>
      <c r="G73" s="3">
        <f>ROUND(+Surgery!I169,0)</f>
        <v>0</v>
      </c>
      <c r="H73" s="3">
        <f>ROUND(+Surgery!F169,0)</f>
        <v>978401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ROUND(+Surgery!I69,0)</f>
        <v>415664</v>
      </c>
      <c r="E74" s="3">
        <f>ROUND(+Surgery!F69,0)</f>
        <v>1962452</v>
      </c>
      <c r="F74" s="9">
        <f t="shared" si="0"/>
        <v>0.21</v>
      </c>
      <c r="G74" s="3">
        <f>ROUND(+Surgery!I170,0)</f>
        <v>440725</v>
      </c>
      <c r="H74" s="3">
        <f>ROUND(+Surgery!F170,0)</f>
        <v>2309460</v>
      </c>
      <c r="I74" s="9">
        <f t="shared" si="1"/>
        <v>0.19</v>
      </c>
      <c r="J74" s="9"/>
      <c r="K74" s="10">
        <f t="shared" si="2"/>
        <v>-9.5200000000000007E-2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ROUND(+Surgery!I70,0)</f>
        <v>148572</v>
      </c>
      <c r="E75" s="3">
        <f>ROUND(+Surgery!F70,0)</f>
        <v>774293</v>
      </c>
      <c r="F75" s="9">
        <f t="shared" ref="F75:F108" si="3">IF(D75=0,"",IF(E75=0,"",ROUND(D75/E75,2)))</f>
        <v>0.19</v>
      </c>
      <c r="G75" s="3">
        <f>ROUND(+Surgery!I171,0)</f>
        <v>48720</v>
      </c>
      <c r="H75" s="3">
        <f>ROUND(+Surgery!F171,0)</f>
        <v>790045</v>
      </c>
      <c r="I75" s="9">
        <f t="shared" ref="I75:I108" si="4">IF(G75=0,"",IF(H75=0,"",ROUND(G75/H75,2)))</f>
        <v>0.06</v>
      </c>
      <c r="J75" s="9"/>
      <c r="K75" s="10">
        <f t="shared" ref="K75:K108" si="5">IF(D75=0,"",IF(E75=0,"",IF(G75=0,"",IF(H75=0,"",ROUND(I75/F75-1,4)))))</f>
        <v>-0.68420000000000003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ROUND(+Surgery!I71,0)</f>
        <v>8749</v>
      </c>
      <c r="E76" s="3">
        <f>ROUND(+Surgery!F71,0)</f>
        <v>29921</v>
      </c>
      <c r="F76" s="9">
        <f t="shared" si="3"/>
        <v>0.28999999999999998</v>
      </c>
      <c r="G76" s="3">
        <f>ROUND(+Surgery!I172,0)</f>
        <v>0</v>
      </c>
      <c r="H76" s="3">
        <f>ROUND(+Surgery!F172,0)</f>
        <v>42071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ROUND(+Surgery!I72,0)</f>
        <v>0</v>
      </c>
      <c r="E77" s="3">
        <f>ROUND(+Surgery!F72,0)</f>
        <v>0</v>
      </c>
      <c r="F77" s="9" t="str">
        <f t="shared" si="3"/>
        <v/>
      </c>
      <c r="G77" s="3">
        <f>ROUND(+Surgery!I173,0)</f>
        <v>0</v>
      </c>
      <c r="H77" s="3">
        <f>ROUND(+Surgery!F173,0)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ROUND(+Surgery!I73,0)</f>
        <v>1272240</v>
      </c>
      <c r="E78" s="3">
        <f>ROUND(+Surgery!F73,0)</f>
        <v>764049</v>
      </c>
      <c r="F78" s="9">
        <f t="shared" si="3"/>
        <v>1.67</v>
      </c>
      <c r="G78" s="3">
        <f>ROUND(+Surgery!I174,0)</f>
        <v>441740</v>
      </c>
      <c r="H78" s="3">
        <f>ROUND(+Surgery!F174,0)</f>
        <v>775224</v>
      </c>
      <c r="I78" s="9">
        <f t="shared" si="4"/>
        <v>0.56999999999999995</v>
      </c>
      <c r="J78" s="9"/>
      <c r="K78" s="10">
        <f t="shared" si="5"/>
        <v>-0.65869999999999995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ROUND(+Surgery!I74,0)</f>
        <v>0</v>
      </c>
      <c r="E79" s="3">
        <f>ROUND(+Surgery!F74,0)</f>
        <v>1161674</v>
      </c>
      <c r="F79" s="9" t="str">
        <f t="shared" si="3"/>
        <v/>
      </c>
      <c r="G79" s="3">
        <f>ROUND(+Surgery!I175,0)</f>
        <v>58780</v>
      </c>
      <c r="H79" s="3">
        <f>ROUND(+Surgery!F175,0)</f>
        <v>1094571</v>
      </c>
      <c r="I79" s="9">
        <f t="shared" si="4"/>
        <v>0.05</v>
      </c>
      <c r="J79" s="9"/>
      <c r="K79" s="10" t="str">
        <f t="shared" si="5"/>
        <v/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ROUND(+Surgery!I75,0)</f>
        <v>74217</v>
      </c>
      <c r="E80" s="3">
        <f>ROUND(+Surgery!F75,0)</f>
        <v>308573</v>
      </c>
      <c r="F80" s="9">
        <f t="shared" si="3"/>
        <v>0.24</v>
      </c>
      <c r="G80" s="3">
        <f>ROUND(+Surgery!I176,0)</f>
        <v>3706</v>
      </c>
      <c r="H80" s="3">
        <f>ROUND(+Surgery!F176,0)</f>
        <v>349757</v>
      </c>
      <c r="I80" s="9">
        <f t="shared" si="4"/>
        <v>0.01</v>
      </c>
      <c r="J80" s="9"/>
      <c r="K80" s="10">
        <f t="shared" si="5"/>
        <v>-0.95830000000000004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ROUND(+Surgery!I76,0)</f>
        <v>0</v>
      </c>
      <c r="E81" s="3">
        <f>ROUND(+Surgery!F76,0)</f>
        <v>8859</v>
      </c>
      <c r="F81" s="9" t="str">
        <f t="shared" si="3"/>
        <v/>
      </c>
      <c r="G81" s="3">
        <f>ROUND(+Surgery!I177,0)</f>
        <v>0</v>
      </c>
      <c r="H81" s="3">
        <f>ROUND(+Surgery!F177,0)</f>
        <v>15148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ROUND(+Surgery!I77,0)</f>
        <v>1116365</v>
      </c>
      <c r="E82" s="3">
        <f>ROUND(+Surgery!F77,0)</f>
        <v>708593</v>
      </c>
      <c r="F82" s="9">
        <f t="shared" si="3"/>
        <v>1.58</v>
      </c>
      <c r="G82" s="3">
        <f>ROUND(+Surgery!I178,0)</f>
        <v>1087794</v>
      </c>
      <c r="H82" s="3">
        <f>ROUND(+Surgery!F178,0)</f>
        <v>733671</v>
      </c>
      <c r="I82" s="9">
        <f t="shared" si="4"/>
        <v>1.48</v>
      </c>
      <c r="J82" s="9"/>
      <c r="K82" s="10">
        <f t="shared" si="5"/>
        <v>-6.3299999999999995E-2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ROUND(+Surgery!I78,0)</f>
        <v>1251884</v>
      </c>
      <c r="E83" s="3">
        <f>ROUND(+Surgery!F78,0)</f>
        <v>3715357</v>
      </c>
      <c r="F83" s="9">
        <f t="shared" si="3"/>
        <v>0.34</v>
      </c>
      <c r="G83" s="3">
        <f>ROUND(+Surgery!I179,0)</f>
        <v>982310</v>
      </c>
      <c r="H83" s="3">
        <f>ROUND(+Surgery!F179,0)</f>
        <v>4109625</v>
      </c>
      <c r="I83" s="9">
        <f t="shared" si="4"/>
        <v>0.24</v>
      </c>
      <c r="J83" s="9"/>
      <c r="K83" s="10">
        <f t="shared" si="5"/>
        <v>-0.29409999999999997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ROUND(+Surgery!I79,0)</f>
        <v>0</v>
      </c>
      <c r="E84" s="3">
        <f>ROUND(+Surgery!F79,0)</f>
        <v>469645</v>
      </c>
      <c r="F84" s="9" t="str">
        <f t="shared" si="3"/>
        <v/>
      </c>
      <c r="G84" s="3">
        <f>ROUND(+Surgery!I180,0)</f>
        <v>0</v>
      </c>
      <c r="H84" s="3">
        <f>ROUND(+Surgery!F180,0)</f>
        <v>474465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ROUND(+Surgery!I80,0)</f>
        <v>0</v>
      </c>
      <c r="E85" s="3">
        <f>ROUND(+Surgery!F80,0)</f>
        <v>350700</v>
      </c>
      <c r="F85" s="9" t="str">
        <f t="shared" si="3"/>
        <v/>
      </c>
      <c r="G85" s="3">
        <f>ROUND(+Surgery!I181,0)</f>
        <v>0</v>
      </c>
      <c r="H85" s="3">
        <f>ROUND(+Surgery!F181,0)</f>
        <v>420000</v>
      </c>
      <c r="I85" s="9" t="str">
        <f t="shared" si="4"/>
        <v/>
      </c>
      <c r="J85" s="9"/>
      <c r="K85" s="10" t="str">
        <f t="shared" si="5"/>
        <v/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ROUND(+Surgery!I81,0)</f>
        <v>0</v>
      </c>
      <c r="E86" s="3">
        <f>ROUND(+Surgery!F81,0)</f>
        <v>0</v>
      </c>
      <c r="F86" s="9" t="str">
        <f t="shared" si="3"/>
        <v/>
      </c>
      <c r="G86" s="3">
        <f>ROUND(+Surgery!I182,0)</f>
        <v>0</v>
      </c>
      <c r="H86" s="3">
        <f>ROUND(+Surgery!F182,0)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ROUND(+Surgery!I82,0)</f>
        <v>0</v>
      </c>
      <c r="E87" s="3">
        <f>ROUND(+Surgery!F82,0)</f>
        <v>254017</v>
      </c>
      <c r="F87" s="9" t="str">
        <f t="shared" si="3"/>
        <v/>
      </c>
      <c r="G87" s="3">
        <f>ROUND(+Surgery!I183,0)</f>
        <v>0</v>
      </c>
      <c r="H87" s="3">
        <f>ROUND(+Surgery!F183,0)</f>
        <v>223110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ROUND(+Surgery!I83,0)</f>
        <v>1000</v>
      </c>
      <c r="E88" s="3">
        <f>ROUND(+Surgery!F83,0)</f>
        <v>88544</v>
      </c>
      <c r="F88" s="9">
        <f t="shared" si="3"/>
        <v>0.01</v>
      </c>
      <c r="G88" s="3">
        <f>ROUND(+Surgery!I184,0)</f>
        <v>23333</v>
      </c>
      <c r="H88" s="3">
        <f>ROUND(+Surgery!F184,0)</f>
        <v>88170</v>
      </c>
      <c r="I88" s="9">
        <f t="shared" si="4"/>
        <v>0.26</v>
      </c>
      <c r="J88" s="9"/>
      <c r="K88" s="10">
        <f t="shared" si="5"/>
        <v>25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ROUND(+Surgery!I84,0)</f>
        <v>0</v>
      </c>
      <c r="E89" s="3">
        <f>ROUND(+Surgery!F84,0)</f>
        <v>53683</v>
      </c>
      <c r="F89" s="9" t="str">
        <f t="shared" si="3"/>
        <v/>
      </c>
      <c r="G89" s="3">
        <f>ROUND(+Surgery!I185,0)</f>
        <v>0</v>
      </c>
      <c r="H89" s="3">
        <f>ROUND(+Surgery!F185,0)</f>
        <v>95221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ROUND(+Surgery!I85,0)</f>
        <v>40400</v>
      </c>
      <c r="E90" s="3">
        <f>ROUND(+Surgery!F85,0)</f>
        <v>0</v>
      </c>
      <c r="F90" s="9" t="str">
        <f t="shared" si="3"/>
        <v/>
      </c>
      <c r="G90" s="3">
        <f>ROUND(+Surgery!I186,0)</f>
        <v>55200</v>
      </c>
      <c r="H90" s="3">
        <f>ROUND(+Surgery!F186,0)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ROUND(+Surgery!I86,0)</f>
        <v>-2000</v>
      </c>
      <c r="E91" s="3">
        <f>ROUND(+Surgery!F86,0)</f>
        <v>444976</v>
      </c>
      <c r="F91" s="9">
        <f t="shared" si="3"/>
        <v>0</v>
      </c>
      <c r="G91" s="3">
        <f>ROUND(+Surgery!I187,0)</f>
        <v>0</v>
      </c>
      <c r="H91" s="3">
        <f>ROUND(+Surgery!F187,0)</f>
        <v>460733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ROUND(+Surgery!I87,0)</f>
        <v>0</v>
      </c>
      <c r="E92" s="3">
        <f>ROUND(+Surgery!F87,0)</f>
        <v>91015</v>
      </c>
      <c r="F92" s="9" t="str">
        <f t="shared" si="3"/>
        <v/>
      </c>
      <c r="G92" s="3">
        <f>ROUND(+Surgery!I188,0)</f>
        <v>31621</v>
      </c>
      <c r="H92" s="3">
        <f>ROUND(+Surgery!F188,0)</f>
        <v>174560</v>
      </c>
      <c r="I92" s="9">
        <f t="shared" si="4"/>
        <v>0.18</v>
      </c>
      <c r="J92" s="9"/>
      <c r="K92" s="10" t="str">
        <f t="shared" si="5"/>
        <v/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ROUND(+Surgery!I88,0)</f>
        <v>457</v>
      </c>
      <c r="E93" s="3">
        <f>ROUND(+Surgery!F88,0)</f>
        <v>59025</v>
      </c>
      <c r="F93" s="9">
        <f t="shared" si="3"/>
        <v>0.01</v>
      </c>
      <c r="G93" s="3">
        <f>ROUND(+Surgery!I189,0)</f>
        <v>1802</v>
      </c>
      <c r="H93" s="3">
        <f>ROUND(+Surgery!F189,0)</f>
        <v>31380</v>
      </c>
      <c r="I93" s="9">
        <f t="shared" si="4"/>
        <v>0.06</v>
      </c>
      <c r="J93" s="9"/>
      <c r="K93" s="10">
        <f t="shared" si="5"/>
        <v>5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ROUND(+Surgery!I89,0)</f>
        <v>575538</v>
      </c>
      <c r="E94" s="3">
        <f>ROUND(+Surgery!F89,0)</f>
        <v>1524792</v>
      </c>
      <c r="F94" s="9">
        <f t="shared" si="3"/>
        <v>0.38</v>
      </c>
      <c r="G94" s="3">
        <f>ROUND(+Surgery!I190,0)</f>
        <v>596592</v>
      </c>
      <c r="H94" s="3">
        <f>ROUND(+Surgery!F190,0)</f>
        <v>1182015</v>
      </c>
      <c r="I94" s="9">
        <f t="shared" si="4"/>
        <v>0.5</v>
      </c>
      <c r="J94" s="9"/>
      <c r="K94" s="10">
        <f t="shared" si="5"/>
        <v>0.31580000000000003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ROUND(+Surgery!I90,0)</f>
        <v>0</v>
      </c>
      <c r="E95" s="3">
        <f>ROUND(+Surgery!F90,0)</f>
        <v>0</v>
      </c>
      <c r="F95" s="9" t="str">
        <f t="shared" si="3"/>
        <v/>
      </c>
      <c r="G95" s="3">
        <f>ROUND(+Surgery!I191,0)</f>
        <v>0</v>
      </c>
      <c r="H95" s="3">
        <f>ROUND(+Surgery!F191,0)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ROUND(+Surgery!I91,0)</f>
        <v>0</v>
      </c>
      <c r="E96" s="3">
        <f>ROUND(+Surgery!F91,0)</f>
        <v>0</v>
      </c>
      <c r="F96" s="9" t="str">
        <f t="shared" si="3"/>
        <v/>
      </c>
      <c r="G96" s="3">
        <f>ROUND(+Surgery!I192,0)</f>
        <v>0</v>
      </c>
      <c r="H96" s="3">
        <f>ROUND(+Surgery!F192,0)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ROUND(+Surgery!I92,0)</f>
        <v>0</v>
      </c>
      <c r="E97" s="3">
        <f>ROUND(+Surgery!F92,0)</f>
        <v>408232</v>
      </c>
      <c r="F97" s="9" t="str">
        <f t="shared" si="3"/>
        <v/>
      </c>
      <c r="G97" s="3">
        <f>ROUND(+Surgery!I193,0)</f>
        <v>25637</v>
      </c>
      <c r="H97" s="3">
        <f>ROUND(+Surgery!F193,0)</f>
        <v>408785</v>
      </c>
      <c r="I97" s="9">
        <f t="shared" si="4"/>
        <v>0.06</v>
      </c>
      <c r="J97" s="9"/>
      <c r="K97" s="10" t="str">
        <f t="shared" si="5"/>
        <v/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ROUND(+Surgery!I93,0)</f>
        <v>1238251</v>
      </c>
      <c r="E98" s="3">
        <f>ROUND(+Surgery!F93,0)</f>
        <v>42538</v>
      </c>
      <c r="F98" s="9">
        <f t="shared" si="3"/>
        <v>29.11</v>
      </c>
      <c r="G98" s="3">
        <f>ROUND(+Surgery!I194,0)</f>
        <v>0</v>
      </c>
      <c r="H98" s="3">
        <f>ROUND(+Surgery!F194,0)</f>
        <v>13263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ROUND(+Surgery!I94,0)</f>
        <v>36000</v>
      </c>
      <c r="E99" s="3">
        <f>ROUND(+Surgery!F94,0)</f>
        <v>495007</v>
      </c>
      <c r="F99" s="9">
        <f t="shared" si="3"/>
        <v>7.0000000000000007E-2</v>
      </c>
      <c r="G99" s="3">
        <f>ROUND(+Surgery!I195,0)</f>
        <v>48000</v>
      </c>
      <c r="H99" s="3">
        <f>ROUND(+Surgery!F195,0)</f>
        <v>516166</v>
      </c>
      <c r="I99" s="9">
        <f t="shared" si="4"/>
        <v>0.09</v>
      </c>
      <c r="J99" s="9"/>
      <c r="K99" s="10">
        <f t="shared" si="5"/>
        <v>0.28570000000000001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ROUND(+Surgery!I95,0)</f>
        <v>0</v>
      </c>
      <c r="E100" s="3">
        <f>ROUND(+Surgery!F95,0)</f>
        <v>568860</v>
      </c>
      <c r="F100" s="9" t="str">
        <f t="shared" si="3"/>
        <v/>
      </c>
      <c r="G100" s="3">
        <f>ROUND(+Surgery!I196,0)</f>
        <v>0</v>
      </c>
      <c r="H100" s="3">
        <f>ROUND(+Surgery!F196,0)</f>
        <v>619860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ROUND(+Surgery!I96,0)</f>
        <v>939088</v>
      </c>
      <c r="E101" s="3">
        <f>ROUND(+Surgery!F96,0)</f>
        <v>1047379</v>
      </c>
      <c r="F101" s="9">
        <f t="shared" si="3"/>
        <v>0.9</v>
      </c>
      <c r="G101" s="3">
        <f>ROUND(+Surgery!I197,0)</f>
        <v>787618</v>
      </c>
      <c r="H101" s="3">
        <f>ROUND(+Surgery!F197,0)</f>
        <v>618857</v>
      </c>
      <c r="I101" s="9">
        <f t="shared" si="4"/>
        <v>1.27</v>
      </c>
      <c r="J101" s="9"/>
      <c r="K101" s="10">
        <f t="shared" si="5"/>
        <v>0.41110000000000002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ROUND(+Surgery!I97,0)</f>
        <v>30009</v>
      </c>
      <c r="E102" s="3">
        <f>ROUND(+Surgery!F97,0)</f>
        <v>460436</v>
      </c>
      <c r="F102" s="9">
        <f t="shared" si="3"/>
        <v>7.0000000000000007E-2</v>
      </c>
      <c r="G102" s="3">
        <f>ROUND(+Surgery!I198,0)</f>
        <v>62065</v>
      </c>
      <c r="H102" s="3">
        <f>ROUND(+Surgery!F198,0)</f>
        <v>529524</v>
      </c>
      <c r="I102" s="9">
        <f t="shared" si="4"/>
        <v>0.12</v>
      </c>
      <c r="J102" s="9"/>
      <c r="K102" s="10">
        <f t="shared" si="5"/>
        <v>0.71430000000000005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ROUND(+Surgery!I98,0)</f>
        <v>0</v>
      </c>
      <c r="E103" s="3">
        <f>ROUND(+Surgery!F98,0)</f>
        <v>775</v>
      </c>
      <c r="F103" s="9" t="str">
        <f t="shared" si="3"/>
        <v/>
      </c>
      <c r="G103" s="3">
        <f>ROUND(+Surgery!I199,0)</f>
        <v>18750</v>
      </c>
      <c r="H103" s="3">
        <f>ROUND(+Surgery!F199,0)</f>
        <v>5781</v>
      </c>
      <c r="I103" s="9">
        <f t="shared" si="4"/>
        <v>3.24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ROUND(+Surgery!I99,0)</f>
        <v>0</v>
      </c>
      <c r="E104" s="3">
        <f>ROUND(+Surgery!F99,0)</f>
        <v>0</v>
      </c>
      <c r="F104" s="9" t="str">
        <f t="shared" si="3"/>
        <v/>
      </c>
      <c r="G104" s="3">
        <f>ROUND(+Surgery!I200,0)</f>
        <v>0</v>
      </c>
      <c r="H104" s="3">
        <f>ROUND(+Surgery!F200,0)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ROUND(+Surgery!I100,0)</f>
        <v>0</v>
      </c>
      <c r="E105" s="3">
        <f>ROUND(+Surgery!F100,0)</f>
        <v>0</v>
      </c>
      <c r="F105" s="9" t="str">
        <f t="shared" si="3"/>
        <v/>
      </c>
      <c r="G105" s="3">
        <f>ROUND(+Surgery!I201,0)</f>
        <v>0</v>
      </c>
      <c r="H105" s="3">
        <f>ROUND(+Surgery!F201,0)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ROUND(+Surgery!I101,0)</f>
        <v>0</v>
      </c>
      <c r="E106" s="3">
        <f>ROUND(+Surgery!F101,0)</f>
        <v>0</v>
      </c>
      <c r="F106" s="9" t="str">
        <f t="shared" si="3"/>
        <v/>
      </c>
      <c r="G106" s="3">
        <f>ROUND(+Surgery!I202,0)</f>
        <v>0</v>
      </c>
      <c r="H106" s="3">
        <f>ROUND(+Surgery!F202,0)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ROUND(+Surgery!I102,0)</f>
        <v>0</v>
      </c>
      <c r="E107" s="3">
        <f>ROUND(+Surgery!F102,0)</f>
        <v>0</v>
      </c>
      <c r="F107" s="9" t="str">
        <f t="shared" si="3"/>
        <v/>
      </c>
      <c r="G107" s="3">
        <f>ROUND(+Surgery!I203,0)</f>
        <v>0</v>
      </c>
      <c r="H107" s="3">
        <f>ROUND(+Surgery!F203,0)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ROUND(+Surgery!I103,0)</f>
        <v>0</v>
      </c>
      <c r="E108" s="3">
        <f>ROUND(+Surgery!F103,0)</f>
        <v>0</v>
      </c>
      <c r="F108" s="9" t="str">
        <f t="shared" si="3"/>
        <v/>
      </c>
      <c r="G108" s="3">
        <f>ROUND(+Surgery!I204,0)</f>
        <v>0</v>
      </c>
      <c r="H108" s="3">
        <f>ROUND(+Surgery!F204,0)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8"/>
  <sheetViews>
    <sheetView zoomScale="75" workbookViewId="0">
      <selection activeCell="C9" sqref="C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16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170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44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/>
      <c r="F8" s="1" t="s">
        <v>2</v>
      </c>
      <c r="G8" s="1"/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ROUND(+Surgery!$J5,0)</f>
        <v>58329013</v>
      </c>
      <c r="E10" s="3">
        <f>ROUND(+Surgery!$F5,0)</f>
        <v>373543</v>
      </c>
      <c r="F10" s="9">
        <f>IF(D10=0,"",IF(E10=0,"",ROUND(D10/E10,2)))</f>
        <v>156.15</v>
      </c>
      <c r="G10" s="3">
        <f>ROUND(+Surgery!J106,0)</f>
        <v>60240480</v>
      </c>
      <c r="H10" s="3">
        <f>ROUND(+Surgery!F106,0)</f>
        <v>110436</v>
      </c>
      <c r="I10" s="9">
        <f>IF(G10=0,"",IF(H10=0,"",ROUND(G10/H10,2)))</f>
        <v>545.48</v>
      </c>
      <c r="J10" s="9"/>
      <c r="K10" s="10">
        <f>IF(D10=0,"",IF(E10=0,"",IF(G10=0,"",IF(H10=0,"",ROUND(I10/F10-1,4)))))</f>
        <v>2.4933000000000001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ROUND(+Surgery!$J6,0)</f>
        <v>24629717</v>
      </c>
      <c r="E11" s="3">
        <f>ROUND(+Surgery!$F6,0)</f>
        <v>921342</v>
      </c>
      <c r="F11" s="9">
        <f t="shared" ref="F11:F74" si="0">IF(D11=0,"",IF(E11=0,"",ROUND(D11/E11,2)))</f>
        <v>26.73</v>
      </c>
      <c r="G11" s="3">
        <f>ROUND(+Surgery!J107,0)</f>
        <v>34525059</v>
      </c>
      <c r="H11" s="3">
        <f>ROUND(+Surgery!F107,0)</f>
        <v>128481</v>
      </c>
      <c r="I11" s="9">
        <f t="shared" ref="I11:I74" si="1">IF(G11=0,"",IF(H11=0,"",ROUND(G11/H11,2)))</f>
        <v>268.72000000000003</v>
      </c>
      <c r="J11" s="9"/>
      <c r="K11" s="10">
        <f t="shared" ref="K11:K74" si="2">IF(D11=0,"",IF(E11=0,"",IF(G11=0,"",IF(H11=0,"",ROUND(I11/F11-1,4)))))</f>
        <v>9.0531000000000006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ROUND(+Surgery!$J7,0)</f>
        <v>137465</v>
      </c>
      <c r="E12" s="3">
        <f>ROUND(+Surgery!$F7,0)</f>
        <v>829</v>
      </c>
      <c r="F12" s="9">
        <f t="shared" si="0"/>
        <v>165.82</v>
      </c>
      <c r="G12" s="3">
        <f>ROUND(+Surgery!J108,0)</f>
        <v>66826</v>
      </c>
      <c r="H12" s="3">
        <f>ROUND(+Surgery!F108,0)</f>
        <v>906</v>
      </c>
      <c r="I12" s="9">
        <f t="shared" si="1"/>
        <v>73.760000000000005</v>
      </c>
      <c r="J12" s="9"/>
      <c r="K12" s="10">
        <f t="shared" si="2"/>
        <v>-0.55520000000000003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ROUND(+Surgery!$J8,0)</f>
        <v>48179583</v>
      </c>
      <c r="E13" s="3">
        <f>ROUND(+Surgery!$F8,0)</f>
        <v>2546491</v>
      </c>
      <c r="F13" s="9">
        <f t="shared" si="0"/>
        <v>18.920000000000002</v>
      </c>
      <c r="G13" s="3">
        <f>ROUND(+Surgery!J109,0)</f>
        <v>48678729</v>
      </c>
      <c r="H13" s="3">
        <f>ROUND(+Surgery!F109,0)</f>
        <v>2520201</v>
      </c>
      <c r="I13" s="9">
        <f t="shared" si="1"/>
        <v>19.32</v>
      </c>
      <c r="J13" s="9"/>
      <c r="K13" s="10">
        <f t="shared" si="2"/>
        <v>2.1100000000000001E-2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ROUND(+Surgery!$J9,0)</f>
        <v>17021225</v>
      </c>
      <c r="E14" s="3">
        <f>ROUND(+Surgery!$F9,0)</f>
        <v>1466938</v>
      </c>
      <c r="F14" s="9">
        <f t="shared" si="0"/>
        <v>11.6</v>
      </c>
      <c r="G14" s="3">
        <f>ROUND(+Surgery!J110,0)</f>
        <v>19403596</v>
      </c>
      <c r="H14" s="3">
        <f>ROUND(+Surgery!F110,0)</f>
        <v>1519903</v>
      </c>
      <c r="I14" s="9">
        <f t="shared" si="1"/>
        <v>12.77</v>
      </c>
      <c r="J14" s="9"/>
      <c r="K14" s="10">
        <f t="shared" si="2"/>
        <v>0.1009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ROUND(+Surgery!$J10,0)</f>
        <v>3270170</v>
      </c>
      <c r="E15" s="3">
        <f>ROUND(+Surgery!$F10,0)</f>
        <v>281018</v>
      </c>
      <c r="F15" s="9">
        <f t="shared" si="0"/>
        <v>11.64</v>
      </c>
      <c r="G15" s="3">
        <f>ROUND(+Surgery!J111,0)</f>
        <v>4805601</v>
      </c>
      <c r="H15" s="3">
        <f>ROUND(+Surgery!F111,0)</f>
        <v>257773</v>
      </c>
      <c r="I15" s="9">
        <f t="shared" si="1"/>
        <v>18.64</v>
      </c>
      <c r="J15" s="9"/>
      <c r="K15" s="10">
        <f t="shared" si="2"/>
        <v>0.60140000000000005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ROUND(+Surgery!$J11,0)</f>
        <v>108323</v>
      </c>
      <c r="E16" s="3">
        <f>ROUND(+Surgery!$F11,0)</f>
        <v>0</v>
      </c>
      <c r="F16" s="9" t="str">
        <f t="shared" si="0"/>
        <v/>
      </c>
      <c r="G16" s="3">
        <f>ROUND(+Surgery!J112,0)</f>
        <v>100831</v>
      </c>
      <c r="H16" s="3">
        <f>ROUND(+Surgery!F112,0)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ROUND(+Surgery!$J12,0)</f>
        <v>9963459</v>
      </c>
      <c r="E17" s="3">
        <f>ROUND(+Surgery!$F12,0)</f>
        <v>285552</v>
      </c>
      <c r="F17" s="9">
        <f t="shared" si="0"/>
        <v>34.89</v>
      </c>
      <c r="G17" s="3">
        <f>ROUND(+Surgery!J113,0)</f>
        <v>9637790</v>
      </c>
      <c r="H17" s="3">
        <f>ROUND(+Surgery!F113,0)</f>
        <v>236790</v>
      </c>
      <c r="I17" s="9">
        <f t="shared" si="1"/>
        <v>40.700000000000003</v>
      </c>
      <c r="J17" s="9"/>
      <c r="K17" s="10">
        <f t="shared" si="2"/>
        <v>0.16650000000000001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ROUND(+Surgery!$J13,0)</f>
        <v>79817</v>
      </c>
      <c r="E18" s="3">
        <f>ROUND(+Surgery!$F13,0)</f>
        <v>40793</v>
      </c>
      <c r="F18" s="9">
        <f t="shared" si="0"/>
        <v>1.96</v>
      </c>
      <c r="G18" s="3">
        <f>ROUND(+Surgery!J114,0)</f>
        <v>128203</v>
      </c>
      <c r="H18" s="3">
        <f>ROUND(+Surgery!F114,0)</f>
        <v>38875</v>
      </c>
      <c r="I18" s="9">
        <f t="shared" si="1"/>
        <v>3.3</v>
      </c>
      <c r="J18" s="9"/>
      <c r="K18" s="10">
        <f t="shared" si="2"/>
        <v>0.68369999999999997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ROUND(+Surgery!$J14,0)</f>
        <v>6367198</v>
      </c>
      <c r="E19" s="3">
        <f>ROUND(+Surgery!$F14,0)</f>
        <v>436507</v>
      </c>
      <c r="F19" s="9">
        <f t="shared" si="0"/>
        <v>14.59</v>
      </c>
      <c r="G19" s="3">
        <f>ROUND(+Surgery!J115,0)</f>
        <v>6513944</v>
      </c>
      <c r="H19" s="3">
        <f>ROUND(+Surgery!F115,0)</f>
        <v>378083</v>
      </c>
      <c r="I19" s="9">
        <f t="shared" si="1"/>
        <v>17.23</v>
      </c>
      <c r="J19" s="9"/>
      <c r="K19" s="10">
        <f t="shared" si="2"/>
        <v>0.18090000000000001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ROUND(+Surgery!$J15,0)</f>
        <v>37698882</v>
      </c>
      <c r="E20" s="3">
        <f>ROUND(+Surgery!$F15,0)</f>
        <v>2803256</v>
      </c>
      <c r="F20" s="9">
        <f t="shared" si="0"/>
        <v>13.45</v>
      </c>
      <c r="G20" s="3">
        <f>ROUND(+Surgery!J116,0)</f>
        <v>40462872</v>
      </c>
      <c r="H20" s="3">
        <f>ROUND(+Surgery!F116,0)</f>
        <v>2883095</v>
      </c>
      <c r="I20" s="9">
        <f t="shared" si="1"/>
        <v>14.03</v>
      </c>
      <c r="J20" s="9"/>
      <c r="K20" s="10">
        <f t="shared" si="2"/>
        <v>4.3099999999999999E-2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ROUND(+Surgery!$J16,0)</f>
        <v>41624112</v>
      </c>
      <c r="E21" s="3">
        <f>ROUND(+Surgery!$F16,0)</f>
        <v>2678230</v>
      </c>
      <c r="F21" s="9">
        <f t="shared" si="0"/>
        <v>15.54</v>
      </c>
      <c r="G21" s="3">
        <f>ROUND(+Surgery!J117,0)</f>
        <v>40906657</v>
      </c>
      <c r="H21" s="3">
        <f>ROUND(+Surgery!F117,0)</f>
        <v>2712475</v>
      </c>
      <c r="I21" s="9">
        <f t="shared" si="1"/>
        <v>15.08</v>
      </c>
      <c r="J21" s="9"/>
      <c r="K21" s="10">
        <f t="shared" si="2"/>
        <v>-2.9600000000000001E-2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ROUND(+Surgery!$J17,0)</f>
        <v>1534587</v>
      </c>
      <c r="E22" s="3">
        <f>ROUND(+Surgery!$F17,0)</f>
        <v>117282</v>
      </c>
      <c r="F22" s="9">
        <f t="shared" si="0"/>
        <v>13.08</v>
      </c>
      <c r="G22" s="3">
        <f>ROUND(+Surgery!J118,0)</f>
        <v>1567289</v>
      </c>
      <c r="H22" s="3">
        <f>ROUND(+Surgery!F118,0)</f>
        <v>124980</v>
      </c>
      <c r="I22" s="9">
        <f t="shared" si="1"/>
        <v>12.54</v>
      </c>
      <c r="J22" s="9"/>
      <c r="K22" s="10">
        <f t="shared" si="2"/>
        <v>-4.1300000000000003E-2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ROUND(+Surgery!$J18,0)</f>
        <v>20825117</v>
      </c>
      <c r="E23" s="3">
        <f>ROUND(+Surgery!$F18,0)</f>
        <v>1126870</v>
      </c>
      <c r="F23" s="9">
        <f t="shared" si="0"/>
        <v>18.48</v>
      </c>
      <c r="G23" s="3">
        <f>ROUND(+Surgery!J119,0)</f>
        <v>20258895</v>
      </c>
      <c r="H23" s="3">
        <f>ROUND(+Surgery!F119,0)</f>
        <v>1074417</v>
      </c>
      <c r="I23" s="9">
        <f t="shared" si="1"/>
        <v>18.86</v>
      </c>
      <c r="J23" s="9"/>
      <c r="K23" s="10">
        <f t="shared" si="2"/>
        <v>2.06E-2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ROUND(+Surgery!$J19,0)</f>
        <v>4803447</v>
      </c>
      <c r="E24" s="3">
        <f>ROUND(+Surgery!$F19,0)</f>
        <v>374586</v>
      </c>
      <c r="F24" s="9">
        <f t="shared" si="0"/>
        <v>12.82</v>
      </c>
      <c r="G24" s="3">
        <f>ROUND(+Surgery!J120,0)</f>
        <v>5363119</v>
      </c>
      <c r="H24" s="3">
        <f>ROUND(+Surgery!F120,0)</f>
        <v>396940</v>
      </c>
      <c r="I24" s="9">
        <f t="shared" si="1"/>
        <v>13.51</v>
      </c>
      <c r="J24" s="9"/>
      <c r="K24" s="10">
        <f t="shared" si="2"/>
        <v>5.3800000000000001E-2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ROUND(+Surgery!$J20,0)</f>
        <v>6020667</v>
      </c>
      <c r="E25" s="3">
        <f>ROUND(+Surgery!$F20,0)</f>
        <v>304288</v>
      </c>
      <c r="F25" s="9">
        <f t="shared" si="0"/>
        <v>19.79</v>
      </c>
      <c r="G25" s="3">
        <f>ROUND(+Surgery!J121,0)</f>
        <v>5930144</v>
      </c>
      <c r="H25" s="3">
        <f>ROUND(+Surgery!F121,0)</f>
        <v>318898</v>
      </c>
      <c r="I25" s="9">
        <f t="shared" si="1"/>
        <v>18.600000000000001</v>
      </c>
      <c r="J25" s="9"/>
      <c r="K25" s="10">
        <f t="shared" si="2"/>
        <v>-6.0100000000000001E-2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ROUND(+Surgery!$J21,0)</f>
        <v>0</v>
      </c>
      <c r="E26" s="3">
        <f>ROUND(+Surgery!$F21,0)</f>
        <v>0</v>
      </c>
      <c r="F26" s="9" t="str">
        <f t="shared" si="0"/>
        <v/>
      </c>
      <c r="G26" s="3">
        <f>ROUND(+Surgery!J122,0)</f>
        <v>1864706</v>
      </c>
      <c r="H26" s="3">
        <f>ROUND(+Surgery!F122,0)</f>
        <v>6035</v>
      </c>
      <c r="I26" s="9">
        <f t="shared" si="1"/>
        <v>308.98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ROUND(+Surgery!$J22,0)</f>
        <v>0</v>
      </c>
      <c r="E27" s="3">
        <f>ROUND(+Surgery!$F22,0)</f>
        <v>0</v>
      </c>
      <c r="F27" s="9" t="str">
        <f t="shared" si="0"/>
        <v/>
      </c>
      <c r="G27" s="3">
        <f>ROUND(+Surgery!J123,0)</f>
        <v>0</v>
      </c>
      <c r="H27" s="3">
        <f>ROUND(+Surgery!F123,0)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ROUND(+Surgery!$J23,0)</f>
        <v>215765</v>
      </c>
      <c r="E28" s="3">
        <f>ROUND(+Surgery!$F23,0)</f>
        <v>70986</v>
      </c>
      <c r="F28" s="9">
        <f t="shared" si="0"/>
        <v>3.04</v>
      </c>
      <c r="G28" s="3">
        <f>ROUND(+Surgery!J124,0)</f>
        <v>0</v>
      </c>
      <c r="H28" s="3">
        <f>ROUND(+Surgery!F124,0)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ROUND(+Surgery!$J24,0)</f>
        <v>9024391</v>
      </c>
      <c r="E29" s="3">
        <f>ROUND(+Surgery!$F24,0)</f>
        <v>415842</v>
      </c>
      <c r="F29" s="9">
        <f t="shared" si="0"/>
        <v>21.7</v>
      </c>
      <c r="G29" s="3">
        <f>ROUND(+Surgery!J125,0)</f>
        <v>12348674</v>
      </c>
      <c r="H29" s="3">
        <f>ROUND(+Surgery!F125,0)</f>
        <v>438840</v>
      </c>
      <c r="I29" s="9">
        <f t="shared" si="1"/>
        <v>28.14</v>
      </c>
      <c r="J29" s="9"/>
      <c r="K29" s="10">
        <f t="shared" si="2"/>
        <v>0.29680000000000001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ROUND(+Surgery!$J25,0)</f>
        <v>98307</v>
      </c>
      <c r="E30" s="3">
        <f>ROUND(+Surgery!$F25,0)</f>
        <v>18281</v>
      </c>
      <c r="F30" s="9">
        <f t="shared" si="0"/>
        <v>5.38</v>
      </c>
      <c r="G30" s="3">
        <f>ROUND(+Surgery!J126,0)</f>
        <v>101145</v>
      </c>
      <c r="H30" s="3">
        <f>ROUND(+Surgery!F126,0)</f>
        <v>19892</v>
      </c>
      <c r="I30" s="9">
        <f t="shared" si="1"/>
        <v>5.08</v>
      </c>
      <c r="J30" s="9"/>
      <c r="K30" s="10">
        <f t="shared" si="2"/>
        <v>-5.5800000000000002E-2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ROUND(+Surgery!$J26,0)</f>
        <v>76558</v>
      </c>
      <c r="E31" s="3">
        <f>ROUND(+Surgery!$F26,0)</f>
        <v>13347</v>
      </c>
      <c r="F31" s="9">
        <f t="shared" si="0"/>
        <v>5.74</v>
      </c>
      <c r="G31" s="3">
        <f>ROUND(+Surgery!J127,0)</f>
        <v>84617</v>
      </c>
      <c r="H31" s="3">
        <f>ROUND(+Surgery!F127,0)</f>
        <v>10959</v>
      </c>
      <c r="I31" s="9">
        <f t="shared" si="1"/>
        <v>7.72</v>
      </c>
      <c r="J31" s="9"/>
      <c r="K31" s="10">
        <f t="shared" si="2"/>
        <v>0.34489999999999998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ROUND(+Surgery!$J27,0)</f>
        <v>1288698</v>
      </c>
      <c r="E32" s="3">
        <f>ROUND(+Surgery!$F27,0)</f>
        <v>569560</v>
      </c>
      <c r="F32" s="9">
        <f t="shared" si="0"/>
        <v>2.2599999999999998</v>
      </c>
      <c r="G32" s="3">
        <f>ROUND(+Surgery!J128,0)</f>
        <v>1369890</v>
      </c>
      <c r="H32" s="3">
        <f>ROUND(+Surgery!F128,0)</f>
        <v>643860</v>
      </c>
      <c r="I32" s="9">
        <f t="shared" si="1"/>
        <v>2.13</v>
      </c>
      <c r="J32" s="9"/>
      <c r="K32" s="10">
        <f t="shared" si="2"/>
        <v>-5.7500000000000002E-2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ROUND(+Surgery!$J28,0)</f>
        <v>1002560</v>
      </c>
      <c r="E33" s="3">
        <f>ROUND(+Surgery!$F28,0)</f>
        <v>295564</v>
      </c>
      <c r="F33" s="9">
        <f t="shared" si="0"/>
        <v>3.39</v>
      </c>
      <c r="G33" s="3">
        <f>ROUND(+Surgery!J129,0)</f>
        <v>1022075</v>
      </c>
      <c r="H33" s="3">
        <f>ROUND(+Surgery!F129,0)</f>
        <v>289874</v>
      </c>
      <c r="I33" s="9">
        <f t="shared" si="1"/>
        <v>3.53</v>
      </c>
      <c r="J33" s="9"/>
      <c r="K33" s="10">
        <f t="shared" si="2"/>
        <v>4.1300000000000003E-2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ROUND(+Surgery!$J29,0)</f>
        <v>1128382</v>
      </c>
      <c r="E34" s="3">
        <f>ROUND(+Surgery!$F29,0)</f>
        <v>281240</v>
      </c>
      <c r="F34" s="9">
        <f t="shared" si="0"/>
        <v>4.01</v>
      </c>
      <c r="G34" s="3">
        <f>ROUND(+Surgery!J130,0)</f>
        <v>309625</v>
      </c>
      <c r="H34" s="3">
        <f>ROUND(+Surgery!F130,0)</f>
        <v>295755</v>
      </c>
      <c r="I34" s="9">
        <f t="shared" si="1"/>
        <v>1.05</v>
      </c>
      <c r="J34" s="9"/>
      <c r="K34" s="10">
        <f t="shared" si="2"/>
        <v>-0.73819999999999997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ROUND(+Surgery!$J30,0)</f>
        <v>317360</v>
      </c>
      <c r="E35" s="3">
        <f>ROUND(+Surgery!$F30,0)</f>
        <v>0</v>
      </c>
      <c r="F35" s="9" t="str">
        <f t="shared" si="0"/>
        <v/>
      </c>
      <c r="G35" s="3">
        <f>ROUND(+Surgery!J131,0)</f>
        <v>194037</v>
      </c>
      <c r="H35" s="3">
        <f>ROUND(+Surgery!F131,0)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ROUND(+Surgery!$J31,0)</f>
        <v>3318</v>
      </c>
      <c r="E36" s="3">
        <f>ROUND(+Surgery!$F31,0)</f>
        <v>675</v>
      </c>
      <c r="F36" s="9">
        <f t="shared" si="0"/>
        <v>4.92</v>
      </c>
      <c r="G36" s="3">
        <f>ROUND(+Surgery!J132,0)</f>
        <v>1483</v>
      </c>
      <c r="H36" s="3">
        <f>ROUND(+Surgery!F132,0)</f>
        <v>765</v>
      </c>
      <c r="I36" s="9">
        <f t="shared" si="1"/>
        <v>1.94</v>
      </c>
      <c r="J36" s="9"/>
      <c r="K36" s="10">
        <f t="shared" si="2"/>
        <v>-0.60570000000000002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ROUND(+Surgery!$J32,0)</f>
        <v>14048810</v>
      </c>
      <c r="E37" s="3">
        <f>ROUND(+Surgery!$F32,0)</f>
        <v>840378</v>
      </c>
      <c r="F37" s="9">
        <f t="shared" si="0"/>
        <v>16.72</v>
      </c>
      <c r="G37" s="3">
        <f>ROUND(+Surgery!J133,0)</f>
        <v>14293020</v>
      </c>
      <c r="H37" s="3">
        <f>ROUND(+Surgery!F133,0)</f>
        <v>1534489</v>
      </c>
      <c r="I37" s="9">
        <f t="shared" si="1"/>
        <v>9.31</v>
      </c>
      <c r="J37" s="9"/>
      <c r="K37" s="10">
        <f t="shared" si="2"/>
        <v>-0.44319999999999998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ROUND(+Surgery!$J33,0)</f>
        <v>0</v>
      </c>
      <c r="E38" s="3">
        <f>ROUND(+Surgery!$F33,0)</f>
        <v>0</v>
      </c>
      <c r="F38" s="9" t="str">
        <f t="shared" si="0"/>
        <v/>
      </c>
      <c r="G38" s="3">
        <f>ROUND(+Surgery!J134,0)</f>
        <v>0</v>
      </c>
      <c r="H38" s="3">
        <f>ROUND(+Surgery!F134,0)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ROUND(+Surgery!$J34,0)</f>
        <v>21188337</v>
      </c>
      <c r="E39" s="3">
        <f>ROUND(+Surgery!$F34,0)</f>
        <v>2793422</v>
      </c>
      <c r="F39" s="9">
        <f t="shared" si="0"/>
        <v>7.59</v>
      </c>
      <c r="G39" s="3">
        <f>ROUND(+Surgery!J135,0)</f>
        <v>26131236</v>
      </c>
      <c r="H39" s="3">
        <f>ROUND(+Surgery!F135,0)</f>
        <v>2899576</v>
      </c>
      <c r="I39" s="9">
        <f t="shared" si="1"/>
        <v>9.01</v>
      </c>
      <c r="J39" s="9"/>
      <c r="K39" s="10">
        <f t="shared" si="2"/>
        <v>0.18709999999999999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ROUND(+Surgery!$J35,0)</f>
        <v>619667</v>
      </c>
      <c r="E40" s="3">
        <f>ROUND(+Surgery!$F35,0)</f>
        <v>105121</v>
      </c>
      <c r="F40" s="9">
        <f t="shared" si="0"/>
        <v>5.89</v>
      </c>
      <c r="G40" s="3">
        <f>ROUND(+Surgery!J136,0)</f>
        <v>814969</v>
      </c>
      <c r="H40" s="3">
        <f>ROUND(+Surgery!F136,0)</f>
        <v>90772</v>
      </c>
      <c r="I40" s="9">
        <f t="shared" si="1"/>
        <v>8.98</v>
      </c>
      <c r="J40" s="9"/>
      <c r="K40" s="10">
        <f t="shared" si="2"/>
        <v>0.52459999999999996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ROUND(+Surgery!$J36,0)</f>
        <v>54164</v>
      </c>
      <c r="E41" s="3">
        <f>ROUND(+Surgery!$F36,0)</f>
        <v>37518</v>
      </c>
      <c r="F41" s="9">
        <f t="shared" si="0"/>
        <v>1.44</v>
      </c>
      <c r="G41" s="3">
        <f>ROUND(+Surgery!J137,0)</f>
        <v>161201</v>
      </c>
      <c r="H41" s="3">
        <f>ROUND(+Surgery!F137,0)</f>
        <v>38534</v>
      </c>
      <c r="I41" s="9">
        <f t="shared" si="1"/>
        <v>4.18</v>
      </c>
      <c r="J41" s="9"/>
      <c r="K41" s="10">
        <f t="shared" si="2"/>
        <v>1.9028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ROUND(+Surgery!$J37,0)</f>
        <v>9723130</v>
      </c>
      <c r="E42" s="3">
        <f>ROUND(+Surgery!$F37,0)</f>
        <v>4891</v>
      </c>
      <c r="F42" s="9">
        <f t="shared" si="0"/>
        <v>1987.96</v>
      </c>
      <c r="G42" s="3">
        <f>ROUND(+Surgery!J138,0)</f>
        <v>1434889</v>
      </c>
      <c r="H42" s="3">
        <f>ROUND(+Surgery!F138,0)</f>
        <v>29055</v>
      </c>
      <c r="I42" s="9">
        <f t="shared" si="1"/>
        <v>49.39</v>
      </c>
      <c r="J42" s="9"/>
      <c r="K42" s="10">
        <f t="shared" si="2"/>
        <v>-0.97519999999999996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ROUND(+Surgery!$J38,0)</f>
        <v>0</v>
      </c>
      <c r="E43" s="3">
        <f>ROUND(+Surgery!$F38,0)</f>
        <v>0</v>
      </c>
      <c r="F43" s="9" t="str">
        <f t="shared" si="0"/>
        <v/>
      </c>
      <c r="G43" s="3">
        <f>ROUND(+Surgery!J139,0)</f>
        <v>0</v>
      </c>
      <c r="H43" s="3">
        <f>ROUND(+Surgery!F139,0)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ROUND(+Surgery!$J39,0)</f>
        <v>144736</v>
      </c>
      <c r="E44" s="3">
        <f>ROUND(+Surgery!$F39,0)</f>
        <v>125987</v>
      </c>
      <c r="F44" s="9">
        <f t="shared" si="0"/>
        <v>1.1499999999999999</v>
      </c>
      <c r="G44" s="3">
        <f>ROUND(+Surgery!J140,0)</f>
        <v>156543</v>
      </c>
      <c r="H44" s="3">
        <f>ROUND(+Surgery!F140,0)</f>
        <v>131313</v>
      </c>
      <c r="I44" s="9">
        <f t="shared" si="1"/>
        <v>1.19</v>
      </c>
      <c r="J44" s="9"/>
      <c r="K44" s="10">
        <f t="shared" si="2"/>
        <v>3.4799999999999998E-2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ROUND(+Surgery!$J40,0)</f>
        <v>54226</v>
      </c>
      <c r="E45" s="3">
        <f>ROUND(+Surgery!$F40,0)</f>
        <v>18516</v>
      </c>
      <c r="F45" s="9">
        <f t="shared" si="0"/>
        <v>2.93</v>
      </c>
      <c r="G45" s="3">
        <f>ROUND(+Surgery!J141,0)</f>
        <v>46561</v>
      </c>
      <c r="H45" s="3">
        <f>ROUND(+Surgery!F141,0)</f>
        <v>14882</v>
      </c>
      <c r="I45" s="9">
        <f t="shared" si="1"/>
        <v>3.13</v>
      </c>
      <c r="J45" s="9"/>
      <c r="K45" s="10">
        <f t="shared" si="2"/>
        <v>6.83E-2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ROUND(+Surgery!$J41,0)</f>
        <v>665936</v>
      </c>
      <c r="E46" s="3">
        <f>ROUND(+Surgery!$F41,0)</f>
        <v>163614</v>
      </c>
      <c r="F46" s="9">
        <f t="shared" si="0"/>
        <v>4.07</v>
      </c>
      <c r="G46" s="3">
        <f>ROUND(+Surgery!J142,0)</f>
        <v>646648</v>
      </c>
      <c r="H46" s="3">
        <f>ROUND(+Surgery!F142,0)</f>
        <v>154227</v>
      </c>
      <c r="I46" s="9">
        <f t="shared" si="1"/>
        <v>4.1900000000000004</v>
      </c>
      <c r="J46" s="9"/>
      <c r="K46" s="10">
        <f t="shared" si="2"/>
        <v>2.9499999999999998E-2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ROUND(+Surgery!$J42,0)</f>
        <v>0</v>
      </c>
      <c r="E47" s="3">
        <f>ROUND(+Surgery!$F42,0)</f>
        <v>0</v>
      </c>
      <c r="F47" s="9" t="str">
        <f t="shared" si="0"/>
        <v/>
      </c>
      <c r="G47" s="3">
        <f>ROUND(+Surgery!J143,0)</f>
        <v>0</v>
      </c>
      <c r="H47" s="3">
        <f>ROUND(+Surgery!F143,0)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ROUND(+Surgery!$J43,0)</f>
        <v>0</v>
      </c>
      <c r="E48" s="3">
        <f>ROUND(+Surgery!$F43,0)</f>
        <v>0</v>
      </c>
      <c r="F48" s="9" t="str">
        <f t="shared" si="0"/>
        <v/>
      </c>
      <c r="G48" s="3">
        <f>ROUND(+Surgery!J144,0)</f>
        <v>0</v>
      </c>
      <c r="H48" s="3">
        <f>ROUND(+Surgery!F144,0)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ROUND(+Surgery!$J44,0)</f>
        <v>3069457</v>
      </c>
      <c r="E49" s="3">
        <f>ROUND(+Surgery!$F44,0)</f>
        <v>207714</v>
      </c>
      <c r="F49" s="9">
        <f t="shared" si="0"/>
        <v>14.78</v>
      </c>
      <c r="G49" s="3">
        <f>ROUND(+Surgery!J145,0)</f>
        <v>5042860</v>
      </c>
      <c r="H49" s="3">
        <f>ROUND(+Surgery!F145,0)</f>
        <v>966900</v>
      </c>
      <c r="I49" s="9">
        <f t="shared" si="1"/>
        <v>5.22</v>
      </c>
      <c r="J49" s="9"/>
      <c r="K49" s="10">
        <f t="shared" si="2"/>
        <v>-0.64680000000000004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ROUND(+Surgery!$J45,0)</f>
        <v>34879279</v>
      </c>
      <c r="E50" s="3">
        <f>ROUND(+Surgery!$F45,0)</f>
        <v>26970</v>
      </c>
      <c r="F50" s="9">
        <f t="shared" si="0"/>
        <v>1293.26</v>
      </c>
      <c r="G50" s="3">
        <f>ROUND(+Surgery!J146,0)</f>
        <v>34770316</v>
      </c>
      <c r="H50" s="3">
        <f>ROUND(+Surgery!F146,0)</f>
        <v>27333</v>
      </c>
      <c r="I50" s="9">
        <f t="shared" si="1"/>
        <v>1272.0999999999999</v>
      </c>
      <c r="J50" s="9"/>
      <c r="K50" s="10">
        <f t="shared" si="2"/>
        <v>-1.6400000000000001E-2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ROUND(+Surgery!$J46,0)</f>
        <v>0</v>
      </c>
      <c r="E51" s="3">
        <f>ROUND(+Surgery!$F46,0)</f>
        <v>0</v>
      </c>
      <c r="F51" s="9" t="str">
        <f t="shared" si="0"/>
        <v/>
      </c>
      <c r="G51" s="3">
        <f>ROUND(+Surgery!J147,0)</f>
        <v>0</v>
      </c>
      <c r="H51" s="3">
        <f>ROUND(+Surgery!F147,0)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ROUND(+Surgery!$J47,0)</f>
        <v>19052502</v>
      </c>
      <c r="E52" s="3">
        <f>ROUND(+Surgery!$F47,0)</f>
        <v>2057800</v>
      </c>
      <c r="F52" s="9">
        <f t="shared" si="0"/>
        <v>9.26</v>
      </c>
      <c r="G52" s="3">
        <f>ROUND(+Surgery!J148,0)</f>
        <v>16868654</v>
      </c>
      <c r="H52" s="3">
        <f>ROUND(+Surgery!F148,0)</f>
        <v>1968627</v>
      </c>
      <c r="I52" s="9">
        <f t="shared" si="1"/>
        <v>8.57</v>
      </c>
      <c r="J52" s="9"/>
      <c r="K52" s="10">
        <f t="shared" si="2"/>
        <v>-7.4499999999999997E-2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ROUND(+Surgery!$J48,0)</f>
        <v>29328514</v>
      </c>
      <c r="E53" s="3">
        <f>ROUND(+Surgery!$F48,0)</f>
        <v>1391652</v>
      </c>
      <c r="F53" s="9">
        <f t="shared" si="0"/>
        <v>21.07</v>
      </c>
      <c r="G53" s="3">
        <f>ROUND(+Surgery!J149,0)</f>
        <v>31162738</v>
      </c>
      <c r="H53" s="3">
        <f>ROUND(+Surgery!F149,0)</f>
        <v>1362190</v>
      </c>
      <c r="I53" s="9">
        <f t="shared" si="1"/>
        <v>22.88</v>
      </c>
      <c r="J53" s="9"/>
      <c r="K53" s="10">
        <f t="shared" si="2"/>
        <v>8.5900000000000004E-2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ROUND(+Surgery!$J49,0)</f>
        <v>6524116</v>
      </c>
      <c r="E54" s="3">
        <f>ROUND(+Surgery!$F49,0)</f>
        <v>1021656</v>
      </c>
      <c r="F54" s="9">
        <f t="shared" si="0"/>
        <v>6.39</v>
      </c>
      <c r="G54" s="3">
        <f>ROUND(+Surgery!J150,0)</f>
        <v>8895987</v>
      </c>
      <c r="H54" s="3">
        <f>ROUND(+Surgery!F150,0)</f>
        <v>811380</v>
      </c>
      <c r="I54" s="9">
        <f t="shared" si="1"/>
        <v>10.96</v>
      </c>
      <c r="J54" s="9"/>
      <c r="K54" s="10">
        <f t="shared" si="2"/>
        <v>0.71519999999999995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ROUND(+Surgery!$J50,0)</f>
        <v>5422685</v>
      </c>
      <c r="E55" s="3">
        <f>ROUND(+Surgery!$F50,0)</f>
        <v>501822</v>
      </c>
      <c r="F55" s="9">
        <f t="shared" si="0"/>
        <v>10.81</v>
      </c>
      <c r="G55" s="3">
        <f>ROUND(+Surgery!J151,0)</f>
        <v>5694524</v>
      </c>
      <c r="H55" s="3">
        <f>ROUND(+Surgery!F151,0)</f>
        <v>502416</v>
      </c>
      <c r="I55" s="9">
        <f t="shared" si="1"/>
        <v>11.33</v>
      </c>
      <c r="J55" s="9"/>
      <c r="K55" s="10">
        <f t="shared" si="2"/>
        <v>4.8099999999999997E-2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ROUND(+Surgery!$J51,0)</f>
        <v>203927</v>
      </c>
      <c r="E56" s="3">
        <f>ROUND(+Surgery!$F51,0)</f>
        <v>19183</v>
      </c>
      <c r="F56" s="9">
        <f t="shared" si="0"/>
        <v>10.63</v>
      </c>
      <c r="G56" s="3">
        <f>ROUND(+Surgery!J152,0)</f>
        <v>160784</v>
      </c>
      <c r="H56" s="3">
        <f>ROUND(+Surgery!F152,0)</f>
        <v>21072</v>
      </c>
      <c r="I56" s="9">
        <f t="shared" si="1"/>
        <v>7.63</v>
      </c>
      <c r="J56" s="9"/>
      <c r="K56" s="10">
        <f t="shared" si="2"/>
        <v>-0.28220000000000001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ROUND(+Surgery!$J52,0)</f>
        <v>9567634</v>
      </c>
      <c r="E57" s="3">
        <f>ROUND(+Surgery!$F52,0)</f>
        <v>6774</v>
      </c>
      <c r="F57" s="9">
        <f t="shared" si="0"/>
        <v>1412.41</v>
      </c>
      <c r="G57" s="3">
        <f>ROUND(+Surgery!J153,0)</f>
        <v>9772255</v>
      </c>
      <c r="H57" s="3">
        <f>ROUND(+Surgery!F153,0)</f>
        <v>7106</v>
      </c>
      <c r="I57" s="9">
        <f t="shared" si="1"/>
        <v>1375.21</v>
      </c>
      <c r="J57" s="9"/>
      <c r="K57" s="10">
        <f t="shared" si="2"/>
        <v>-2.63E-2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ROUND(+Surgery!$J53,0)</f>
        <v>11402234</v>
      </c>
      <c r="E58" s="3">
        <f>ROUND(+Surgery!$F53,0)</f>
        <v>616200</v>
      </c>
      <c r="F58" s="9">
        <f t="shared" si="0"/>
        <v>18.5</v>
      </c>
      <c r="G58" s="3">
        <f>ROUND(+Surgery!J154,0)</f>
        <v>14478451</v>
      </c>
      <c r="H58" s="3">
        <f>ROUND(+Surgery!F154,0)</f>
        <v>616200</v>
      </c>
      <c r="I58" s="9">
        <f t="shared" si="1"/>
        <v>23.5</v>
      </c>
      <c r="J58" s="9"/>
      <c r="K58" s="10">
        <f t="shared" si="2"/>
        <v>0.27029999999999998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ROUND(+Surgery!$J54,0)</f>
        <v>385543</v>
      </c>
      <c r="E59" s="3">
        <f>ROUND(+Surgery!$F54,0)</f>
        <v>125161</v>
      </c>
      <c r="F59" s="9">
        <f t="shared" si="0"/>
        <v>3.08</v>
      </c>
      <c r="G59" s="3">
        <f>ROUND(+Surgery!J155,0)</f>
        <v>400030</v>
      </c>
      <c r="H59" s="3">
        <f>ROUND(+Surgery!F155,0)</f>
        <v>125925</v>
      </c>
      <c r="I59" s="9">
        <f t="shared" si="1"/>
        <v>3.18</v>
      </c>
      <c r="J59" s="9"/>
      <c r="K59" s="10">
        <f t="shared" si="2"/>
        <v>3.2500000000000001E-2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ROUND(+Surgery!$J55,0)</f>
        <v>0</v>
      </c>
      <c r="E60" s="3">
        <f>ROUND(+Surgery!$F55,0)</f>
        <v>0</v>
      </c>
      <c r="F60" s="9" t="str">
        <f t="shared" si="0"/>
        <v/>
      </c>
      <c r="G60" s="3">
        <f>ROUND(+Surgery!J156,0)</f>
        <v>0</v>
      </c>
      <c r="H60" s="3">
        <f>ROUND(+Surgery!F156,0)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ROUND(+Surgery!$J56,0)</f>
        <v>2670478</v>
      </c>
      <c r="E61" s="3">
        <f>ROUND(+Surgery!$F56,0)</f>
        <v>926015</v>
      </c>
      <c r="F61" s="9">
        <f t="shared" si="0"/>
        <v>2.88</v>
      </c>
      <c r="G61" s="3">
        <f>ROUND(+Surgery!J157,0)</f>
        <v>18665368</v>
      </c>
      <c r="H61" s="3">
        <f>ROUND(+Surgery!F157,0)</f>
        <v>983173</v>
      </c>
      <c r="I61" s="9">
        <f t="shared" si="1"/>
        <v>18.98</v>
      </c>
      <c r="J61" s="9"/>
      <c r="K61" s="10">
        <f t="shared" si="2"/>
        <v>5.5903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ROUND(+Surgery!$J57,0)</f>
        <v>16430262</v>
      </c>
      <c r="E62" s="3">
        <f>ROUND(+Surgery!$F57,0)</f>
        <v>917499</v>
      </c>
      <c r="F62" s="9">
        <f t="shared" si="0"/>
        <v>17.91</v>
      </c>
      <c r="G62" s="3">
        <f>ROUND(+Surgery!J158,0)</f>
        <v>17996951</v>
      </c>
      <c r="H62" s="3">
        <f>ROUND(+Surgery!F158,0)</f>
        <v>886400</v>
      </c>
      <c r="I62" s="9">
        <f t="shared" si="1"/>
        <v>20.3</v>
      </c>
      <c r="J62" s="9"/>
      <c r="K62" s="10">
        <f t="shared" si="2"/>
        <v>0.13339999999999999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ROUND(+Surgery!$J58,0)</f>
        <v>130292</v>
      </c>
      <c r="E63" s="3">
        <f>ROUND(+Surgery!$F58,0)</f>
        <v>140851</v>
      </c>
      <c r="F63" s="9">
        <f t="shared" si="0"/>
        <v>0.93</v>
      </c>
      <c r="G63" s="3">
        <f>ROUND(+Surgery!J159,0)</f>
        <v>127847</v>
      </c>
      <c r="H63" s="3">
        <f>ROUND(+Surgery!F159,0)</f>
        <v>146867</v>
      </c>
      <c r="I63" s="9">
        <f t="shared" si="1"/>
        <v>0.87</v>
      </c>
      <c r="J63" s="9"/>
      <c r="K63" s="10">
        <f t="shared" si="2"/>
        <v>-6.4500000000000002E-2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ROUND(+Surgery!$J59,0)</f>
        <v>0</v>
      </c>
      <c r="E64" s="3">
        <f>ROUND(+Surgery!$F59,0)</f>
        <v>0</v>
      </c>
      <c r="F64" s="9" t="str">
        <f t="shared" si="0"/>
        <v/>
      </c>
      <c r="G64" s="3">
        <f>ROUND(+Surgery!J160,0)</f>
        <v>0</v>
      </c>
      <c r="H64" s="3">
        <f>ROUND(+Surgery!F160,0)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ROUND(+Surgery!$J60,0)</f>
        <v>149552</v>
      </c>
      <c r="E65" s="3">
        <f>ROUND(+Surgery!$F60,0)</f>
        <v>12612</v>
      </c>
      <c r="F65" s="9">
        <f t="shared" si="0"/>
        <v>11.86</v>
      </c>
      <c r="G65" s="3">
        <f>ROUND(+Surgery!J161,0)</f>
        <v>118664</v>
      </c>
      <c r="H65" s="3">
        <f>ROUND(+Surgery!F161,0)</f>
        <v>11377</v>
      </c>
      <c r="I65" s="9">
        <f t="shared" si="1"/>
        <v>10.43</v>
      </c>
      <c r="J65" s="9"/>
      <c r="K65" s="10">
        <f t="shared" si="2"/>
        <v>-0.1206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ROUND(+Surgery!$J61,0)</f>
        <v>556876</v>
      </c>
      <c r="E66" s="3">
        <f>ROUND(+Surgery!$F61,0)</f>
        <v>100789</v>
      </c>
      <c r="F66" s="9">
        <f t="shared" si="0"/>
        <v>5.53</v>
      </c>
      <c r="G66" s="3">
        <f>ROUND(+Surgery!J162,0)</f>
        <v>506218</v>
      </c>
      <c r="H66" s="3">
        <f>ROUND(+Surgery!F162,0)</f>
        <v>105732</v>
      </c>
      <c r="I66" s="9">
        <f t="shared" si="1"/>
        <v>4.79</v>
      </c>
      <c r="J66" s="9"/>
      <c r="K66" s="10">
        <f t="shared" si="2"/>
        <v>-0.1338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ROUND(+Surgery!$J62,0)</f>
        <v>1337236</v>
      </c>
      <c r="E67" s="3">
        <f>ROUND(+Surgery!$F62,0)</f>
        <v>33738</v>
      </c>
      <c r="F67" s="9">
        <f t="shared" si="0"/>
        <v>39.64</v>
      </c>
      <c r="G67" s="3">
        <f>ROUND(+Surgery!J163,0)</f>
        <v>1258385</v>
      </c>
      <c r="H67" s="3">
        <f>ROUND(+Surgery!F163,0)</f>
        <v>31925</v>
      </c>
      <c r="I67" s="9">
        <f t="shared" si="1"/>
        <v>39.42</v>
      </c>
      <c r="J67" s="9"/>
      <c r="K67" s="10">
        <f t="shared" si="2"/>
        <v>-5.4999999999999997E-3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ROUND(+Surgery!$J63,0)</f>
        <v>22328646</v>
      </c>
      <c r="E68" s="3">
        <f>ROUND(+Surgery!$F63,0)</f>
        <v>895110</v>
      </c>
      <c r="F68" s="9">
        <f t="shared" si="0"/>
        <v>24.95</v>
      </c>
      <c r="G68" s="3">
        <f>ROUND(+Surgery!J164,0)</f>
        <v>21462509</v>
      </c>
      <c r="H68" s="3">
        <f>ROUND(+Surgery!F164,0)</f>
        <v>953912</v>
      </c>
      <c r="I68" s="9">
        <f t="shared" si="1"/>
        <v>22.5</v>
      </c>
      <c r="J68" s="9"/>
      <c r="K68" s="10">
        <f t="shared" si="2"/>
        <v>-9.8199999999999996E-2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ROUND(+Surgery!$J64,0)</f>
        <v>0</v>
      </c>
      <c r="E69" s="3">
        <f>ROUND(+Surgery!$F64,0)</f>
        <v>0</v>
      </c>
      <c r="F69" s="9" t="str">
        <f t="shared" si="0"/>
        <v/>
      </c>
      <c r="G69" s="3">
        <f>ROUND(+Surgery!J165,0)</f>
        <v>1716410</v>
      </c>
      <c r="H69" s="3">
        <f>ROUND(+Surgery!F165,0)</f>
        <v>185572</v>
      </c>
      <c r="I69" s="9">
        <f t="shared" si="1"/>
        <v>9.25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ROUND(+Surgery!$J65,0)</f>
        <v>0</v>
      </c>
      <c r="E70" s="3">
        <f>ROUND(+Surgery!$F65,0)</f>
        <v>0</v>
      </c>
      <c r="F70" s="9" t="str">
        <f t="shared" si="0"/>
        <v/>
      </c>
      <c r="G70" s="3">
        <f>ROUND(+Surgery!J166,0)</f>
        <v>0</v>
      </c>
      <c r="H70" s="3">
        <f>ROUND(+Surgery!F166,0)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ROUND(+Surgery!$J66,0)</f>
        <v>0</v>
      </c>
      <c r="E71" s="3">
        <f>ROUND(+Surgery!$F66,0)</f>
        <v>0</v>
      </c>
      <c r="F71" s="9" t="str">
        <f t="shared" si="0"/>
        <v/>
      </c>
      <c r="G71" s="3">
        <f>ROUND(+Surgery!J167,0)</f>
        <v>0</v>
      </c>
      <c r="H71" s="3">
        <f>ROUND(+Surgery!F167,0)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ROUND(+Surgery!$J67,0)</f>
        <v>23902537</v>
      </c>
      <c r="E72" s="3">
        <f>ROUND(+Surgery!$F67,0)</f>
        <v>1650398</v>
      </c>
      <c r="F72" s="9">
        <f t="shared" si="0"/>
        <v>14.48</v>
      </c>
      <c r="G72" s="3">
        <f>ROUND(+Surgery!J168,0)</f>
        <v>22387254</v>
      </c>
      <c r="H72" s="3">
        <f>ROUND(+Surgery!F168,0)</f>
        <v>1654461</v>
      </c>
      <c r="I72" s="9">
        <f t="shared" si="1"/>
        <v>13.53</v>
      </c>
      <c r="J72" s="9"/>
      <c r="K72" s="10">
        <f t="shared" si="2"/>
        <v>-6.5600000000000006E-2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ROUND(+Surgery!$J68,0)</f>
        <v>13553545</v>
      </c>
      <c r="E73" s="3">
        <f>ROUND(+Surgery!$F68,0)</f>
        <v>939145</v>
      </c>
      <c r="F73" s="9">
        <f t="shared" si="0"/>
        <v>14.43</v>
      </c>
      <c r="G73" s="3">
        <f>ROUND(+Surgery!J169,0)</f>
        <v>15009979</v>
      </c>
      <c r="H73" s="3">
        <f>ROUND(+Surgery!F169,0)</f>
        <v>978401</v>
      </c>
      <c r="I73" s="9">
        <f t="shared" si="1"/>
        <v>15.34</v>
      </c>
      <c r="J73" s="9"/>
      <c r="K73" s="10">
        <f t="shared" si="2"/>
        <v>6.3100000000000003E-2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ROUND(+Surgery!$J69,0)</f>
        <v>62412727</v>
      </c>
      <c r="E74" s="3">
        <f>ROUND(+Surgery!$F69,0)</f>
        <v>1962452</v>
      </c>
      <c r="F74" s="9">
        <f t="shared" si="0"/>
        <v>31.8</v>
      </c>
      <c r="G74" s="3">
        <f>ROUND(+Surgery!J170,0)</f>
        <v>64477077</v>
      </c>
      <c r="H74" s="3">
        <f>ROUND(+Surgery!F170,0)</f>
        <v>2309460</v>
      </c>
      <c r="I74" s="9">
        <f t="shared" si="1"/>
        <v>27.92</v>
      </c>
      <c r="J74" s="9"/>
      <c r="K74" s="10">
        <f t="shared" si="2"/>
        <v>-0.122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ROUND(+Surgery!$J70,0)</f>
        <v>23190528</v>
      </c>
      <c r="E75" s="3">
        <f>ROUND(+Surgery!$F70,0)</f>
        <v>774293</v>
      </c>
      <c r="F75" s="9">
        <f t="shared" ref="F75:F108" si="3">IF(D75=0,"",IF(E75=0,"",ROUND(D75/E75,2)))</f>
        <v>29.95</v>
      </c>
      <c r="G75" s="3">
        <f>ROUND(+Surgery!J171,0)</f>
        <v>24681172</v>
      </c>
      <c r="H75" s="3">
        <f>ROUND(+Surgery!F171,0)</f>
        <v>790045</v>
      </c>
      <c r="I75" s="9">
        <f t="shared" ref="I75:I108" si="4">IF(G75=0,"",IF(H75=0,"",ROUND(G75/H75,2)))</f>
        <v>31.24</v>
      </c>
      <c r="J75" s="9"/>
      <c r="K75" s="10">
        <f t="shared" ref="K75:K108" si="5">IF(D75=0,"",IF(E75=0,"",IF(G75=0,"",IF(H75=0,"",ROUND(I75/F75-1,4)))))</f>
        <v>4.3099999999999999E-2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ROUND(+Surgery!$J71,0)</f>
        <v>109187</v>
      </c>
      <c r="E76" s="3">
        <f>ROUND(+Surgery!$F71,0)</f>
        <v>29921</v>
      </c>
      <c r="F76" s="9">
        <f t="shared" si="3"/>
        <v>3.65</v>
      </c>
      <c r="G76" s="3">
        <f>ROUND(+Surgery!J172,0)</f>
        <v>96195</v>
      </c>
      <c r="H76" s="3">
        <f>ROUND(+Surgery!F172,0)</f>
        <v>42071</v>
      </c>
      <c r="I76" s="9">
        <f t="shared" si="4"/>
        <v>2.29</v>
      </c>
      <c r="J76" s="9"/>
      <c r="K76" s="10">
        <f t="shared" si="5"/>
        <v>-0.37259999999999999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ROUND(+Surgery!$J72,0)</f>
        <v>0</v>
      </c>
      <c r="E77" s="3">
        <f>ROUND(+Surgery!$F72,0)</f>
        <v>0</v>
      </c>
      <c r="F77" s="9" t="str">
        <f t="shared" si="3"/>
        <v/>
      </c>
      <c r="G77" s="3">
        <f>ROUND(+Surgery!J173,0)</f>
        <v>0</v>
      </c>
      <c r="H77" s="3">
        <f>ROUND(+Surgery!F173,0)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ROUND(+Surgery!$J73,0)</f>
        <v>1406036</v>
      </c>
      <c r="E78" s="3">
        <f>ROUND(+Surgery!$F73,0)</f>
        <v>764049</v>
      </c>
      <c r="F78" s="9">
        <f t="shared" si="3"/>
        <v>1.84</v>
      </c>
      <c r="G78" s="3">
        <f>ROUND(+Surgery!J174,0)</f>
        <v>1725202</v>
      </c>
      <c r="H78" s="3">
        <f>ROUND(+Surgery!F174,0)</f>
        <v>775224</v>
      </c>
      <c r="I78" s="9">
        <f t="shared" si="4"/>
        <v>2.23</v>
      </c>
      <c r="J78" s="9"/>
      <c r="K78" s="10">
        <f t="shared" si="5"/>
        <v>0.21199999999999999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ROUND(+Surgery!$J74,0)</f>
        <v>21507679</v>
      </c>
      <c r="E79" s="3">
        <f>ROUND(+Surgery!$F74,0)</f>
        <v>1161674</v>
      </c>
      <c r="F79" s="9">
        <f t="shared" si="3"/>
        <v>18.510000000000002</v>
      </c>
      <c r="G79" s="3">
        <f>ROUND(+Surgery!J175,0)</f>
        <v>25734220</v>
      </c>
      <c r="H79" s="3">
        <f>ROUND(+Surgery!F175,0)</f>
        <v>1094571</v>
      </c>
      <c r="I79" s="9">
        <f t="shared" si="4"/>
        <v>23.51</v>
      </c>
      <c r="J79" s="9"/>
      <c r="K79" s="10">
        <f t="shared" si="5"/>
        <v>0.27010000000000001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ROUND(+Surgery!$J75,0)</f>
        <v>629473</v>
      </c>
      <c r="E80" s="3">
        <f>ROUND(+Surgery!$F75,0)</f>
        <v>308573</v>
      </c>
      <c r="F80" s="9">
        <f t="shared" si="3"/>
        <v>2.04</v>
      </c>
      <c r="G80" s="3">
        <f>ROUND(+Surgery!J176,0)</f>
        <v>987700</v>
      </c>
      <c r="H80" s="3">
        <f>ROUND(+Surgery!F176,0)</f>
        <v>349757</v>
      </c>
      <c r="I80" s="9">
        <f t="shared" si="4"/>
        <v>2.82</v>
      </c>
      <c r="J80" s="9"/>
      <c r="K80" s="10">
        <f t="shared" si="5"/>
        <v>0.38240000000000002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ROUND(+Surgery!$J76,0)</f>
        <v>57931</v>
      </c>
      <c r="E81" s="3">
        <f>ROUND(+Surgery!$F76,0)</f>
        <v>8859</v>
      </c>
      <c r="F81" s="9">
        <f t="shared" si="3"/>
        <v>6.54</v>
      </c>
      <c r="G81" s="3">
        <f>ROUND(+Surgery!J177,0)</f>
        <v>48561</v>
      </c>
      <c r="H81" s="3">
        <f>ROUND(+Surgery!F177,0)</f>
        <v>15148</v>
      </c>
      <c r="I81" s="9">
        <f t="shared" si="4"/>
        <v>3.21</v>
      </c>
      <c r="J81" s="9"/>
      <c r="K81" s="10">
        <f t="shared" si="5"/>
        <v>-0.50919999999999999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ROUND(+Surgery!$J77,0)</f>
        <v>217252</v>
      </c>
      <c r="E82" s="3">
        <f>ROUND(+Surgery!$F77,0)</f>
        <v>708593</v>
      </c>
      <c r="F82" s="9">
        <f t="shared" si="3"/>
        <v>0.31</v>
      </c>
      <c r="G82" s="3">
        <f>ROUND(+Surgery!J178,0)</f>
        <v>241087</v>
      </c>
      <c r="H82" s="3">
        <f>ROUND(+Surgery!F178,0)</f>
        <v>733671</v>
      </c>
      <c r="I82" s="9">
        <f t="shared" si="4"/>
        <v>0.33</v>
      </c>
      <c r="J82" s="9"/>
      <c r="K82" s="10">
        <f t="shared" si="5"/>
        <v>6.4500000000000002E-2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ROUND(+Surgery!$J78,0)</f>
        <v>29806901</v>
      </c>
      <c r="E83" s="3">
        <f>ROUND(+Surgery!$F78,0)</f>
        <v>3715357</v>
      </c>
      <c r="F83" s="9">
        <f t="shared" si="3"/>
        <v>8.02</v>
      </c>
      <c r="G83" s="3">
        <f>ROUND(+Surgery!J179,0)</f>
        <v>33134246</v>
      </c>
      <c r="H83" s="3">
        <f>ROUND(+Surgery!F179,0)</f>
        <v>4109625</v>
      </c>
      <c r="I83" s="9">
        <f t="shared" si="4"/>
        <v>8.06</v>
      </c>
      <c r="J83" s="9"/>
      <c r="K83" s="10">
        <f t="shared" si="5"/>
        <v>5.0000000000000001E-3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ROUND(+Surgery!$J79,0)</f>
        <v>8655455</v>
      </c>
      <c r="E84" s="3">
        <f>ROUND(+Surgery!$F79,0)</f>
        <v>469645</v>
      </c>
      <c r="F84" s="9">
        <f t="shared" si="3"/>
        <v>18.43</v>
      </c>
      <c r="G84" s="3">
        <f>ROUND(+Surgery!J180,0)</f>
        <v>10065026</v>
      </c>
      <c r="H84" s="3">
        <f>ROUND(+Surgery!F180,0)</f>
        <v>474465</v>
      </c>
      <c r="I84" s="9">
        <f t="shared" si="4"/>
        <v>21.21</v>
      </c>
      <c r="J84" s="9"/>
      <c r="K84" s="10">
        <f t="shared" si="5"/>
        <v>0.15079999999999999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ROUND(+Surgery!$J80,0)</f>
        <v>6423135</v>
      </c>
      <c r="E85" s="3">
        <f>ROUND(+Surgery!$F80,0)</f>
        <v>350700</v>
      </c>
      <c r="F85" s="9">
        <f t="shared" si="3"/>
        <v>18.32</v>
      </c>
      <c r="G85" s="3">
        <f>ROUND(+Surgery!J181,0)</f>
        <v>6885824</v>
      </c>
      <c r="H85" s="3">
        <f>ROUND(+Surgery!F181,0)</f>
        <v>420000</v>
      </c>
      <c r="I85" s="9">
        <f t="shared" si="4"/>
        <v>16.39</v>
      </c>
      <c r="J85" s="9"/>
      <c r="K85" s="10">
        <f t="shared" si="5"/>
        <v>-0.1053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ROUND(+Surgery!$J81,0)</f>
        <v>0</v>
      </c>
      <c r="E86" s="3">
        <f>ROUND(+Surgery!$F81,0)</f>
        <v>0</v>
      </c>
      <c r="F86" s="9" t="str">
        <f t="shared" si="3"/>
        <v/>
      </c>
      <c r="G86" s="3">
        <f>ROUND(+Surgery!J182,0)</f>
        <v>0</v>
      </c>
      <c r="H86" s="3">
        <f>ROUND(+Surgery!F182,0)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ROUND(+Surgery!$J82,0)</f>
        <v>4638994</v>
      </c>
      <c r="E87" s="3">
        <f>ROUND(+Surgery!$F82,0)</f>
        <v>254017</v>
      </c>
      <c r="F87" s="9">
        <f t="shared" si="3"/>
        <v>18.260000000000002</v>
      </c>
      <c r="G87" s="3">
        <f>ROUND(+Surgery!J183,0)</f>
        <v>4916633</v>
      </c>
      <c r="H87" s="3">
        <f>ROUND(+Surgery!F183,0)</f>
        <v>223110</v>
      </c>
      <c r="I87" s="9">
        <f t="shared" si="4"/>
        <v>22.04</v>
      </c>
      <c r="J87" s="9"/>
      <c r="K87" s="10">
        <f t="shared" si="5"/>
        <v>0.20699999999999999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ROUND(+Surgery!$J83,0)</f>
        <v>849915</v>
      </c>
      <c r="E88" s="3">
        <f>ROUND(+Surgery!$F83,0)</f>
        <v>88544</v>
      </c>
      <c r="F88" s="9">
        <f t="shared" si="3"/>
        <v>9.6</v>
      </c>
      <c r="G88" s="3">
        <f>ROUND(+Surgery!J184,0)</f>
        <v>1121378</v>
      </c>
      <c r="H88" s="3">
        <f>ROUND(+Surgery!F184,0)</f>
        <v>88170</v>
      </c>
      <c r="I88" s="9">
        <f t="shared" si="4"/>
        <v>12.72</v>
      </c>
      <c r="J88" s="9"/>
      <c r="K88" s="10">
        <f t="shared" si="5"/>
        <v>0.32500000000000001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ROUND(+Surgery!$J84,0)</f>
        <v>114169</v>
      </c>
      <c r="E89" s="3">
        <f>ROUND(+Surgery!$F84,0)</f>
        <v>53683</v>
      </c>
      <c r="F89" s="9">
        <f t="shared" si="3"/>
        <v>2.13</v>
      </c>
      <c r="G89" s="3">
        <f>ROUND(+Surgery!J185,0)</f>
        <v>154630</v>
      </c>
      <c r="H89" s="3">
        <f>ROUND(+Surgery!F185,0)</f>
        <v>95221</v>
      </c>
      <c r="I89" s="9">
        <f t="shared" si="4"/>
        <v>1.62</v>
      </c>
      <c r="J89" s="9"/>
      <c r="K89" s="10">
        <f t="shared" si="5"/>
        <v>-0.2394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ROUND(+Surgery!$J85,0)</f>
        <v>12201</v>
      </c>
      <c r="E90" s="3">
        <f>ROUND(+Surgery!$F85,0)</f>
        <v>0</v>
      </c>
      <c r="F90" s="9" t="str">
        <f t="shared" si="3"/>
        <v/>
      </c>
      <c r="G90" s="3">
        <f>ROUND(+Surgery!J186,0)</f>
        <v>22985</v>
      </c>
      <c r="H90" s="3">
        <f>ROUND(+Surgery!F186,0)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ROUND(+Surgery!$J86,0)</f>
        <v>1360773</v>
      </c>
      <c r="E91" s="3">
        <f>ROUND(+Surgery!$F86,0)</f>
        <v>444976</v>
      </c>
      <c r="F91" s="9">
        <f t="shared" si="3"/>
        <v>3.06</v>
      </c>
      <c r="G91" s="3">
        <f>ROUND(+Surgery!J187,0)</f>
        <v>944552</v>
      </c>
      <c r="H91" s="3">
        <f>ROUND(+Surgery!F187,0)</f>
        <v>460733</v>
      </c>
      <c r="I91" s="9">
        <f t="shared" si="4"/>
        <v>2.0499999999999998</v>
      </c>
      <c r="J91" s="9"/>
      <c r="K91" s="10">
        <f t="shared" si="5"/>
        <v>-0.3301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ROUND(+Surgery!$J87,0)</f>
        <v>270833</v>
      </c>
      <c r="E92" s="3">
        <f>ROUND(+Surgery!$F87,0)</f>
        <v>91015</v>
      </c>
      <c r="F92" s="9">
        <f t="shared" si="3"/>
        <v>2.98</v>
      </c>
      <c r="G92" s="3">
        <f>ROUND(+Surgery!J188,0)</f>
        <v>535459</v>
      </c>
      <c r="H92" s="3">
        <f>ROUND(+Surgery!F188,0)</f>
        <v>174560</v>
      </c>
      <c r="I92" s="9">
        <f t="shared" si="4"/>
        <v>3.07</v>
      </c>
      <c r="J92" s="9"/>
      <c r="K92" s="10">
        <f t="shared" si="5"/>
        <v>3.0200000000000001E-2</v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ROUND(+Surgery!$J88,0)</f>
        <v>109673</v>
      </c>
      <c r="E93" s="3">
        <f>ROUND(+Surgery!$F88,0)</f>
        <v>59025</v>
      </c>
      <c r="F93" s="9">
        <f t="shared" si="3"/>
        <v>1.86</v>
      </c>
      <c r="G93" s="3">
        <f>ROUND(+Surgery!J189,0)</f>
        <v>27514</v>
      </c>
      <c r="H93" s="3">
        <f>ROUND(+Surgery!F189,0)</f>
        <v>31380</v>
      </c>
      <c r="I93" s="9">
        <f t="shared" si="4"/>
        <v>0.88</v>
      </c>
      <c r="J93" s="9"/>
      <c r="K93" s="10">
        <f t="shared" si="5"/>
        <v>-0.52690000000000003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ROUND(+Surgery!$J89,0)</f>
        <v>12469891</v>
      </c>
      <c r="E94" s="3">
        <f>ROUND(+Surgery!$F89,0)</f>
        <v>1524792</v>
      </c>
      <c r="F94" s="9">
        <f t="shared" si="3"/>
        <v>8.18</v>
      </c>
      <c r="G94" s="3">
        <f>ROUND(+Surgery!J190,0)</f>
        <v>13893498</v>
      </c>
      <c r="H94" s="3">
        <f>ROUND(+Surgery!F190,0)</f>
        <v>1182015</v>
      </c>
      <c r="I94" s="9">
        <f t="shared" si="4"/>
        <v>11.75</v>
      </c>
      <c r="J94" s="9"/>
      <c r="K94" s="10">
        <f t="shared" si="5"/>
        <v>0.43640000000000001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ROUND(+Surgery!$J90,0)</f>
        <v>0</v>
      </c>
      <c r="E95" s="3">
        <f>ROUND(+Surgery!$F90,0)</f>
        <v>0</v>
      </c>
      <c r="F95" s="9" t="str">
        <f t="shared" si="3"/>
        <v/>
      </c>
      <c r="G95" s="3">
        <f>ROUND(+Surgery!J191,0)</f>
        <v>0</v>
      </c>
      <c r="H95" s="3">
        <f>ROUND(+Surgery!F191,0)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ROUND(+Surgery!$J91,0)</f>
        <v>0</v>
      </c>
      <c r="E96" s="3">
        <f>ROUND(+Surgery!$F91,0)</f>
        <v>0</v>
      </c>
      <c r="F96" s="9" t="str">
        <f t="shared" si="3"/>
        <v/>
      </c>
      <c r="G96" s="3">
        <f>ROUND(+Surgery!J192,0)</f>
        <v>0</v>
      </c>
      <c r="H96" s="3">
        <f>ROUND(+Surgery!F192,0)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ROUND(+Surgery!$J92,0)</f>
        <v>6676736</v>
      </c>
      <c r="E97" s="3">
        <f>ROUND(+Surgery!$F92,0)</f>
        <v>408232</v>
      </c>
      <c r="F97" s="9">
        <f t="shared" si="3"/>
        <v>16.36</v>
      </c>
      <c r="G97" s="3">
        <f>ROUND(+Surgery!J193,0)</f>
        <v>2150705</v>
      </c>
      <c r="H97" s="3">
        <f>ROUND(+Surgery!F193,0)</f>
        <v>408785</v>
      </c>
      <c r="I97" s="9">
        <f t="shared" si="4"/>
        <v>5.26</v>
      </c>
      <c r="J97" s="9"/>
      <c r="K97" s="10">
        <f t="shared" si="5"/>
        <v>-0.67849999999999999</v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ROUND(+Surgery!$J93,0)</f>
        <v>164700</v>
      </c>
      <c r="E98" s="3">
        <f>ROUND(+Surgery!$F93,0)</f>
        <v>42538</v>
      </c>
      <c r="F98" s="9">
        <f t="shared" si="3"/>
        <v>3.87</v>
      </c>
      <c r="G98" s="3">
        <f>ROUND(+Surgery!J194,0)</f>
        <v>114663</v>
      </c>
      <c r="H98" s="3">
        <f>ROUND(+Surgery!F194,0)</f>
        <v>13263</v>
      </c>
      <c r="I98" s="9">
        <f t="shared" si="4"/>
        <v>8.65</v>
      </c>
      <c r="J98" s="9"/>
      <c r="K98" s="10">
        <f t="shared" si="5"/>
        <v>1.2351000000000001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ROUND(+Surgery!$J94,0)</f>
        <v>8405999</v>
      </c>
      <c r="E99" s="3">
        <f>ROUND(+Surgery!$F94,0)</f>
        <v>495007</v>
      </c>
      <c r="F99" s="9">
        <f t="shared" si="3"/>
        <v>16.98</v>
      </c>
      <c r="G99" s="3">
        <f>ROUND(+Surgery!J195,0)</f>
        <v>9342491</v>
      </c>
      <c r="H99" s="3">
        <f>ROUND(+Surgery!F195,0)</f>
        <v>516166</v>
      </c>
      <c r="I99" s="9">
        <f t="shared" si="4"/>
        <v>18.100000000000001</v>
      </c>
      <c r="J99" s="9"/>
      <c r="K99" s="10">
        <f t="shared" si="5"/>
        <v>6.6000000000000003E-2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ROUND(+Surgery!$J95,0)</f>
        <v>10225396</v>
      </c>
      <c r="E100" s="3">
        <f>ROUND(+Surgery!$F95,0)</f>
        <v>568860</v>
      </c>
      <c r="F100" s="9">
        <f t="shared" si="3"/>
        <v>17.98</v>
      </c>
      <c r="G100" s="3">
        <f>ROUND(+Surgery!J196,0)</f>
        <v>11631820</v>
      </c>
      <c r="H100" s="3">
        <f>ROUND(+Surgery!F196,0)</f>
        <v>619860</v>
      </c>
      <c r="I100" s="9">
        <f t="shared" si="4"/>
        <v>18.77</v>
      </c>
      <c r="J100" s="9"/>
      <c r="K100" s="10">
        <f t="shared" si="5"/>
        <v>4.3900000000000002E-2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ROUND(+Surgery!$J96,0)</f>
        <v>6101829</v>
      </c>
      <c r="E101" s="3">
        <f>ROUND(+Surgery!$F96,0)</f>
        <v>1047379</v>
      </c>
      <c r="F101" s="9">
        <f t="shared" si="3"/>
        <v>5.83</v>
      </c>
      <c r="G101" s="3">
        <f>ROUND(+Surgery!J197,0)</f>
        <v>7546837</v>
      </c>
      <c r="H101" s="3">
        <f>ROUND(+Surgery!F197,0)</f>
        <v>618857</v>
      </c>
      <c r="I101" s="9">
        <f t="shared" si="4"/>
        <v>12.19</v>
      </c>
      <c r="J101" s="9"/>
      <c r="K101" s="10">
        <f t="shared" si="5"/>
        <v>1.0909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ROUND(+Surgery!$J97,0)</f>
        <v>6534566</v>
      </c>
      <c r="E102" s="3">
        <f>ROUND(+Surgery!$F97,0)</f>
        <v>460436</v>
      </c>
      <c r="F102" s="9">
        <f t="shared" si="3"/>
        <v>14.19</v>
      </c>
      <c r="G102" s="3">
        <f>ROUND(+Surgery!J198,0)</f>
        <v>9384910</v>
      </c>
      <c r="H102" s="3">
        <f>ROUND(+Surgery!F198,0)</f>
        <v>529524</v>
      </c>
      <c r="I102" s="9">
        <f t="shared" si="4"/>
        <v>17.72</v>
      </c>
      <c r="J102" s="9"/>
      <c r="K102" s="10">
        <f t="shared" si="5"/>
        <v>0.24879999999999999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ROUND(+Surgery!$J98,0)</f>
        <v>85199</v>
      </c>
      <c r="E103" s="3">
        <f>ROUND(+Surgery!$F98,0)</f>
        <v>775</v>
      </c>
      <c r="F103" s="9">
        <f t="shared" si="3"/>
        <v>109.93</v>
      </c>
      <c r="G103" s="3">
        <f>ROUND(+Surgery!J199,0)</f>
        <v>80882</v>
      </c>
      <c r="H103" s="3">
        <f>ROUND(+Surgery!F199,0)</f>
        <v>5781</v>
      </c>
      <c r="I103" s="9">
        <f t="shared" si="4"/>
        <v>13.99</v>
      </c>
      <c r="J103" s="9"/>
      <c r="K103" s="10">
        <f t="shared" si="5"/>
        <v>-0.87270000000000003</v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ROUND(+Surgery!$J99,0)</f>
        <v>0</v>
      </c>
      <c r="E104" s="3">
        <f>ROUND(+Surgery!$F99,0)</f>
        <v>0</v>
      </c>
      <c r="F104" s="9" t="str">
        <f t="shared" si="3"/>
        <v/>
      </c>
      <c r="G104" s="3">
        <f>ROUND(+Surgery!J200,0)</f>
        <v>0</v>
      </c>
      <c r="H104" s="3">
        <f>ROUND(+Surgery!F200,0)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ROUND(+Surgery!$J100,0)</f>
        <v>0</v>
      </c>
      <c r="E105" s="3">
        <f>ROUND(+Surgery!$F100,0)</f>
        <v>0</v>
      </c>
      <c r="F105" s="9" t="str">
        <f t="shared" si="3"/>
        <v/>
      </c>
      <c r="G105" s="3">
        <f>ROUND(+Surgery!J201,0)</f>
        <v>0</v>
      </c>
      <c r="H105" s="3">
        <f>ROUND(+Surgery!F201,0)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ROUND(+Surgery!$J101,0)</f>
        <v>0</v>
      </c>
      <c r="E106" s="3">
        <f>ROUND(+Surgery!$F101,0)</f>
        <v>0</v>
      </c>
      <c r="F106" s="9" t="str">
        <f t="shared" si="3"/>
        <v/>
      </c>
      <c r="G106" s="3">
        <f>ROUND(+Surgery!J202,0)</f>
        <v>0</v>
      </c>
      <c r="H106" s="3">
        <f>ROUND(+Surgery!F202,0)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ROUND(+Surgery!$J102,0)</f>
        <v>0</v>
      </c>
      <c r="E107" s="3">
        <f>ROUND(+Surgery!$F102,0)</f>
        <v>0</v>
      </c>
      <c r="F107" s="9" t="str">
        <f t="shared" si="3"/>
        <v/>
      </c>
      <c r="G107" s="3">
        <f>ROUND(+Surgery!J203,0)</f>
        <v>0</v>
      </c>
      <c r="H107" s="3">
        <f>ROUND(+Surgery!F203,0)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ROUND(+Surgery!$J103,0)</f>
        <v>0</v>
      </c>
      <c r="E108" s="3">
        <f>ROUND(+Surgery!$F103,0)</f>
        <v>0</v>
      </c>
      <c r="F108" s="9" t="str">
        <f t="shared" si="3"/>
        <v/>
      </c>
      <c r="G108" s="3">
        <f>ROUND(+Surgery!J204,0)</f>
        <v>0</v>
      </c>
      <c r="H108" s="3">
        <f>ROUND(+Surgery!F204,0)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8"/>
  <sheetViews>
    <sheetView zoomScale="75" workbookViewId="0">
      <selection activeCell="E22" sqref="E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18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172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45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19</v>
      </c>
      <c r="F8" s="1" t="s">
        <v>2</v>
      </c>
      <c r="G8" s="1" t="s">
        <v>19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ROUND(SUM(Surgery!$K5:$L5),0)</f>
        <v>1555641</v>
      </c>
      <c r="E10" s="3">
        <f>ROUND(+Surgery!$F5,0)</f>
        <v>373543</v>
      </c>
      <c r="F10" s="9">
        <f>IF(D10=0,"",IF(E10=0,"",ROUND(D10/E10,2)))</f>
        <v>4.16</v>
      </c>
      <c r="G10" s="3">
        <f>ROUND(SUM(Surgery!K106:L106),0)</f>
        <v>2172223</v>
      </c>
      <c r="H10" s="3">
        <f>ROUND(+Surgery!F106,0)</f>
        <v>110436</v>
      </c>
      <c r="I10" s="9">
        <f>IF(G10=0,"",IF(H10=0,"",ROUND(G10/H10,2)))</f>
        <v>19.670000000000002</v>
      </c>
      <c r="J10" s="9"/>
      <c r="K10" s="10">
        <f>IF(D10=0,"",IF(E10=0,"",IF(G10=0,"",IF(H10=0,"",ROUND(I10/F10-1,4)))))</f>
        <v>3.7284000000000002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ROUND(SUM(Surgery!$K6:$L6),0)</f>
        <v>1102033</v>
      </c>
      <c r="E11" s="3">
        <f>ROUND(+Surgery!$F6,0)</f>
        <v>921342</v>
      </c>
      <c r="F11" s="9">
        <f t="shared" ref="F11:F74" si="0">IF(D11=0,"",IF(E11=0,"",ROUND(D11/E11,2)))</f>
        <v>1.2</v>
      </c>
      <c r="G11" s="3">
        <f>ROUND(SUM(Surgery!K107:L107),0)</f>
        <v>1054958</v>
      </c>
      <c r="H11" s="3">
        <f>ROUND(+Surgery!F107,0)</f>
        <v>128481</v>
      </c>
      <c r="I11" s="9">
        <f t="shared" ref="I11:I74" si="1">IF(G11=0,"",IF(H11=0,"",ROUND(G11/H11,2)))</f>
        <v>8.2100000000000009</v>
      </c>
      <c r="J11" s="9"/>
      <c r="K11" s="10">
        <f t="shared" ref="K11:K74" si="2">IF(D11=0,"",IF(E11=0,"",IF(G11=0,"",IF(H11=0,"",ROUND(I11/F11-1,4)))))</f>
        <v>5.8417000000000003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ROUND(SUM(Surgery!$K7:$L7),0)</f>
        <v>3639</v>
      </c>
      <c r="E12" s="3">
        <f>ROUND(+Surgery!$F7,0)</f>
        <v>829</v>
      </c>
      <c r="F12" s="9">
        <f t="shared" si="0"/>
        <v>4.3899999999999997</v>
      </c>
      <c r="G12" s="3">
        <f>ROUND(SUM(Surgery!K108:L108),0)</f>
        <v>111657</v>
      </c>
      <c r="H12" s="3">
        <f>ROUND(+Surgery!F108,0)</f>
        <v>906</v>
      </c>
      <c r="I12" s="9">
        <f t="shared" si="1"/>
        <v>123.24</v>
      </c>
      <c r="J12" s="9"/>
      <c r="K12" s="10">
        <f t="shared" si="2"/>
        <v>27.072900000000001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ROUND(SUM(Surgery!$K8:$L8),0)</f>
        <v>1095945</v>
      </c>
      <c r="E13" s="3">
        <f>ROUND(+Surgery!$F8,0)</f>
        <v>2546491</v>
      </c>
      <c r="F13" s="9">
        <f t="shared" si="0"/>
        <v>0.43</v>
      </c>
      <c r="G13" s="3">
        <f>ROUND(SUM(Surgery!K109:L109),0)</f>
        <v>1077483</v>
      </c>
      <c r="H13" s="3">
        <f>ROUND(+Surgery!F109,0)</f>
        <v>2520201</v>
      </c>
      <c r="I13" s="9">
        <f t="shared" si="1"/>
        <v>0.43</v>
      </c>
      <c r="J13" s="9"/>
      <c r="K13" s="10">
        <f t="shared" si="2"/>
        <v>0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ROUND(SUM(Surgery!$K9:$L9),0)</f>
        <v>4214106</v>
      </c>
      <c r="E14" s="3">
        <f>ROUND(+Surgery!$F9,0)</f>
        <v>1466938</v>
      </c>
      <c r="F14" s="9">
        <f t="shared" si="0"/>
        <v>2.87</v>
      </c>
      <c r="G14" s="3">
        <f>ROUND(SUM(Surgery!K110:L110),0)</f>
        <v>2945109</v>
      </c>
      <c r="H14" s="3">
        <f>ROUND(+Surgery!F110,0)</f>
        <v>1519903</v>
      </c>
      <c r="I14" s="9">
        <f t="shared" si="1"/>
        <v>1.94</v>
      </c>
      <c r="J14" s="9"/>
      <c r="K14" s="10">
        <f t="shared" si="2"/>
        <v>-0.32400000000000001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ROUND(SUM(Surgery!$K10:$L10),0)</f>
        <v>615343</v>
      </c>
      <c r="E15" s="3">
        <f>ROUND(+Surgery!$F10,0)</f>
        <v>281018</v>
      </c>
      <c r="F15" s="9">
        <f t="shared" si="0"/>
        <v>2.19</v>
      </c>
      <c r="G15" s="3">
        <f>ROUND(SUM(Surgery!K111:L111),0)</f>
        <v>410637</v>
      </c>
      <c r="H15" s="3">
        <f>ROUND(+Surgery!F111,0)</f>
        <v>257773</v>
      </c>
      <c r="I15" s="9">
        <f t="shared" si="1"/>
        <v>1.59</v>
      </c>
      <c r="J15" s="9"/>
      <c r="K15" s="10">
        <f t="shared" si="2"/>
        <v>-0.27400000000000002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ROUND(SUM(Surgery!$K11:$L11),0)</f>
        <v>26956</v>
      </c>
      <c r="E16" s="3">
        <f>ROUND(+Surgery!$F11,0)</f>
        <v>0</v>
      </c>
      <c r="F16" s="9" t="str">
        <f t="shared" si="0"/>
        <v/>
      </c>
      <c r="G16" s="3">
        <f>ROUND(SUM(Surgery!K112:L112),0)</f>
        <v>35212</v>
      </c>
      <c r="H16" s="3">
        <f>ROUND(+Surgery!F112,0)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ROUND(SUM(Surgery!$K12:$L12),0)</f>
        <v>100726</v>
      </c>
      <c r="E17" s="3">
        <f>ROUND(+Surgery!$F12,0)</f>
        <v>285552</v>
      </c>
      <c r="F17" s="9">
        <f t="shared" si="0"/>
        <v>0.35</v>
      </c>
      <c r="G17" s="3">
        <f>ROUND(SUM(Surgery!K113:L113),0)</f>
        <v>208030</v>
      </c>
      <c r="H17" s="3">
        <f>ROUND(+Surgery!F113,0)</f>
        <v>236790</v>
      </c>
      <c r="I17" s="9">
        <f t="shared" si="1"/>
        <v>0.88</v>
      </c>
      <c r="J17" s="9"/>
      <c r="K17" s="10">
        <f t="shared" si="2"/>
        <v>1.5143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ROUND(SUM(Surgery!$K13:$L13),0)</f>
        <v>0</v>
      </c>
      <c r="E18" s="3">
        <f>ROUND(+Surgery!$F13,0)</f>
        <v>40793</v>
      </c>
      <c r="F18" s="9" t="str">
        <f t="shared" si="0"/>
        <v/>
      </c>
      <c r="G18" s="3">
        <f>ROUND(SUM(Surgery!K114:L114),0)</f>
        <v>0</v>
      </c>
      <c r="H18" s="3">
        <f>ROUND(+Surgery!F114,0)</f>
        <v>38875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ROUND(SUM(Surgery!$K14:$L14),0)</f>
        <v>208429</v>
      </c>
      <c r="E19" s="3">
        <f>ROUND(+Surgery!$F14,0)</f>
        <v>436507</v>
      </c>
      <c r="F19" s="9">
        <f t="shared" si="0"/>
        <v>0.48</v>
      </c>
      <c r="G19" s="3">
        <f>ROUND(SUM(Surgery!K115:L115),0)</f>
        <v>325756</v>
      </c>
      <c r="H19" s="3">
        <f>ROUND(+Surgery!F115,0)</f>
        <v>378083</v>
      </c>
      <c r="I19" s="9">
        <f t="shared" si="1"/>
        <v>0.86</v>
      </c>
      <c r="J19" s="9"/>
      <c r="K19" s="10">
        <f t="shared" si="2"/>
        <v>0.79169999999999996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ROUND(SUM(Surgery!$K15:$L15),0)</f>
        <v>612971</v>
      </c>
      <c r="E20" s="3">
        <f>ROUND(+Surgery!$F15,0)</f>
        <v>2803256</v>
      </c>
      <c r="F20" s="9">
        <f t="shared" si="0"/>
        <v>0.22</v>
      </c>
      <c r="G20" s="3">
        <f>ROUND(SUM(Surgery!K116:L116),0)</f>
        <v>971535</v>
      </c>
      <c r="H20" s="3">
        <f>ROUND(+Surgery!F116,0)</f>
        <v>2883095</v>
      </c>
      <c r="I20" s="9">
        <f t="shared" si="1"/>
        <v>0.34</v>
      </c>
      <c r="J20" s="9"/>
      <c r="K20" s="10">
        <f t="shared" si="2"/>
        <v>0.54549999999999998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ROUND(SUM(Surgery!$K16:$L16),0)</f>
        <v>2001183</v>
      </c>
      <c r="E21" s="3">
        <f>ROUND(+Surgery!$F16,0)</f>
        <v>2678230</v>
      </c>
      <c r="F21" s="9">
        <f t="shared" si="0"/>
        <v>0.75</v>
      </c>
      <c r="G21" s="3">
        <f>ROUND(SUM(Surgery!K117:L117),0)</f>
        <v>4113304</v>
      </c>
      <c r="H21" s="3">
        <f>ROUND(+Surgery!F117,0)</f>
        <v>2712475</v>
      </c>
      <c r="I21" s="9">
        <f t="shared" si="1"/>
        <v>1.52</v>
      </c>
      <c r="J21" s="9"/>
      <c r="K21" s="10">
        <f t="shared" si="2"/>
        <v>1.0266999999999999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ROUND(SUM(Surgery!$K17:$L17),0)</f>
        <v>154598</v>
      </c>
      <c r="E22" s="3">
        <f>ROUND(+Surgery!$F17,0)</f>
        <v>117282</v>
      </c>
      <c r="F22" s="9">
        <f t="shared" si="0"/>
        <v>1.32</v>
      </c>
      <c r="G22" s="3">
        <f>ROUND(SUM(Surgery!K118:L118),0)</f>
        <v>207365</v>
      </c>
      <c r="H22" s="3">
        <f>ROUND(+Surgery!F118,0)</f>
        <v>124980</v>
      </c>
      <c r="I22" s="9">
        <f t="shared" si="1"/>
        <v>1.66</v>
      </c>
      <c r="J22" s="9"/>
      <c r="K22" s="10">
        <f t="shared" si="2"/>
        <v>0.2576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ROUND(SUM(Surgery!$K18:$L18),0)</f>
        <v>984713</v>
      </c>
      <c r="E23" s="3">
        <f>ROUND(+Surgery!$F18,0)</f>
        <v>1126870</v>
      </c>
      <c r="F23" s="9">
        <f t="shared" si="0"/>
        <v>0.87</v>
      </c>
      <c r="G23" s="3">
        <f>ROUND(SUM(Surgery!K119:L119),0)</f>
        <v>1343247</v>
      </c>
      <c r="H23" s="3">
        <f>ROUND(+Surgery!F119,0)</f>
        <v>1074417</v>
      </c>
      <c r="I23" s="9">
        <f t="shared" si="1"/>
        <v>1.25</v>
      </c>
      <c r="J23" s="9"/>
      <c r="K23" s="10">
        <f t="shared" si="2"/>
        <v>0.43680000000000002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ROUND(SUM(Surgery!$K19:$L19),0)</f>
        <v>298703</v>
      </c>
      <c r="E24" s="3">
        <f>ROUND(+Surgery!$F19,0)</f>
        <v>374586</v>
      </c>
      <c r="F24" s="9">
        <f t="shared" si="0"/>
        <v>0.8</v>
      </c>
      <c r="G24" s="3">
        <f>ROUND(SUM(Surgery!K120:L120),0)</f>
        <v>215673</v>
      </c>
      <c r="H24" s="3">
        <f>ROUND(+Surgery!F120,0)</f>
        <v>396940</v>
      </c>
      <c r="I24" s="9">
        <f t="shared" si="1"/>
        <v>0.54</v>
      </c>
      <c r="J24" s="9"/>
      <c r="K24" s="10">
        <f t="shared" si="2"/>
        <v>-0.32500000000000001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ROUND(SUM(Surgery!$K20:$L20),0)</f>
        <v>256889</v>
      </c>
      <c r="E25" s="3">
        <f>ROUND(+Surgery!$F20,0)</f>
        <v>304288</v>
      </c>
      <c r="F25" s="9">
        <f t="shared" si="0"/>
        <v>0.84</v>
      </c>
      <c r="G25" s="3">
        <f>ROUND(SUM(Surgery!K121:L121),0)</f>
        <v>301284</v>
      </c>
      <c r="H25" s="3">
        <f>ROUND(+Surgery!F121,0)</f>
        <v>318898</v>
      </c>
      <c r="I25" s="9">
        <f t="shared" si="1"/>
        <v>0.94</v>
      </c>
      <c r="J25" s="9"/>
      <c r="K25" s="10">
        <f t="shared" si="2"/>
        <v>0.11899999999999999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ROUND(SUM(Surgery!$K21:$L21),0)</f>
        <v>0</v>
      </c>
      <c r="E26" s="3">
        <f>ROUND(+Surgery!$F21,0)</f>
        <v>0</v>
      </c>
      <c r="F26" s="9" t="str">
        <f t="shared" si="0"/>
        <v/>
      </c>
      <c r="G26" s="3">
        <f>ROUND(SUM(Surgery!K122:L122),0)</f>
        <v>86192</v>
      </c>
      <c r="H26" s="3">
        <f>ROUND(+Surgery!F122,0)</f>
        <v>6035</v>
      </c>
      <c r="I26" s="9">
        <f t="shared" si="1"/>
        <v>14.28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ROUND(SUM(Surgery!$K22:$L22),0)</f>
        <v>0</v>
      </c>
      <c r="E27" s="3">
        <f>ROUND(+Surgery!$F22,0)</f>
        <v>0</v>
      </c>
      <c r="F27" s="9" t="str">
        <f t="shared" si="0"/>
        <v/>
      </c>
      <c r="G27" s="3">
        <f>ROUND(SUM(Surgery!K123:L123),0)</f>
        <v>0</v>
      </c>
      <c r="H27" s="3">
        <f>ROUND(+Surgery!F123,0)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ROUND(SUM(Surgery!$K23:$L23),0)</f>
        <v>60689</v>
      </c>
      <c r="E28" s="3">
        <f>ROUND(+Surgery!$F23,0)</f>
        <v>70986</v>
      </c>
      <c r="F28" s="9">
        <f t="shared" si="0"/>
        <v>0.85</v>
      </c>
      <c r="G28" s="3">
        <f>ROUND(SUM(Surgery!K124:L124),0)</f>
        <v>0</v>
      </c>
      <c r="H28" s="3">
        <f>ROUND(+Surgery!F124,0)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ROUND(SUM(Surgery!$K24:$L24),0)</f>
        <v>292878</v>
      </c>
      <c r="E29" s="3">
        <f>ROUND(+Surgery!$F24,0)</f>
        <v>415842</v>
      </c>
      <c r="F29" s="9">
        <f t="shared" si="0"/>
        <v>0.7</v>
      </c>
      <c r="G29" s="3">
        <f>ROUND(SUM(Surgery!K125:L125),0)</f>
        <v>596007</v>
      </c>
      <c r="H29" s="3">
        <f>ROUND(+Surgery!F125,0)</f>
        <v>438840</v>
      </c>
      <c r="I29" s="9">
        <f t="shared" si="1"/>
        <v>1.36</v>
      </c>
      <c r="J29" s="9"/>
      <c r="K29" s="10">
        <f t="shared" si="2"/>
        <v>0.94289999999999996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ROUND(SUM(Surgery!$K25:$L25),0)</f>
        <v>18032</v>
      </c>
      <c r="E30" s="3">
        <f>ROUND(+Surgery!$F25,0)</f>
        <v>18281</v>
      </c>
      <c r="F30" s="9">
        <f t="shared" si="0"/>
        <v>0.99</v>
      </c>
      <c r="G30" s="3">
        <f>ROUND(SUM(Surgery!K126:L126),0)</f>
        <v>8052</v>
      </c>
      <c r="H30" s="3">
        <f>ROUND(+Surgery!F126,0)</f>
        <v>19892</v>
      </c>
      <c r="I30" s="9">
        <f t="shared" si="1"/>
        <v>0.4</v>
      </c>
      <c r="J30" s="9"/>
      <c r="K30" s="10">
        <f t="shared" si="2"/>
        <v>-0.59599999999999997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ROUND(SUM(Surgery!$K26:$L26),0)</f>
        <v>14067</v>
      </c>
      <c r="E31" s="3">
        <f>ROUND(+Surgery!$F26,0)</f>
        <v>13347</v>
      </c>
      <c r="F31" s="9">
        <f t="shared" si="0"/>
        <v>1.05</v>
      </c>
      <c r="G31" s="3">
        <f>ROUND(SUM(Surgery!K127:L127),0)</f>
        <v>9814</v>
      </c>
      <c r="H31" s="3">
        <f>ROUND(+Surgery!F127,0)</f>
        <v>10959</v>
      </c>
      <c r="I31" s="9">
        <f t="shared" si="1"/>
        <v>0.9</v>
      </c>
      <c r="J31" s="9"/>
      <c r="K31" s="10">
        <f t="shared" si="2"/>
        <v>-0.1429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ROUND(SUM(Surgery!$K27:$L27),0)</f>
        <v>1376351</v>
      </c>
      <c r="E32" s="3">
        <f>ROUND(+Surgery!$F27,0)</f>
        <v>569560</v>
      </c>
      <c r="F32" s="9">
        <f t="shared" si="0"/>
        <v>2.42</v>
      </c>
      <c r="G32" s="3">
        <f>ROUND(SUM(Surgery!K128:L128),0)</f>
        <v>2196764</v>
      </c>
      <c r="H32" s="3">
        <f>ROUND(+Surgery!F128,0)</f>
        <v>643860</v>
      </c>
      <c r="I32" s="9">
        <f t="shared" si="1"/>
        <v>3.41</v>
      </c>
      <c r="J32" s="9"/>
      <c r="K32" s="10">
        <f t="shared" si="2"/>
        <v>0.40910000000000002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ROUND(SUM(Surgery!$K28:$L28),0)</f>
        <v>705306</v>
      </c>
      <c r="E33" s="3">
        <f>ROUND(+Surgery!$F28,0)</f>
        <v>295564</v>
      </c>
      <c r="F33" s="9">
        <f t="shared" si="0"/>
        <v>2.39</v>
      </c>
      <c r="G33" s="3">
        <f>ROUND(SUM(Surgery!K129:L129),0)</f>
        <v>702385</v>
      </c>
      <c r="H33" s="3">
        <f>ROUND(+Surgery!F129,0)</f>
        <v>289874</v>
      </c>
      <c r="I33" s="9">
        <f t="shared" si="1"/>
        <v>2.42</v>
      </c>
      <c r="J33" s="9"/>
      <c r="K33" s="10">
        <f t="shared" si="2"/>
        <v>1.26E-2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ROUND(SUM(Surgery!$K29:$L29),0)</f>
        <v>104705</v>
      </c>
      <c r="E34" s="3">
        <f>ROUND(+Surgery!$F29,0)</f>
        <v>281240</v>
      </c>
      <c r="F34" s="9">
        <f t="shared" si="0"/>
        <v>0.37</v>
      </c>
      <c r="G34" s="3">
        <f>ROUND(SUM(Surgery!K130:L130),0)</f>
        <v>65407</v>
      </c>
      <c r="H34" s="3">
        <f>ROUND(+Surgery!F130,0)</f>
        <v>295755</v>
      </c>
      <c r="I34" s="9">
        <f t="shared" si="1"/>
        <v>0.22</v>
      </c>
      <c r="J34" s="9"/>
      <c r="K34" s="10">
        <f t="shared" si="2"/>
        <v>-0.40539999999999998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ROUND(SUM(Surgery!$K30:$L30),0)</f>
        <v>2763</v>
      </c>
      <c r="E35" s="3">
        <f>ROUND(+Surgery!$F30,0)</f>
        <v>0</v>
      </c>
      <c r="F35" s="9" t="str">
        <f t="shared" si="0"/>
        <v/>
      </c>
      <c r="G35" s="3">
        <f>ROUND(SUM(Surgery!K131:L131),0)</f>
        <v>12956</v>
      </c>
      <c r="H35" s="3">
        <f>ROUND(+Surgery!F131,0)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ROUND(SUM(Surgery!$K31:$L31),0)</f>
        <v>445</v>
      </c>
      <c r="E36" s="3">
        <f>ROUND(+Surgery!$F31,0)</f>
        <v>675</v>
      </c>
      <c r="F36" s="9">
        <f t="shared" si="0"/>
        <v>0.66</v>
      </c>
      <c r="G36" s="3">
        <f>ROUND(SUM(Surgery!K132:L132),0)</f>
        <v>913</v>
      </c>
      <c r="H36" s="3">
        <f>ROUND(+Surgery!F132,0)</f>
        <v>765</v>
      </c>
      <c r="I36" s="9">
        <f t="shared" si="1"/>
        <v>1.19</v>
      </c>
      <c r="J36" s="9"/>
      <c r="K36" s="10">
        <f t="shared" si="2"/>
        <v>0.80300000000000005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ROUND(SUM(Surgery!$K32:$L32),0)</f>
        <v>1076975</v>
      </c>
      <c r="E37" s="3">
        <f>ROUND(+Surgery!$F32,0)</f>
        <v>840378</v>
      </c>
      <c r="F37" s="9">
        <f t="shared" si="0"/>
        <v>1.28</v>
      </c>
      <c r="G37" s="3">
        <f>ROUND(SUM(Surgery!K133:L133),0)</f>
        <v>1236867</v>
      </c>
      <c r="H37" s="3">
        <f>ROUND(+Surgery!F133,0)</f>
        <v>1534489</v>
      </c>
      <c r="I37" s="9">
        <f t="shared" si="1"/>
        <v>0.81</v>
      </c>
      <c r="J37" s="9"/>
      <c r="K37" s="10">
        <f t="shared" si="2"/>
        <v>-0.36720000000000003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ROUND(SUM(Surgery!$K33:$L33),0)</f>
        <v>0</v>
      </c>
      <c r="E38" s="3">
        <f>ROUND(+Surgery!$F33,0)</f>
        <v>0</v>
      </c>
      <c r="F38" s="9" t="str">
        <f t="shared" si="0"/>
        <v/>
      </c>
      <c r="G38" s="3">
        <f>ROUND(SUM(Surgery!K134:L134),0)</f>
        <v>0</v>
      </c>
      <c r="H38" s="3">
        <f>ROUND(+Surgery!F134,0)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ROUND(SUM(Surgery!$K34:$L34),0)</f>
        <v>1805662</v>
      </c>
      <c r="E39" s="3">
        <f>ROUND(+Surgery!$F34,0)</f>
        <v>2793422</v>
      </c>
      <c r="F39" s="9">
        <f t="shared" si="0"/>
        <v>0.65</v>
      </c>
      <c r="G39" s="3">
        <f>ROUND(SUM(Surgery!K135:L135),0)</f>
        <v>1668864</v>
      </c>
      <c r="H39" s="3">
        <f>ROUND(+Surgery!F135,0)</f>
        <v>2899576</v>
      </c>
      <c r="I39" s="9">
        <f t="shared" si="1"/>
        <v>0.57999999999999996</v>
      </c>
      <c r="J39" s="9"/>
      <c r="K39" s="10">
        <f t="shared" si="2"/>
        <v>-0.1077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ROUND(SUM(Surgery!$K35:$L35),0)</f>
        <v>97434</v>
      </c>
      <c r="E40" s="3">
        <f>ROUND(+Surgery!$F35,0)</f>
        <v>105121</v>
      </c>
      <c r="F40" s="9">
        <f t="shared" si="0"/>
        <v>0.93</v>
      </c>
      <c r="G40" s="3">
        <f>ROUND(SUM(Surgery!K136:L136),0)</f>
        <v>3986</v>
      </c>
      <c r="H40" s="3">
        <f>ROUND(+Surgery!F136,0)</f>
        <v>90772</v>
      </c>
      <c r="I40" s="9">
        <f t="shared" si="1"/>
        <v>0.04</v>
      </c>
      <c r="J40" s="9"/>
      <c r="K40" s="10">
        <f t="shared" si="2"/>
        <v>-0.95699999999999996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ROUND(SUM(Surgery!$K36:$L36),0)</f>
        <v>5387</v>
      </c>
      <c r="E41" s="3">
        <f>ROUND(+Surgery!$F36,0)</f>
        <v>37518</v>
      </c>
      <c r="F41" s="9">
        <f t="shared" si="0"/>
        <v>0.14000000000000001</v>
      </c>
      <c r="G41" s="3">
        <f>ROUND(SUM(Surgery!K137:L137),0)</f>
        <v>389</v>
      </c>
      <c r="H41" s="3">
        <f>ROUND(+Surgery!F137,0)</f>
        <v>38534</v>
      </c>
      <c r="I41" s="9">
        <f t="shared" si="1"/>
        <v>0.01</v>
      </c>
      <c r="J41" s="9"/>
      <c r="K41" s="10">
        <f t="shared" si="2"/>
        <v>-0.92859999999999998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ROUND(SUM(Surgery!$K37:$L37),0)</f>
        <v>607296</v>
      </c>
      <c r="E42" s="3">
        <f>ROUND(+Surgery!$F37,0)</f>
        <v>4891</v>
      </c>
      <c r="F42" s="9">
        <f t="shared" si="0"/>
        <v>124.17</v>
      </c>
      <c r="G42" s="3">
        <f>ROUND(SUM(Surgery!K138:L138),0)</f>
        <v>1034489</v>
      </c>
      <c r="H42" s="3">
        <f>ROUND(+Surgery!F138,0)</f>
        <v>29055</v>
      </c>
      <c r="I42" s="9">
        <f t="shared" si="1"/>
        <v>35.6</v>
      </c>
      <c r="J42" s="9"/>
      <c r="K42" s="10">
        <f t="shared" si="2"/>
        <v>-0.71330000000000005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ROUND(SUM(Surgery!$K38:$L38),0)</f>
        <v>0</v>
      </c>
      <c r="E43" s="3">
        <f>ROUND(+Surgery!$F38,0)</f>
        <v>0</v>
      </c>
      <c r="F43" s="9" t="str">
        <f t="shared" si="0"/>
        <v/>
      </c>
      <c r="G43" s="3">
        <f>ROUND(SUM(Surgery!K139:L139),0)</f>
        <v>0</v>
      </c>
      <c r="H43" s="3">
        <f>ROUND(+Surgery!F139,0)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ROUND(SUM(Surgery!$K39:$L39),0)</f>
        <v>143451</v>
      </c>
      <c r="E44" s="3">
        <f>ROUND(+Surgery!$F39,0)</f>
        <v>125987</v>
      </c>
      <c r="F44" s="9">
        <f t="shared" si="0"/>
        <v>1.1399999999999999</v>
      </c>
      <c r="G44" s="3">
        <f>ROUND(SUM(Surgery!K140:L140),0)</f>
        <v>131346</v>
      </c>
      <c r="H44" s="3">
        <f>ROUND(+Surgery!F140,0)</f>
        <v>131313</v>
      </c>
      <c r="I44" s="9">
        <f t="shared" si="1"/>
        <v>1</v>
      </c>
      <c r="J44" s="9"/>
      <c r="K44" s="10">
        <f t="shared" si="2"/>
        <v>-0.12280000000000001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ROUND(SUM(Surgery!$K40:$L40),0)</f>
        <v>41234</v>
      </c>
      <c r="E45" s="3">
        <f>ROUND(+Surgery!$F40,0)</f>
        <v>18516</v>
      </c>
      <c r="F45" s="9">
        <f t="shared" si="0"/>
        <v>2.23</v>
      </c>
      <c r="G45" s="3">
        <f>ROUND(SUM(Surgery!K141:L141),0)</f>
        <v>39319</v>
      </c>
      <c r="H45" s="3">
        <f>ROUND(+Surgery!F141,0)</f>
        <v>14882</v>
      </c>
      <c r="I45" s="9">
        <f t="shared" si="1"/>
        <v>2.64</v>
      </c>
      <c r="J45" s="9"/>
      <c r="K45" s="10">
        <f t="shared" si="2"/>
        <v>0.18390000000000001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ROUND(SUM(Surgery!$K41:$L41),0)</f>
        <v>6693</v>
      </c>
      <c r="E46" s="3">
        <f>ROUND(+Surgery!$F41,0)</f>
        <v>163614</v>
      </c>
      <c r="F46" s="9">
        <f t="shared" si="0"/>
        <v>0.04</v>
      </c>
      <c r="G46" s="3">
        <f>ROUND(SUM(Surgery!K142:L142),0)</f>
        <v>208923</v>
      </c>
      <c r="H46" s="3">
        <f>ROUND(+Surgery!F142,0)</f>
        <v>154227</v>
      </c>
      <c r="I46" s="9">
        <f t="shared" si="1"/>
        <v>1.35</v>
      </c>
      <c r="J46" s="9"/>
      <c r="K46" s="10">
        <f t="shared" si="2"/>
        <v>32.75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ROUND(SUM(Surgery!$K42:$L42),0)</f>
        <v>0</v>
      </c>
      <c r="E47" s="3">
        <f>ROUND(+Surgery!$F42,0)</f>
        <v>0</v>
      </c>
      <c r="F47" s="9" t="str">
        <f t="shared" si="0"/>
        <v/>
      </c>
      <c r="G47" s="3">
        <f>ROUND(SUM(Surgery!K143:L143),0)</f>
        <v>0</v>
      </c>
      <c r="H47" s="3">
        <f>ROUND(+Surgery!F143,0)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ROUND(SUM(Surgery!$K43:$L43),0)</f>
        <v>0</v>
      </c>
      <c r="E48" s="3">
        <f>ROUND(+Surgery!$F43,0)</f>
        <v>0</v>
      </c>
      <c r="F48" s="9" t="str">
        <f t="shared" si="0"/>
        <v/>
      </c>
      <c r="G48" s="3">
        <f>ROUND(SUM(Surgery!K144:L144),0)</f>
        <v>0</v>
      </c>
      <c r="H48" s="3">
        <f>ROUND(+Surgery!F144,0)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ROUND(SUM(Surgery!$K44:$L44),0)</f>
        <v>427257</v>
      </c>
      <c r="E49" s="3">
        <f>ROUND(+Surgery!$F44,0)</f>
        <v>207714</v>
      </c>
      <c r="F49" s="9">
        <f t="shared" si="0"/>
        <v>2.06</v>
      </c>
      <c r="G49" s="3">
        <f>ROUND(SUM(Surgery!K145:L145),0)</f>
        <v>806736</v>
      </c>
      <c r="H49" s="3">
        <f>ROUND(+Surgery!F145,0)</f>
        <v>966900</v>
      </c>
      <c r="I49" s="9">
        <f t="shared" si="1"/>
        <v>0.83</v>
      </c>
      <c r="J49" s="9"/>
      <c r="K49" s="10">
        <f t="shared" si="2"/>
        <v>-0.59709999999999996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ROUND(SUM(Surgery!$K45:$L45),0)</f>
        <v>1596995</v>
      </c>
      <c r="E50" s="3">
        <f>ROUND(+Surgery!$F45,0)</f>
        <v>26970</v>
      </c>
      <c r="F50" s="9">
        <f t="shared" si="0"/>
        <v>59.21</v>
      </c>
      <c r="G50" s="3">
        <f>ROUND(SUM(Surgery!K146:L146),0)</f>
        <v>1591077</v>
      </c>
      <c r="H50" s="3">
        <f>ROUND(+Surgery!F146,0)</f>
        <v>27333</v>
      </c>
      <c r="I50" s="9">
        <f t="shared" si="1"/>
        <v>58.21</v>
      </c>
      <c r="J50" s="9"/>
      <c r="K50" s="10">
        <f t="shared" si="2"/>
        <v>-1.6899999999999998E-2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ROUND(SUM(Surgery!$K46:$L46),0)</f>
        <v>0</v>
      </c>
      <c r="E51" s="3">
        <f>ROUND(+Surgery!$F46,0)</f>
        <v>0</v>
      </c>
      <c r="F51" s="9" t="str">
        <f t="shared" si="0"/>
        <v/>
      </c>
      <c r="G51" s="3">
        <f>ROUND(SUM(Surgery!K147:L147),0)</f>
        <v>0</v>
      </c>
      <c r="H51" s="3">
        <f>ROUND(+Surgery!F147,0)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ROUND(SUM(Surgery!$K47:$L47),0)</f>
        <v>1638161</v>
      </c>
      <c r="E52" s="3">
        <f>ROUND(+Surgery!$F47,0)</f>
        <v>2057800</v>
      </c>
      <c r="F52" s="9">
        <f t="shared" si="0"/>
        <v>0.8</v>
      </c>
      <c r="G52" s="3">
        <f>ROUND(SUM(Surgery!K148:L148),0)</f>
        <v>1562599</v>
      </c>
      <c r="H52" s="3">
        <f>ROUND(+Surgery!F148,0)</f>
        <v>1968627</v>
      </c>
      <c r="I52" s="9">
        <f t="shared" si="1"/>
        <v>0.79</v>
      </c>
      <c r="J52" s="9"/>
      <c r="K52" s="10">
        <f t="shared" si="2"/>
        <v>-1.2500000000000001E-2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ROUND(SUM(Surgery!$K48:$L48),0)</f>
        <v>2133319</v>
      </c>
      <c r="E53" s="3">
        <f>ROUND(+Surgery!$F48,0)</f>
        <v>1391652</v>
      </c>
      <c r="F53" s="9">
        <f t="shared" si="0"/>
        <v>1.53</v>
      </c>
      <c r="G53" s="3">
        <f>ROUND(SUM(Surgery!K149:L149),0)</f>
        <v>2119728</v>
      </c>
      <c r="H53" s="3">
        <f>ROUND(+Surgery!F149,0)</f>
        <v>1362190</v>
      </c>
      <c r="I53" s="9">
        <f t="shared" si="1"/>
        <v>1.56</v>
      </c>
      <c r="J53" s="9"/>
      <c r="K53" s="10">
        <f t="shared" si="2"/>
        <v>1.9599999999999999E-2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ROUND(SUM(Surgery!$K49:$L49),0)</f>
        <v>301418</v>
      </c>
      <c r="E54" s="3">
        <f>ROUND(+Surgery!$F49,0)</f>
        <v>1021656</v>
      </c>
      <c r="F54" s="9">
        <f t="shared" si="0"/>
        <v>0.3</v>
      </c>
      <c r="G54" s="3">
        <f>ROUND(SUM(Surgery!K150:L150),0)</f>
        <v>432723</v>
      </c>
      <c r="H54" s="3">
        <f>ROUND(+Surgery!F150,0)</f>
        <v>811380</v>
      </c>
      <c r="I54" s="9">
        <f t="shared" si="1"/>
        <v>0.53</v>
      </c>
      <c r="J54" s="9"/>
      <c r="K54" s="10">
        <f t="shared" si="2"/>
        <v>0.76670000000000005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ROUND(SUM(Surgery!$K50:$L50),0)</f>
        <v>197132</v>
      </c>
      <c r="E55" s="3">
        <f>ROUND(+Surgery!$F50,0)</f>
        <v>501822</v>
      </c>
      <c r="F55" s="9">
        <f t="shared" si="0"/>
        <v>0.39</v>
      </c>
      <c r="G55" s="3">
        <f>ROUND(SUM(Surgery!K151:L151),0)</f>
        <v>305360</v>
      </c>
      <c r="H55" s="3">
        <f>ROUND(+Surgery!F151,0)</f>
        <v>502416</v>
      </c>
      <c r="I55" s="9">
        <f t="shared" si="1"/>
        <v>0.61</v>
      </c>
      <c r="J55" s="9"/>
      <c r="K55" s="10">
        <f t="shared" si="2"/>
        <v>0.56410000000000005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ROUND(SUM(Surgery!$K51:$L51),0)</f>
        <v>10341</v>
      </c>
      <c r="E56" s="3">
        <f>ROUND(+Surgery!$F51,0)</f>
        <v>19183</v>
      </c>
      <c r="F56" s="9">
        <f t="shared" si="0"/>
        <v>0.54</v>
      </c>
      <c r="G56" s="3">
        <f>ROUND(SUM(Surgery!K152:L152),0)</f>
        <v>25287</v>
      </c>
      <c r="H56" s="3">
        <f>ROUND(+Surgery!F152,0)</f>
        <v>21072</v>
      </c>
      <c r="I56" s="9">
        <f t="shared" si="1"/>
        <v>1.2</v>
      </c>
      <c r="J56" s="9"/>
      <c r="K56" s="10">
        <f t="shared" si="2"/>
        <v>1.2222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ROUND(SUM(Surgery!$K52:$L52),0)</f>
        <v>622538</v>
      </c>
      <c r="E57" s="3">
        <f>ROUND(+Surgery!$F52,0)</f>
        <v>6774</v>
      </c>
      <c r="F57" s="9">
        <f t="shared" si="0"/>
        <v>91.9</v>
      </c>
      <c r="G57" s="3">
        <f>ROUND(SUM(Surgery!K153:L153),0)</f>
        <v>475032</v>
      </c>
      <c r="H57" s="3">
        <f>ROUND(+Surgery!F153,0)</f>
        <v>7106</v>
      </c>
      <c r="I57" s="9">
        <f t="shared" si="1"/>
        <v>66.849999999999994</v>
      </c>
      <c r="J57" s="9"/>
      <c r="K57" s="10">
        <f t="shared" si="2"/>
        <v>-0.27260000000000001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ROUND(SUM(Surgery!$K53:$L53),0)</f>
        <v>5338891</v>
      </c>
      <c r="E58" s="3">
        <f>ROUND(+Surgery!$F53,0)</f>
        <v>616200</v>
      </c>
      <c r="F58" s="9">
        <f t="shared" si="0"/>
        <v>8.66</v>
      </c>
      <c r="G58" s="3">
        <f>ROUND(SUM(Surgery!K154:L154),0)</f>
        <v>275182</v>
      </c>
      <c r="H58" s="3">
        <f>ROUND(+Surgery!F154,0)</f>
        <v>616200</v>
      </c>
      <c r="I58" s="9">
        <f t="shared" si="1"/>
        <v>0.45</v>
      </c>
      <c r="J58" s="9"/>
      <c r="K58" s="10">
        <f t="shared" si="2"/>
        <v>-0.94799999999999995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ROUND(SUM(Surgery!$K54:$L54),0)</f>
        <v>194629</v>
      </c>
      <c r="E59" s="3">
        <f>ROUND(+Surgery!$F54,0)</f>
        <v>125161</v>
      </c>
      <c r="F59" s="9">
        <f t="shared" si="0"/>
        <v>1.56</v>
      </c>
      <c r="G59" s="3">
        <f>ROUND(SUM(Surgery!K155:L155),0)</f>
        <v>158223</v>
      </c>
      <c r="H59" s="3">
        <f>ROUND(+Surgery!F155,0)</f>
        <v>125925</v>
      </c>
      <c r="I59" s="9">
        <f t="shared" si="1"/>
        <v>1.26</v>
      </c>
      <c r="J59" s="9"/>
      <c r="K59" s="10">
        <f t="shared" si="2"/>
        <v>-0.1923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ROUND(SUM(Surgery!$K55:$L55),0)</f>
        <v>0</v>
      </c>
      <c r="E60" s="3">
        <f>ROUND(+Surgery!$F55,0)</f>
        <v>0</v>
      </c>
      <c r="F60" s="9" t="str">
        <f t="shared" si="0"/>
        <v/>
      </c>
      <c r="G60" s="3">
        <f>ROUND(SUM(Surgery!K156:L156),0)</f>
        <v>0</v>
      </c>
      <c r="H60" s="3">
        <f>ROUND(+Surgery!F156,0)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ROUND(SUM(Surgery!$K56:$L56),0)</f>
        <v>1879570</v>
      </c>
      <c r="E61" s="3">
        <f>ROUND(+Surgery!$F56,0)</f>
        <v>926015</v>
      </c>
      <c r="F61" s="9">
        <f t="shared" si="0"/>
        <v>2.0299999999999998</v>
      </c>
      <c r="G61" s="3">
        <f>ROUND(SUM(Surgery!K157:L157),0)</f>
        <v>2168669</v>
      </c>
      <c r="H61" s="3">
        <f>ROUND(+Surgery!F157,0)</f>
        <v>983173</v>
      </c>
      <c r="I61" s="9">
        <f t="shared" si="1"/>
        <v>2.21</v>
      </c>
      <c r="J61" s="9"/>
      <c r="K61" s="10">
        <f t="shared" si="2"/>
        <v>8.8700000000000001E-2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ROUND(SUM(Surgery!$K57:$L57),0)</f>
        <v>1150885</v>
      </c>
      <c r="E62" s="3">
        <f>ROUND(+Surgery!$F57,0)</f>
        <v>917499</v>
      </c>
      <c r="F62" s="9">
        <f t="shared" si="0"/>
        <v>1.25</v>
      </c>
      <c r="G62" s="3">
        <f>ROUND(SUM(Surgery!K158:L158),0)</f>
        <v>1402856</v>
      </c>
      <c r="H62" s="3">
        <f>ROUND(+Surgery!F158,0)</f>
        <v>886400</v>
      </c>
      <c r="I62" s="9">
        <f t="shared" si="1"/>
        <v>1.58</v>
      </c>
      <c r="J62" s="9"/>
      <c r="K62" s="10">
        <f t="shared" si="2"/>
        <v>0.26400000000000001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ROUND(SUM(Surgery!$K58:$L58),0)</f>
        <v>77428</v>
      </c>
      <c r="E63" s="3">
        <f>ROUND(+Surgery!$F58,0)</f>
        <v>140851</v>
      </c>
      <c r="F63" s="9">
        <f t="shared" si="0"/>
        <v>0.55000000000000004</v>
      </c>
      <c r="G63" s="3">
        <f>ROUND(SUM(Surgery!K159:L159),0)</f>
        <v>79090</v>
      </c>
      <c r="H63" s="3">
        <f>ROUND(+Surgery!F159,0)</f>
        <v>146867</v>
      </c>
      <c r="I63" s="9">
        <f t="shared" si="1"/>
        <v>0.54</v>
      </c>
      <c r="J63" s="9"/>
      <c r="K63" s="10">
        <f t="shared" si="2"/>
        <v>-1.8200000000000001E-2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ROUND(SUM(Surgery!$K59:$L59),0)</f>
        <v>279352</v>
      </c>
      <c r="E64" s="3">
        <f>ROUND(+Surgery!$F59,0)</f>
        <v>0</v>
      </c>
      <c r="F64" s="9" t="str">
        <f t="shared" si="0"/>
        <v/>
      </c>
      <c r="G64" s="3">
        <f>ROUND(SUM(Surgery!K160:L160),0)</f>
        <v>373869</v>
      </c>
      <c r="H64" s="3">
        <f>ROUND(+Surgery!F160,0)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ROUND(SUM(Surgery!$K60:$L60),0)</f>
        <v>8898</v>
      </c>
      <c r="E65" s="3">
        <f>ROUND(+Surgery!$F60,0)</f>
        <v>12612</v>
      </c>
      <c r="F65" s="9">
        <f t="shared" si="0"/>
        <v>0.71</v>
      </c>
      <c r="G65" s="3">
        <f>ROUND(SUM(Surgery!K161:L161),0)</f>
        <v>28874</v>
      </c>
      <c r="H65" s="3">
        <f>ROUND(+Surgery!F161,0)</f>
        <v>11377</v>
      </c>
      <c r="I65" s="9">
        <f t="shared" si="1"/>
        <v>2.54</v>
      </c>
      <c r="J65" s="9"/>
      <c r="K65" s="10">
        <f t="shared" si="2"/>
        <v>2.5775000000000001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ROUND(SUM(Surgery!$K61:$L61),0)</f>
        <v>108728</v>
      </c>
      <c r="E66" s="3">
        <f>ROUND(+Surgery!$F61,0)</f>
        <v>100789</v>
      </c>
      <c r="F66" s="9">
        <f t="shared" si="0"/>
        <v>1.08</v>
      </c>
      <c r="G66" s="3">
        <f>ROUND(SUM(Surgery!K162:L162),0)</f>
        <v>136581</v>
      </c>
      <c r="H66" s="3">
        <f>ROUND(+Surgery!F162,0)</f>
        <v>105732</v>
      </c>
      <c r="I66" s="9">
        <f t="shared" si="1"/>
        <v>1.29</v>
      </c>
      <c r="J66" s="9"/>
      <c r="K66" s="10">
        <f t="shared" si="2"/>
        <v>0.19439999999999999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ROUND(SUM(Surgery!$K62:$L62),0)</f>
        <v>252437</v>
      </c>
      <c r="E67" s="3">
        <f>ROUND(+Surgery!$F62,0)</f>
        <v>33738</v>
      </c>
      <c r="F67" s="9">
        <f t="shared" si="0"/>
        <v>7.48</v>
      </c>
      <c r="G67" s="3">
        <f>ROUND(SUM(Surgery!K163:L163),0)</f>
        <v>322493</v>
      </c>
      <c r="H67" s="3">
        <f>ROUND(+Surgery!F163,0)</f>
        <v>31925</v>
      </c>
      <c r="I67" s="9">
        <f t="shared" si="1"/>
        <v>10.1</v>
      </c>
      <c r="J67" s="9"/>
      <c r="K67" s="10">
        <f t="shared" si="2"/>
        <v>0.3503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ROUND(SUM(Surgery!$K63:$L63),0)</f>
        <v>1095994</v>
      </c>
      <c r="E68" s="3">
        <f>ROUND(+Surgery!$F63,0)</f>
        <v>895110</v>
      </c>
      <c r="F68" s="9">
        <f t="shared" si="0"/>
        <v>1.22</v>
      </c>
      <c r="G68" s="3">
        <f>ROUND(SUM(Surgery!K164:L164),0)</f>
        <v>1130818</v>
      </c>
      <c r="H68" s="3">
        <f>ROUND(+Surgery!F164,0)</f>
        <v>953912</v>
      </c>
      <c r="I68" s="9">
        <f t="shared" si="1"/>
        <v>1.19</v>
      </c>
      <c r="J68" s="9"/>
      <c r="K68" s="10">
        <f t="shared" si="2"/>
        <v>-2.46E-2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ROUND(SUM(Surgery!$K64:$L64),0)</f>
        <v>0</v>
      </c>
      <c r="E69" s="3">
        <f>ROUND(+Surgery!$F64,0)</f>
        <v>0</v>
      </c>
      <c r="F69" s="9" t="str">
        <f t="shared" si="0"/>
        <v/>
      </c>
      <c r="G69" s="3">
        <f>ROUND(SUM(Surgery!K165:L165),0)</f>
        <v>502931</v>
      </c>
      <c r="H69" s="3">
        <f>ROUND(+Surgery!F165,0)</f>
        <v>185572</v>
      </c>
      <c r="I69" s="9">
        <f t="shared" si="1"/>
        <v>2.71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ROUND(SUM(Surgery!$K65:$L65),0)</f>
        <v>0</v>
      </c>
      <c r="E70" s="3">
        <f>ROUND(+Surgery!$F65,0)</f>
        <v>0</v>
      </c>
      <c r="F70" s="9" t="str">
        <f t="shared" si="0"/>
        <v/>
      </c>
      <c r="G70" s="3">
        <f>ROUND(SUM(Surgery!K166:L166),0)</f>
        <v>0</v>
      </c>
      <c r="H70" s="3">
        <f>ROUND(+Surgery!F166,0)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ROUND(SUM(Surgery!$K66:$L66),0)</f>
        <v>0</v>
      </c>
      <c r="E71" s="3">
        <f>ROUND(+Surgery!$F66,0)</f>
        <v>0</v>
      </c>
      <c r="F71" s="9" t="str">
        <f t="shared" si="0"/>
        <v/>
      </c>
      <c r="G71" s="3">
        <f>ROUND(SUM(Surgery!K167:L167),0)</f>
        <v>0</v>
      </c>
      <c r="H71" s="3">
        <f>ROUND(+Surgery!F167,0)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ROUND(SUM(Surgery!$K67:$L67),0)</f>
        <v>1336568</v>
      </c>
      <c r="E72" s="3">
        <f>ROUND(+Surgery!$F67,0)</f>
        <v>1650398</v>
      </c>
      <c r="F72" s="9">
        <f t="shared" si="0"/>
        <v>0.81</v>
      </c>
      <c r="G72" s="3">
        <f>ROUND(SUM(Surgery!K168:L168),0)</f>
        <v>1393265</v>
      </c>
      <c r="H72" s="3">
        <f>ROUND(+Surgery!F168,0)</f>
        <v>1654461</v>
      </c>
      <c r="I72" s="9">
        <f t="shared" si="1"/>
        <v>0.84</v>
      </c>
      <c r="J72" s="9"/>
      <c r="K72" s="10">
        <f t="shared" si="2"/>
        <v>3.6999999999999998E-2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ROUND(SUM(Surgery!$K68:$L68),0)</f>
        <v>1947070</v>
      </c>
      <c r="E73" s="3">
        <f>ROUND(+Surgery!$F68,0)</f>
        <v>939145</v>
      </c>
      <c r="F73" s="9">
        <f t="shared" si="0"/>
        <v>2.0699999999999998</v>
      </c>
      <c r="G73" s="3">
        <f>ROUND(SUM(Surgery!K169:L169),0)</f>
        <v>1779267</v>
      </c>
      <c r="H73" s="3">
        <f>ROUND(+Surgery!F169,0)</f>
        <v>978401</v>
      </c>
      <c r="I73" s="9">
        <f t="shared" si="1"/>
        <v>1.82</v>
      </c>
      <c r="J73" s="9"/>
      <c r="K73" s="10">
        <f t="shared" si="2"/>
        <v>-0.1208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ROUND(SUM(Surgery!$K69:$L69),0)</f>
        <v>1314976</v>
      </c>
      <c r="E74" s="3">
        <f>ROUND(+Surgery!$F69,0)</f>
        <v>1962452</v>
      </c>
      <c r="F74" s="9">
        <f t="shared" si="0"/>
        <v>0.67</v>
      </c>
      <c r="G74" s="3">
        <f>ROUND(SUM(Surgery!K170:L170),0)</f>
        <v>2136636</v>
      </c>
      <c r="H74" s="3">
        <f>ROUND(+Surgery!F170,0)</f>
        <v>2309460</v>
      </c>
      <c r="I74" s="9">
        <f t="shared" si="1"/>
        <v>0.93</v>
      </c>
      <c r="J74" s="9"/>
      <c r="K74" s="10">
        <f t="shared" si="2"/>
        <v>0.3881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ROUND(SUM(Surgery!$K70:$L70),0)</f>
        <v>1953747</v>
      </c>
      <c r="E75" s="3">
        <f>ROUND(+Surgery!$F70,0)</f>
        <v>774293</v>
      </c>
      <c r="F75" s="9">
        <f t="shared" ref="F75:F108" si="3">IF(D75=0,"",IF(E75=0,"",ROUND(D75/E75,2)))</f>
        <v>2.52</v>
      </c>
      <c r="G75" s="3">
        <f>ROUND(SUM(Surgery!K171:L171),0)</f>
        <v>2365975</v>
      </c>
      <c r="H75" s="3">
        <f>ROUND(+Surgery!F171,0)</f>
        <v>790045</v>
      </c>
      <c r="I75" s="9">
        <f t="shared" ref="I75:I108" si="4">IF(G75=0,"",IF(H75=0,"",ROUND(G75/H75,2)))</f>
        <v>2.99</v>
      </c>
      <c r="J75" s="9"/>
      <c r="K75" s="10">
        <f t="shared" ref="K75:K108" si="5">IF(D75=0,"",IF(E75=0,"",IF(G75=0,"",IF(H75=0,"",ROUND(I75/F75-1,4)))))</f>
        <v>0.1865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ROUND(SUM(Surgery!$K71:$L71),0)</f>
        <v>2698</v>
      </c>
      <c r="E76" s="3">
        <f>ROUND(+Surgery!$F71,0)</f>
        <v>29921</v>
      </c>
      <c r="F76" s="9">
        <f t="shared" si="3"/>
        <v>0.09</v>
      </c>
      <c r="G76" s="3">
        <f>ROUND(SUM(Surgery!K172:L172),0)</f>
        <v>4901</v>
      </c>
      <c r="H76" s="3">
        <f>ROUND(+Surgery!F172,0)</f>
        <v>42071</v>
      </c>
      <c r="I76" s="9">
        <f t="shared" si="4"/>
        <v>0.12</v>
      </c>
      <c r="J76" s="9"/>
      <c r="K76" s="10">
        <f t="shared" si="5"/>
        <v>0.33329999999999999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ROUND(SUM(Surgery!$K72:$L72),0)</f>
        <v>0</v>
      </c>
      <c r="E77" s="3">
        <f>ROUND(+Surgery!$F72,0)</f>
        <v>0</v>
      </c>
      <c r="F77" s="9" t="str">
        <f t="shared" si="3"/>
        <v/>
      </c>
      <c r="G77" s="3">
        <f>ROUND(SUM(Surgery!K173:L173),0)</f>
        <v>0</v>
      </c>
      <c r="H77" s="3">
        <f>ROUND(+Surgery!F173,0)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ROUND(SUM(Surgery!$K73:$L73),0)</f>
        <v>563123</v>
      </c>
      <c r="E78" s="3">
        <f>ROUND(+Surgery!$F73,0)</f>
        <v>764049</v>
      </c>
      <c r="F78" s="9">
        <f t="shared" si="3"/>
        <v>0.74</v>
      </c>
      <c r="G78" s="3">
        <f>ROUND(SUM(Surgery!K174:L174),0)</f>
        <v>264814</v>
      </c>
      <c r="H78" s="3">
        <f>ROUND(+Surgery!F174,0)</f>
        <v>775224</v>
      </c>
      <c r="I78" s="9">
        <f t="shared" si="4"/>
        <v>0.34</v>
      </c>
      <c r="J78" s="9"/>
      <c r="K78" s="10">
        <f t="shared" si="5"/>
        <v>-0.54049999999999998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ROUND(SUM(Surgery!$K74:$L74),0)</f>
        <v>1698350</v>
      </c>
      <c r="E79" s="3">
        <f>ROUND(+Surgery!$F74,0)</f>
        <v>1161674</v>
      </c>
      <c r="F79" s="9">
        <f t="shared" si="3"/>
        <v>1.46</v>
      </c>
      <c r="G79" s="3">
        <f>ROUND(SUM(Surgery!K175:L175),0)</f>
        <v>1210888</v>
      </c>
      <c r="H79" s="3">
        <f>ROUND(+Surgery!F175,0)</f>
        <v>1094571</v>
      </c>
      <c r="I79" s="9">
        <f t="shared" si="4"/>
        <v>1.1100000000000001</v>
      </c>
      <c r="J79" s="9"/>
      <c r="K79" s="10">
        <f t="shared" si="5"/>
        <v>-0.2397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ROUND(SUM(Surgery!$K75:$L75),0)</f>
        <v>489384</v>
      </c>
      <c r="E80" s="3">
        <f>ROUND(+Surgery!$F75,0)</f>
        <v>308573</v>
      </c>
      <c r="F80" s="9">
        <f t="shared" si="3"/>
        <v>1.59</v>
      </c>
      <c r="G80" s="3">
        <f>ROUND(SUM(Surgery!K176:L176),0)</f>
        <v>400733</v>
      </c>
      <c r="H80" s="3">
        <f>ROUND(+Surgery!F176,0)</f>
        <v>349757</v>
      </c>
      <c r="I80" s="9">
        <f t="shared" si="4"/>
        <v>1.1499999999999999</v>
      </c>
      <c r="J80" s="9"/>
      <c r="K80" s="10">
        <f t="shared" si="5"/>
        <v>-0.2767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ROUND(SUM(Surgery!$K76:$L76),0)</f>
        <v>13463</v>
      </c>
      <c r="E81" s="3">
        <f>ROUND(+Surgery!$F76,0)</f>
        <v>8859</v>
      </c>
      <c r="F81" s="9">
        <f t="shared" si="3"/>
        <v>1.52</v>
      </c>
      <c r="G81" s="3">
        <f>ROUND(SUM(Surgery!K177:L177),0)</f>
        <v>11276</v>
      </c>
      <c r="H81" s="3">
        <f>ROUND(+Surgery!F177,0)</f>
        <v>15148</v>
      </c>
      <c r="I81" s="9">
        <f t="shared" si="4"/>
        <v>0.74</v>
      </c>
      <c r="J81" s="9"/>
      <c r="K81" s="10">
        <f t="shared" si="5"/>
        <v>-0.51319999999999999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ROUND(SUM(Surgery!$K77:$L77),0)</f>
        <v>12030397</v>
      </c>
      <c r="E82" s="3">
        <f>ROUND(+Surgery!$F77,0)</f>
        <v>708593</v>
      </c>
      <c r="F82" s="9">
        <f t="shared" si="3"/>
        <v>16.98</v>
      </c>
      <c r="G82" s="3">
        <f>ROUND(SUM(Surgery!K178:L178),0)</f>
        <v>13616408</v>
      </c>
      <c r="H82" s="3">
        <f>ROUND(+Surgery!F178,0)</f>
        <v>733671</v>
      </c>
      <c r="I82" s="9">
        <f t="shared" si="4"/>
        <v>18.559999999999999</v>
      </c>
      <c r="J82" s="9"/>
      <c r="K82" s="10">
        <f t="shared" si="5"/>
        <v>9.3100000000000002E-2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ROUND(SUM(Surgery!$K78:$L78),0)</f>
        <v>-7253724</v>
      </c>
      <c r="E83" s="3">
        <f>ROUND(+Surgery!$F78,0)</f>
        <v>3715357</v>
      </c>
      <c r="F83" s="9">
        <f t="shared" si="3"/>
        <v>-1.95</v>
      </c>
      <c r="G83" s="3">
        <f>ROUND(SUM(Surgery!K179:L179),0)</f>
        <v>-8975815</v>
      </c>
      <c r="H83" s="3">
        <f>ROUND(+Surgery!F179,0)</f>
        <v>4109625</v>
      </c>
      <c r="I83" s="9">
        <f t="shared" si="4"/>
        <v>-2.1800000000000002</v>
      </c>
      <c r="J83" s="9"/>
      <c r="K83" s="10">
        <f t="shared" si="5"/>
        <v>0.1179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ROUND(SUM(Surgery!$K79:$L79),0)</f>
        <v>43359</v>
      </c>
      <c r="E84" s="3">
        <f>ROUND(+Surgery!$F79,0)</f>
        <v>469645</v>
      </c>
      <c r="F84" s="9">
        <f t="shared" si="3"/>
        <v>0.09</v>
      </c>
      <c r="G84" s="3">
        <f>ROUND(SUM(Surgery!K180:L180),0)</f>
        <v>40821</v>
      </c>
      <c r="H84" s="3">
        <f>ROUND(+Surgery!F180,0)</f>
        <v>474465</v>
      </c>
      <c r="I84" s="9">
        <f t="shared" si="4"/>
        <v>0.09</v>
      </c>
      <c r="J84" s="9"/>
      <c r="K84" s="10">
        <f t="shared" si="5"/>
        <v>0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ROUND(SUM(Surgery!$K80:$L80),0)</f>
        <v>282661</v>
      </c>
      <c r="E85" s="3">
        <f>ROUND(+Surgery!$F80,0)</f>
        <v>350700</v>
      </c>
      <c r="F85" s="9">
        <f t="shared" si="3"/>
        <v>0.81</v>
      </c>
      <c r="G85" s="3">
        <f>ROUND(SUM(Surgery!K181:L181),0)</f>
        <v>514593</v>
      </c>
      <c r="H85" s="3">
        <f>ROUND(+Surgery!F181,0)</f>
        <v>420000</v>
      </c>
      <c r="I85" s="9">
        <f t="shared" si="4"/>
        <v>1.23</v>
      </c>
      <c r="J85" s="9"/>
      <c r="K85" s="10">
        <f t="shared" si="5"/>
        <v>0.51849999999999996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ROUND(SUM(Surgery!$K81:$L81),0)</f>
        <v>0</v>
      </c>
      <c r="E86" s="3">
        <f>ROUND(+Surgery!$F81,0)</f>
        <v>0</v>
      </c>
      <c r="F86" s="9" t="str">
        <f t="shared" si="3"/>
        <v/>
      </c>
      <c r="G86" s="3">
        <f>ROUND(SUM(Surgery!K182:L182),0)</f>
        <v>0</v>
      </c>
      <c r="H86" s="3">
        <f>ROUND(+Surgery!F182,0)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ROUND(SUM(Surgery!$K82:$L82),0)</f>
        <v>283251</v>
      </c>
      <c r="E87" s="3">
        <f>ROUND(+Surgery!$F82,0)</f>
        <v>254017</v>
      </c>
      <c r="F87" s="9">
        <f t="shared" si="3"/>
        <v>1.1200000000000001</v>
      </c>
      <c r="G87" s="3">
        <f>ROUND(SUM(Surgery!K183:L183),0)</f>
        <v>258273</v>
      </c>
      <c r="H87" s="3">
        <f>ROUND(+Surgery!F183,0)</f>
        <v>223110</v>
      </c>
      <c r="I87" s="9">
        <f t="shared" si="4"/>
        <v>1.1599999999999999</v>
      </c>
      <c r="J87" s="9"/>
      <c r="K87" s="10">
        <f t="shared" si="5"/>
        <v>3.5700000000000003E-2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ROUND(SUM(Surgery!$K83:$L83),0)</f>
        <v>66849</v>
      </c>
      <c r="E88" s="3">
        <f>ROUND(+Surgery!$F83,0)</f>
        <v>88544</v>
      </c>
      <c r="F88" s="9">
        <f t="shared" si="3"/>
        <v>0.75</v>
      </c>
      <c r="G88" s="3">
        <f>ROUND(SUM(Surgery!K184:L184),0)</f>
        <v>75575</v>
      </c>
      <c r="H88" s="3">
        <f>ROUND(+Surgery!F184,0)</f>
        <v>88170</v>
      </c>
      <c r="I88" s="9">
        <f t="shared" si="4"/>
        <v>0.86</v>
      </c>
      <c r="J88" s="9"/>
      <c r="K88" s="10">
        <f t="shared" si="5"/>
        <v>0.1467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ROUND(SUM(Surgery!$K84:$L84),0)</f>
        <v>9499</v>
      </c>
      <c r="E89" s="3">
        <f>ROUND(+Surgery!$F84,0)</f>
        <v>53683</v>
      </c>
      <c r="F89" s="9">
        <f t="shared" si="3"/>
        <v>0.18</v>
      </c>
      <c r="G89" s="3">
        <f>ROUND(SUM(Surgery!K185:L185),0)</f>
        <v>112057</v>
      </c>
      <c r="H89" s="3">
        <f>ROUND(+Surgery!F185,0)</f>
        <v>95221</v>
      </c>
      <c r="I89" s="9">
        <f t="shared" si="4"/>
        <v>1.18</v>
      </c>
      <c r="J89" s="9"/>
      <c r="K89" s="10">
        <f t="shared" si="5"/>
        <v>5.5556000000000001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ROUND(SUM(Surgery!$K85:$L85),0)</f>
        <v>299</v>
      </c>
      <c r="E90" s="3">
        <f>ROUND(+Surgery!$F85,0)</f>
        <v>0</v>
      </c>
      <c r="F90" s="9" t="str">
        <f t="shared" si="3"/>
        <v/>
      </c>
      <c r="G90" s="3">
        <f>ROUND(SUM(Surgery!K186:L186),0)</f>
        <v>0</v>
      </c>
      <c r="H90" s="3">
        <f>ROUND(+Surgery!F186,0)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ROUND(SUM(Surgery!$K86:$L86),0)</f>
        <v>878368</v>
      </c>
      <c r="E91" s="3">
        <f>ROUND(+Surgery!$F86,0)</f>
        <v>444976</v>
      </c>
      <c r="F91" s="9">
        <f t="shared" si="3"/>
        <v>1.97</v>
      </c>
      <c r="G91" s="3">
        <f>ROUND(SUM(Surgery!K187:L187),0)</f>
        <v>814799</v>
      </c>
      <c r="H91" s="3">
        <f>ROUND(+Surgery!F187,0)</f>
        <v>460733</v>
      </c>
      <c r="I91" s="9">
        <f t="shared" si="4"/>
        <v>1.77</v>
      </c>
      <c r="J91" s="9"/>
      <c r="K91" s="10">
        <f t="shared" si="5"/>
        <v>-0.10150000000000001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ROUND(SUM(Surgery!$K87:$L87),0)</f>
        <v>59</v>
      </c>
      <c r="E92" s="3">
        <f>ROUND(+Surgery!$F87,0)</f>
        <v>91015</v>
      </c>
      <c r="F92" s="9">
        <f t="shared" si="3"/>
        <v>0</v>
      </c>
      <c r="G92" s="3">
        <f>ROUND(SUM(Surgery!K188:L188),0)</f>
        <v>105113</v>
      </c>
      <c r="H92" s="3">
        <f>ROUND(+Surgery!F188,0)</f>
        <v>174560</v>
      </c>
      <c r="I92" s="9">
        <f t="shared" si="4"/>
        <v>0.6</v>
      </c>
      <c r="J92" s="9"/>
      <c r="K92" s="10" t="e">
        <f t="shared" si="5"/>
        <v>#DIV/0!</v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ROUND(SUM(Surgery!$K88:$L88),0)</f>
        <v>58415</v>
      </c>
      <c r="E93" s="3">
        <f>ROUND(+Surgery!$F88,0)</f>
        <v>59025</v>
      </c>
      <c r="F93" s="9">
        <f t="shared" si="3"/>
        <v>0.99</v>
      </c>
      <c r="G93" s="3">
        <f>ROUND(SUM(Surgery!K189:L189),0)</f>
        <v>4132</v>
      </c>
      <c r="H93" s="3">
        <f>ROUND(+Surgery!F189,0)</f>
        <v>31380</v>
      </c>
      <c r="I93" s="9">
        <f t="shared" si="4"/>
        <v>0.13</v>
      </c>
      <c r="J93" s="9"/>
      <c r="K93" s="10">
        <f t="shared" si="5"/>
        <v>-0.86870000000000003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ROUND(SUM(Surgery!$K89:$L89),0)</f>
        <v>738943</v>
      </c>
      <c r="E94" s="3">
        <f>ROUND(+Surgery!$F89,0)</f>
        <v>1524792</v>
      </c>
      <c r="F94" s="9">
        <f t="shared" si="3"/>
        <v>0.48</v>
      </c>
      <c r="G94" s="3">
        <f>ROUND(SUM(Surgery!K190:L190),0)</f>
        <v>1631943</v>
      </c>
      <c r="H94" s="3">
        <f>ROUND(+Surgery!F190,0)</f>
        <v>1182015</v>
      </c>
      <c r="I94" s="9">
        <f t="shared" si="4"/>
        <v>1.38</v>
      </c>
      <c r="J94" s="9"/>
      <c r="K94" s="10">
        <f t="shared" si="5"/>
        <v>1.875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ROUND(SUM(Surgery!$K90:$L90),0)</f>
        <v>0</v>
      </c>
      <c r="E95" s="3">
        <f>ROUND(+Surgery!$F90,0)</f>
        <v>0</v>
      </c>
      <c r="F95" s="9" t="str">
        <f t="shared" si="3"/>
        <v/>
      </c>
      <c r="G95" s="3">
        <f>ROUND(SUM(Surgery!K191:L191),0)</f>
        <v>0</v>
      </c>
      <c r="H95" s="3">
        <f>ROUND(+Surgery!F191,0)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ROUND(SUM(Surgery!$K91:$L91),0)</f>
        <v>0</v>
      </c>
      <c r="E96" s="3">
        <f>ROUND(+Surgery!$F91,0)</f>
        <v>0</v>
      </c>
      <c r="F96" s="9" t="str">
        <f t="shared" si="3"/>
        <v/>
      </c>
      <c r="G96" s="3">
        <f>ROUND(SUM(Surgery!K192:L192),0)</f>
        <v>0</v>
      </c>
      <c r="H96" s="3">
        <f>ROUND(+Surgery!F192,0)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ROUND(SUM(Surgery!$K92:$L92),0)</f>
        <v>1009298</v>
      </c>
      <c r="E97" s="3">
        <f>ROUND(+Surgery!$F92,0)</f>
        <v>408232</v>
      </c>
      <c r="F97" s="9">
        <f t="shared" si="3"/>
        <v>2.4700000000000002</v>
      </c>
      <c r="G97" s="3">
        <f>ROUND(SUM(Surgery!K193:L193),0)</f>
        <v>156316</v>
      </c>
      <c r="H97" s="3">
        <f>ROUND(+Surgery!F193,0)</f>
        <v>408785</v>
      </c>
      <c r="I97" s="9">
        <f t="shared" si="4"/>
        <v>0.38</v>
      </c>
      <c r="J97" s="9"/>
      <c r="K97" s="10">
        <f t="shared" si="5"/>
        <v>-0.84619999999999995</v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ROUND(SUM(Surgery!$K93:$L93),0)</f>
        <v>119160</v>
      </c>
      <c r="E98" s="3">
        <f>ROUND(+Surgery!$F93,0)</f>
        <v>42538</v>
      </c>
      <c r="F98" s="9">
        <f t="shared" si="3"/>
        <v>2.8</v>
      </c>
      <c r="G98" s="3">
        <f>ROUND(SUM(Surgery!K194:L194),0)</f>
        <v>12267</v>
      </c>
      <c r="H98" s="3">
        <f>ROUND(+Surgery!F194,0)</f>
        <v>13263</v>
      </c>
      <c r="I98" s="9">
        <f t="shared" si="4"/>
        <v>0.92</v>
      </c>
      <c r="J98" s="9"/>
      <c r="K98" s="10">
        <f t="shared" si="5"/>
        <v>-0.6714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ROUND(SUM(Surgery!$K94:$L94),0)</f>
        <v>626902</v>
      </c>
      <c r="E99" s="3">
        <f>ROUND(+Surgery!$F94,0)</f>
        <v>495007</v>
      </c>
      <c r="F99" s="9">
        <f t="shared" si="3"/>
        <v>1.27</v>
      </c>
      <c r="G99" s="3">
        <f>ROUND(SUM(Surgery!K195:L195),0)</f>
        <v>768040</v>
      </c>
      <c r="H99" s="3">
        <f>ROUND(+Surgery!F195,0)</f>
        <v>516166</v>
      </c>
      <c r="I99" s="9">
        <f t="shared" si="4"/>
        <v>1.49</v>
      </c>
      <c r="J99" s="9"/>
      <c r="K99" s="10">
        <f t="shared" si="5"/>
        <v>0.17319999999999999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ROUND(SUM(Surgery!$K95:$L95),0)</f>
        <v>307350</v>
      </c>
      <c r="E100" s="3">
        <f>ROUND(+Surgery!$F95,0)</f>
        <v>568860</v>
      </c>
      <c r="F100" s="9">
        <f t="shared" si="3"/>
        <v>0.54</v>
      </c>
      <c r="G100" s="3">
        <f>ROUND(SUM(Surgery!K196:L196),0)</f>
        <v>407599</v>
      </c>
      <c r="H100" s="3">
        <f>ROUND(+Surgery!F196,0)</f>
        <v>619860</v>
      </c>
      <c r="I100" s="9">
        <f t="shared" si="4"/>
        <v>0.66</v>
      </c>
      <c r="J100" s="9"/>
      <c r="K100" s="10">
        <f t="shared" si="5"/>
        <v>0.22220000000000001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ROUND(SUM(Surgery!$K96:$L96),0)</f>
        <v>429301</v>
      </c>
      <c r="E101" s="3">
        <f>ROUND(+Surgery!$F96,0)</f>
        <v>1047379</v>
      </c>
      <c r="F101" s="9">
        <f t="shared" si="3"/>
        <v>0.41</v>
      </c>
      <c r="G101" s="3">
        <f>ROUND(SUM(Surgery!K197:L197),0)</f>
        <v>788212</v>
      </c>
      <c r="H101" s="3">
        <f>ROUND(+Surgery!F197,0)</f>
        <v>618857</v>
      </c>
      <c r="I101" s="9">
        <f t="shared" si="4"/>
        <v>1.27</v>
      </c>
      <c r="J101" s="9"/>
      <c r="K101" s="10">
        <f t="shared" si="5"/>
        <v>2.0975999999999999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ROUND(SUM(Surgery!$K97:$L97),0)</f>
        <v>558940</v>
      </c>
      <c r="E102" s="3">
        <f>ROUND(+Surgery!$F97,0)</f>
        <v>460436</v>
      </c>
      <c r="F102" s="9">
        <f t="shared" si="3"/>
        <v>1.21</v>
      </c>
      <c r="G102" s="3">
        <f>ROUND(SUM(Surgery!K198:L198),0)</f>
        <v>167646</v>
      </c>
      <c r="H102" s="3">
        <f>ROUND(+Surgery!F198,0)</f>
        <v>529524</v>
      </c>
      <c r="I102" s="9">
        <f t="shared" si="4"/>
        <v>0.32</v>
      </c>
      <c r="J102" s="9"/>
      <c r="K102" s="10">
        <f t="shared" si="5"/>
        <v>-0.73550000000000004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ROUND(SUM(Surgery!$K98:$L98),0)</f>
        <v>0</v>
      </c>
      <c r="E103" s="3">
        <f>ROUND(+Surgery!$F98,0)</f>
        <v>775</v>
      </c>
      <c r="F103" s="9" t="str">
        <f t="shared" si="3"/>
        <v/>
      </c>
      <c r="G103" s="3">
        <f>ROUND(SUM(Surgery!K199:L199),0)</f>
        <v>18142</v>
      </c>
      <c r="H103" s="3">
        <f>ROUND(+Surgery!F199,0)</f>
        <v>5781</v>
      </c>
      <c r="I103" s="9">
        <f t="shared" si="4"/>
        <v>3.14</v>
      </c>
      <c r="J103" s="9"/>
      <c r="K103" s="10" t="str">
        <f t="shared" si="5"/>
        <v/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ROUND(SUM(Surgery!$K99:$L99),0)</f>
        <v>0</v>
      </c>
      <c r="E104" s="3">
        <f>ROUND(+Surgery!$F99,0)</f>
        <v>0</v>
      </c>
      <c r="F104" s="9" t="str">
        <f t="shared" si="3"/>
        <v/>
      </c>
      <c r="G104" s="3">
        <f>ROUND(SUM(Surgery!K200:L200),0)</f>
        <v>0</v>
      </c>
      <c r="H104" s="3">
        <f>ROUND(+Surgery!F200,0)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ROUND(SUM(Surgery!$K100:$L100),0)</f>
        <v>0</v>
      </c>
      <c r="E105" s="3">
        <f>ROUND(+Surgery!$F100,0)</f>
        <v>0</v>
      </c>
      <c r="F105" s="9" t="str">
        <f t="shared" si="3"/>
        <v/>
      </c>
      <c r="G105" s="3">
        <f>ROUND(SUM(Surgery!K201:L201),0)</f>
        <v>0</v>
      </c>
      <c r="H105" s="3">
        <f>ROUND(+Surgery!F201,0)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ROUND(SUM(Surgery!$K101:$L101),0)</f>
        <v>0</v>
      </c>
      <c r="E106" s="3">
        <f>ROUND(+Surgery!$F101,0)</f>
        <v>0</v>
      </c>
      <c r="F106" s="9" t="str">
        <f t="shared" si="3"/>
        <v/>
      </c>
      <c r="G106" s="3">
        <f>ROUND(SUM(Surgery!K202:L202),0)</f>
        <v>0</v>
      </c>
      <c r="H106" s="3">
        <f>ROUND(+Surgery!F202,0)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ROUND(SUM(Surgery!$K102:$L102),0)</f>
        <v>0</v>
      </c>
      <c r="E107" s="3">
        <f>ROUND(+Surgery!$F102,0)</f>
        <v>0</v>
      </c>
      <c r="F107" s="9" t="str">
        <f t="shared" si="3"/>
        <v/>
      </c>
      <c r="G107" s="3">
        <f>ROUND(SUM(Surgery!K203:L203),0)</f>
        <v>0</v>
      </c>
      <c r="H107" s="3">
        <f>ROUND(+Surgery!F203,0)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ROUND(SUM(Surgery!$K103:$L103),0)</f>
        <v>0</v>
      </c>
      <c r="E108" s="3">
        <f>ROUND(+Surgery!$F103,0)</f>
        <v>0</v>
      </c>
      <c r="F108" s="9" t="str">
        <f t="shared" si="3"/>
        <v/>
      </c>
      <c r="G108" s="3">
        <f>ROUND(SUM(Surgery!K204:L204),0)</f>
        <v>0</v>
      </c>
      <c r="H108" s="3">
        <f>ROUND(+Surgery!F204,0)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8"/>
  <sheetViews>
    <sheetView zoomScale="75" workbookViewId="0">
      <selection activeCell="G10" sqref="G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21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174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46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22</v>
      </c>
      <c r="F8" s="1" t="s">
        <v>2</v>
      </c>
      <c r="G8" s="1" t="s">
        <v>22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ROUND(SUM(Surgery!M5:N5),0)</f>
        <v>1447390</v>
      </c>
      <c r="E10" s="3">
        <f>ROUND(+Surgery!F5,0)</f>
        <v>373543</v>
      </c>
      <c r="F10" s="9">
        <f>IF(D10=0,"",IF(E10=0,"",ROUND(D10/E10,2)))</f>
        <v>3.87</v>
      </c>
      <c r="G10" s="3">
        <f>ROUND(SUM(Surgery!M106:N106),0)</f>
        <v>2845150</v>
      </c>
      <c r="H10" s="3">
        <f>ROUND(+Surgery!F106,0)</f>
        <v>110436</v>
      </c>
      <c r="I10" s="9">
        <f>IF(G10=0,"",IF(H10=0,"",ROUND(G10/H10,2)))</f>
        <v>25.76</v>
      </c>
      <c r="J10" s="9"/>
      <c r="K10" s="10">
        <f>IF(D10=0,"",IF(E10=0,"",IF(G10=0,"",IF(H10=0,"",ROUND(I10/F10-1,4)))))</f>
        <v>5.6562999999999999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ROUND(SUM(Surgery!M6:N6),0)</f>
        <v>1507033</v>
      </c>
      <c r="E11" s="3">
        <f>ROUND(+Surgery!F6,0)</f>
        <v>921342</v>
      </c>
      <c r="F11" s="9">
        <f t="shared" ref="F11:F74" si="0">IF(D11=0,"",IF(E11=0,"",ROUND(D11/E11,2)))</f>
        <v>1.64</v>
      </c>
      <c r="G11" s="3">
        <f>ROUND(SUM(Surgery!M107:N107),0)</f>
        <v>2085309</v>
      </c>
      <c r="H11" s="3">
        <f>ROUND(+Surgery!F107,0)</f>
        <v>128481</v>
      </c>
      <c r="I11" s="9">
        <f t="shared" ref="I11:I74" si="1">IF(G11=0,"",IF(H11=0,"",ROUND(G11/H11,2)))</f>
        <v>16.23</v>
      </c>
      <c r="J11" s="9"/>
      <c r="K11" s="10">
        <f t="shared" ref="K11:K74" si="2">IF(D11=0,"",IF(E11=0,"",IF(G11=0,"",IF(H11=0,"",ROUND(I11/F11-1,4)))))</f>
        <v>8.8963000000000001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ROUND(SUM(Surgery!M7:N7),0)</f>
        <v>129</v>
      </c>
      <c r="E12" s="3">
        <f>ROUND(+Surgery!F7,0)</f>
        <v>829</v>
      </c>
      <c r="F12" s="9">
        <f t="shared" si="0"/>
        <v>0.16</v>
      </c>
      <c r="G12" s="3">
        <f>ROUND(SUM(Surgery!M108:N108),0)</f>
        <v>0</v>
      </c>
      <c r="H12" s="3">
        <f>ROUND(+Surgery!F108,0)</f>
        <v>906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ROUND(SUM(Surgery!M8:N8),0)</f>
        <v>3230165</v>
      </c>
      <c r="E13" s="3">
        <f>ROUND(+Surgery!F8,0)</f>
        <v>2546491</v>
      </c>
      <c r="F13" s="9">
        <f t="shared" si="0"/>
        <v>1.27</v>
      </c>
      <c r="G13" s="3">
        <f>ROUND(SUM(Surgery!M109:N109),0)</f>
        <v>4057037</v>
      </c>
      <c r="H13" s="3">
        <f>ROUND(+Surgery!F109,0)</f>
        <v>2520201</v>
      </c>
      <c r="I13" s="9">
        <f t="shared" si="1"/>
        <v>1.61</v>
      </c>
      <c r="J13" s="9"/>
      <c r="K13" s="10">
        <f t="shared" si="2"/>
        <v>0.26769999999999999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ROUND(SUM(Surgery!M9:N9),0)</f>
        <v>2510106</v>
      </c>
      <c r="E14" s="3">
        <f>ROUND(+Surgery!F9,0)</f>
        <v>1466938</v>
      </c>
      <c r="F14" s="9">
        <f t="shared" si="0"/>
        <v>1.71</v>
      </c>
      <c r="G14" s="3">
        <f>ROUND(SUM(Surgery!M110:N110),0)</f>
        <v>2367621</v>
      </c>
      <c r="H14" s="3">
        <f>ROUND(+Surgery!F110,0)</f>
        <v>1519903</v>
      </c>
      <c r="I14" s="9">
        <f t="shared" si="1"/>
        <v>1.56</v>
      </c>
      <c r="J14" s="9"/>
      <c r="K14" s="10">
        <f t="shared" si="2"/>
        <v>-8.77E-2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ROUND(SUM(Surgery!M10:N10),0)</f>
        <v>284258</v>
      </c>
      <c r="E15" s="3">
        <f>ROUND(+Surgery!F10,0)</f>
        <v>281018</v>
      </c>
      <c r="F15" s="9">
        <f t="shared" si="0"/>
        <v>1.01</v>
      </c>
      <c r="G15" s="3">
        <f>ROUND(SUM(Surgery!M111:N111),0)</f>
        <v>587108</v>
      </c>
      <c r="H15" s="3">
        <f>ROUND(+Surgery!F111,0)</f>
        <v>257773</v>
      </c>
      <c r="I15" s="9">
        <f t="shared" si="1"/>
        <v>2.2799999999999998</v>
      </c>
      <c r="J15" s="9"/>
      <c r="K15" s="10">
        <f t="shared" si="2"/>
        <v>1.2574000000000001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ROUND(SUM(Surgery!M11:N11),0)</f>
        <v>55568</v>
      </c>
      <c r="E16" s="3">
        <f>ROUND(+Surgery!F11,0)</f>
        <v>0</v>
      </c>
      <c r="F16" s="9" t="str">
        <f t="shared" si="0"/>
        <v/>
      </c>
      <c r="G16" s="3">
        <f>ROUND(SUM(Surgery!M112:N112),0)</f>
        <v>58035</v>
      </c>
      <c r="H16" s="3">
        <f>ROUND(+Surgery!F112,0)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ROUND(SUM(Surgery!M12:N12),0)</f>
        <v>391152</v>
      </c>
      <c r="E17" s="3">
        <f>ROUND(+Surgery!F12,0)</f>
        <v>285552</v>
      </c>
      <c r="F17" s="9">
        <f t="shared" si="0"/>
        <v>1.37</v>
      </c>
      <c r="G17" s="3">
        <f>ROUND(SUM(Surgery!M113:N113),0)</f>
        <v>705868</v>
      </c>
      <c r="H17" s="3">
        <f>ROUND(+Surgery!F113,0)</f>
        <v>236790</v>
      </c>
      <c r="I17" s="9">
        <f t="shared" si="1"/>
        <v>2.98</v>
      </c>
      <c r="J17" s="9"/>
      <c r="K17" s="10">
        <f t="shared" si="2"/>
        <v>1.1752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ROUND(SUM(Surgery!M13:N13),0)</f>
        <v>29458</v>
      </c>
      <c r="E18" s="3">
        <f>ROUND(+Surgery!F13,0)</f>
        <v>40793</v>
      </c>
      <c r="F18" s="9">
        <f t="shared" si="0"/>
        <v>0.72</v>
      </c>
      <c r="G18" s="3">
        <f>ROUND(SUM(Surgery!M114:N114),0)</f>
        <v>17676</v>
      </c>
      <c r="H18" s="3">
        <f>ROUND(+Surgery!F114,0)</f>
        <v>38875</v>
      </c>
      <c r="I18" s="9">
        <f t="shared" si="1"/>
        <v>0.45</v>
      </c>
      <c r="J18" s="9"/>
      <c r="K18" s="10">
        <f t="shared" si="2"/>
        <v>-0.375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ROUND(SUM(Surgery!M14:N14),0)</f>
        <v>747428</v>
      </c>
      <c r="E19" s="3">
        <f>ROUND(+Surgery!F14,0)</f>
        <v>436507</v>
      </c>
      <c r="F19" s="9">
        <f t="shared" si="0"/>
        <v>1.71</v>
      </c>
      <c r="G19" s="3">
        <f>ROUND(SUM(Surgery!M115:N115),0)</f>
        <v>755650</v>
      </c>
      <c r="H19" s="3">
        <f>ROUND(+Surgery!F115,0)</f>
        <v>378083</v>
      </c>
      <c r="I19" s="9">
        <f t="shared" si="1"/>
        <v>2</v>
      </c>
      <c r="J19" s="9"/>
      <c r="K19" s="10">
        <f t="shared" si="2"/>
        <v>0.1696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ROUND(SUM(Surgery!M15:N15),0)</f>
        <v>3469479</v>
      </c>
      <c r="E20" s="3">
        <f>ROUND(+Surgery!F15,0)</f>
        <v>2803256</v>
      </c>
      <c r="F20" s="9">
        <f t="shared" si="0"/>
        <v>1.24</v>
      </c>
      <c r="G20" s="3">
        <f>ROUND(SUM(Surgery!M116:N116),0)</f>
        <v>4171280</v>
      </c>
      <c r="H20" s="3">
        <f>ROUND(+Surgery!F116,0)</f>
        <v>2883095</v>
      </c>
      <c r="I20" s="9">
        <f t="shared" si="1"/>
        <v>1.45</v>
      </c>
      <c r="J20" s="9"/>
      <c r="K20" s="10">
        <f t="shared" si="2"/>
        <v>0.1694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ROUND(SUM(Surgery!M16:N16),0)</f>
        <v>6174830</v>
      </c>
      <c r="E21" s="3">
        <f>ROUND(+Surgery!F16,0)</f>
        <v>2678230</v>
      </c>
      <c r="F21" s="9">
        <f t="shared" si="0"/>
        <v>2.31</v>
      </c>
      <c r="G21" s="3">
        <f>ROUND(SUM(Surgery!M117:N117),0)</f>
        <v>5069806</v>
      </c>
      <c r="H21" s="3">
        <f>ROUND(+Surgery!F117,0)</f>
        <v>2712475</v>
      </c>
      <c r="I21" s="9">
        <f t="shared" si="1"/>
        <v>1.87</v>
      </c>
      <c r="J21" s="9"/>
      <c r="K21" s="10">
        <f t="shared" si="2"/>
        <v>-0.1905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ROUND(SUM(Surgery!M17:N17),0)</f>
        <v>1035056</v>
      </c>
      <c r="E22" s="3">
        <f>ROUND(+Surgery!F17,0)</f>
        <v>117282</v>
      </c>
      <c r="F22" s="9">
        <f t="shared" si="0"/>
        <v>8.83</v>
      </c>
      <c r="G22" s="3">
        <f>ROUND(SUM(Surgery!M118:N118),0)</f>
        <v>861229</v>
      </c>
      <c r="H22" s="3">
        <f>ROUND(+Surgery!F118,0)</f>
        <v>124980</v>
      </c>
      <c r="I22" s="9">
        <f t="shared" si="1"/>
        <v>6.89</v>
      </c>
      <c r="J22" s="9"/>
      <c r="K22" s="10">
        <f t="shared" si="2"/>
        <v>-0.21970000000000001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ROUND(SUM(Surgery!M18:N18),0)</f>
        <v>1908716</v>
      </c>
      <c r="E23" s="3">
        <f>ROUND(+Surgery!F18,0)</f>
        <v>1126870</v>
      </c>
      <c r="F23" s="9">
        <f t="shared" si="0"/>
        <v>1.69</v>
      </c>
      <c r="G23" s="3">
        <f>ROUND(SUM(Surgery!M119:N119),0)</f>
        <v>1846207</v>
      </c>
      <c r="H23" s="3">
        <f>ROUND(+Surgery!F119,0)</f>
        <v>1074417</v>
      </c>
      <c r="I23" s="9">
        <f t="shared" si="1"/>
        <v>1.72</v>
      </c>
      <c r="J23" s="9"/>
      <c r="K23" s="10">
        <f t="shared" si="2"/>
        <v>1.78E-2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ROUND(SUM(Surgery!M19:N19),0)</f>
        <v>326250</v>
      </c>
      <c r="E24" s="3">
        <f>ROUND(+Surgery!F19,0)</f>
        <v>374586</v>
      </c>
      <c r="F24" s="9">
        <f t="shared" si="0"/>
        <v>0.87</v>
      </c>
      <c r="G24" s="3">
        <f>ROUND(SUM(Surgery!M120:N120),0)</f>
        <v>310499</v>
      </c>
      <c r="H24" s="3">
        <f>ROUND(+Surgery!F120,0)</f>
        <v>396940</v>
      </c>
      <c r="I24" s="9">
        <f t="shared" si="1"/>
        <v>0.78</v>
      </c>
      <c r="J24" s="9"/>
      <c r="K24" s="10">
        <f t="shared" si="2"/>
        <v>-0.10340000000000001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ROUND(SUM(Surgery!M20:N20),0)</f>
        <v>297878</v>
      </c>
      <c r="E25" s="3">
        <f>ROUND(+Surgery!F20,0)</f>
        <v>304288</v>
      </c>
      <c r="F25" s="9">
        <f t="shared" si="0"/>
        <v>0.98</v>
      </c>
      <c r="G25" s="3">
        <f>ROUND(SUM(Surgery!M121:N121),0)</f>
        <v>237304</v>
      </c>
      <c r="H25" s="3">
        <f>ROUND(+Surgery!F121,0)</f>
        <v>318898</v>
      </c>
      <c r="I25" s="9">
        <f t="shared" si="1"/>
        <v>0.74</v>
      </c>
      <c r="J25" s="9"/>
      <c r="K25" s="10">
        <f t="shared" si="2"/>
        <v>-0.24490000000000001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ROUND(SUM(Surgery!M21:N21),0)</f>
        <v>0</v>
      </c>
      <c r="E26" s="3">
        <f>ROUND(+Surgery!F21,0)</f>
        <v>0</v>
      </c>
      <c r="F26" s="9" t="str">
        <f t="shared" si="0"/>
        <v/>
      </c>
      <c r="G26" s="3">
        <f>ROUND(SUM(Surgery!M122:N122),0)</f>
        <v>168345</v>
      </c>
      <c r="H26" s="3">
        <f>ROUND(+Surgery!F122,0)</f>
        <v>6035</v>
      </c>
      <c r="I26" s="9">
        <f t="shared" si="1"/>
        <v>27.89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ROUND(SUM(Surgery!M22:N22),0)</f>
        <v>0</v>
      </c>
      <c r="E27" s="3">
        <f>ROUND(+Surgery!F22,0)</f>
        <v>0</v>
      </c>
      <c r="F27" s="9" t="str">
        <f t="shared" si="0"/>
        <v/>
      </c>
      <c r="G27" s="3">
        <f>ROUND(SUM(Surgery!M123:N123),0)</f>
        <v>0</v>
      </c>
      <c r="H27" s="3">
        <f>ROUND(+Surgery!F123,0)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ROUND(SUM(Surgery!M23:N23),0)</f>
        <v>107729</v>
      </c>
      <c r="E28" s="3">
        <f>ROUND(+Surgery!F23,0)</f>
        <v>70986</v>
      </c>
      <c r="F28" s="9">
        <f t="shared" si="0"/>
        <v>1.52</v>
      </c>
      <c r="G28" s="3">
        <f>ROUND(SUM(Surgery!M124:N124),0)</f>
        <v>0</v>
      </c>
      <c r="H28" s="3">
        <f>ROUND(+Surgery!F124,0)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ROUND(SUM(Surgery!M24:N24),0)</f>
        <v>463313</v>
      </c>
      <c r="E29" s="3">
        <f>ROUND(+Surgery!F24,0)</f>
        <v>415842</v>
      </c>
      <c r="F29" s="9">
        <f t="shared" si="0"/>
        <v>1.1100000000000001</v>
      </c>
      <c r="G29" s="3">
        <f>ROUND(SUM(Surgery!M125:N125),0)</f>
        <v>742041</v>
      </c>
      <c r="H29" s="3">
        <f>ROUND(+Surgery!F125,0)</f>
        <v>438840</v>
      </c>
      <c r="I29" s="9">
        <f t="shared" si="1"/>
        <v>1.69</v>
      </c>
      <c r="J29" s="9"/>
      <c r="K29" s="10">
        <f t="shared" si="2"/>
        <v>0.52249999999999996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ROUND(SUM(Surgery!M25:N25),0)</f>
        <v>138376</v>
      </c>
      <c r="E30" s="3">
        <f>ROUND(+Surgery!F25,0)</f>
        <v>18281</v>
      </c>
      <c r="F30" s="9">
        <f t="shared" si="0"/>
        <v>7.57</v>
      </c>
      <c r="G30" s="3">
        <f>ROUND(SUM(Surgery!M126:N126),0)</f>
        <v>132660</v>
      </c>
      <c r="H30" s="3">
        <f>ROUND(+Surgery!F126,0)</f>
        <v>19892</v>
      </c>
      <c r="I30" s="9">
        <f t="shared" si="1"/>
        <v>6.67</v>
      </c>
      <c r="J30" s="9"/>
      <c r="K30" s="10">
        <f t="shared" si="2"/>
        <v>-0.11890000000000001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ROUND(SUM(Surgery!M26:N26),0)</f>
        <v>44660</v>
      </c>
      <c r="E31" s="3">
        <f>ROUND(+Surgery!F26,0)</f>
        <v>13347</v>
      </c>
      <c r="F31" s="9">
        <f t="shared" si="0"/>
        <v>3.35</v>
      </c>
      <c r="G31" s="3">
        <f>ROUND(SUM(Surgery!M127:N127),0)</f>
        <v>30608</v>
      </c>
      <c r="H31" s="3">
        <f>ROUND(+Surgery!F127,0)</f>
        <v>10959</v>
      </c>
      <c r="I31" s="9">
        <f t="shared" si="1"/>
        <v>2.79</v>
      </c>
      <c r="J31" s="9"/>
      <c r="K31" s="10">
        <f t="shared" si="2"/>
        <v>-0.16719999999999999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ROUND(SUM(Surgery!M27:N27),0)</f>
        <v>2128435</v>
      </c>
      <c r="E32" s="3">
        <f>ROUND(+Surgery!F27,0)</f>
        <v>569560</v>
      </c>
      <c r="F32" s="9">
        <f t="shared" si="0"/>
        <v>3.74</v>
      </c>
      <c r="G32" s="3">
        <f>ROUND(SUM(Surgery!M128:N128),0)</f>
        <v>2017124</v>
      </c>
      <c r="H32" s="3">
        <f>ROUND(+Surgery!F128,0)</f>
        <v>643860</v>
      </c>
      <c r="I32" s="9">
        <f t="shared" si="1"/>
        <v>3.13</v>
      </c>
      <c r="J32" s="9"/>
      <c r="K32" s="10">
        <f t="shared" si="2"/>
        <v>-0.16309999999999999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ROUND(SUM(Surgery!M28:N28),0)</f>
        <v>548474</v>
      </c>
      <c r="E33" s="3">
        <f>ROUND(+Surgery!F28,0)</f>
        <v>295564</v>
      </c>
      <c r="F33" s="9">
        <f t="shared" si="0"/>
        <v>1.86</v>
      </c>
      <c r="G33" s="3">
        <f>ROUND(SUM(Surgery!M129:N129),0)</f>
        <v>467422</v>
      </c>
      <c r="H33" s="3">
        <f>ROUND(+Surgery!F129,0)</f>
        <v>289874</v>
      </c>
      <c r="I33" s="9">
        <f t="shared" si="1"/>
        <v>1.61</v>
      </c>
      <c r="J33" s="9"/>
      <c r="K33" s="10">
        <f t="shared" si="2"/>
        <v>-0.13439999999999999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ROUND(SUM(Surgery!M29:N29),0)</f>
        <v>237374</v>
      </c>
      <c r="E34" s="3">
        <f>ROUND(+Surgery!F29,0)</f>
        <v>281240</v>
      </c>
      <c r="F34" s="9">
        <f t="shared" si="0"/>
        <v>0.84</v>
      </c>
      <c r="G34" s="3">
        <f>ROUND(SUM(Surgery!M130:N130),0)</f>
        <v>207366</v>
      </c>
      <c r="H34" s="3">
        <f>ROUND(+Surgery!F130,0)</f>
        <v>295755</v>
      </c>
      <c r="I34" s="9">
        <f t="shared" si="1"/>
        <v>0.7</v>
      </c>
      <c r="J34" s="9"/>
      <c r="K34" s="10">
        <f t="shared" si="2"/>
        <v>-0.16669999999999999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ROUND(SUM(Surgery!M30:N30),0)</f>
        <v>35896</v>
      </c>
      <c r="E35" s="3">
        <f>ROUND(+Surgery!F30,0)</f>
        <v>0</v>
      </c>
      <c r="F35" s="9" t="str">
        <f t="shared" si="0"/>
        <v/>
      </c>
      <c r="G35" s="3">
        <f>ROUND(SUM(Surgery!M131:N131),0)</f>
        <v>98547</v>
      </c>
      <c r="H35" s="3">
        <f>ROUND(+Surgery!F131,0)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ROUND(SUM(Surgery!M31:N31),0)</f>
        <v>7569</v>
      </c>
      <c r="E36" s="3">
        <f>ROUND(+Surgery!F31,0)</f>
        <v>675</v>
      </c>
      <c r="F36" s="9">
        <f t="shared" si="0"/>
        <v>11.21</v>
      </c>
      <c r="G36" s="3">
        <f>ROUND(SUM(Surgery!M132:N132),0)</f>
        <v>13770</v>
      </c>
      <c r="H36" s="3">
        <f>ROUND(+Surgery!F132,0)</f>
        <v>765</v>
      </c>
      <c r="I36" s="9">
        <f t="shared" si="1"/>
        <v>18</v>
      </c>
      <c r="J36" s="9"/>
      <c r="K36" s="10">
        <f t="shared" si="2"/>
        <v>0.60570000000000002</v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ROUND(SUM(Surgery!M32:N32),0)</f>
        <v>2026771</v>
      </c>
      <c r="E37" s="3">
        <f>ROUND(+Surgery!F32,0)</f>
        <v>840378</v>
      </c>
      <c r="F37" s="9">
        <f t="shared" si="0"/>
        <v>2.41</v>
      </c>
      <c r="G37" s="3">
        <f>ROUND(SUM(Surgery!M133:N133),0)</f>
        <v>2440736</v>
      </c>
      <c r="H37" s="3">
        <f>ROUND(+Surgery!F133,0)</f>
        <v>1534489</v>
      </c>
      <c r="I37" s="9">
        <f t="shared" si="1"/>
        <v>1.59</v>
      </c>
      <c r="J37" s="9"/>
      <c r="K37" s="10">
        <f t="shared" si="2"/>
        <v>-0.3402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ROUND(SUM(Surgery!M33:N33),0)</f>
        <v>0</v>
      </c>
      <c r="E38" s="3">
        <f>ROUND(+Surgery!F33,0)</f>
        <v>0</v>
      </c>
      <c r="F38" s="9" t="str">
        <f t="shared" si="0"/>
        <v/>
      </c>
      <c r="G38" s="3">
        <f>ROUND(SUM(Surgery!M134:N134),0)</f>
        <v>0</v>
      </c>
      <c r="H38" s="3">
        <f>ROUND(+Surgery!F134,0)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ROUND(SUM(Surgery!M34:N34),0)</f>
        <v>5054911</v>
      </c>
      <c r="E39" s="3">
        <f>ROUND(+Surgery!F34,0)</f>
        <v>2793422</v>
      </c>
      <c r="F39" s="9">
        <f t="shared" si="0"/>
        <v>1.81</v>
      </c>
      <c r="G39" s="3">
        <f>ROUND(SUM(Surgery!M135:N135),0)</f>
        <v>4493420</v>
      </c>
      <c r="H39" s="3">
        <f>ROUND(+Surgery!F135,0)</f>
        <v>2899576</v>
      </c>
      <c r="I39" s="9">
        <f t="shared" si="1"/>
        <v>1.55</v>
      </c>
      <c r="J39" s="9"/>
      <c r="K39" s="10">
        <f t="shared" si="2"/>
        <v>-0.14360000000000001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ROUND(SUM(Surgery!M35:N35),0)</f>
        <v>340698</v>
      </c>
      <c r="E40" s="3">
        <f>ROUND(+Surgery!F35,0)</f>
        <v>105121</v>
      </c>
      <c r="F40" s="9">
        <f t="shared" si="0"/>
        <v>3.24</v>
      </c>
      <c r="G40" s="3">
        <f>ROUND(SUM(Surgery!M136:N136),0)</f>
        <v>427146</v>
      </c>
      <c r="H40" s="3">
        <f>ROUND(+Surgery!F136,0)</f>
        <v>90772</v>
      </c>
      <c r="I40" s="9">
        <f t="shared" si="1"/>
        <v>4.71</v>
      </c>
      <c r="J40" s="9"/>
      <c r="K40" s="10">
        <f t="shared" si="2"/>
        <v>0.45369999999999999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ROUND(SUM(Surgery!M36:N36),0)</f>
        <v>107010</v>
      </c>
      <c r="E41" s="3">
        <f>ROUND(+Surgery!F36,0)</f>
        <v>37518</v>
      </c>
      <c r="F41" s="9">
        <f t="shared" si="0"/>
        <v>2.85</v>
      </c>
      <c r="G41" s="3">
        <f>ROUND(SUM(Surgery!M137:N137),0)</f>
        <v>127182</v>
      </c>
      <c r="H41" s="3">
        <f>ROUND(+Surgery!F137,0)</f>
        <v>38534</v>
      </c>
      <c r="I41" s="9">
        <f t="shared" si="1"/>
        <v>3.3</v>
      </c>
      <c r="J41" s="9"/>
      <c r="K41" s="10">
        <f t="shared" si="2"/>
        <v>0.15790000000000001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ROUND(SUM(Surgery!M37:N37),0)</f>
        <v>754044</v>
      </c>
      <c r="E42" s="3">
        <f>ROUND(+Surgery!F37,0)</f>
        <v>4891</v>
      </c>
      <c r="F42" s="9">
        <f t="shared" si="0"/>
        <v>154.16999999999999</v>
      </c>
      <c r="G42" s="3">
        <f>ROUND(SUM(Surgery!M138:N138),0)</f>
        <v>757961</v>
      </c>
      <c r="H42" s="3">
        <f>ROUND(+Surgery!F138,0)</f>
        <v>29055</v>
      </c>
      <c r="I42" s="9">
        <f t="shared" si="1"/>
        <v>26.09</v>
      </c>
      <c r="J42" s="9"/>
      <c r="K42" s="10">
        <f t="shared" si="2"/>
        <v>-0.83079999999999998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ROUND(SUM(Surgery!M38:N38),0)</f>
        <v>0</v>
      </c>
      <c r="E43" s="3">
        <f>ROUND(+Surgery!F38,0)</f>
        <v>0</v>
      </c>
      <c r="F43" s="9" t="str">
        <f t="shared" si="0"/>
        <v/>
      </c>
      <c r="G43" s="3">
        <f>ROUND(SUM(Surgery!M139:N139),0)</f>
        <v>0</v>
      </c>
      <c r="H43" s="3">
        <f>ROUND(+Surgery!F139,0)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ROUND(SUM(Surgery!M39:N39),0)</f>
        <v>259073</v>
      </c>
      <c r="E44" s="3">
        <f>ROUND(+Surgery!F39,0)</f>
        <v>125987</v>
      </c>
      <c r="F44" s="9">
        <f t="shared" si="0"/>
        <v>2.06</v>
      </c>
      <c r="G44" s="3">
        <f>ROUND(SUM(Surgery!M140:N140),0)</f>
        <v>260802</v>
      </c>
      <c r="H44" s="3">
        <f>ROUND(+Surgery!F140,0)</f>
        <v>131313</v>
      </c>
      <c r="I44" s="9">
        <f t="shared" si="1"/>
        <v>1.99</v>
      </c>
      <c r="J44" s="9"/>
      <c r="K44" s="10">
        <f t="shared" si="2"/>
        <v>-3.4000000000000002E-2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ROUND(SUM(Surgery!M40:N40),0)</f>
        <v>37202</v>
      </c>
      <c r="E45" s="3">
        <f>ROUND(+Surgery!F40,0)</f>
        <v>18516</v>
      </c>
      <c r="F45" s="9">
        <f t="shared" si="0"/>
        <v>2.0099999999999998</v>
      </c>
      <c r="G45" s="3">
        <f>ROUND(SUM(Surgery!M141:N141),0)</f>
        <v>10873</v>
      </c>
      <c r="H45" s="3">
        <f>ROUND(+Surgery!F141,0)</f>
        <v>14882</v>
      </c>
      <c r="I45" s="9">
        <f t="shared" si="1"/>
        <v>0.73</v>
      </c>
      <c r="J45" s="9"/>
      <c r="K45" s="10">
        <f t="shared" si="2"/>
        <v>-0.63680000000000003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ROUND(SUM(Surgery!M41:N41),0)</f>
        <v>196218</v>
      </c>
      <c r="E46" s="3">
        <f>ROUND(+Surgery!F41,0)</f>
        <v>163614</v>
      </c>
      <c r="F46" s="9">
        <f t="shared" si="0"/>
        <v>1.2</v>
      </c>
      <c r="G46" s="3">
        <f>ROUND(SUM(Surgery!M142:N142),0)</f>
        <v>194934</v>
      </c>
      <c r="H46" s="3">
        <f>ROUND(+Surgery!F142,0)</f>
        <v>154227</v>
      </c>
      <c r="I46" s="9">
        <f t="shared" si="1"/>
        <v>1.26</v>
      </c>
      <c r="J46" s="9"/>
      <c r="K46" s="10">
        <f t="shared" si="2"/>
        <v>0.05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ROUND(SUM(Surgery!M42:N42),0)</f>
        <v>0</v>
      </c>
      <c r="E47" s="3">
        <f>ROUND(+Surgery!F42,0)</f>
        <v>0</v>
      </c>
      <c r="F47" s="9" t="str">
        <f t="shared" si="0"/>
        <v/>
      </c>
      <c r="G47" s="3">
        <f>ROUND(SUM(Surgery!M143:N143),0)</f>
        <v>0</v>
      </c>
      <c r="H47" s="3">
        <f>ROUND(+Surgery!F143,0)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ROUND(SUM(Surgery!M43:N43),0)</f>
        <v>0</v>
      </c>
      <c r="E48" s="3">
        <f>ROUND(+Surgery!F43,0)</f>
        <v>0</v>
      </c>
      <c r="F48" s="9" t="str">
        <f t="shared" si="0"/>
        <v/>
      </c>
      <c r="G48" s="3">
        <f>ROUND(SUM(Surgery!M144:N144),0)</f>
        <v>0</v>
      </c>
      <c r="H48" s="3">
        <f>ROUND(+Surgery!F144,0)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ROUND(SUM(Surgery!M44:N44),0)</f>
        <v>38748</v>
      </c>
      <c r="E49" s="3">
        <f>ROUND(+Surgery!F44,0)</f>
        <v>207714</v>
      </c>
      <c r="F49" s="9">
        <f t="shared" si="0"/>
        <v>0.19</v>
      </c>
      <c r="G49" s="3">
        <f>ROUND(SUM(Surgery!M145:N145),0)</f>
        <v>100992</v>
      </c>
      <c r="H49" s="3">
        <f>ROUND(+Surgery!F145,0)</f>
        <v>966900</v>
      </c>
      <c r="I49" s="9">
        <f t="shared" si="1"/>
        <v>0.1</v>
      </c>
      <c r="J49" s="9"/>
      <c r="K49" s="10">
        <f t="shared" si="2"/>
        <v>-0.47370000000000001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ROUND(SUM(Surgery!M45:N45),0)</f>
        <v>5152404</v>
      </c>
      <c r="E50" s="3">
        <f>ROUND(+Surgery!F45,0)</f>
        <v>26970</v>
      </c>
      <c r="F50" s="9">
        <f t="shared" si="0"/>
        <v>191.04</v>
      </c>
      <c r="G50" s="3">
        <f>ROUND(SUM(Surgery!M146:N146),0)</f>
        <v>4632362</v>
      </c>
      <c r="H50" s="3">
        <f>ROUND(+Surgery!F146,0)</f>
        <v>27333</v>
      </c>
      <c r="I50" s="9">
        <f t="shared" si="1"/>
        <v>169.48</v>
      </c>
      <c r="J50" s="9"/>
      <c r="K50" s="10">
        <f t="shared" si="2"/>
        <v>-0.1129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ROUND(SUM(Surgery!M46:N46),0)</f>
        <v>0</v>
      </c>
      <c r="E51" s="3">
        <f>ROUND(+Surgery!F46,0)</f>
        <v>0</v>
      </c>
      <c r="F51" s="9" t="str">
        <f t="shared" si="0"/>
        <v/>
      </c>
      <c r="G51" s="3">
        <f>ROUND(SUM(Surgery!M147:N147),0)</f>
        <v>0</v>
      </c>
      <c r="H51" s="3">
        <f>ROUND(+Surgery!F147,0)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ROUND(SUM(Surgery!M47:N47),0)</f>
        <v>3458347</v>
      </c>
      <c r="E52" s="3">
        <f>ROUND(+Surgery!F47,0)</f>
        <v>2057800</v>
      </c>
      <c r="F52" s="9">
        <f t="shared" si="0"/>
        <v>1.68</v>
      </c>
      <c r="G52" s="3">
        <f>ROUND(SUM(Surgery!M148:N148),0)</f>
        <v>3724028</v>
      </c>
      <c r="H52" s="3">
        <f>ROUND(+Surgery!F148,0)</f>
        <v>1968627</v>
      </c>
      <c r="I52" s="9">
        <f t="shared" si="1"/>
        <v>1.89</v>
      </c>
      <c r="J52" s="9"/>
      <c r="K52" s="10">
        <f t="shared" si="2"/>
        <v>0.125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ROUND(SUM(Surgery!M48:N48),0)</f>
        <v>3905735</v>
      </c>
      <c r="E53" s="3">
        <f>ROUND(+Surgery!F48,0)</f>
        <v>1391652</v>
      </c>
      <c r="F53" s="9">
        <f t="shared" si="0"/>
        <v>2.81</v>
      </c>
      <c r="G53" s="3">
        <f>ROUND(SUM(Surgery!M149:N149),0)</f>
        <v>4146473</v>
      </c>
      <c r="H53" s="3">
        <f>ROUND(+Surgery!F149,0)</f>
        <v>1362190</v>
      </c>
      <c r="I53" s="9">
        <f t="shared" si="1"/>
        <v>3.04</v>
      </c>
      <c r="J53" s="9"/>
      <c r="K53" s="10">
        <f t="shared" si="2"/>
        <v>8.1900000000000001E-2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ROUND(SUM(Surgery!M49:N49),0)</f>
        <v>747899</v>
      </c>
      <c r="E54" s="3">
        <f>ROUND(+Surgery!F49,0)</f>
        <v>1021656</v>
      </c>
      <c r="F54" s="9">
        <f t="shared" si="0"/>
        <v>0.73</v>
      </c>
      <c r="G54" s="3">
        <f>ROUND(SUM(Surgery!M150:N150),0)</f>
        <v>1156000</v>
      </c>
      <c r="H54" s="3">
        <f>ROUND(+Surgery!F150,0)</f>
        <v>811380</v>
      </c>
      <c r="I54" s="9">
        <f t="shared" si="1"/>
        <v>1.42</v>
      </c>
      <c r="J54" s="9"/>
      <c r="K54" s="10">
        <f t="shared" si="2"/>
        <v>0.94520000000000004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ROUND(SUM(Surgery!M50:N50),0)</f>
        <v>460173</v>
      </c>
      <c r="E55" s="3">
        <f>ROUND(+Surgery!F50,0)</f>
        <v>501822</v>
      </c>
      <c r="F55" s="9">
        <f t="shared" si="0"/>
        <v>0.92</v>
      </c>
      <c r="G55" s="3">
        <f>ROUND(SUM(Surgery!M151:N151),0)</f>
        <v>453978</v>
      </c>
      <c r="H55" s="3">
        <f>ROUND(+Surgery!F151,0)</f>
        <v>502416</v>
      </c>
      <c r="I55" s="9">
        <f t="shared" si="1"/>
        <v>0.9</v>
      </c>
      <c r="J55" s="9"/>
      <c r="K55" s="10">
        <f t="shared" si="2"/>
        <v>-2.1700000000000001E-2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ROUND(SUM(Surgery!M51:N51),0)</f>
        <v>63430</v>
      </c>
      <c r="E56" s="3">
        <f>ROUND(+Surgery!F51,0)</f>
        <v>19183</v>
      </c>
      <c r="F56" s="9">
        <f t="shared" si="0"/>
        <v>3.31</v>
      </c>
      <c r="G56" s="3">
        <f>ROUND(SUM(Surgery!M152:N152),0)</f>
        <v>65154</v>
      </c>
      <c r="H56" s="3">
        <f>ROUND(+Surgery!F152,0)</f>
        <v>21072</v>
      </c>
      <c r="I56" s="9">
        <f t="shared" si="1"/>
        <v>3.09</v>
      </c>
      <c r="J56" s="9"/>
      <c r="K56" s="10">
        <f t="shared" si="2"/>
        <v>-6.6500000000000004E-2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ROUND(SUM(Surgery!M52:N52),0)</f>
        <v>230881</v>
      </c>
      <c r="E57" s="3">
        <f>ROUND(+Surgery!F52,0)</f>
        <v>6774</v>
      </c>
      <c r="F57" s="9">
        <f t="shared" si="0"/>
        <v>34.08</v>
      </c>
      <c r="G57" s="3">
        <f>ROUND(SUM(Surgery!M153:N153),0)</f>
        <v>462887</v>
      </c>
      <c r="H57" s="3">
        <f>ROUND(+Surgery!F153,0)</f>
        <v>7106</v>
      </c>
      <c r="I57" s="9">
        <f t="shared" si="1"/>
        <v>65.14</v>
      </c>
      <c r="J57" s="9"/>
      <c r="K57" s="10">
        <f t="shared" si="2"/>
        <v>0.91139999999999999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ROUND(SUM(Surgery!M53:N53),0)</f>
        <v>447203</v>
      </c>
      <c r="E58" s="3">
        <f>ROUND(+Surgery!F53,0)</f>
        <v>616200</v>
      </c>
      <c r="F58" s="9">
        <f t="shared" si="0"/>
        <v>0.73</v>
      </c>
      <c r="G58" s="3">
        <f>ROUND(SUM(Surgery!M154:N154),0)</f>
        <v>253810</v>
      </c>
      <c r="H58" s="3">
        <f>ROUND(+Surgery!F154,0)</f>
        <v>616200</v>
      </c>
      <c r="I58" s="9">
        <f t="shared" si="1"/>
        <v>0.41</v>
      </c>
      <c r="J58" s="9"/>
      <c r="K58" s="10">
        <f t="shared" si="2"/>
        <v>-0.43840000000000001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ROUND(SUM(Surgery!M54:N54),0)</f>
        <v>261935</v>
      </c>
      <c r="E59" s="3">
        <f>ROUND(+Surgery!F54,0)</f>
        <v>125161</v>
      </c>
      <c r="F59" s="9">
        <f t="shared" si="0"/>
        <v>2.09</v>
      </c>
      <c r="G59" s="3">
        <f>ROUND(SUM(Surgery!M155:N155),0)</f>
        <v>281054</v>
      </c>
      <c r="H59" s="3">
        <f>ROUND(+Surgery!F155,0)</f>
        <v>125925</v>
      </c>
      <c r="I59" s="9">
        <f t="shared" si="1"/>
        <v>2.23</v>
      </c>
      <c r="J59" s="9"/>
      <c r="K59" s="10">
        <f t="shared" si="2"/>
        <v>6.7000000000000004E-2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ROUND(SUM(Surgery!M55:N55),0)</f>
        <v>0</v>
      </c>
      <c r="E60" s="3">
        <f>ROUND(+Surgery!F55,0)</f>
        <v>0</v>
      </c>
      <c r="F60" s="9" t="str">
        <f t="shared" si="0"/>
        <v/>
      </c>
      <c r="G60" s="3">
        <f>ROUND(SUM(Surgery!M156:N156),0)</f>
        <v>0</v>
      </c>
      <c r="H60" s="3">
        <f>ROUND(+Surgery!F156,0)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ROUND(SUM(Surgery!M56:N56),0)</f>
        <v>1551642</v>
      </c>
      <c r="E61" s="3">
        <f>ROUND(+Surgery!F56,0)</f>
        <v>926015</v>
      </c>
      <c r="F61" s="9">
        <f t="shared" si="0"/>
        <v>1.68</v>
      </c>
      <c r="G61" s="3">
        <f>ROUND(SUM(Surgery!M157:N157),0)</f>
        <v>3105907</v>
      </c>
      <c r="H61" s="3">
        <f>ROUND(+Surgery!F157,0)</f>
        <v>983173</v>
      </c>
      <c r="I61" s="9">
        <f t="shared" si="1"/>
        <v>3.16</v>
      </c>
      <c r="J61" s="9"/>
      <c r="K61" s="10">
        <f t="shared" si="2"/>
        <v>0.88100000000000001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ROUND(SUM(Surgery!M57:N57),0)</f>
        <v>948743</v>
      </c>
      <c r="E62" s="3">
        <f>ROUND(+Surgery!F57,0)</f>
        <v>917499</v>
      </c>
      <c r="F62" s="9">
        <f t="shared" si="0"/>
        <v>1.03</v>
      </c>
      <c r="G62" s="3">
        <f>ROUND(SUM(Surgery!M158:N158),0)</f>
        <v>885392</v>
      </c>
      <c r="H62" s="3">
        <f>ROUND(+Surgery!F158,0)</f>
        <v>886400</v>
      </c>
      <c r="I62" s="9">
        <f t="shared" si="1"/>
        <v>1</v>
      </c>
      <c r="J62" s="9"/>
      <c r="K62" s="10">
        <f t="shared" si="2"/>
        <v>-2.9100000000000001E-2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ROUND(SUM(Surgery!M58:N58),0)</f>
        <v>75109</v>
      </c>
      <c r="E63" s="3">
        <f>ROUND(+Surgery!F58,0)</f>
        <v>140851</v>
      </c>
      <c r="F63" s="9">
        <f t="shared" si="0"/>
        <v>0.53</v>
      </c>
      <c r="G63" s="3">
        <f>ROUND(SUM(Surgery!M159:N159),0)</f>
        <v>69564</v>
      </c>
      <c r="H63" s="3">
        <f>ROUND(+Surgery!F159,0)</f>
        <v>146867</v>
      </c>
      <c r="I63" s="9">
        <f t="shared" si="1"/>
        <v>0.47</v>
      </c>
      <c r="J63" s="9"/>
      <c r="K63" s="10">
        <f t="shared" si="2"/>
        <v>-0.1132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ROUND(SUM(Surgery!M59:N59),0)</f>
        <v>0</v>
      </c>
      <c r="E64" s="3">
        <f>ROUND(+Surgery!F59,0)</f>
        <v>0</v>
      </c>
      <c r="F64" s="9" t="str">
        <f t="shared" si="0"/>
        <v/>
      </c>
      <c r="G64" s="3">
        <f>ROUND(SUM(Surgery!M160:N160),0)</f>
        <v>0</v>
      </c>
      <c r="H64" s="3">
        <f>ROUND(+Surgery!F160,0)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ROUND(SUM(Surgery!M60:N60),0)</f>
        <v>18851</v>
      </c>
      <c r="E65" s="3">
        <f>ROUND(+Surgery!F60,0)</f>
        <v>12612</v>
      </c>
      <c r="F65" s="9">
        <f t="shared" si="0"/>
        <v>1.49</v>
      </c>
      <c r="G65" s="3">
        <f>ROUND(SUM(Surgery!M161:N161),0)</f>
        <v>163298</v>
      </c>
      <c r="H65" s="3">
        <f>ROUND(+Surgery!F161,0)</f>
        <v>11377</v>
      </c>
      <c r="I65" s="9">
        <f t="shared" si="1"/>
        <v>14.35</v>
      </c>
      <c r="J65" s="9"/>
      <c r="K65" s="10">
        <f t="shared" si="2"/>
        <v>8.6309000000000005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ROUND(SUM(Surgery!M61:N61),0)</f>
        <v>215984</v>
      </c>
      <c r="E66" s="3">
        <f>ROUND(+Surgery!F61,0)</f>
        <v>100789</v>
      </c>
      <c r="F66" s="9">
        <f t="shared" si="0"/>
        <v>2.14</v>
      </c>
      <c r="G66" s="3">
        <f>ROUND(SUM(Surgery!M162:N162),0)</f>
        <v>295926</v>
      </c>
      <c r="H66" s="3">
        <f>ROUND(+Surgery!F162,0)</f>
        <v>105732</v>
      </c>
      <c r="I66" s="9">
        <f t="shared" si="1"/>
        <v>2.8</v>
      </c>
      <c r="J66" s="9"/>
      <c r="K66" s="10">
        <f t="shared" si="2"/>
        <v>0.30840000000000001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ROUND(SUM(Surgery!M62:N62),0)</f>
        <v>109269</v>
      </c>
      <c r="E67" s="3">
        <f>ROUND(+Surgery!F62,0)</f>
        <v>33738</v>
      </c>
      <c r="F67" s="9">
        <f t="shared" si="0"/>
        <v>3.24</v>
      </c>
      <c r="G67" s="3">
        <f>ROUND(SUM(Surgery!M163:N163),0)</f>
        <v>101692</v>
      </c>
      <c r="H67" s="3">
        <f>ROUND(+Surgery!F163,0)</f>
        <v>31925</v>
      </c>
      <c r="I67" s="9">
        <f t="shared" si="1"/>
        <v>3.19</v>
      </c>
      <c r="J67" s="9"/>
      <c r="K67" s="10">
        <f t="shared" si="2"/>
        <v>-1.54E-2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ROUND(SUM(Surgery!M63:N63),0)</f>
        <v>4945643</v>
      </c>
      <c r="E68" s="3">
        <f>ROUND(+Surgery!F63,0)</f>
        <v>895110</v>
      </c>
      <c r="F68" s="9">
        <f t="shared" si="0"/>
        <v>5.53</v>
      </c>
      <c r="G68" s="3">
        <f>ROUND(SUM(Surgery!M164:N164),0)</f>
        <v>4547416</v>
      </c>
      <c r="H68" s="3">
        <f>ROUND(+Surgery!F164,0)</f>
        <v>953912</v>
      </c>
      <c r="I68" s="9">
        <f t="shared" si="1"/>
        <v>4.7699999999999996</v>
      </c>
      <c r="J68" s="9"/>
      <c r="K68" s="10">
        <f t="shared" si="2"/>
        <v>-0.13739999999999999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ROUND(SUM(Surgery!M64:N64),0)</f>
        <v>0</v>
      </c>
      <c r="E69" s="3">
        <f>ROUND(+Surgery!F64,0)</f>
        <v>0</v>
      </c>
      <c r="F69" s="9" t="str">
        <f t="shared" si="0"/>
        <v/>
      </c>
      <c r="G69" s="3">
        <f>ROUND(SUM(Surgery!M165:N165),0)</f>
        <v>204051</v>
      </c>
      <c r="H69" s="3">
        <f>ROUND(+Surgery!F165,0)</f>
        <v>185572</v>
      </c>
      <c r="I69" s="9">
        <f t="shared" si="1"/>
        <v>1.1000000000000001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ROUND(SUM(Surgery!M65:N65),0)</f>
        <v>0</v>
      </c>
      <c r="E70" s="3">
        <f>ROUND(+Surgery!F65,0)</f>
        <v>0</v>
      </c>
      <c r="F70" s="9" t="str">
        <f t="shared" si="0"/>
        <v/>
      </c>
      <c r="G70" s="3">
        <f>ROUND(SUM(Surgery!M166:N166),0)</f>
        <v>0</v>
      </c>
      <c r="H70" s="3">
        <f>ROUND(+Surgery!F166,0)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ROUND(SUM(Surgery!M66:N66),0)</f>
        <v>0</v>
      </c>
      <c r="E71" s="3">
        <f>ROUND(+Surgery!F66,0)</f>
        <v>0</v>
      </c>
      <c r="F71" s="9" t="str">
        <f t="shared" si="0"/>
        <v/>
      </c>
      <c r="G71" s="3">
        <f>ROUND(SUM(Surgery!M167:N167),0)</f>
        <v>0</v>
      </c>
      <c r="H71" s="3">
        <f>ROUND(+Surgery!F167,0)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ROUND(SUM(Surgery!M67:N67),0)</f>
        <v>1227444</v>
      </c>
      <c r="E72" s="3">
        <f>ROUND(+Surgery!F67,0)</f>
        <v>1650398</v>
      </c>
      <c r="F72" s="9">
        <f t="shared" si="0"/>
        <v>0.74</v>
      </c>
      <c r="G72" s="3">
        <f>ROUND(SUM(Surgery!M168:N168),0)</f>
        <v>985153</v>
      </c>
      <c r="H72" s="3">
        <f>ROUND(+Surgery!F168,0)</f>
        <v>1654461</v>
      </c>
      <c r="I72" s="9">
        <f t="shared" si="1"/>
        <v>0.6</v>
      </c>
      <c r="J72" s="9"/>
      <c r="K72" s="10">
        <f t="shared" si="2"/>
        <v>-0.18920000000000001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ROUND(SUM(Surgery!M68:N68),0)</f>
        <v>2170303</v>
      </c>
      <c r="E73" s="3">
        <f>ROUND(+Surgery!F68,0)</f>
        <v>939145</v>
      </c>
      <c r="F73" s="9">
        <f t="shared" si="0"/>
        <v>2.31</v>
      </c>
      <c r="G73" s="3">
        <f>ROUND(SUM(Surgery!M169:N169),0)</f>
        <v>2263229</v>
      </c>
      <c r="H73" s="3">
        <f>ROUND(+Surgery!F169,0)</f>
        <v>978401</v>
      </c>
      <c r="I73" s="9">
        <f t="shared" si="1"/>
        <v>2.31</v>
      </c>
      <c r="J73" s="9"/>
      <c r="K73" s="10">
        <f t="shared" si="2"/>
        <v>0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ROUND(SUM(Surgery!M69:N69),0)</f>
        <v>873511</v>
      </c>
      <c r="E74" s="3">
        <f>ROUND(+Surgery!F69,0)</f>
        <v>1962452</v>
      </c>
      <c r="F74" s="9">
        <f t="shared" si="0"/>
        <v>0.45</v>
      </c>
      <c r="G74" s="3">
        <f>ROUND(SUM(Surgery!M170:N170),0)</f>
        <v>1802727</v>
      </c>
      <c r="H74" s="3">
        <f>ROUND(+Surgery!F170,0)</f>
        <v>2309460</v>
      </c>
      <c r="I74" s="9">
        <f t="shared" si="1"/>
        <v>0.78</v>
      </c>
      <c r="J74" s="9"/>
      <c r="K74" s="10">
        <f t="shared" si="2"/>
        <v>0.73329999999999995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ROUND(SUM(Surgery!M70:N70),0)</f>
        <v>3933676</v>
      </c>
      <c r="E75" s="3">
        <f>ROUND(+Surgery!F70,0)</f>
        <v>774293</v>
      </c>
      <c r="F75" s="9">
        <f t="shared" ref="F75:F108" si="3">IF(D75=0,"",IF(E75=0,"",ROUND(D75/E75,2)))</f>
        <v>5.08</v>
      </c>
      <c r="G75" s="3">
        <f>ROUND(SUM(Surgery!M171:N171),0)</f>
        <v>3849259</v>
      </c>
      <c r="H75" s="3">
        <f>ROUND(+Surgery!F171,0)</f>
        <v>790045</v>
      </c>
      <c r="I75" s="9">
        <f t="shared" ref="I75:I108" si="4">IF(G75=0,"",IF(H75=0,"",ROUND(G75/H75,2)))</f>
        <v>4.87</v>
      </c>
      <c r="J75" s="9"/>
      <c r="K75" s="10">
        <f t="shared" ref="K75:K108" si="5">IF(D75=0,"",IF(E75=0,"",IF(G75=0,"",IF(H75=0,"",ROUND(I75/F75-1,4)))))</f>
        <v>-4.1300000000000003E-2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ROUND(SUM(Surgery!M71:N71),0)</f>
        <v>97143</v>
      </c>
      <c r="E76" s="3">
        <f>ROUND(+Surgery!F71,0)</f>
        <v>29921</v>
      </c>
      <c r="F76" s="9">
        <f t="shared" si="3"/>
        <v>3.25</v>
      </c>
      <c r="G76" s="3">
        <f>ROUND(SUM(Surgery!M172:N172),0)</f>
        <v>121857</v>
      </c>
      <c r="H76" s="3">
        <f>ROUND(+Surgery!F172,0)</f>
        <v>42071</v>
      </c>
      <c r="I76" s="9">
        <f t="shared" si="4"/>
        <v>2.9</v>
      </c>
      <c r="J76" s="9"/>
      <c r="K76" s="10">
        <f t="shared" si="5"/>
        <v>-0.1077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ROUND(SUM(Surgery!M72:N72),0)</f>
        <v>0</v>
      </c>
      <c r="E77" s="3">
        <f>ROUND(+Surgery!F72,0)</f>
        <v>0</v>
      </c>
      <c r="F77" s="9" t="str">
        <f t="shared" si="3"/>
        <v/>
      </c>
      <c r="G77" s="3">
        <f>ROUND(SUM(Surgery!M173:N173),0)</f>
        <v>0</v>
      </c>
      <c r="H77" s="3">
        <f>ROUND(+Surgery!F173,0)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ROUND(SUM(Surgery!M73:N73),0)</f>
        <v>1055551</v>
      </c>
      <c r="E78" s="3">
        <f>ROUND(+Surgery!F73,0)</f>
        <v>764049</v>
      </c>
      <c r="F78" s="9">
        <f t="shared" si="3"/>
        <v>1.38</v>
      </c>
      <c r="G78" s="3">
        <f>ROUND(SUM(Surgery!M174:N174),0)</f>
        <v>1113876</v>
      </c>
      <c r="H78" s="3">
        <f>ROUND(+Surgery!F174,0)</f>
        <v>775224</v>
      </c>
      <c r="I78" s="9">
        <f t="shared" si="4"/>
        <v>1.44</v>
      </c>
      <c r="J78" s="9"/>
      <c r="K78" s="10">
        <f t="shared" si="5"/>
        <v>4.3499999999999997E-2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ROUND(SUM(Surgery!M74:N74),0)</f>
        <v>2096741</v>
      </c>
      <c r="E79" s="3">
        <f>ROUND(+Surgery!F74,0)</f>
        <v>1161674</v>
      </c>
      <c r="F79" s="9">
        <f t="shared" si="3"/>
        <v>1.8</v>
      </c>
      <c r="G79" s="3">
        <f>ROUND(SUM(Surgery!M175:N175),0)</f>
        <v>2562018</v>
      </c>
      <c r="H79" s="3">
        <f>ROUND(+Surgery!F175,0)</f>
        <v>1094571</v>
      </c>
      <c r="I79" s="9">
        <f t="shared" si="4"/>
        <v>2.34</v>
      </c>
      <c r="J79" s="9"/>
      <c r="K79" s="10">
        <f t="shared" si="5"/>
        <v>0.3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ROUND(SUM(Surgery!M75:N75),0)</f>
        <v>642480</v>
      </c>
      <c r="E80" s="3">
        <f>ROUND(+Surgery!F75,0)</f>
        <v>308573</v>
      </c>
      <c r="F80" s="9">
        <f t="shared" si="3"/>
        <v>2.08</v>
      </c>
      <c r="G80" s="3">
        <f>ROUND(SUM(Surgery!M176:N176),0)</f>
        <v>842825</v>
      </c>
      <c r="H80" s="3">
        <f>ROUND(+Surgery!F176,0)</f>
        <v>349757</v>
      </c>
      <c r="I80" s="9">
        <f t="shared" si="4"/>
        <v>2.41</v>
      </c>
      <c r="J80" s="9"/>
      <c r="K80" s="10">
        <f t="shared" si="5"/>
        <v>0.15870000000000001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ROUND(SUM(Surgery!M76:N76),0)</f>
        <v>26491</v>
      </c>
      <c r="E81" s="3">
        <f>ROUND(+Surgery!F76,0)</f>
        <v>8859</v>
      </c>
      <c r="F81" s="9">
        <f t="shared" si="3"/>
        <v>2.99</v>
      </c>
      <c r="G81" s="3">
        <f>ROUND(SUM(Surgery!M177:N177),0)</f>
        <v>27924</v>
      </c>
      <c r="H81" s="3">
        <f>ROUND(+Surgery!F177,0)</f>
        <v>15148</v>
      </c>
      <c r="I81" s="9">
        <f t="shared" si="4"/>
        <v>1.84</v>
      </c>
      <c r="J81" s="9"/>
      <c r="K81" s="10">
        <f t="shared" si="5"/>
        <v>-0.3846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ROUND(SUM(Surgery!M77:N77),0)</f>
        <v>433303</v>
      </c>
      <c r="E82" s="3">
        <f>ROUND(+Surgery!F77,0)</f>
        <v>708593</v>
      </c>
      <c r="F82" s="9">
        <f t="shared" si="3"/>
        <v>0.61</v>
      </c>
      <c r="G82" s="3">
        <f>ROUND(SUM(Surgery!M178:N178),0)</f>
        <v>595077</v>
      </c>
      <c r="H82" s="3">
        <f>ROUND(+Surgery!F178,0)</f>
        <v>733671</v>
      </c>
      <c r="I82" s="9">
        <f t="shared" si="4"/>
        <v>0.81</v>
      </c>
      <c r="J82" s="9"/>
      <c r="K82" s="10">
        <f t="shared" si="5"/>
        <v>0.32790000000000002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ROUND(SUM(Surgery!M78:N78),0)</f>
        <v>4019343</v>
      </c>
      <c r="E83" s="3">
        <f>ROUND(+Surgery!F78,0)</f>
        <v>3715357</v>
      </c>
      <c r="F83" s="9">
        <f t="shared" si="3"/>
        <v>1.08</v>
      </c>
      <c r="G83" s="3">
        <f>ROUND(SUM(Surgery!M179:N179),0)</f>
        <v>3996628</v>
      </c>
      <c r="H83" s="3">
        <f>ROUND(+Surgery!F179,0)</f>
        <v>4109625</v>
      </c>
      <c r="I83" s="9">
        <f t="shared" si="4"/>
        <v>0.97</v>
      </c>
      <c r="J83" s="9"/>
      <c r="K83" s="10">
        <f t="shared" si="5"/>
        <v>-0.1019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ROUND(SUM(Surgery!M79:N79),0)</f>
        <v>858287</v>
      </c>
      <c r="E84" s="3">
        <f>ROUND(+Surgery!F79,0)</f>
        <v>469645</v>
      </c>
      <c r="F84" s="9">
        <f t="shared" si="3"/>
        <v>1.83</v>
      </c>
      <c r="G84" s="3">
        <f>ROUND(SUM(Surgery!M180:N180),0)</f>
        <v>568929</v>
      </c>
      <c r="H84" s="3">
        <f>ROUND(+Surgery!F180,0)</f>
        <v>474465</v>
      </c>
      <c r="I84" s="9">
        <f t="shared" si="4"/>
        <v>1.2</v>
      </c>
      <c r="J84" s="9"/>
      <c r="K84" s="10">
        <f t="shared" si="5"/>
        <v>-0.34429999999999999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ROUND(SUM(Surgery!M80:N80),0)</f>
        <v>631826</v>
      </c>
      <c r="E85" s="3">
        <f>ROUND(+Surgery!F80,0)</f>
        <v>350700</v>
      </c>
      <c r="F85" s="9">
        <f t="shared" si="3"/>
        <v>1.8</v>
      </c>
      <c r="G85" s="3">
        <f>ROUND(SUM(Surgery!M181:N181),0)</f>
        <v>1246500</v>
      </c>
      <c r="H85" s="3">
        <f>ROUND(+Surgery!F181,0)</f>
        <v>420000</v>
      </c>
      <c r="I85" s="9">
        <f t="shared" si="4"/>
        <v>2.97</v>
      </c>
      <c r="J85" s="9"/>
      <c r="K85" s="10">
        <f t="shared" si="5"/>
        <v>0.65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ROUND(SUM(Surgery!M81:N81),0)</f>
        <v>0</v>
      </c>
      <c r="E86" s="3">
        <f>ROUND(+Surgery!F81,0)</f>
        <v>0</v>
      </c>
      <c r="F86" s="9" t="str">
        <f t="shared" si="3"/>
        <v/>
      </c>
      <c r="G86" s="3">
        <f>ROUND(SUM(Surgery!M182:N182),0)</f>
        <v>0</v>
      </c>
      <c r="H86" s="3">
        <f>ROUND(+Surgery!F182,0)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ROUND(SUM(Surgery!M82:N82),0)</f>
        <v>412161</v>
      </c>
      <c r="E87" s="3">
        <f>ROUND(+Surgery!F82,0)</f>
        <v>254017</v>
      </c>
      <c r="F87" s="9">
        <f t="shared" si="3"/>
        <v>1.62</v>
      </c>
      <c r="G87" s="3">
        <f>ROUND(SUM(Surgery!M183:N183),0)</f>
        <v>504875</v>
      </c>
      <c r="H87" s="3">
        <f>ROUND(+Surgery!F183,0)</f>
        <v>223110</v>
      </c>
      <c r="I87" s="9">
        <f t="shared" si="4"/>
        <v>2.2599999999999998</v>
      </c>
      <c r="J87" s="9"/>
      <c r="K87" s="10">
        <f t="shared" si="5"/>
        <v>0.39510000000000001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ROUND(SUM(Surgery!M83:N83),0)</f>
        <v>82583</v>
      </c>
      <c r="E88" s="3">
        <f>ROUND(+Surgery!F83,0)</f>
        <v>88544</v>
      </c>
      <c r="F88" s="9">
        <f t="shared" si="3"/>
        <v>0.93</v>
      </c>
      <c r="G88" s="3">
        <f>ROUND(SUM(Surgery!M184:N184),0)</f>
        <v>82647</v>
      </c>
      <c r="H88" s="3">
        <f>ROUND(+Surgery!F184,0)</f>
        <v>88170</v>
      </c>
      <c r="I88" s="9">
        <f t="shared" si="4"/>
        <v>0.94</v>
      </c>
      <c r="J88" s="9"/>
      <c r="K88" s="10">
        <f t="shared" si="5"/>
        <v>1.0800000000000001E-2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ROUND(SUM(Surgery!M84:N84),0)</f>
        <v>67650</v>
      </c>
      <c r="E89" s="3">
        <f>ROUND(+Surgery!F84,0)</f>
        <v>53683</v>
      </c>
      <c r="F89" s="9">
        <f t="shared" si="3"/>
        <v>1.26</v>
      </c>
      <c r="G89" s="3">
        <f>ROUND(SUM(Surgery!M185:N185),0)</f>
        <v>96191</v>
      </c>
      <c r="H89" s="3">
        <f>ROUND(+Surgery!F185,0)</f>
        <v>95221</v>
      </c>
      <c r="I89" s="9">
        <f t="shared" si="4"/>
        <v>1.01</v>
      </c>
      <c r="J89" s="9"/>
      <c r="K89" s="10">
        <f t="shared" si="5"/>
        <v>-0.19839999999999999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ROUND(SUM(Surgery!M85:N85),0)</f>
        <v>4544</v>
      </c>
      <c r="E90" s="3">
        <f>ROUND(+Surgery!F85,0)</f>
        <v>0</v>
      </c>
      <c r="F90" s="9" t="str">
        <f t="shared" si="3"/>
        <v/>
      </c>
      <c r="G90" s="3">
        <f>ROUND(SUM(Surgery!M186:N186),0)</f>
        <v>4547</v>
      </c>
      <c r="H90" s="3">
        <f>ROUND(+Surgery!F186,0)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ROUND(SUM(Surgery!M86:N86),0)</f>
        <v>283479</v>
      </c>
      <c r="E91" s="3">
        <f>ROUND(+Surgery!F86,0)</f>
        <v>444976</v>
      </c>
      <c r="F91" s="9">
        <f t="shared" si="3"/>
        <v>0.64</v>
      </c>
      <c r="G91" s="3">
        <f>ROUND(SUM(Surgery!M187:N187),0)</f>
        <v>291646</v>
      </c>
      <c r="H91" s="3">
        <f>ROUND(+Surgery!F187,0)</f>
        <v>460733</v>
      </c>
      <c r="I91" s="9">
        <f t="shared" si="4"/>
        <v>0.63</v>
      </c>
      <c r="J91" s="9"/>
      <c r="K91" s="10">
        <f t="shared" si="5"/>
        <v>-1.5599999999999999E-2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ROUND(SUM(Surgery!M87:N87),0)</f>
        <v>121131</v>
      </c>
      <c r="E92" s="3">
        <f>ROUND(+Surgery!F87,0)</f>
        <v>91015</v>
      </c>
      <c r="F92" s="9">
        <f t="shared" si="3"/>
        <v>1.33</v>
      </c>
      <c r="G92" s="3">
        <f>ROUND(SUM(Surgery!M188:N188),0)</f>
        <v>180624</v>
      </c>
      <c r="H92" s="3">
        <f>ROUND(+Surgery!F188,0)</f>
        <v>174560</v>
      </c>
      <c r="I92" s="9">
        <f t="shared" si="4"/>
        <v>1.03</v>
      </c>
      <c r="J92" s="9"/>
      <c r="K92" s="10">
        <f t="shared" si="5"/>
        <v>-0.22559999999999999</v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ROUND(SUM(Surgery!M88:N88),0)</f>
        <v>66548</v>
      </c>
      <c r="E93" s="3">
        <f>ROUND(+Surgery!F88,0)</f>
        <v>59025</v>
      </c>
      <c r="F93" s="9">
        <f t="shared" si="3"/>
        <v>1.1299999999999999</v>
      </c>
      <c r="G93" s="3">
        <f>ROUND(SUM(Surgery!M189:N189),0)</f>
        <v>84155</v>
      </c>
      <c r="H93" s="3">
        <f>ROUND(+Surgery!F189,0)</f>
        <v>31380</v>
      </c>
      <c r="I93" s="9">
        <f t="shared" si="4"/>
        <v>2.68</v>
      </c>
      <c r="J93" s="9"/>
      <c r="K93" s="10">
        <f t="shared" si="5"/>
        <v>1.3716999999999999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ROUND(SUM(Surgery!M89:N89),0)</f>
        <v>2287354</v>
      </c>
      <c r="E94" s="3">
        <f>ROUND(+Surgery!F89,0)</f>
        <v>1524792</v>
      </c>
      <c r="F94" s="9">
        <f t="shared" si="3"/>
        <v>1.5</v>
      </c>
      <c r="G94" s="3">
        <f>ROUND(SUM(Surgery!M190:N190),0)</f>
        <v>2721773</v>
      </c>
      <c r="H94" s="3">
        <f>ROUND(+Surgery!F190,0)</f>
        <v>1182015</v>
      </c>
      <c r="I94" s="9">
        <f t="shared" si="4"/>
        <v>2.2999999999999998</v>
      </c>
      <c r="J94" s="9"/>
      <c r="K94" s="10">
        <f t="shared" si="5"/>
        <v>0.5333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ROUND(SUM(Surgery!M90:N90),0)</f>
        <v>0</v>
      </c>
      <c r="E95" s="3">
        <f>ROUND(+Surgery!F90,0)</f>
        <v>0</v>
      </c>
      <c r="F95" s="9" t="str">
        <f t="shared" si="3"/>
        <v/>
      </c>
      <c r="G95" s="3">
        <f>ROUND(SUM(Surgery!M191:N191),0)</f>
        <v>0</v>
      </c>
      <c r="H95" s="3">
        <f>ROUND(+Surgery!F191,0)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ROUND(SUM(Surgery!M91:N91),0)</f>
        <v>0</v>
      </c>
      <c r="E96" s="3">
        <f>ROUND(+Surgery!F91,0)</f>
        <v>0</v>
      </c>
      <c r="F96" s="9" t="str">
        <f t="shared" si="3"/>
        <v/>
      </c>
      <c r="G96" s="3">
        <f>ROUND(SUM(Surgery!M192:N192),0)</f>
        <v>0</v>
      </c>
      <c r="H96" s="3">
        <f>ROUND(+Surgery!F192,0)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ROUND(SUM(Surgery!M92:N92),0)</f>
        <v>1053114</v>
      </c>
      <c r="E97" s="3">
        <f>ROUND(+Surgery!F92,0)</f>
        <v>408232</v>
      </c>
      <c r="F97" s="9">
        <f t="shared" si="3"/>
        <v>2.58</v>
      </c>
      <c r="G97" s="3">
        <f>ROUND(SUM(Surgery!M193:N193),0)</f>
        <v>58716</v>
      </c>
      <c r="H97" s="3">
        <f>ROUND(+Surgery!F193,0)</f>
        <v>408785</v>
      </c>
      <c r="I97" s="9">
        <f t="shared" si="4"/>
        <v>0.14000000000000001</v>
      </c>
      <c r="J97" s="9"/>
      <c r="K97" s="10">
        <f t="shared" si="5"/>
        <v>-0.94569999999999999</v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ROUND(SUM(Surgery!M93:N93),0)</f>
        <v>203342</v>
      </c>
      <c r="E98" s="3">
        <f>ROUND(+Surgery!F93,0)</f>
        <v>42538</v>
      </c>
      <c r="F98" s="9">
        <f t="shared" si="3"/>
        <v>4.78</v>
      </c>
      <c r="G98" s="3">
        <f>ROUND(SUM(Surgery!M194:N194),0)</f>
        <v>16541</v>
      </c>
      <c r="H98" s="3">
        <f>ROUND(+Surgery!F194,0)</f>
        <v>13263</v>
      </c>
      <c r="I98" s="9">
        <f t="shared" si="4"/>
        <v>1.25</v>
      </c>
      <c r="J98" s="9"/>
      <c r="K98" s="10">
        <f t="shared" si="5"/>
        <v>-0.73850000000000005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ROUND(SUM(Surgery!M94:N94),0)</f>
        <v>429433</v>
      </c>
      <c r="E99" s="3">
        <f>ROUND(+Surgery!F94,0)</f>
        <v>495007</v>
      </c>
      <c r="F99" s="9">
        <f t="shared" si="3"/>
        <v>0.87</v>
      </c>
      <c r="G99" s="3">
        <f>ROUND(SUM(Surgery!M195:N195),0)</f>
        <v>358780</v>
      </c>
      <c r="H99" s="3">
        <f>ROUND(+Surgery!F195,0)</f>
        <v>516166</v>
      </c>
      <c r="I99" s="9">
        <f t="shared" si="4"/>
        <v>0.7</v>
      </c>
      <c r="J99" s="9"/>
      <c r="K99" s="10">
        <f t="shared" si="5"/>
        <v>-0.19539999999999999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ROUND(SUM(Surgery!M95:N95),0)</f>
        <v>2354984</v>
      </c>
      <c r="E100" s="3">
        <f>ROUND(+Surgery!F95,0)</f>
        <v>568860</v>
      </c>
      <c r="F100" s="9">
        <f t="shared" si="3"/>
        <v>4.1399999999999997</v>
      </c>
      <c r="G100" s="3">
        <f>ROUND(SUM(Surgery!M196:N196),0)</f>
        <v>1840388</v>
      </c>
      <c r="H100" s="3">
        <f>ROUND(+Surgery!F196,0)</f>
        <v>619860</v>
      </c>
      <c r="I100" s="9">
        <f t="shared" si="4"/>
        <v>2.97</v>
      </c>
      <c r="J100" s="9"/>
      <c r="K100" s="10">
        <f t="shared" si="5"/>
        <v>-0.28260000000000002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ROUND(SUM(Surgery!M96:N96),0)</f>
        <v>2680996</v>
      </c>
      <c r="E101" s="3">
        <f>ROUND(+Surgery!F96,0)</f>
        <v>1047379</v>
      </c>
      <c r="F101" s="9">
        <f t="shared" si="3"/>
        <v>2.56</v>
      </c>
      <c r="G101" s="3">
        <f>ROUND(SUM(Surgery!M197:N197),0)</f>
        <v>1712483</v>
      </c>
      <c r="H101" s="3">
        <f>ROUND(+Surgery!F197,0)</f>
        <v>618857</v>
      </c>
      <c r="I101" s="9">
        <f t="shared" si="4"/>
        <v>2.77</v>
      </c>
      <c r="J101" s="9"/>
      <c r="K101" s="10">
        <f t="shared" si="5"/>
        <v>8.2000000000000003E-2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ROUND(SUM(Surgery!M97:N97),0)</f>
        <v>56105</v>
      </c>
      <c r="E102" s="3">
        <f>ROUND(+Surgery!F97,0)</f>
        <v>460436</v>
      </c>
      <c r="F102" s="9">
        <f t="shared" si="3"/>
        <v>0.12</v>
      </c>
      <c r="G102" s="3">
        <f>ROUND(SUM(Surgery!M198:N198),0)</f>
        <v>697124</v>
      </c>
      <c r="H102" s="3">
        <f>ROUND(+Surgery!F198,0)</f>
        <v>529524</v>
      </c>
      <c r="I102" s="9">
        <f t="shared" si="4"/>
        <v>1.32</v>
      </c>
      <c r="J102" s="9"/>
      <c r="K102" s="10">
        <f t="shared" si="5"/>
        <v>10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ROUND(SUM(Surgery!M98:N98),0)</f>
        <v>119247</v>
      </c>
      <c r="E103" s="3">
        <f>ROUND(+Surgery!F98,0)</f>
        <v>775</v>
      </c>
      <c r="F103" s="9">
        <f t="shared" si="3"/>
        <v>153.87</v>
      </c>
      <c r="G103" s="3">
        <f>ROUND(SUM(Surgery!M199:N199),0)</f>
        <v>211052</v>
      </c>
      <c r="H103" s="3">
        <f>ROUND(+Surgery!F199,0)</f>
        <v>5781</v>
      </c>
      <c r="I103" s="9">
        <f t="shared" si="4"/>
        <v>36.51</v>
      </c>
      <c r="J103" s="9"/>
      <c r="K103" s="10">
        <f t="shared" si="5"/>
        <v>-0.76270000000000004</v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ROUND(SUM(Surgery!M99:N99),0)</f>
        <v>0</v>
      </c>
      <c r="E104" s="3">
        <f>ROUND(+Surgery!F99,0)</f>
        <v>0</v>
      </c>
      <c r="F104" s="9" t="str">
        <f t="shared" si="3"/>
        <v/>
      </c>
      <c r="G104" s="3">
        <f>ROUND(SUM(Surgery!M200:N200),0)</f>
        <v>0</v>
      </c>
      <c r="H104" s="3">
        <f>ROUND(+Surgery!F200,0)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ROUND(SUM(Surgery!M100:N100),0)</f>
        <v>0</v>
      </c>
      <c r="E105" s="3">
        <f>ROUND(+Surgery!F100,0)</f>
        <v>0</v>
      </c>
      <c r="F105" s="9" t="str">
        <f t="shared" si="3"/>
        <v/>
      </c>
      <c r="G105" s="3">
        <f>ROUND(SUM(Surgery!M201:N201),0)</f>
        <v>0</v>
      </c>
      <c r="H105" s="3">
        <f>ROUND(+Surgery!F201,0)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ROUND(SUM(Surgery!M101:N101),0)</f>
        <v>0</v>
      </c>
      <c r="E106" s="3">
        <f>ROUND(+Surgery!F101,0)</f>
        <v>0</v>
      </c>
      <c r="F106" s="9" t="str">
        <f t="shared" si="3"/>
        <v/>
      </c>
      <c r="G106" s="3">
        <f>ROUND(SUM(Surgery!M202:N202),0)</f>
        <v>0</v>
      </c>
      <c r="H106" s="3">
        <f>ROUND(+Surgery!F202,0)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ROUND(SUM(Surgery!M102:N102),0)</f>
        <v>0</v>
      </c>
      <c r="E107" s="3">
        <f>ROUND(+Surgery!F102,0)</f>
        <v>0</v>
      </c>
      <c r="F107" s="9" t="str">
        <f t="shared" si="3"/>
        <v/>
      </c>
      <c r="G107" s="3">
        <f>ROUND(SUM(Surgery!M203:N203),0)</f>
        <v>0</v>
      </c>
      <c r="H107" s="3">
        <f>ROUND(+Surgery!F203,0)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ROUND(SUM(Surgery!M103:N103),0)</f>
        <v>0</v>
      </c>
      <c r="E108" s="3">
        <f>ROUND(+Surgery!F103,0)</f>
        <v>0</v>
      </c>
      <c r="F108" s="9" t="str">
        <f t="shared" si="3"/>
        <v/>
      </c>
      <c r="G108" s="3">
        <f>ROUND(SUM(Surgery!M204:N204),0)</f>
        <v>0</v>
      </c>
      <c r="H108" s="3">
        <f>ROUND(+Surgery!F204,0)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8"/>
  <sheetViews>
    <sheetView zoomScale="75" workbookViewId="0">
      <selection activeCell="H15" sqref="H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9.33203125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">
      <c r="A2" s="6"/>
      <c r="B2" s="6"/>
      <c r="C2" s="6"/>
      <c r="D2" s="6"/>
      <c r="E2" s="6"/>
      <c r="F2" s="5"/>
      <c r="G2" s="6"/>
      <c r="H2" s="6"/>
      <c r="I2" s="6"/>
      <c r="J2" s="6"/>
      <c r="K2" s="4" t="s">
        <v>35</v>
      </c>
    </row>
    <row r="3" spans="1:11" x14ac:dyDescent="0.2">
      <c r="A3" s="6"/>
      <c r="B3" s="6"/>
      <c r="C3" s="6"/>
      <c r="D3" s="6"/>
      <c r="E3" s="6"/>
      <c r="F3" s="5"/>
      <c r="G3" s="6"/>
      <c r="H3" s="6"/>
      <c r="I3" s="6"/>
      <c r="J3" s="6"/>
      <c r="K3">
        <v>176</v>
      </c>
    </row>
    <row r="4" spans="1:11" x14ac:dyDescent="0.2">
      <c r="A4" s="5" t="s">
        <v>36</v>
      </c>
      <c r="B4" s="6"/>
      <c r="C4" s="6"/>
      <c r="D4" s="7"/>
      <c r="E4" s="6"/>
      <c r="F4" s="6"/>
      <c r="G4" s="6"/>
      <c r="H4" s="6"/>
      <c r="I4" s="6"/>
      <c r="J4" s="6"/>
    </row>
    <row r="5" spans="1:11" x14ac:dyDescent="0.2">
      <c r="A5" s="8" t="s">
        <v>47</v>
      </c>
      <c r="B5" s="6"/>
      <c r="C5" s="6"/>
      <c r="D5" s="6"/>
      <c r="E5" s="6"/>
      <c r="F5" s="6"/>
      <c r="G5" s="6"/>
      <c r="H5" s="6"/>
      <c r="I5" s="6"/>
      <c r="J5" s="6"/>
    </row>
    <row r="7" spans="1:11" x14ac:dyDescent="0.2">
      <c r="E7" s="16">
        <f>ROUND(+Surgery!D5,0)</f>
        <v>2013</v>
      </c>
      <c r="F7" s="4">
        <f>+E7</f>
        <v>2013</v>
      </c>
      <c r="G7" s="4"/>
      <c r="H7" s="1">
        <f>+F7+1</f>
        <v>2014</v>
      </c>
      <c r="I7" s="4">
        <f>+H7</f>
        <v>2014</v>
      </c>
    </row>
    <row r="8" spans="1:11" x14ac:dyDescent="0.2">
      <c r="A8" s="2"/>
      <c r="B8" s="3"/>
      <c r="C8" s="3"/>
      <c r="D8" s="1" t="s">
        <v>25</v>
      </c>
      <c r="F8" s="1" t="s">
        <v>2</v>
      </c>
      <c r="G8" s="1" t="s">
        <v>25</v>
      </c>
      <c r="I8" s="1" t="s">
        <v>2</v>
      </c>
      <c r="J8" s="1"/>
      <c r="K8" s="4" t="s">
        <v>68</v>
      </c>
    </row>
    <row r="9" spans="1:11" x14ac:dyDescent="0.2">
      <c r="A9" s="2"/>
      <c r="B9" s="2" t="s">
        <v>33</v>
      </c>
      <c r="C9" s="2" t="s">
        <v>34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4" t="s">
        <v>69</v>
      </c>
    </row>
    <row r="10" spans="1:11" x14ac:dyDescent="0.2">
      <c r="B10">
        <f>+Surgery!A5</f>
        <v>1</v>
      </c>
      <c r="C10" t="str">
        <f>+Surgery!B5</f>
        <v>SWEDISH MEDICAL CENTER - FIRST HILL</v>
      </c>
      <c r="D10" s="3">
        <f>ROUND(+Surgery!O5,0)</f>
        <v>434954</v>
      </c>
      <c r="E10" s="3">
        <f>ROUND(+Surgery!F5,0)</f>
        <v>373543</v>
      </c>
      <c r="F10" s="9">
        <f>IF(D10=0,"",IF(E10=0,"",ROUND(D10/E10,2)))</f>
        <v>1.1599999999999999</v>
      </c>
      <c r="G10" s="3">
        <f>ROUND(+Surgery!O106,0)</f>
        <v>439669</v>
      </c>
      <c r="H10" s="3">
        <f>ROUND(+Surgery!F106,0)</f>
        <v>110436</v>
      </c>
      <c r="I10" s="9">
        <f>IF(G10=0,"",IF(H10=0,"",ROUND(G10/H10,2)))</f>
        <v>3.98</v>
      </c>
      <c r="J10" s="9"/>
      <c r="K10" s="10">
        <f>IF(D10=0,"",IF(E10=0,"",IF(G10=0,"",IF(H10=0,"",ROUND(I10/F10-1,4)))))</f>
        <v>2.431</v>
      </c>
    </row>
    <row r="11" spans="1:11" x14ac:dyDescent="0.2">
      <c r="B11">
        <f>+Surgery!A6</f>
        <v>3</v>
      </c>
      <c r="C11" t="str">
        <f>+Surgery!B6</f>
        <v>SWEDISH MEDICAL CENTER - CHERRY HILL</v>
      </c>
      <c r="D11" s="3">
        <f>ROUND(+Surgery!O6,0)</f>
        <v>258180</v>
      </c>
      <c r="E11" s="3">
        <f>ROUND(+Surgery!F6,0)</f>
        <v>921342</v>
      </c>
      <c r="F11" s="9">
        <f t="shared" ref="F11:F74" si="0">IF(D11=0,"",IF(E11=0,"",ROUND(D11/E11,2)))</f>
        <v>0.28000000000000003</v>
      </c>
      <c r="G11" s="3">
        <f>ROUND(+Surgery!O107,0)</f>
        <v>42785</v>
      </c>
      <c r="H11" s="3">
        <f>ROUND(+Surgery!F107,0)</f>
        <v>128481</v>
      </c>
      <c r="I11" s="9">
        <f t="shared" ref="I11:I74" si="1">IF(G11=0,"",IF(H11=0,"",ROUND(G11/H11,2)))</f>
        <v>0.33</v>
      </c>
      <c r="J11" s="9"/>
      <c r="K11" s="10">
        <f t="shared" ref="K11:K74" si="2">IF(D11=0,"",IF(E11=0,"",IF(G11=0,"",IF(H11=0,"",ROUND(I11/F11-1,4)))))</f>
        <v>0.17860000000000001</v>
      </c>
    </row>
    <row r="12" spans="1:11" x14ac:dyDescent="0.2">
      <c r="B12">
        <f>+Surgery!A7</f>
        <v>8</v>
      </c>
      <c r="C12" t="str">
        <f>+Surgery!B7</f>
        <v>KLICKITAT VALLEY HEALTH</v>
      </c>
      <c r="D12" s="3">
        <f>ROUND(+Surgery!O7,0)</f>
        <v>40670</v>
      </c>
      <c r="E12" s="3">
        <f>ROUND(+Surgery!F7,0)</f>
        <v>829</v>
      </c>
      <c r="F12" s="9">
        <f t="shared" si="0"/>
        <v>49.06</v>
      </c>
      <c r="G12" s="3">
        <f>ROUND(+Surgery!O108,0)</f>
        <v>34519</v>
      </c>
      <c r="H12" s="3">
        <f>ROUND(+Surgery!F108,0)</f>
        <v>906</v>
      </c>
      <c r="I12" s="9">
        <f t="shared" si="1"/>
        <v>38.1</v>
      </c>
      <c r="J12" s="9"/>
      <c r="K12" s="10">
        <f t="shared" si="2"/>
        <v>-0.22339999999999999</v>
      </c>
    </row>
    <row r="13" spans="1:11" x14ac:dyDescent="0.2">
      <c r="B13">
        <f>+Surgery!A8</f>
        <v>10</v>
      </c>
      <c r="C13" t="str">
        <f>+Surgery!B8</f>
        <v>VIRGINIA MASON MEDICAL CENTER</v>
      </c>
      <c r="D13" s="3">
        <f>ROUND(+Surgery!O8,0)</f>
        <v>4007562</v>
      </c>
      <c r="E13" s="3">
        <f>ROUND(+Surgery!F8,0)</f>
        <v>2546491</v>
      </c>
      <c r="F13" s="9">
        <f t="shared" si="0"/>
        <v>1.57</v>
      </c>
      <c r="G13" s="3">
        <f>ROUND(+Surgery!O109,0)</f>
        <v>4116326</v>
      </c>
      <c r="H13" s="3">
        <f>ROUND(+Surgery!F109,0)</f>
        <v>2520201</v>
      </c>
      <c r="I13" s="9">
        <f t="shared" si="1"/>
        <v>1.63</v>
      </c>
      <c r="J13" s="9"/>
      <c r="K13" s="10">
        <f t="shared" si="2"/>
        <v>3.8199999999999998E-2</v>
      </c>
    </row>
    <row r="14" spans="1:11" x14ac:dyDescent="0.2">
      <c r="B14">
        <f>+Surgery!A9</f>
        <v>14</v>
      </c>
      <c r="C14" t="str">
        <f>+Surgery!B9</f>
        <v>SEATTLE CHILDRENS HOSPITAL</v>
      </c>
      <c r="D14" s="3">
        <f>ROUND(+Surgery!O9,0)</f>
        <v>59093</v>
      </c>
      <c r="E14" s="3">
        <f>ROUND(+Surgery!F9,0)</f>
        <v>1466938</v>
      </c>
      <c r="F14" s="9">
        <f t="shared" si="0"/>
        <v>0.04</v>
      </c>
      <c r="G14" s="3">
        <f>ROUND(+Surgery!O110,0)</f>
        <v>101237</v>
      </c>
      <c r="H14" s="3">
        <f>ROUND(+Surgery!F110,0)</f>
        <v>1519903</v>
      </c>
      <c r="I14" s="9">
        <f t="shared" si="1"/>
        <v>7.0000000000000007E-2</v>
      </c>
      <c r="J14" s="9"/>
      <c r="K14" s="10">
        <f t="shared" si="2"/>
        <v>0.75</v>
      </c>
    </row>
    <row r="15" spans="1:11" x14ac:dyDescent="0.2">
      <c r="B15">
        <f>+Surgery!A10</f>
        <v>20</v>
      </c>
      <c r="C15" t="str">
        <f>+Surgery!B10</f>
        <v>GROUP HEALTH CENTRAL HOSPITAL</v>
      </c>
      <c r="D15" s="3">
        <f>ROUND(+Surgery!O10,0)</f>
        <v>80414</v>
      </c>
      <c r="E15" s="3">
        <f>ROUND(+Surgery!F10,0)</f>
        <v>281018</v>
      </c>
      <c r="F15" s="9">
        <f t="shared" si="0"/>
        <v>0.28999999999999998</v>
      </c>
      <c r="G15" s="3">
        <f>ROUND(+Surgery!O111,0)</f>
        <v>127470</v>
      </c>
      <c r="H15" s="3">
        <f>ROUND(+Surgery!F111,0)</f>
        <v>257773</v>
      </c>
      <c r="I15" s="9">
        <f t="shared" si="1"/>
        <v>0.49</v>
      </c>
      <c r="J15" s="9"/>
      <c r="K15" s="10">
        <f t="shared" si="2"/>
        <v>0.68969999999999998</v>
      </c>
    </row>
    <row r="16" spans="1:11" x14ac:dyDescent="0.2">
      <c r="B16">
        <f>+Surgery!A11</f>
        <v>21</v>
      </c>
      <c r="C16" t="str">
        <f>+Surgery!B11</f>
        <v>NEWPORT HOSPITAL AND HEALTH SERVICES</v>
      </c>
      <c r="D16" s="3">
        <f>ROUND(+Surgery!O11,0)</f>
        <v>470</v>
      </c>
      <c r="E16" s="3">
        <f>ROUND(+Surgery!F11,0)</f>
        <v>0</v>
      </c>
      <c r="F16" s="9" t="str">
        <f t="shared" si="0"/>
        <v/>
      </c>
      <c r="G16" s="3">
        <f>ROUND(+Surgery!O112,0)</f>
        <v>0</v>
      </c>
      <c r="H16" s="3">
        <f>ROUND(+Surgery!F112,0)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+Surgery!A12</f>
        <v>22</v>
      </c>
      <c r="C17" t="str">
        <f>+Surgery!B12</f>
        <v>LOURDES MEDICAL CENTER</v>
      </c>
      <c r="D17" s="3">
        <f>ROUND(+Surgery!O12,0)</f>
        <v>105340</v>
      </c>
      <c r="E17" s="3">
        <f>ROUND(+Surgery!F12,0)</f>
        <v>285552</v>
      </c>
      <c r="F17" s="9">
        <f t="shared" si="0"/>
        <v>0.37</v>
      </c>
      <c r="G17" s="3">
        <f>ROUND(+Surgery!O113,0)</f>
        <v>2398488</v>
      </c>
      <c r="H17" s="3">
        <f>ROUND(+Surgery!F113,0)</f>
        <v>236790</v>
      </c>
      <c r="I17" s="9">
        <f t="shared" si="1"/>
        <v>10.130000000000001</v>
      </c>
      <c r="J17" s="9"/>
      <c r="K17" s="10">
        <f t="shared" si="2"/>
        <v>26.378399999999999</v>
      </c>
    </row>
    <row r="18" spans="2:11" x14ac:dyDescent="0.2">
      <c r="B18">
        <f>+Surgery!A13</f>
        <v>23</v>
      </c>
      <c r="C18" t="str">
        <f>+Surgery!B13</f>
        <v>THREE RIVERS HOSPITAL</v>
      </c>
      <c r="D18" s="3">
        <f>ROUND(+Surgery!O13,0)</f>
        <v>4216</v>
      </c>
      <c r="E18" s="3">
        <f>ROUND(+Surgery!F13,0)</f>
        <v>40793</v>
      </c>
      <c r="F18" s="9">
        <f t="shared" si="0"/>
        <v>0.1</v>
      </c>
      <c r="G18" s="3">
        <f>ROUND(+Surgery!O114,0)</f>
        <v>2957</v>
      </c>
      <c r="H18" s="3">
        <f>ROUND(+Surgery!F114,0)</f>
        <v>38875</v>
      </c>
      <c r="I18" s="9">
        <f t="shared" si="1"/>
        <v>0.08</v>
      </c>
      <c r="J18" s="9"/>
      <c r="K18" s="10">
        <f t="shared" si="2"/>
        <v>-0.2</v>
      </c>
    </row>
    <row r="19" spans="2:11" x14ac:dyDescent="0.2">
      <c r="B19">
        <f>+Surgery!A14</f>
        <v>26</v>
      </c>
      <c r="C19" t="str">
        <f>+Surgery!B14</f>
        <v>PEACEHEALTH ST JOHN MEDICAL CENTER</v>
      </c>
      <c r="D19" s="3">
        <f>ROUND(+Surgery!O14,0)</f>
        <v>11847</v>
      </c>
      <c r="E19" s="3">
        <f>ROUND(+Surgery!F14,0)</f>
        <v>436507</v>
      </c>
      <c r="F19" s="9">
        <f t="shared" si="0"/>
        <v>0.03</v>
      </c>
      <c r="G19" s="3">
        <f>ROUND(+Surgery!O115,0)</f>
        <v>19623</v>
      </c>
      <c r="H19" s="3">
        <f>ROUND(+Surgery!F115,0)</f>
        <v>378083</v>
      </c>
      <c r="I19" s="9">
        <f t="shared" si="1"/>
        <v>0.05</v>
      </c>
      <c r="J19" s="9"/>
      <c r="K19" s="10">
        <f t="shared" si="2"/>
        <v>0.66669999999999996</v>
      </c>
    </row>
    <row r="20" spans="2:11" x14ac:dyDescent="0.2">
      <c r="B20">
        <f>+Surgery!A15</f>
        <v>29</v>
      </c>
      <c r="C20" t="str">
        <f>+Surgery!B15</f>
        <v>HARBORVIEW MEDICAL CENTER</v>
      </c>
      <c r="D20" s="3">
        <f>ROUND(+Surgery!O15,0)</f>
        <v>51082</v>
      </c>
      <c r="E20" s="3">
        <f>ROUND(+Surgery!F15,0)</f>
        <v>2803256</v>
      </c>
      <c r="F20" s="9">
        <f t="shared" si="0"/>
        <v>0.02</v>
      </c>
      <c r="G20" s="3">
        <f>ROUND(+Surgery!O116,0)</f>
        <v>61624</v>
      </c>
      <c r="H20" s="3">
        <f>ROUND(+Surgery!F116,0)</f>
        <v>2883095</v>
      </c>
      <c r="I20" s="9">
        <f t="shared" si="1"/>
        <v>0.02</v>
      </c>
      <c r="J20" s="9"/>
      <c r="K20" s="10">
        <f t="shared" si="2"/>
        <v>0</v>
      </c>
    </row>
    <row r="21" spans="2:11" x14ac:dyDescent="0.2">
      <c r="B21">
        <f>+Surgery!A16</f>
        <v>32</v>
      </c>
      <c r="C21" t="str">
        <f>+Surgery!B16</f>
        <v>ST JOSEPH MEDICAL CENTER</v>
      </c>
      <c r="D21" s="3">
        <f>ROUND(+Surgery!O16,0)</f>
        <v>286167</v>
      </c>
      <c r="E21" s="3">
        <f>ROUND(+Surgery!F16,0)</f>
        <v>2678230</v>
      </c>
      <c r="F21" s="9">
        <f t="shared" si="0"/>
        <v>0.11</v>
      </c>
      <c r="G21" s="3">
        <f>ROUND(+Surgery!O117,0)</f>
        <v>376714</v>
      </c>
      <c r="H21" s="3">
        <f>ROUND(+Surgery!F117,0)</f>
        <v>2712475</v>
      </c>
      <c r="I21" s="9">
        <f t="shared" si="1"/>
        <v>0.14000000000000001</v>
      </c>
      <c r="J21" s="9"/>
      <c r="K21" s="10">
        <f t="shared" si="2"/>
        <v>0.2727</v>
      </c>
    </row>
    <row r="22" spans="2:11" x14ac:dyDescent="0.2">
      <c r="B22">
        <f>+Surgery!A17</f>
        <v>35</v>
      </c>
      <c r="C22" t="str">
        <f>+Surgery!B17</f>
        <v>ST ELIZABETH HOSPITAL</v>
      </c>
      <c r="D22" s="3">
        <f>ROUND(+Surgery!O17,0)</f>
        <v>12444</v>
      </c>
      <c r="E22" s="3">
        <f>ROUND(+Surgery!F17,0)</f>
        <v>117282</v>
      </c>
      <c r="F22" s="9">
        <f t="shared" si="0"/>
        <v>0.11</v>
      </c>
      <c r="G22" s="3">
        <f>ROUND(+Surgery!O118,0)</f>
        <v>10931</v>
      </c>
      <c r="H22" s="3">
        <f>ROUND(+Surgery!F118,0)</f>
        <v>124980</v>
      </c>
      <c r="I22" s="9">
        <f t="shared" si="1"/>
        <v>0.09</v>
      </c>
      <c r="J22" s="9"/>
      <c r="K22" s="10">
        <f t="shared" si="2"/>
        <v>-0.18179999999999999</v>
      </c>
    </row>
    <row r="23" spans="2:11" x14ac:dyDescent="0.2">
      <c r="B23">
        <f>+Surgery!A18</f>
        <v>37</v>
      </c>
      <c r="C23" t="str">
        <f>+Surgery!B18</f>
        <v>DEACONESS HOSPITAL</v>
      </c>
      <c r="D23" s="3">
        <f>ROUND(+Surgery!O18,0)</f>
        <v>855392</v>
      </c>
      <c r="E23" s="3">
        <f>ROUND(+Surgery!F18,0)</f>
        <v>1126870</v>
      </c>
      <c r="F23" s="9">
        <f t="shared" si="0"/>
        <v>0.76</v>
      </c>
      <c r="G23" s="3">
        <f>ROUND(+Surgery!O119,0)</f>
        <v>963539</v>
      </c>
      <c r="H23" s="3">
        <f>ROUND(+Surgery!F119,0)</f>
        <v>1074417</v>
      </c>
      <c r="I23" s="9">
        <f t="shared" si="1"/>
        <v>0.9</v>
      </c>
      <c r="J23" s="9"/>
      <c r="K23" s="10">
        <f t="shared" si="2"/>
        <v>0.1842</v>
      </c>
    </row>
    <row r="24" spans="2:11" x14ac:dyDescent="0.2">
      <c r="B24">
        <f>+Surgery!A19</f>
        <v>38</v>
      </c>
      <c r="C24" t="str">
        <f>+Surgery!B19</f>
        <v>OLYMPIC MEDICAL CENTER</v>
      </c>
      <c r="D24" s="3">
        <f>ROUND(+Surgery!O19,0)</f>
        <v>249894</v>
      </c>
      <c r="E24" s="3">
        <f>ROUND(+Surgery!F19,0)</f>
        <v>374586</v>
      </c>
      <c r="F24" s="9">
        <f t="shared" si="0"/>
        <v>0.67</v>
      </c>
      <c r="G24" s="3">
        <f>ROUND(+Surgery!O120,0)</f>
        <v>230303</v>
      </c>
      <c r="H24" s="3">
        <f>ROUND(+Surgery!F120,0)</f>
        <v>396940</v>
      </c>
      <c r="I24" s="9">
        <f t="shared" si="1"/>
        <v>0.57999999999999996</v>
      </c>
      <c r="J24" s="9"/>
      <c r="K24" s="10">
        <f t="shared" si="2"/>
        <v>-0.1343</v>
      </c>
    </row>
    <row r="25" spans="2:11" x14ac:dyDescent="0.2">
      <c r="B25">
        <f>+Surgery!A20</f>
        <v>39</v>
      </c>
      <c r="C25" t="str">
        <f>+Surgery!B20</f>
        <v>TRIOS HEALTH</v>
      </c>
      <c r="D25" s="3">
        <f>ROUND(+Surgery!O20,0)</f>
        <v>237</v>
      </c>
      <c r="E25" s="3">
        <f>ROUND(+Surgery!F20,0)</f>
        <v>304288</v>
      </c>
      <c r="F25" s="9">
        <f t="shared" si="0"/>
        <v>0</v>
      </c>
      <c r="G25" s="3">
        <f>ROUND(+Surgery!O121,0)</f>
        <v>1134</v>
      </c>
      <c r="H25" s="3">
        <f>ROUND(+Surgery!F121,0)</f>
        <v>318898</v>
      </c>
      <c r="I25" s="9">
        <f t="shared" si="1"/>
        <v>0</v>
      </c>
      <c r="J25" s="9"/>
      <c r="K25" s="10" t="e">
        <f t="shared" si="2"/>
        <v>#DIV/0!</v>
      </c>
    </row>
    <row r="26" spans="2:11" x14ac:dyDescent="0.2">
      <c r="B26">
        <f>+Surgery!A21</f>
        <v>43</v>
      </c>
      <c r="C26" t="str">
        <f>+Surgery!B21</f>
        <v>WALLA WALLA GENERAL HOSPITAL</v>
      </c>
      <c r="D26" s="3">
        <f>ROUND(+Surgery!O21,0)</f>
        <v>0</v>
      </c>
      <c r="E26" s="3">
        <f>ROUND(+Surgery!F21,0)</f>
        <v>0</v>
      </c>
      <c r="F26" s="9" t="str">
        <f t="shared" si="0"/>
        <v/>
      </c>
      <c r="G26" s="3">
        <f>ROUND(+Surgery!O122,0)</f>
        <v>5703</v>
      </c>
      <c r="H26" s="3">
        <f>ROUND(+Surgery!F122,0)</f>
        <v>6035</v>
      </c>
      <c r="I26" s="9">
        <f t="shared" si="1"/>
        <v>0.94</v>
      </c>
      <c r="J26" s="9"/>
      <c r="K26" s="10" t="str">
        <f t="shared" si="2"/>
        <v/>
      </c>
    </row>
    <row r="27" spans="2:11" x14ac:dyDescent="0.2">
      <c r="B27">
        <f>+Surgery!A22</f>
        <v>45</v>
      </c>
      <c r="C27" t="str">
        <f>+Surgery!B22</f>
        <v>COLUMBIA BASIN HOSPITAL</v>
      </c>
      <c r="D27" s="3">
        <f>ROUND(+Surgery!O22,0)</f>
        <v>0</v>
      </c>
      <c r="E27" s="3">
        <f>ROUND(+Surgery!F22,0)</f>
        <v>0</v>
      </c>
      <c r="F27" s="9" t="str">
        <f t="shared" si="0"/>
        <v/>
      </c>
      <c r="G27" s="3">
        <f>ROUND(+Surgery!O123,0)</f>
        <v>0</v>
      </c>
      <c r="H27" s="3">
        <f>ROUND(+Surgery!F123,0)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+Surgery!A23</f>
        <v>46</v>
      </c>
      <c r="C28" t="str">
        <f>+Surgery!B23</f>
        <v>PMH MEDICAL CENTER</v>
      </c>
      <c r="D28" s="3">
        <f>ROUND(+Surgery!O23,0)</f>
        <v>7350</v>
      </c>
      <c r="E28" s="3">
        <f>ROUND(+Surgery!F23,0)</f>
        <v>70986</v>
      </c>
      <c r="F28" s="9">
        <f t="shared" si="0"/>
        <v>0.1</v>
      </c>
      <c r="G28" s="3">
        <f>ROUND(+Surgery!O124,0)</f>
        <v>0</v>
      </c>
      <c r="H28" s="3">
        <f>ROUND(+Surgery!F124,0)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+Surgery!A24</f>
        <v>50</v>
      </c>
      <c r="C29" t="str">
        <f>+Surgery!B24</f>
        <v>PROVIDENCE ST MARY MEDICAL CENTER</v>
      </c>
      <c r="D29" s="3">
        <f>ROUND(+Surgery!O24,0)</f>
        <v>1460</v>
      </c>
      <c r="E29" s="3">
        <f>ROUND(+Surgery!F24,0)</f>
        <v>415842</v>
      </c>
      <c r="F29" s="9">
        <f t="shared" si="0"/>
        <v>0</v>
      </c>
      <c r="G29" s="3">
        <f>ROUND(+Surgery!O125,0)</f>
        <v>22010</v>
      </c>
      <c r="H29" s="3">
        <f>ROUND(+Surgery!F125,0)</f>
        <v>438840</v>
      </c>
      <c r="I29" s="9">
        <f t="shared" si="1"/>
        <v>0.05</v>
      </c>
      <c r="J29" s="9"/>
      <c r="K29" s="10" t="e">
        <f t="shared" si="2"/>
        <v>#DIV/0!</v>
      </c>
    </row>
    <row r="30" spans="2:11" x14ac:dyDescent="0.2">
      <c r="B30">
        <f>+Surgery!A25</f>
        <v>54</v>
      </c>
      <c r="C30" t="str">
        <f>+Surgery!B25</f>
        <v>FORKS COMMUNITY HOSPITAL</v>
      </c>
      <c r="D30" s="3">
        <f>ROUND(+Surgery!O25,0)</f>
        <v>1880</v>
      </c>
      <c r="E30" s="3">
        <f>ROUND(+Surgery!F25,0)</f>
        <v>18281</v>
      </c>
      <c r="F30" s="9">
        <f t="shared" si="0"/>
        <v>0.1</v>
      </c>
      <c r="G30" s="3">
        <f>ROUND(+Surgery!O126,0)</f>
        <v>2596</v>
      </c>
      <c r="H30" s="3">
        <f>ROUND(+Surgery!F126,0)</f>
        <v>19892</v>
      </c>
      <c r="I30" s="9">
        <f t="shared" si="1"/>
        <v>0.13</v>
      </c>
      <c r="J30" s="9"/>
      <c r="K30" s="10">
        <f t="shared" si="2"/>
        <v>0.3</v>
      </c>
    </row>
    <row r="31" spans="2:11" x14ac:dyDescent="0.2">
      <c r="B31">
        <f>+Surgery!A26</f>
        <v>56</v>
      </c>
      <c r="C31" t="str">
        <f>+Surgery!B26</f>
        <v>WILLAPA HARBOR HOSPITAL</v>
      </c>
      <c r="D31" s="3">
        <f>ROUND(+Surgery!O26,0)</f>
        <v>2560</v>
      </c>
      <c r="E31" s="3">
        <f>ROUND(+Surgery!F26,0)</f>
        <v>13347</v>
      </c>
      <c r="F31" s="9">
        <f t="shared" si="0"/>
        <v>0.19</v>
      </c>
      <c r="G31" s="3">
        <f>ROUND(+Surgery!O127,0)</f>
        <v>1630</v>
      </c>
      <c r="H31" s="3">
        <f>ROUND(+Surgery!F127,0)</f>
        <v>10959</v>
      </c>
      <c r="I31" s="9">
        <f t="shared" si="1"/>
        <v>0.15</v>
      </c>
      <c r="J31" s="9"/>
      <c r="K31" s="10">
        <f t="shared" si="2"/>
        <v>-0.21049999999999999</v>
      </c>
    </row>
    <row r="32" spans="2:11" x14ac:dyDescent="0.2">
      <c r="B32">
        <f>+Surgery!A27</f>
        <v>58</v>
      </c>
      <c r="C32" t="str">
        <f>+Surgery!B27</f>
        <v>YAKIMA VALLEY MEMORIAL HOSPITAL</v>
      </c>
      <c r="D32" s="3">
        <f>ROUND(+Surgery!O27,0)</f>
        <v>24503</v>
      </c>
      <c r="E32" s="3">
        <f>ROUND(+Surgery!F27,0)</f>
        <v>569560</v>
      </c>
      <c r="F32" s="9">
        <f t="shared" si="0"/>
        <v>0.04</v>
      </c>
      <c r="G32" s="3">
        <f>ROUND(+Surgery!O128,0)</f>
        <v>23726</v>
      </c>
      <c r="H32" s="3">
        <f>ROUND(+Surgery!F128,0)</f>
        <v>643860</v>
      </c>
      <c r="I32" s="9">
        <f t="shared" si="1"/>
        <v>0.04</v>
      </c>
      <c r="J32" s="9"/>
      <c r="K32" s="10">
        <f t="shared" si="2"/>
        <v>0</v>
      </c>
    </row>
    <row r="33" spans="2:11" x14ac:dyDescent="0.2">
      <c r="B33">
        <f>+Surgery!A28</f>
        <v>63</v>
      </c>
      <c r="C33" t="str">
        <f>+Surgery!B28</f>
        <v>GRAYS HARBOR COMMUNITY HOSPITAL</v>
      </c>
      <c r="D33" s="3">
        <f>ROUND(+Surgery!O28,0)</f>
        <v>-32937</v>
      </c>
      <c r="E33" s="3">
        <f>ROUND(+Surgery!F28,0)</f>
        <v>295564</v>
      </c>
      <c r="F33" s="9">
        <f t="shared" si="0"/>
        <v>-0.11</v>
      </c>
      <c r="G33" s="3">
        <f>ROUND(+Surgery!O129,0)</f>
        <v>13242</v>
      </c>
      <c r="H33" s="3">
        <f>ROUND(+Surgery!F129,0)</f>
        <v>289874</v>
      </c>
      <c r="I33" s="9">
        <f t="shared" si="1"/>
        <v>0.05</v>
      </c>
      <c r="J33" s="9"/>
      <c r="K33" s="10">
        <f t="shared" si="2"/>
        <v>-1.4544999999999999</v>
      </c>
    </row>
    <row r="34" spans="2:11" x14ac:dyDescent="0.2">
      <c r="B34">
        <f>+Surgery!A29</f>
        <v>78</v>
      </c>
      <c r="C34" t="str">
        <f>+Surgery!B29</f>
        <v>SAMARITAN HEALTHCARE</v>
      </c>
      <c r="D34" s="3">
        <f>ROUND(+Surgery!O29,0)</f>
        <v>6463</v>
      </c>
      <c r="E34" s="3">
        <f>ROUND(+Surgery!F29,0)</f>
        <v>281240</v>
      </c>
      <c r="F34" s="9">
        <f t="shared" si="0"/>
        <v>0.02</v>
      </c>
      <c r="G34" s="3">
        <f>ROUND(+Surgery!O130,0)</f>
        <v>7502</v>
      </c>
      <c r="H34" s="3">
        <f>ROUND(+Surgery!F130,0)</f>
        <v>295755</v>
      </c>
      <c r="I34" s="9">
        <f t="shared" si="1"/>
        <v>0.03</v>
      </c>
      <c r="J34" s="9"/>
      <c r="K34" s="10">
        <f t="shared" si="2"/>
        <v>0.5</v>
      </c>
    </row>
    <row r="35" spans="2:11" x14ac:dyDescent="0.2">
      <c r="B35">
        <f>+Surgery!A30</f>
        <v>79</v>
      </c>
      <c r="C35" t="str">
        <f>+Surgery!B30</f>
        <v>OCEAN BEACH HOSPITAL</v>
      </c>
      <c r="D35" s="3">
        <f>ROUND(+Surgery!O30,0)</f>
        <v>29791</v>
      </c>
      <c r="E35" s="3">
        <f>ROUND(+Surgery!F30,0)</f>
        <v>0</v>
      </c>
      <c r="F35" s="9" t="str">
        <f t="shared" si="0"/>
        <v/>
      </c>
      <c r="G35" s="3">
        <f>ROUND(+Surgery!O131,0)</f>
        <v>23428</v>
      </c>
      <c r="H35" s="3">
        <f>ROUND(+Surgery!F131,0)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+Surgery!A31</f>
        <v>80</v>
      </c>
      <c r="C36" t="str">
        <f>+Surgery!B31</f>
        <v>ODESSA MEMORIAL HEALTHCARE CENTER</v>
      </c>
      <c r="D36" s="3">
        <f>ROUND(+Surgery!O31,0)</f>
        <v>0</v>
      </c>
      <c r="E36" s="3">
        <f>ROUND(+Surgery!F31,0)</f>
        <v>675</v>
      </c>
      <c r="F36" s="9" t="str">
        <f t="shared" si="0"/>
        <v/>
      </c>
      <c r="G36" s="3">
        <f>ROUND(+Surgery!O132,0)</f>
        <v>0</v>
      </c>
      <c r="H36" s="3">
        <f>ROUND(+Surgery!F132,0)</f>
        <v>765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+Surgery!A32</f>
        <v>81</v>
      </c>
      <c r="C37" t="str">
        <f>+Surgery!B32</f>
        <v>MULTICARE GOOD SAMARITAN</v>
      </c>
      <c r="D37" s="3">
        <f>ROUND(+Surgery!O32,0)</f>
        <v>15197</v>
      </c>
      <c r="E37" s="3">
        <f>ROUND(+Surgery!F32,0)</f>
        <v>840378</v>
      </c>
      <c r="F37" s="9">
        <f t="shared" si="0"/>
        <v>0.02</v>
      </c>
      <c r="G37" s="3">
        <f>ROUND(+Surgery!O133,0)</f>
        <v>12356</v>
      </c>
      <c r="H37" s="3">
        <f>ROUND(+Surgery!F133,0)</f>
        <v>1534489</v>
      </c>
      <c r="I37" s="9">
        <f t="shared" si="1"/>
        <v>0.01</v>
      </c>
      <c r="J37" s="9"/>
      <c r="K37" s="10">
        <f t="shared" si="2"/>
        <v>-0.5</v>
      </c>
    </row>
    <row r="38" spans="2:11" x14ac:dyDescent="0.2">
      <c r="B38">
        <f>+Surgery!A33</f>
        <v>82</v>
      </c>
      <c r="C38" t="str">
        <f>+Surgery!B33</f>
        <v>GARFIELD COUNTY MEMORIAL HOSPITAL</v>
      </c>
      <c r="D38" s="3">
        <f>ROUND(+Surgery!O33,0)</f>
        <v>0</v>
      </c>
      <c r="E38" s="3">
        <f>ROUND(+Surgery!F33,0)</f>
        <v>0</v>
      </c>
      <c r="F38" s="9" t="str">
        <f t="shared" si="0"/>
        <v/>
      </c>
      <c r="G38" s="3">
        <f>ROUND(+Surgery!O134,0)</f>
        <v>0</v>
      </c>
      <c r="H38" s="3">
        <f>ROUND(+Surgery!F134,0)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+Surgery!A34</f>
        <v>84</v>
      </c>
      <c r="C39" t="str">
        <f>+Surgery!B34</f>
        <v>PROVIDENCE REGIONAL MEDICAL CENTER EVERETT</v>
      </c>
      <c r="D39" s="3">
        <f>ROUND(+Surgery!O34,0)</f>
        <v>124057</v>
      </c>
      <c r="E39" s="3">
        <f>ROUND(+Surgery!F34,0)</f>
        <v>2793422</v>
      </c>
      <c r="F39" s="9">
        <f t="shared" si="0"/>
        <v>0.04</v>
      </c>
      <c r="G39" s="3">
        <f>ROUND(+Surgery!O135,0)</f>
        <v>57526</v>
      </c>
      <c r="H39" s="3">
        <f>ROUND(+Surgery!F135,0)</f>
        <v>2899576</v>
      </c>
      <c r="I39" s="9">
        <f t="shared" si="1"/>
        <v>0.02</v>
      </c>
      <c r="J39" s="9"/>
      <c r="K39" s="10">
        <f t="shared" si="2"/>
        <v>-0.5</v>
      </c>
    </row>
    <row r="40" spans="2:11" x14ac:dyDescent="0.2">
      <c r="B40">
        <f>+Surgery!A35</f>
        <v>85</v>
      </c>
      <c r="C40" t="str">
        <f>+Surgery!B35</f>
        <v>JEFFERSON HEALTHCARE</v>
      </c>
      <c r="D40" s="3">
        <f>ROUND(+Surgery!O35,0)</f>
        <v>38505</v>
      </c>
      <c r="E40" s="3">
        <f>ROUND(+Surgery!F35,0)</f>
        <v>105121</v>
      </c>
      <c r="F40" s="9">
        <f t="shared" si="0"/>
        <v>0.37</v>
      </c>
      <c r="G40" s="3">
        <f>ROUND(+Surgery!O136,0)</f>
        <v>61518</v>
      </c>
      <c r="H40" s="3">
        <f>ROUND(+Surgery!F136,0)</f>
        <v>90772</v>
      </c>
      <c r="I40" s="9">
        <f t="shared" si="1"/>
        <v>0.68</v>
      </c>
      <c r="J40" s="9"/>
      <c r="K40" s="10">
        <f t="shared" si="2"/>
        <v>0.83779999999999999</v>
      </c>
    </row>
    <row r="41" spans="2:11" x14ac:dyDescent="0.2">
      <c r="B41">
        <f>+Surgery!A36</f>
        <v>96</v>
      </c>
      <c r="C41" t="str">
        <f>+Surgery!B36</f>
        <v>SKYLINE HOSPITAL</v>
      </c>
      <c r="D41" s="3">
        <f>ROUND(+Surgery!O36,0)</f>
        <v>128</v>
      </c>
      <c r="E41" s="3">
        <f>ROUND(+Surgery!F36,0)</f>
        <v>37518</v>
      </c>
      <c r="F41" s="9">
        <f t="shared" si="0"/>
        <v>0</v>
      </c>
      <c r="G41" s="3">
        <f>ROUND(+Surgery!O137,0)</f>
        <v>88</v>
      </c>
      <c r="H41" s="3">
        <f>ROUND(+Surgery!F137,0)</f>
        <v>38534</v>
      </c>
      <c r="I41" s="9">
        <f t="shared" si="1"/>
        <v>0</v>
      </c>
      <c r="J41" s="9"/>
      <c r="K41" s="10" t="e">
        <f t="shared" si="2"/>
        <v>#DIV/0!</v>
      </c>
    </row>
    <row r="42" spans="2:11" x14ac:dyDescent="0.2">
      <c r="B42">
        <f>+Surgery!A37</f>
        <v>102</v>
      </c>
      <c r="C42" t="str">
        <f>+Surgery!B37</f>
        <v>YAKIMA REGIONAL MEDICAL AND CARDIAC CENTER</v>
      </c>
      <c r="D42" s="3">
        <f>ROUND(+Surgery!O37,0)</f>
        <v>587603</v>
      </c>
      <c r="E42" s="3">
        <f>ROUND(+Surgery!F37,0)</f>
        <v>4891</v>
      </c>
      <c r="F42" s="9">
        <f t="shared" si="0"/>
        <v>120.14</v>
      </c>
      <c r="G42" s="3">
        <f>ROUND(+Surgery!O138,0)</f>
        <v>543366</v>
      </c>
      <c r="H42" s="3">
        <f>ROUND(+Surgery!F138,0)</f>
        <v>29055</v>
      </c>
      <c r="I42" s="9">
        <f t="shared" si="1"/>
        <v>18.7</v>
      </c>
      <c r="J42" s="9"/>
      <c r="K42" s="10">
        <f t="shared" si="2"/>
        <v>-0.84430000000000005</v>
      </c>
    </row>
    <row r="43" spans="2:11" x14ac:dyDescent="0.2">
      <c r="B43">
        <f>+Surgery!A38</f>
        <v>104</v>
      </c>
      <c r="C43" t="str">
        <f>+Surgery!B38</f>
        <v>VALLEY GENERAL HOSPITAL</v>
      </c>
      <c r="D43" s="3">
        <f>ROUND(+Surgery!O38,0)</f>
        <v>0</v>
      </c>
      <c r="E43" s="3">
        <f>ROUND(+Surgery!F38,0)</f>
        <v>0</v>
      </c>
      <c r="F43" s="9" t="str">
        <f t="shared" si="0"/>
        <v/>
      </c>
      <c r="G43" s="3">
        <f>ROUND(+Surgery!O139,0)</f>
        <v>0</v>
      </c>
      <c r="H43" s="3">
        <f>ROUND(+Surgery!F139,0)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+Surgery!A39</f>
        <v>106</v>
      </c>
      <c r="C44" t="str">
        <f>+Surgery!B39</f>
        <v>CASCADE VALLEY HOSPITAL</v>
      </c>
      <c r="D44" s="3">
        <f>ROUND(+Surgery!O39,0)</f>
        <v>2991</v>
      </c>
      <c r="E44" s="3">
        <f>ROUND(+Surgery!F39,0)</f>
        <v>125987</v>
      </c>
      <c r="F44" s="9">
        <f t="shared" si="0"/>
        <v>0.02</v>
      </c>
      <c r="G44" s="3">
        <f>ROUND(+Surgery!O140,0)</f>
        <v>4791</v>
      </c>
      <c r="H44" s="3">
        <f>ROUND(+Surgery!F140,0)</f>
        <v>131313</v>
      </c>
      <c r="I44" s="9">
        <f t="shared" si="1"/>
        <v>0.04</v>
      </c>
      <c r="J44" s="9"/>
      <c r="K44" s="10">
        <f t="shared" si="2"/>
        <v>1</v>
      </c>
    </row>
    <row r="45" spans="2:11" x14ac:dyDescent="0.2">
      <c r="B45">
        <f>+Surgery!A40</f>
        <v>107</v>
      </c>
      <c r="C45" t="str">
        <f>+Surgery!B40</f>
        <v>NORTH VALLEY HOSPITAL</v>
      </c>
      <c r="D45" s="3">
        <f>ROUND(+Surgery!O40,0)</f>
        <v>403</v>
      </c>
      <c r="E45" s="3">
        <f>ROUND(+Surgery!F40,0)</f>
        <v>18516</v>
      </c>
      <c r="F45" s="9">
        <f t="shared" si="0"/>
        <v>0.02</v>
      </c>
      <c r="G45" s="3">
        <f>ROUND(+Surgery!O141,0)</f>
        <v>16</v>
      </c>
      <c r="H45" s="3">
        <f>ROUND(+Surgery!F141,0)</f>
        <v>14882</v>
      </c>
      <c r="I45" s="9">
        <f t="shared" si="1"/>
        <v>0</v>
      </c>
      <c r="J45" s="9"/>
      <c r="K45" s="10">
        <f t="shared" si="2"/>
        <v>-1</v>
      </c>
    </row>
    <row r="46" spans="2:11" x14ac:dyDescent="0.2">
      <c r="B46">
        <f>+Surgery!A41</f>
        <v>108</v>
      </c>
      <c r="C46" t="str">
        <f>+Surgery!B41</f>
        <v>TRI-STATE MEMORIAL HOSPITAL</v>
      </c>
      <c r="D46" s="3">
        <f>ROUND(+Surgery!O41,0)</f>
        <v>50869</v>
      </c>
      <c r="E46" s="3">
        <f>ROUND(+Surgery!F41,0)</f>
        <v>163614</v>
      </c>
      <c r="F46" s="9">
        <f t="shared" si="0"/>
        <v>0.31</v>
      </c>
      <c r="G46" s="3">
        <f>ROUND(+Surgery!O142,0)</f>
        <v>150310</v>
      </c>
      <c r="H46" s="3">
        <f>ROUND(+Surgery!F142,0)</f>
        <v>154227</v>
      </c>
      <c r="I46" s="9">
        <f t="shared" si="1"/>
        <v>0.97</v>
      </c>
      <c r="J46" s="9"/>
      <c r="K46" s="10">
        <f t="shared" si="2"/>
        <v>2.129</v>
      </c>
    </row>
    <row r="47" spans="2:11" x14ac:dyDescent="0.2">
      <c r="B47">
        <f>+Surgery!A42</f>
        <v>111</v>
      </c>
      <c r="C47" t="str">
        <f>+Surgery!B42</f>
        <v>EAST ADAMS RURAL HEALTHCARE</v>
      </c>
      <c r="D47" s="3">
        <f>ROUND(+Surgery!O42,0)</f>
        <v>0</v>
      </c>
      <c r="E47" s="3">
        <f>ROUND(+Surgery!F42,0)</f>
        <v>0</v>
      </c>
      <c r="F47" s="9" t="str">
        <f t="shared" si="0"/>
        <v/>
      </c>
      <c r="G47" s="3">
        <f>ROUND(+Surgery!O143,0)</f>
        <v>0</v>
      </c>
      <c r="H47" s="3">
        <f>ROUND(+Surgery!F143,0)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+Surgery!A43</f>
        <v>125</v>
      </c>
      <c r="C48" t="str">
        <f>+Surgery!B43</f>
        <v>OTHELLO COMMUNITY HOSPITAL</v>
      </c>
      <c r="D48" s="3">
        <f>ROUND(+Surgery!O43,0)</f>
        <v>0</v>
      </c>
      <c r="E48" s="3">
        <f>ROUND(+Surgery!F43,0)</f>
        <v>0</v>
      </c>
      <c r="F48" s="9" t="str">
        <f t="shared" si="0"/>
        <v/>
      </c>
      <c r="G48" s="3">
        <f>ROUND(+Surgery!O144,0)</f>
        <v>0</v>
      </c>
      <c r="H48" s="3">
        <f>ROUND(+Surgery!F144,0)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+Surgery!A44</f>
        <v>126</v>
      </c>
      <c r="C49" t="str">
        <f>+Surgery!B44</f>
        <v>HIGHLINE MEDICAL CENTER</v>
      </c>
      <c r="D49" s="3">
        <f>ROUND(+Surgery!O44,0)</f>
        <v>262</v>
      </c>
      <c r="E49" s="3">
        <f>ROUND(+Surgery!F44,0)</f>
        <v>207714</v>
      </c>
      <c r="F49" s="9">
        <f t="shared" si="0"/>
        <v>0</v>
      </c>
      <c r="G49" s="3">
        <f>ROUND(+Surgery!O145,0)</f>
        <v>9868</v>
      </c>
      <c r="H49" s="3">
        <f>ROUND(+Surgery!F145,0)</f>
        <v>966900</v>
      </c>
      <c r="I49" s="9">
        <f t="shared" si="1"/>
        <v>0.01</v>
      </c>
      <c r="J49" s="9"/>
      <c r="K49" s="10" t="e">
        <f t="shared" si="2"/>
        <v>#DIV/0!</v>
      </c>
    </row>
    <row r="50" spans="2:11" x14ac:dyDescent="0.2">
      <c r="B50">
        <f>+Surgery!A45</f>
        <v>128</v>
      </c>
      <c r="C50" t="str">
        <f>+Surgery!B45</f>
        <v>UNIVERSITY OF WASHINGTON MEDICAL CENTER</v>
      </c>
      <c r="D50" s="3">
        <f>ROUND(+Surgery!O45,0)</f>
        <v>25165</v>
      </c>
      <c r="E50" s="3">
        <f>ROUND(+Surgery!F45,0)</f>
        <v>26970</v>
      </c>
      <c r="F50" s="9">
        <f t="shared" si="0"/>
        <v>0.93</v>
      </c>
      <c r="G50" s="3">
        <f>ROUND(+Surgery!O146,0)</f>
        <v>24127</v>
      </c>
      <c r="H50" s="3">
        <f>ROUND(+Surgery!F146,0)</f>
        <v>27333</v>
      </c>
      <c r="I50" s="9">
        <f t="shared" si="1"/>
        <v>0.88</v>
      </c>
      <c r="J50" s="9"/>
      <c r="K50" s="10">
        <f t="shared" si="2"/>
        <v>-5.3800000000000001E-2</v>
      </c>
    </row>
    <row r="51" spans="2:11" x14ac:dyDescent="0.2">
      <c r="B51">
        <f>+Surgery!A46</f>
        <v>129</v>
      </c>
      <c r="C51" t="str">
        <f>+Surgery!B46</f>
        <v>QUINCY VALLEY MEDICAL CENTER</v>
      </c>
      <c r="D51" s="3">
        <f>ROUND(+Surgery!O46,0)</f>
        <v>0</v>
      </c>
      <c r="E51" s="3">
        <f>ROUND(+Surgery!F46,0)</f>
        <v>0</v>
      </c>
      <c r="F51" s="9" t="str">
        <f t="shared" si="0"/>
        <v/>
      </c>
      <c r="G51" s="3">
        <f>ROUND(+Surgery!O147,0)</f>
        <v>0</v>
      </c>
      <c r="H51" s="3">
        <f>ROUND(+Surgery!F147,0)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+Surgery!A47</f>
        <v>130</v>
      </c>
      <c r="C52" t="str">
        <f>+Surgery!B47</f>
        <v>UW MEDICINE/NORTHWEST HOSPITAL</v>
      </c>
      <c r="D52" s="3">
        <f>ROUND(+Surgery!O47,0)</f>
        <v>12305</v>
      </c>
      <c r="E52" s="3">
        <f>ROUND(+Surgery!F47,0)</f>
        <v>2057800</v>
      </c>
      <c r="F52" s="9">
        <f t="shared" si="0"/>
        <v>0.01</v>
      </c>
      <c r="G52" s="3">
        <f>ROUND(+Surgery!O148,0)</f>
        <v>12556</v>
      </c>
      <c r="H52" s="3">
        <f>ROUND(+Surgery!F148,0)</f>
        <v>1968627</v>
      </c>
      <c r="I52" s="9">
        <f t="shared" si="1"/>
        <v>0.01</v>
      </c>
      <c r="J52" s="9"/>
      <c r="K52" s="10">
        <f t="shared" si="2"/>
        <v>0</v>
      </c>
    </row>
    <row r="53" spans="2:11" x14ac:dyDescent="0.2">
      <c r="B53">
        <f>+Surgery!A48</f>
        <v>131</v>
      </c>
      <c r="C53" t="str">
        <f>+Surgery!B48</f>
        <v>OVERLAKE HOSPITAL MEDICAL CENTER</v>
      </c>
      <c r="D53" s="3">
        <f>ROUND(+Surgery!O48,0)</f>
        <v>17950</v>
      </c>
      <c r="E53" s="3">
        <f>ROUND(+Surgery!F48,0)</f>
        <v>1391652</v>
      </c>
      <c r="F53" s="9">
        <f t="shared" si="0"/>
        <v>0.01</v>
      </c>
      <c r="G53" s="3">
        <f>ROUND(+Surgery!O149,0)</f>
        <v>26715</v>
      </c>
      <c r="H53" s="3">
        <f>ROUND(+Surgery!F149,0)</f>
        <v>1362190</v>
      </c>
      <c r="I53" s="9">
        <f t="shared" si="1"/>
        <v>0.02</v>
      </c>
      <c r="J53" s="9"/>
      <c r="K53" s="10">
        <f t="shared" si="2"/>
        <v>1</v>
      </c>
    </row>
    <row r="54" spans="2:11" x14ac:dyDescent="0.2">
      <c r="B54">
        <f>+Surgery!A49</f>
        <v>132</v>
      </c>
      <c r="C54" t="str">
        <f>+Surgery!B49</f>
        <v>ST CLARE HOSPITAL</v>
      </c>
      <c r="D54" s="3">
        <f>ROUND(+Surgery!O49,0)</f>
        <v>59163</v>
      </c>
      <c r="E54" s="3">
        <f>ROUND(+Surgery!F49,0)</f>
        <v>1021656</v>
      </c>
      <c r="F54" s="9">
        <f t="shared" si="0"/>
        <v>0.06</v>
      </c>
      <c r="G54" s="3">
        <f>ROUND(+Surgery!O150,0)</f>
        <v>60378</v>
      </c>
      <c r="H54" s="3">
        <f>ROUND(+Surgery!F150,0)</f>
        <v>811380</v>
      </c>
      <c r="I54" s="9">
        <f t="shared" si="1"/>
        <v>7.0000000000000007E-2</v>
      </c>
      <c r="J54" s="9"/>
      <c r="K54" s="10">
        <f t="shared" si="2"/>
        <v>0.16669999999999999</v>
      </c>
    </row>
    <row r="55" spans="2:11" x14ac:dyDescent="0.2">
      <c r="B55">
        <f>+Surgery!A50</f>
        <v>134</v>
      </c>
      <c r="C55" t="str">
        <f>+Surgery!B50</f>
        <v>ISLAND HOSPITAL</v>
      </c>
      <c r="D55" s="3">
        <f>ROUND(+Surgery!O50,0)</f>
        <v>149174</v>
      </c>
      <c r="E55" s="3">
        <f>ROUND(+Surgery!F50,0)</f>
        <v>501822</v>
      </c>
      <c r="F55" s="9">
        <f t="shared" si="0"/>
        <v>0.3</v>
      </c>
      <c r="G55" s="3">
        <f>ROUND(+Surgery!O151,0)</f>
        <v>158101</v>
      </c>
      <c r="H55" s="3">
        <f>ROUND(+Surgery!F151,0)</f>
        <v>502416</v>
      </c>
      <c r="I55" s="9">
        <f t="shared" si="1"/>
        <v>0.31</v>
      </c>
      <c r="J55" s="9"/>
      <c r="K55" s="10">
        <f t="shared" si="2"/>
        <v>3.3300000000000003E-2</v>
      </c>
    </row>
    <row r="56" spans="2:11" x14ac:dyDescent="0.2">
      <c r="B56">
        <f>+Surgery!A51</f>
        <v>137</v>
      </c>
      <c r="C56" t="str">
        <f>+Surgery!B51</f>
        <v>LINCOLN HOSPITAL</v>
      </c>
      <c r="D56" s="3">
        <f>ROUND(+Surgery!O51,0)</f>
        <v>5500</v>
      </c>
      <c r="E56" s="3">
        <f>ROUND(+Surgery!F51,0)</f>
        <v>19183</v>
      </c>
      <c r="F56" s="9">
        <f t="shared" si="0"/>
        <v>0.28999999999999998</v>
      </c>
      <c r="G56" s="3">
        <f>ROUND(+Surgery!O152,0)</f>
        <v>-17319</v>
      </c>
      <c r="H56" s="3">
        <f>ROUND(+Surgery!F152,0)</f>
        <v>21072</v>
      </c>
      <c r="I56" s="9">
        <f t="shared" si="1"/>
        <v>-0.82</v>
      </c>
      <c r="J56" s="9"/>
      <c r="K56" s="10">
        <f t="shared" si="2"/>
        <v>-3.8275999999999999</v>
      </c>
    </row>
    <row r="57" spans="2:11" x14ac:dyDescent="0.2">
      <c r="B57">
        <f>+Surgery!A52</f>
        <v>138</v>
      </c>
      <c r="C57" t="str">
        <f>+Surgery!B52</f>
        <v>SWEDISH EDMONDS</v>
      </c>
      <c r="D57" s="3">
        <f>ROUND(+Surgery!O52,0)</f>
        <v>125329</v>
      </c>
      <c r="E57" s="3">
        <f>ROUND(+Surgery!F52,0)</f>
        <v>6774</v>
      </c>
      <c r="F57" s="9">
        <f t="shared" si="0"/>
        <v>18.5</v>
      </c>
      <c r="G57" s="3">
        <f>ROUND(+Surgery!O153,0)</f>
        <v>92816</v>
      </c>
      <c r="H57" s="3">
        <f>ROUND(+Surgery!F153,0)</f>
        <v>7106</v>
      </c>
      <c r="I57" s="9">
        <f t="shared" si="1"/>
        <v>13.06</v>
      </c>
      <c r="J57" s="9"/>
      <c r="K57" s="10">
        <f t="shared" si="2"/>
        <v>-0.29409999999999997</v>
      </c>
    </row>
    <row r="58" spans="2:11" x14ac:dyDescent="0.2">
      <c r="B58">
        <f>+Surgery!A53</f>
        <v>139</v>
      </c>
      <c r="C58" t="str">
        <f>+Surgery!B53</f>
        <v>PROVIDENCE HOLY FAMILY HOSPITAL</v>
      </c>
      <c r="D58" s="3">
        <f>ROUND(+Surgery!O53,0)</f>
        <v>19284</v>
      </c>
      <c r="E58" s="3">
        <f>ROUND(+Surgery!F53,0)</f>
        <v>616200</v>
      </c>
      <c r="F58" s="9">
        <f t="shared" si="0"/>
        <v>0.03</v>
      </c>
      <c r="G58" s="3">
        <f>ROUND(+Surgery!O154,0)</f>
        <v>72770</v>
      </c>
      <c r="H58" s="3">
        <f>ROUND(+Surgery!F154,0)</f>
        <v>616200</v>
      </c>
      <c r="I58" s="9">
        <f t="shared" si="1"/>
        <v>0.12</v>
      </c>
      <c r="J58" s="9"/>
      <c r="K58" s="10">
        <f t="shared" si="2"/>
        <v>3</v>
      </c>
    </row>
    <row r="59" spans="2:11" x14ac:dyDescent="0.2">
      <c r="B59">
        <f>+Surgery!A54</f>
        <v>140</v>
      </c>
      <c r="C59" t="str">
        <f>+Surgery!B54</f>
        <v>KITTITAS VALLEY HEALTHCARE</v>
      </c>
      <c r="D59" s="3">
        <f>ROUND(+Surgery!O54,0)</f>
        <v>4838</v>
      </c>
      <c r="E59" s="3">
        <f>ROUND(+Surgery!F54,0)</f>
        <v>125161</v>
      </c>
      <c r="F59" s="9">
        <f t="shared" si="0"/>
        <v>0.04</v>
      </c>
      <c r="G59" s="3">
        <f>ROUND(+Surgery!O155,0)</f>
        <v>658</v>
      </c>
      <c r="H59" s="3">
        <f>ROUND(+Surgery!F155,0)</f>
        <v>125925</v>
      </c>
      <c r="I59" s="9">
        <f t="shared" si="1"/>
        <v>0.01</v>
      </c>
      <c r="J59" s="9"/>
      <c r="K59" s="10">
        <f t="shared" si="2"/>
        <v>-0.75</v>
      </c>
    </row>
    <row r="60" spans="2:11" x14ac:dyDescent="0.2">
      <c r="B60">
        <f>+Surgery!A55</f>
        <v>141</v>
      </c>
      <c r="C60" t="str">
        <f>+Surgery!B55</f>
        <v>DAYTON GENERAL HOSPITAL</v>
      </c>
      <c r="D60" s="3">
        <f>ROUND(+Surgery!O55,0)</f>
        <v>0</v>
      </c>
      <c r="E60" s="3">
        <f>ROUND(+Surgery!F55,0)</f>
        <v>0</v>
      </c>
      <c r="F60" s="9" t="str">
        <f t="shared" si="0"/>
        <v/>
      </c>
      <c r="G60" s="3">
        <f>ROUND(+Surgery!O156,0)</f>
        <v>0</v>
      </c>
      <c r="H60" s="3">
        <f>ROUND(+Surgery!F156,0)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+Surgery!A56</f>
        <v>142</v>
      </c>
      <c r="C61" t="str">
        <f>+Surgery!B56</f>
        <v>HARRISON MEDICAL CENTER</v>
      </c>
      <c r="D61" s="3">
        <f>ROUND(+Surgery!O56,0)</f>
        <v>83638</v>
      </c>
      <c r="E61" s="3">
        <f>ROUND(+Surgery!F56,0)</f>
        <v>926015</v>
      </c>
      <c r="F61" s="9">
        <f t="shared" si="0"/>
        <v>0.09</v>
      </c>
      <c r="G61" s="3">
        <f>ROUND(+Surgery!O157,0)</f>
        <v>250343</v>
      </c>
      <c r="H61" s="3">
        <f>ROUND(+Surgery!F157,0)</f>
        <v>983173</v>
      </c>
      <c r="I61" s="9">
        <f t="shared" si="1"/>
        <v>0.25</v>
      </c>
      <c r="J61" s="9"/>
      <c r="K61" s="10">
        <f t="shared" si="2"/>
        <v>1.7778</v>
      </c>
    </row>
    <row r="62" spans="2:11" x14ac:dyDescent="0.2">
      <c r="B62">
        <f>+Surgery!A57</f>
        <v>145</v>
      </c>
      <c r="C62" t="str">
        <f>+Surgery!B57</f>
        <v>PEACEHEALTH ST JOSEPH HOSPITAL</v>
      </c>
      <c r="D62" s="3">
        <f>ROUND(+Surgery!O57,0)</f>
        <v>16001</v>
      </c>
      <c r="E62" s="3">
        <f>ROUND(+Surgery!F57,0)</f>
        <v>917499</v>
      </c>
      <c r="F62" s="9">
        <f t="shared" si="0"/>
        <v>0.02</v>
      </c>
      <c r="G62" s="3">
        <f>ROUND(+Surgery!O158,0)</f>
        <v>15238</v>
      </c>
      <c r="H62" s="3">
        <f>ROUND(+Surgery!F158,0)</f>
        <v>886400</v>
      </c>
      <c r="I62" s="9">
        <f t="shared" si="1"/>
        <v>0.02</v>
      </c>
      <c r="J62" s="9"/>
      <c r="K62" s="10">
        <f t="shared" si="2"/>
        <v>0</v>
      </c>
    </row>
    <row r="63" spans="2:11" x14ac:dyDescent="0.2">
      <c r="B63">
        <f>+Surgery!A58</f>
        <v>147</v>
      </c>
      <c r="C63" t="str">
        <f>+Surgery!B58</f>
        <v>MID VALLEY HOSPITAL</v>
      </c>
      <c r="D63" s="3">
        <f>ROUND(+Surgery!O58,0)</f>
        <v>284</v>
      </c>
      <c r="E63" s="3">
        <f>ROUND(+Surgery!F58,0)</f>
        <v>140851</v>
      </c>
      <c r="F63" s="9">
        <f t="shared" si="0"/>
        <v>0</v>
      </c>
      <c r="G63" s="3">
        <f>ROUND(+Surgery!O159,0)</f>
        <v>167</v>
      </c>
      <c r="H63" s="3">
        <f>ROUND(+Surgery!F159,0)</f>
        <v>146867</v>
      </c>
      <c r="I63" s="9">
        <f t="shared" si="1"/>
        <v>0</v>
      </c>
      <c r="J63" s="9"/>
      <c r="K63" s="10" t="e">
        <f t="shared" si="2"/>
        <v>#DIV/0!</v>
      </c>
    </row>
    <row r="64" spans="2:11" x14ac:dyDescent="0.2">
      <c r="B64">
        <f>+Surgery!A59</f>
        <v>148</v>
      </c>
      <c r="C64" t="str">
        <f>+Surgery!B59</f>
        <v>KINDRED HOSPITAL SEATTLE - NORTHGATE</v>
      </c>
      <c r="D64" s="3">
        <f>ROUND(+Surgery!O59,0)</f>
        <v>0</v>
      </c>
      <c r="E64" s="3">
        <f>ROUND(+Surgery!F59,0)</f>
        <v>0</v>
      </c>
      <c r="F64" s="9" t="str">
        <f t="shared" si="0"/>
        <v/>
      </c>
      <c r="G64" s="3">
        <f>ROUND(+Surgery!O160,0)</f>
        <v>0</v>
      </c>
      <c r="H64" s="3">
        <f>ROUND(+Surgery!F160,0)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+Surgery!A60</f>
        <v>150</v>
      </c>
      <c r="C65" t="str">
        <f>+Surgery!B60</f>
        <v>COULEE MEDICAL CENTER</v>
      </c>
      <c r="D65" s="3">
        <f>ROUND(+Surgery!O60,0)</f>
        <v>6900</v>
      </c>
      <c r="E65" s="3">
        <f>ROUND(+Surgery!F60,0)</f>
        <v>12612</v>
      </c>
      <c r="F65" s="9">
        <f t="shared" si="0"/>
        <v>0.55000000000000004</v>
      </c>
      <c r="G65" s="3">
        <f>ROUND(+Surgery!O161,0)</f>
        <v>7939</v>
      </c>
      <c r="H65" s="3">
        <f>ROUND(+Surgery!F161,0)</f>
        <v>11377</v>
      </c>
      <c r="I65" s="9">
        <f t="shared" si="1"/>
        <v>0.7</v>
      </c>
      <c r="J65" s="9"/>
      <c r="K65" s="10">
        <f t="shared" si="2"/>
        <v>0.2727</v>
      </c>
    </row>
    <row r="66" spans="2:11" x14ac:dyDescent="0.2">
      <c r="B66">
        <f>+Surgery!A61</f>
        <v>152</v>
      </c>
      <c r="C66" t="str">
        <f>+Surgery!B61</f>
        <v>MASON GENERAL HOSPITAL</v>
      </c>
      <c r="D66" s="3">
        <f>ROUND(+Surgery!O61,0)</f>
        <v>5041</v>
      </c>
      <c r="E66" s="3">
        <f>ROUND(+Surgery!F61,0)</f>
        <v>100789</v>
      </c>
      <c r="F66" s="9">
        <f t="shared" si="0"/>
        <v>0.05</v>
      </c>
      <c r="G66" s="3">
        <f>ROUND(+Surgery!O162,0)</f>
        <v>2606</v>
      </c>
      <c r="H66" s="3">
        <f>ROUND(+Surgery!F162,0)</f>
        <v>105732</v>
      </c>
      <c r="I66" s="9">
        <f t="shared" si="1"/>
        <v>0.02</v>
      </c>
      <c r="J66" s="9"/>
      <c r="K66" s="10">
        <f t="shared" si="2"/>
        <v>-0.6</v>
      </c>
    </row>
    <row r="67" spans="2:11" x14ac:dyDescent="0.2">
      <c r="B67">
        <f>+Surgery!A62</f>
        <v>153</v>
      </c>
      <c r="C67" t="str">
        <f>+Surgery!B62</f>
        <v>WHITMAN HOSPITAL AND MEDICAL CENTER</v>
      </c>
      <c r="D67" s="3">
        <f>ROUND(+Surgery!O62,0)</f>
        <v>8336</v>
      </c>
      <c r="E67" s="3">
        <f>ROUND(+Surgery!F62,0)</f>
        <v>33738</v>
      </c>
      <c r="F67" s="9">
        <f t="shared" si="0"/>
        <v>0.25</v>
      </c>
      <c r="G67" s="3">
        <f>ROUND(+Surgery!O163,0)</f>
        <v>3578</v>
      </c>
      <c r="H67" s="3">
        <f>ROUND(+Surgery!F163,0)</f>
        <v>31925</v>
      </c>
      <c r="I67" s="9">
        <f t="shared" si="1"/>
        <v>0.11</v>
      </c>
      <c r="J67" s="9"/>
      <c r="K67" s="10">
        <f t="shared" si="2"/>
        <v>-0.56000000000000005</v>
      </c>
    </row>
    <row r="68" spans="2:11" x14ac:dyDescent="0.2">
      <c r="B68">
        <f>+Surgery!A63</f>
        <v>155</v>
      </c>
      <c r="C68" t="str">
        <f>+Surgery!B63</f>
        <v>UW MEDICINE/VALLEY MEDICAL CENTER</v>
      </c>
      <c r="D68" s="3">
        <f>ROUND(+Surgery!O63,0)</f>
        <v>34639</v>
      </c>
      <c r="E68" s="3">
        <f>ROUND(+Surgery!F63,0)</f>
        <v>895110</v>
      </c>
      <c r="F68" s="9">
        <f t="shared" si="0"/>
        <v>0.04</v>
      </c>
      <c r="G68" s="3">
        <f>ROUND(+Surgery!O164,0)</f>
        <v>69095</v>
      </c>
      <c r="H68" s="3">
        <f>ROUND(+Surgery!F164,0)</f>
        <v>953912</v>
      </c>
      <c r="I68" s="9">
        <f t="shared" si="1"/>
        <v>7.0000000000000007E-2</v>
      </c>
      <c r="J68" s="9"/>
      <c r="K68" s="10">
        <f t="shared" si="2"/>
        <v>0.75</v>
      </c>
    </row>
    <row r="69" spans="2:11" x14ac:dyDescent="0.2">
      <c r="B69">
        <f>+Surgery!A64</f>
        <v>156</v>
      </c>
      <c r="C69" t="str">
        <f>+Surgery!B64</f>
        <v>WHIDBEY GENERAL HOSPITAL</v>
      </c>
      <c r="D69" s="3">
        <f>ROUND(+Surgery!O64,0)</f>
        <v>0</v>
      </c>
      <c r="E69" s="3">
        <f>ROUND(+Surgery!F64,0)</f>
        <v>0</v>
      </c>
      <c r="F69" s="9" t="str">
        <f t="shared" si="0"/>
        <v/>
      </c>
      <c r="G69" s="3">
        <f>ROUND(+Surgery!O165,0)</f>
        <v>396</v>
      </c>
      <c r="H69" s="3">
        <f>ROUND(+Surgery!F165,0)</f>
        <v>185572</v>
      </c>
      <c r="I69" s="9">
        <f t="shared" si="1"/>
        <v>0</v>
      </c>
      <c r="J69" s="9"/>
      <c r="K69" s="10" t="str">
        <f t="shared" si="2"/>
        <v/>
      </c>
    </row>
    <row r="70" spans="2:11" x14ac:dyDescent="0.2">
      <c r="B70">
        <f>+Surgery!A65</f>
        <v>157</v>
      </c>
      <c r="C70" t="str">
        <f>+Surgery!B65</f>
        <v>ST LUKES REHABILIATION INSTITUTE</v>
      </c>
      <c r="D70" s="3">
        <f>ROUND(+Surgery!O65,0)</f>
        <v>0</v>
      </c>
      <c r="E70" s="3">
        <f>ROUND(+Surgery!F65,0)</f>
        <v>0</v>
      </c>
      <c r="F70" s="9" t="str">
        <f t="shared" si="0"/>
        <v/>
      </c>
      <c r="G70" s="3">
        <f>ROUND(+Surgery!O166,0)</f>
        <v>0</v>
      </c>
      <c r="H70" s="3">
        <f>ROUND(+Surgery!F166,0)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+Surgery!A66</f>
        <v>158</v>
      </c>
      <c r="C71" t="str">
        <f>+Surgery!B66</f>
        <v>CASCADE MEDICAL CENTER</v>
      </c>
      <c r="D71" s="3">
        <f>ROUND(+Surgery!O66,0)</f>
        <v>0</v>
      </c>
      <c r="E71" s="3">
        <f>ROUND(+Surgery!F66,0)</f>
        <v>0</v>
      </c>
      <c r="F71" s="9" t="str">
        <f t="shared" si="0"/>
        <v/>
      </c>
      <c r="G71" s="3">
        <f>ROUND(+Surgery!O167,0)</f>
        <v>0</v>
      </c>
      <c r="H71" s="3">
        <f>ROUND(+Surgery!F167,0)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+Surgery!A67</f>
        <v>159</v>
      </c>
      <c r="C72" t="str">
        <f>+Surgery!B67</f>
        <v>PROVIDENCE ST PETER HOSPITAL</v>
      </c>
      <c r="D72" s="3">
        <f>ROUND(+Surgery!O67,0)</f>
        <v>143481</v>
      </c>
      <c r="E72" s="3">
        <f>ROUND(+Surgery!F67,0)</f>
        <v>1650398</v>
      </c>
      <c r="F72" s="9">
        <f t="shared" si="0"/>
        <v>0.09</v>
      </c>
      <c r="G72" s="3">
        <f>ROUND(+Surgery!O168,0)</f>
        <v>122105</v>
      </c>
      <c r="H72" s="3">
        <f>ROUND(+Surgery!F168,0)</f>
        <v>1654461</v>
      </c>
      <c r="I72" s="9">
        <f t="shared" si="1"/>
        <v>7.0000000000000007E-2</v>
      </c>
      <c r="J72" s="9"/>
      <c r="K72" s="10">
        <f t="shared" si="2"/>
        <v>-0.22220000000000001</v>
      </c>
    </row>
    <row r="73" spans="2:11" x14ac:dyDescent="0.2">
      <c r="B73">
        <f>+Surgery!A68</f>
        <v>161</v>
      </c>
      <c r="C73" t="str">
        <f>+Surgery!B68</f>
        <v>KADLEC REGIONAL MEDICAL CENTER</v>
      </c>
      <c r="D73" s="3">
        <f>ROUND(+Surgery!O68,0)</f>
        <v>52012</v>
      </c>
      <c r="E73" s="3">
        <f>ROUND(+Surgery!F68,0)</f>
        <v>939145</v>
      </c>
      <c r="F73" s="9">
        <f t="shared" si="0"/>
        <v>0.06</v>
      </c>
      <c r="G73" s="3">
        <f>ROUND(+Surgery!O169,0)</f>
        <v>181462</v>
      </c>
      <c r="H73" s="3">
        <f>ROUND(+Surgery!F169,0)</f>
        <v>978401</v>
      </c>
      <c r="I73" s="9">
        <f t="shared" si="1"/>
        <v>0.19</v>
      </c>
      <c r="J73" s="9"/>
      <c r="K73" s="10">
        <f t="shared" si="2"/>
        <v>2.1667000000000001</v>
      </c>
    </row>
    <row r="74" spans="2:11" x14ac:dyDescent="0.2">
      <c r="B74">
        <f>+Surgery!A69</f>
        <v>162</v>
      </c>
      <c r="C74" t="str">
        <f>+Surgery!B69</f>
        <v>PROVIDENCE SACRED HEART MEDICAL CENTER</v>
      </c>
      <c r="D74" s="3">
        <f>ROUND(+Surgery!O69,0)</f>
        <v>51947</v>
      </c>
      <c r="E74" s="3">
        <f>ROUND(+Surgery!F69,0)</f>
        <v>1962452</v>
      </c>
      <c r="F74" s="9">
        <f t="shared" si="0"/>
        <v>0.03</v>
      </c>
      <c r="G74" s="3">
        <f>ROUND(+Surgery!O170,0)</f>
        <v>114165</v>
      </c>
      <c r="H74" s="3">
        <f>ROUND(+Surgery!F170,0)</f>
        <v>2309460</v>
      </c>
      <c r="I74" s="9">
        <f t="shared" si="1"/>
        <v>0.05</v>
      </c>
      <c r="J74" s="9"/>
      <c r="K74" s="10">
        <f t="shared" si="2"/>
        <v>0.66669999999999996</v>
      </c>
    </row>
    <row r="75" spans="2:11" x14ac:dyDescent="0.2">
      <c r="B75">
        <f>+Surgery!A70</f>
        <v>164</v>
      </c>
      <c r="C75" t="str">
        <f>+Surgery!B70</f>
        <v>EVERGREENHEALTH MEDICAL CENTER</v>
      </c>
      <c r="D75" s="3">
        <f>ROUND(+Surgery!O70,0)</f>
        <v>48482</v>
      </c>
      <c r="E75" s="3">
        <f>ROUND(+Surgery!F70,0)</f>
        <v>774293</v>
      </c>
      <c r="F75" s="9">
        <f t="shared" ref="F75:F108" si="3">IF(D75=0,"",IF(E75=0,"",ROUND(D75/E75,2)))</f>
        <v>0.06</v>
      </c>
      <c r="G75" s="3">
        <f>ROUND(+Surgery!O171,0)</f>
        <v>55573</v>
      </c>
      <c r="H75" s="3">
        <f>ROUND(+Surgery!F171,0)</f>
        <v>790045</v>
      </c>
      <c r="I75" s="9">
        <f t="shared" ref="I75:I108" si="4">IF(G75=0,"",IF(H75=0,"",ROUND(G75/H75,2)))</f>
        <v>7.0000000000000007E-2</v>
      </c>
      <c r="J75" s="9"/>
      <c r="K75" s="10">
        <f t="shared" ref="K75:K108" si="5">IF(D75=0,"",IF(E75=0,"",IF(G75=0,"",IF(H75=0,"",ROUND(I75/F75-1,4)))))</f>
        <v>0.16669999999999999</v>
      </c>
    </row>
    <row r="76" spans="2:11" x14ac:dyDescent="0.2">
      <c r="B76">
        <f>+Surgery!A71</f>
        <v>165</v>
      </c>
      <c r="C76" t="str">
        <f>+Surgery!B71</f>
        <v>LAKE CHELAN COMMUNITY HOSPITAL</v>
      </c>
      <c r="D76" s="3">
        <f>ROUND(+Surgery!O71,0)</f>
        <v>68959</v>
      </c>
      <c r="E76" s="3">
        <f>ROUND(+Surgery!F71,0)</f>
        <v>29921</v>
      </c>
      <c r="F76" s="9">
        <f t="shared" si="3"/>
        <v>2.2999999999999998</v>
      </c>
      <c r="G76" s="3">
        <f>ROUND(+Surgery!O172,0)</f>
        <v>82349</v>
      </c>
      <c r="H76" s="3">
        <f>ROUND(+Surgery!F172,0)</f>
        <v>42071</v>
      </c>
      <c r="I76" s="9">
        <f t="shared" si="4"/>
        <v>1.96</v>
      </c>
      <c r="J76" s="9"/>
      <c r="K76" s="10">
        <f t="shared" si="5"/>
        <v>-0.14779999999999999</v>
      </c>
    </row>
    <row r="77" spans="2:11" x14ac:dyDescent="0.2">
      <c r="B77">
        <f>+Surgery!A72</f>
        <v>167</v>
      </c>
      <c r="C77" t="str">
        <f>+Surgery!B72</f>
        <v>FERRY COUNTY MEMORIAL HOSPITAL</v>
      </c>
      <c r="D77" s="3">
        <f>ROUND(+Surgery!O72,0)</f>
        <v>0</v>
      </c>
      <c r="E77" s="3">
        <f>ROUND(+Surgery!F72,0)</f>
        <v>0</v>
      </c>
      <c r="F77" s="9" t="str">
        <f t="shared" si="3"/>
        <v/>
      </c>
      <c r="G77" s="3">
        <f>ROUND(+Surgery!O173,0)</f>
        <v>0</v>
      </c>
      <c r="H77" s="3">
        <f>ROUND(+Surgery!F173,0)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+Surgery!A73</f>
        <v>168</v>
      </c>
      <c r="C78" t="str">
        <f>+Surgery!B73</f>
        <v>CENTRAL WASHINGTON HOSPITAL</v>
      </c>
      <c r="D78" s="3">
        <f>ROUND(+Surgery!O73,0)</f>
        <v>15131</v>
      </c>
      <c r="E78" s="3">
        <f>ROUND(+Surgery!F73,0)</f>
        <v>764049</v>
      </c>
      <c r="F78" s="9">
        <f t="shared" si="3"/>
        <v>0.02</v>
      </c>
      <c r="G78" s="3">
        <f>ROUND(+Surgery!O174,0)</f>
        <v>38960</v>
      </c>
      <c r="H78" s="3">
        <f>ROUND(+Surgery!F174,0)</f>
        <v>775224</v>
      </c>
      <c r="I78" s="9">
        <f t="shared" si="4"/>
        <v>0.05</v>
      </c>
      <c r="J78" s="9"/>
      <c r="K78" s="10">
        <f t="shared" si="5"/>
        <v>1.5</v>
      </c>
    </row>
    <row r="79" spans="2:11" x14ac:dyDescent="0.2">
      <c r="B79">
        <f>+Surgery!A74</f>
        <v>170</v>
      </c>
      <c r="C79" t="str">
        <f>+Surgery!B74</f>
        <v>PEACEHEALTH SOUTHWEST MEDICAL CENTER</v>
      </c>
      <c r="D79" s="3">
        <f>ROUND(+Surgery!O74,0)</f>
        <v>120327</v>
      </c>
      <c r="E79" s="3">
        <f>ROUND(+Surgery!F74,0)</f>
        <v>1161674</v>
      </c>
      <c r="F79" s="9">
        <f t="shared" si="3"/>
        <v>0.1</v>
      </c>
      <c r="G79" s="3">
        <f>ROUND(+Surgery!O175,0)</f>
        <v>95980</v>
      </c>
      <c r="H79" s="3">
        <f>ROUND(+Surgery!F175,0)</f>
        <v>1094571</v>
      </c>
      <c r="I79" s="9">
        <f t="shared" si="4"/>
        <v>0.09</v>
      </c>
      <c r="J79" s="9"/>
      <c r="K79" s="10">
        <f t="shared" si="5"/>
        <v>-0.1</v>
      </c>
    </row>
    <row r="80" spans="2:11" x14ac:dyDescent="0.2">
      <c r="B80">
        <f>+Surgery!A75</f>
        <v>172</v>
      </c>
      <c r="C80" t="str">
        <f>+Surgery!B75</f>
        <v>PULLMAN REGIONAL HOSPITAL</v>
      </c>
      <c r="D80" s="3">
        <f>ROUND(+Surgery!O75,0)</f>
        <v>18502</v>
      </c>
      <c r="E80" s="3">
        <f>ROUND(+Surgery!F75,0)</f>
        <v>308573</v>
      </c>
      <c r="F80" s="9">
        <f t="shared" si="3"/>
        <v>0.06</v>
      </c>
      <c r="G80" s="3">
        <f>ROUND(+Surgery!O176,0)</f>
        <v>26440</v>
      </c>
      <c r="H80" s="3">
        <f>ROUND(+Surgery!F176,0)</f>
        <v>349757</v>
      </c>
      <c r="I80" s="9">
        <f t="shared" si="4"/>
        <v>0.08</v>
      </c>
      <c r="J80" s="9"/>
      <c r="K80" s="10">
        <f t="shared" si="5"/>
        <v>0.33329999999999999</v>
      </c>
    </row>
    <row r="81" spans="2:11" x14ac:dyDescent="0.2">
      <c r="B81">
        <f>+Surgery!A76</f>
        <v>173</v>
      </c>
      <c r="C81" t="str">
        <f>+Surgery!B76</f>
        <v>MORTON GENERAL HOSPITAL</v>
      </c>
      <c r="D81" s="3">
        <f>ROUND(+Surgery!O76,0)</f>
        <v>25</v>
      </c>
      <c r="E81" s="3">
        <f>ROUND(+Surgery!F76,0)</f>
        <v>8859</v>
      </c>
      <c r="F81" s="9">
        <f t="shared" si="3"/>
        <v>0</v>
      </c>
      <c r="G81" s="3">
        <f>ROUND(+Surgery!O177,0)</f>
        <v>507</v>
      </c>
      <c r="H81" s="3">
        <f>ROUND(+Surgery!F177,0)</f>
        <v>15148</v>
      </c>
      <c r="I81" s="9">
        <f t="shared" si="4"/>
        <v>0.03</v>
      </c>
      <c r="J81" s="9"/>
      <c r="K81" s="10" t="e">
        <f t="shared" si="5"/>
        <v>#DIV/0!</v>
      </c>
    </row>
    <row r="82" spans="2:11" x14ac:dyDescent="0.2">
      <c r="B82">
        <f>+Surgery!A77</f>
        <v>175</v>
      </c>
      <c r="C82" t="str">
        <f>+Surgery!B77</f>
        <v>MARY BRIDGE CHILDRENS HEALTH CENTER</v>
      </c>
      <c r="D82" s="3">
        <f>ROUND(+Surgery!O77,0)</f>
        <v>231478</v>
      </c>
      <c r="E82" s="3">
        <f>ROUND(+Surgery!F77,0)</f>
        <v>708593</v>
      </c>
      <c r="F82" s="9">
        <f t="shared" si="3"/>
        <v>0.33</v>
      </c>
      <c r="G82" s="3">
        <f>ROUND(+Surgery!O178,0)</f>
        <v>128208</v>
      </c>
      <c r="H82" s="3">
        <f>ROUND(+Surgery!F178,0)</f>
        <v>733671</v>
      </c>
      <c r="I82" s="9">
        <f t="shared" si="4"/>
        <v>0.17</v>
      </c>
      <c r="J82" s="9"/>
      <c r="K82" s="10">
        <f t="shared" si="5"/>
        <v>-0.48480000000000001</v>
      </c>
    </row>
    <row r="83" spans="2:11" x14ac:dyDescent="0.2">
      <c r="B83">
        <f>+Surgery!A78</f>
        <v>176</v>
      </c>
      <c r="C83" t="str">
        <f>+Surgery!B78</f>
        <v>TACOMA GENERAL/ALLENMORE HOSPITAL</v>
      </c>
      <c r="D83" s="3">
        <f>ROUND(+Surgery!O78,0)</f>
        <v>5333699</v>
      </c>
      <c r="E83" s="3">
        <f>ROUND(+Surgery!F78,0)</f>
        <v>3715357</v>
      </c>
      <c r="F83" s="9">
        <f t="shared" si="3"/>
        <v>1.44</v>
      </c>
      <c r="G83" s="3">
        <f>ROUND(+Surgery!O179,0)</f>
        <v>6722597</v>
      </c>
      <c r="H83" s="3">
        <f>ROUND(+Surgery!F179,0)</f>
        <v>4109625</v>
      </c>
      <c r="I83" s="9">
        <f t="shared" si="4"/>
        <v>1.64</v>
      </c>
      <c r="J83" s="9"/>
      <c r="K83" s="10">
        <f t="shared" si="5"/>
        <v>0.1389</v>
      </c>
    </row>
    <row r="84" spans="2:11" x14ac:dyDescent="0.2">
      <c r="B84">
        <f>+Surgery!A79</f>
        <v>180</v>
      </c>
      <c r="C84" t="str">
        <f>+Surgery!B79</f>
        <v>VALLEY HOSPITAL</v>
      </c>
      <c r="D84" s="3">
        <f>ROUND(+Surgery!O79,0)</f>
        <v>199057</v>
      </c>
      <c r="E84" s="3">
        <f>ROUND(+Surgery!F79,0)</f>
        <v>469645</v>
      </c>
      <c r="F84" s="9">
        <f t="shared" si="3"/>
        <v>0.42</v>
      </c>
      <c r="G84" s="3">
        <f>ROUND(+Surgery!O180,0)</f>
        <v>171094</v>
      </c>
      <c r="H84" s="3">
        <f>ROUND(+Surgery!F180,0)</f>
        <v>474465</v>
      </c>
      <c r="I84" s="9">
        <f t="shared" si="4"/>
        <v>0.36</v>
      </c>
      <c r="J84" s="9"/>
      <c r="K84" s="10">
        <f t="shared" si="5"/>
        <v>-0.1429</v>
      </c>
    </row>
    <row r="85" spans="2:11" x14ac:dyDescent="0.2">
      <c r="B85">
        <f>+Surgery!A80</f>
        <v>183</v>
      </c>
      <c r="C85" t="str">
        <f>+Surgery!B80</f>
        <v>MULTICARE AUBURN MEDICAL CENTER</v>
      </c>
      <c r="D85" s="3">
        <f>ROUND(+Surgery!O80,0)</f>
        <v>6373</v>
      </c>
      <c r="E85" s="3">
        <f>ROUND(+Surgery!F80,0)</f>
        <v>350700</v>
      </c>
      <c r="F85" s="9">
        <f t="shared" si="3"/>
        <v>0.02</v>
      </c>
      <c r="G85" s="3">
        <f>ROUND(+Surgery!O181,0)</f>
        <v>2702</v>
      </c>
      <c r="H85" s="3">
        <f>ROUND(+Surgery!F181,0)</f>
        <v>420000</v>
      </c>
      <c r="I85" s="9">
        <f t="shared" si="4"/>
        <v>0.01</v>
      </c>
      <c r="J85" s="9"/>
      <c r="K85" s="10">
        <f t="shared" si="5"/>
        <v>-0.5</v>
      </c>
    </row>
    <row r="86" spans="2:11" x14ac:dyDescent="0.2">
      <c r="B86">
        <f>+Surgery!A81</f>
        <v>186</v>
      </c>
      <c r="C86" t="str">
        <f>+Surgery!B81</f>
        <v>SUMMIT PACIFIC MEDICAL CENTER</v>
      </c>
      <c r="D86" s="3">
        <f>ROUND(+Surgery!O81,0)</f>
        <v>0</v>
      </c>
      <c r="E86" s="3">
        <f>ROUND(+Surgery!F81,0)</f>
        <v>0</v>
      </c>
      <c r="F86" s="9" t="str">
        <f t="shared" si="3"/>
        <v/>
      </c>
      <c r="G86" s="3">
        <f>ROUND(+Surgery!O182,0)</f>
        <v>0</v>
      </c>
      <c r="H86" s="3">
        <f>ROUND(+Surgery!F182,0)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+Surgery!A82</f>
        <v>191</v>
      </c>
      <c r="C87" t="str">
        <f>+Surgery!B82</f>
        <v>PROVIDENCE CENTRALIA HOSPITAL</v>
      </c>
      <c r="D87" s="3">
        <f>ROUND(+Surgery!O82,0)</f>
        <v>81683</v>
      </c>
      <c r="E87" s="3">
        <f>ROUND(+Surgery!F82,0)</f>
        <v>254017</v>
      </c>
      <c r="F87" s="9">
        <f t="shared" si="3"/>
        <v>0.32</v>
      </c>
      <c r="G87" s="3">
        <f>ROUND(+Surgery!O183,0)</f>
        <v>18222</v>
      </c>
      <c r="H87" s="3">
        <f>ROUND(+Surgery!F183,0)</f>
        <v>223110</v>
      </c>
      <c r="I87" s="9">
        <f t="shared" si="4"/>
        <v>0.08</v>
      </c>
      <c r="J87" s="9"/>
      <c r="K87" s="10">
        <f t="shared" si="5"/>
        <v>-0.75</v>
      </c>
    </row>
    <row r="88" spans="2:11" x14ac:dyDescent="0.2">
      <c r="B88">
        <f>+Surgery!A83</f>
        <v>193</v>
      </c>
      <c r="C88" t="str">
        <f>+Surgery!B83</f>
        <v>PROVIDENCE MOUNT CARMEL HOSPITAL</v>
      </c>
      <c r="D88" s="3">
        <f>ROUND(+Surgery!O83,0)</f>
        <v>7171</v>
      </c>
      <c r="E88" s="3">
        <f>ROUND(+Surgery!F83,0)</f>
        <v>88544</v>
      </c>
      <c r="F88" s="9">
        <f t="shared" si="3"/>
        <v>0.08</v>
      </c>
      <c r="G88" s="3">
        <f>ROUND(+Surgery!O184,0)</f>
        <v>19917</v>
      </c>
      <c r="H88" s="3">
        <f>ROUND(+Surgery!F184,0)</f>
        <v>88170</v>
      </c>
      <c r="I88" s="9">
        <f t="shared" si="4"/>
        <v>0.23</v>
      </c>
      <c r="J88" s="9"/>
      <c r="K88" s="10">
        <f t="shared" si="5"/>
        <v>1.875</v>
      </c>
    </row>
    <row r="89" spans="2:11" x14ac:dyDescent="0.2">
      <c r="B89">
        <f>+Surgery!A84</f>
        <v>194</v>
      </c>
      <c r="C89" t="str">
        <f>+Surgery!B84</f>
        <v>PROVIDENCE ST JOSEPHS HOSPITAL</v>
      </c>
      <c r="D89" s="3">
        <f>ROUND(+Surgery!O84,0)</f>
        <v>1199</v>
      </c>
      <c r="E89" s="3">
        <f>ROUND(+Surgery!F84,0)</f>
        <v>53683</v>
      </c>
      <c r="F89" s="9">
        <f t="shared" si="3"/>
        <v>0.02</v>
      </c>
      <c r="G89" s="3">
        <f>ROUND(+Surgery!O185,0)</f>
        <v>15645</v>
      </c>
      <c r="H89" s="3">
        <f>ROUND(+Surgery!F185,0)</f>
        <v>95221</v>
      </c>
      <c r="I89" s="9">
        <f t="shared" si="4"/>
        <v>0.16</v>
      </c>
      <c r="J89" s="9"/>
      <c r="K89" s="10">
        <f t="shared" si="5"/>
        <v>7</v>
      </c>
    </row>
    <row r="90" spans="2:11" x14ac:dyDescent="0.2">
      <c r="B90">
        <f>+Surgery!A85</f>
        <v>195</v>
      </c>
      <c r="C90" t="str">
        <f>+Surgery!B85</f>
        <v>SNOQUALMIE VALLEY HOSPITAL</v>
      </c>
      <c r="D90" s="3">
        <f>ROUND(+Surgery!O85,0)</f>
        <v>219</v>
      </c>
      <c r="E90" s="3">
        <f>ROUND(+Surgery!F85,0)</f>
        <v>0</v>
      </c>
      <c r="F90" s="9" t="str">
        <f t="shared" si="3"/>
        <v/>
      </c>
      <c r="G90" s="3">
        <f>ROUND(+Surgery!O186,0)</f>
        <v>93</v>
      </c>
      <c r="H90" s="3">
        <f>ROUND(+Surgery!F186,0)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+Surgery!A86</f>
        <v>197</v>
      </c>
      <c r="C91" t="str">
        <f>+Surgery!B86</f>
        <v>CAPITAL MEDICAL CENTER</v>
      </c>
      <c r="D91" s="3">
        <f>ROUND(+Surgery!O86,0)</f>
        <v>390109</v>
      </c>
      <c r="E91" s="3">
        <f>ROUND(+Surgery!F86,0)</f>
        <v>444976</v>
      </c>
      <c r="F91" s="9">
        <f t="shared" si="3"/>
        <v>0.88</v>
      </c>
      <c r="G91" s="3">
        <f>ROUND(+Surgery!O187,0)</f>
        <v>444248</v>
      </c>
      <c r="H91" s="3">
        <f>ROUND(+Surgery!F187,0)</f>
        <v>460733</v>
      </c>
      <c r="I91" s="9">
        <f t="shared" si="4"/>
        <v>0.96</v>
      </c>
      <c r="J91" s="9"/>
      <c r="K91" s="10">
        <f t="shared" si="5"/>
        <v>9.0899999999999995E-2</v>
      </c>
    </row>
    <row r="92" spans="2:11" x14ac:dyDescent="0.2">
      <c r="B92">
        <f>+Surgery!A87</f>
        <v>198</v>
      </c>
      <c r="C92" t="str">
        <f>+Surgery!B87</f>
        <v>SUNNYSIDE COMMUNITY HOSPITAL</v>
      </c>
      <c r="D92" s="3">
        <f>ROUND(+Surgery!O87,0)</f>
        <v>29385</v>
      </c>
      <c r="E92" s="3">
        <f>ROUND(+Surgery!F87,0)</f>
        <v>91015</v>
      </c>
      <c r="F92" s="9">
        <f t="shared" si="3"/>
        <v>0.32</v>
      </c>
      <c r="G92" s="3">
        <f>ROUND(+Surgery!O188,0)</f>
        <v>32921</v>
      </c>
      <c r="H92" s="3">
        <f>ROUND(+Surgery!F188,0)</f>
        <v>174560</v>
      </c>
      <c r="I92" s="9">
        <f t="shared" si="4"/>
        <v>0.19</v>
      </c>
      <c r="J92" s="9"/>
      <c r="K92" s="10">
        <f t="shared" si="5"/>
        <v>-0.40629999999999999</v>
      </c>
    </row>
    <row r="93" spans="2:11" x14ac:dyDescent="0.2">
      <c r="B93">
        <f>+Surgery!A88</f>
        <v>199</v>
      </c>
      <c r="C93" t="str">
        <f>+Surgery!B88</f>
        <v>TOPPENISH COMMUNITY HOSPITAL</v>
      </c>
      <c r="D93" s="3">
        <f>ROUND(+Surgery!O88,0)</f>
        <v>24537</v>
      </c>
      <c r="E93" s="3">
        <f>ROUND(+Surgery!F88,0)</f>
        <v>59025</v>
      </c>
      <c r="F93" s="9">
        <f t="shared" si="3"/>
        <v>0.42</v>
      </c>
      <c r="G93" s="3">
        <f>ROUND(+Surgery!O189,0)</f>
        <v>28009</v>
      </c>
      <c r="H93" s="3">
        <f>ROUND(+Surgery!F189,0)</f>
        <v>31380</v>
      </c>
      <c r="I93" s="9">
        <f t="shared" si="4"/>
        <v>0.89</v>
      </c>
      <c r="J93" s="9"/>
      <c r="K93" s="10">
        <f t="shared" si="5"/>
        <v>1.119</v>
      </c>
    </row>
    <row r="94" spans="2:11" x14ac:dyDescent="0.2">
      <c r="B94">
        <f>+Surgery!A89</f>
        <v>201</v>
      </c>
      <c r="C94" t="str">
        <f>+Surgery!B89</f>
        <v>ST FRANCIS COMMUNITY HOSPITAL</v>
      </c>
      <c r="D94" s="3">
        <f>ROUND(+Surgery!O89,0)</f>
        <v>207634</v>
      </c>
      <c r="E94" s="3">
        <f>ROUND(+Surgery!F89,0)</f>
        <v>1524792</v>
      </c>
      <c r="F94" s="9">
        <f t="shared" si="3"/>
        <v>0.14000000000000001</v>
      </c>
      <c r="G94" s="3">
        <f>ROUND(+Surgery!O190,0)</f>
        <v>80959</v>
      </c>
      <c r="H94" s="3">
        <f>ROUND(+Surgery!F190,0)</f>
        <v>1182015</v>
      </c>
      <c r="I94" s="9">
        <f t="shared" si="4"/>
        <v>7.0000000000000007E-2</v>
      </c>
      <c r="J94" s="9"/>
      <c r="K94" s="10">
        <f t="shared" si="5"/>
        <v>-0.5</v>
      </c>
    </row>
    <row r="95" spans="2:11" x14ac:dyDescent="0.2">
      <c r="B95">
        <f>+Surgery!A90</f>
        <v>202</v>
      </c>
      <c r="C95" t="str">
        <f>+Surgery!B90</f>
        <v>REGIONAL HOSPITAL</v>
      </c>
      <c r="D95" s="3">
        <f>ROUND(+Surgery!O90,0)</f>
        <v>0</v>
      </c>
      <c r="E95" s="3">
        <f>ROUND(+Surgery!F90,0)</f>
        <v>0</v>
      </c>
      <c r="F95" s="9" t="str">
        <f t="shared" si="3"/>
        <v/>
      </c>
      <c r="G95" s="3">
        <f>ROUND(+Surgery!O191,0)</f>
        <v>0</v>
      </c>
      <c r="H95" s="3">
        <f>ROUND(+Surgery!F191,0)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+Surgery!A91</f>
        <v>204</v>
      </c>
      <c r="C96" t="str">
        <f>+Surgery!B91</f>
        <v>SEATTLE CANCER CARE ALLIANCE</v>
      </c>
      <c r="D96" s="3">
        <f>ROUND(+Surgery!O91,0)</f>
        <v>0</v>
      </c>
      <c r="E96" s="3">
        <f>ROUND(+Surgery!F91,0)</f>
        <v>0</v>
      </c>
      <c r="F96" s="9" t="str">
        <f t="shared" si="3"/>
        <v/>
      </c>
      <c r="G96" s="3">
        <f>ROUND(+Surgery!O192,0)</f>
        <v>0</v>
      </c>
      <c r="H96" s="3">
        <f>ROUND(+Surgery!F192,0)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+Surgery!A92</f>
        <v>205</v>
      </c>
      <c r="C97" t="str">
        <f>+Surgery!B92</f>
        <v>WENATCHEE VALLEY HOSPITAL</v>
      </c>
      <c r="D97" s="3">
        <f>ROUND(+Surgery!O92,0)</f>
        <v>64258</v>
      </c>
      <c r="E97" s="3">
        <f>ROUND(+Surgery!F92,0)</f>
        <v>408232</v>
      </c>
      <c r="F97" s="9">
        <f t="shared" si="3"/>
        <v>0.16</v>
      </c>
      <c r="G97" s="3">
        <f>ROUND(+Surgery!O193,0)</f>
        <v>241019</v>
      </c>
      <c r="H97" s="3">
        <f>ROUND(+Surgery!F193,0)</f>
        <v>408785</v>
      </c>
      <c r="I97" s="9">
        <f t="shared" si="4"/>
        <v>0.59</v>
      </c>
      <c r="J97" s="9"/>
      <c r="K97" s="10">
        <f t="shared" si="5"/>
        <v>2.6875</v>
      </c>
    </row>
    <row r="98" spans="2:11" x14ac:dyDescent="0.2">
      <c r="B98">
        <f>+Surgery!A93</f>
        <v>206</v>
      </c>
      <c r="C98" t="str">
        <f>+Surgery!B93</f>
        <v>PEACEHEALTH UNITED GENERAL MEDICAL CENTER</v>
      </c>
      <c r="D98" s="3">
        <f>ROUND(+Surgery!O93,0)</f>
        <v>7638</v>
      </c>
      <c r="E98" s="3">
        <f>ROUND(+Surgery!F93,0)</f>
        <v>42538</v>
      </c>
      <c r="F98" s="9">
        <f t="shared" si="3"/>
        <v>0.18</v>
      </c>
      <c r="G98" s="3">
        <f>ROUND(+Surgery!O194,0)</f>
        <v>20</v>
      </c>
      <c r="H98" s="3">
        <f>ROUND(+Surgery!F194,0)</f>
        <v>13263</v>
      </c>
      <c r="I98" s="9">
        <f t="shared" si="4"/>
        <v>0</v>
      </c>
      <c r="J98" s="9"/>
      <c r="K98" s="10">
        <f t="shared" si="5"/>
        <v>-1</v>
      </c>
    </row>
    <row r="99" spans="2:11" x14ac:dyDescent="0.2">
      <c r="B99">
        <f>+Surgery!A94</f>
        <v>207</v>
      </c>
      <c r="C99" t="str">
        <f>+Surgery!B94</f>
        <v>SKAGIT VALLEY HOSPITAL</v>
      </c>
      <c r="D99" s="3">
        <f>ROUND(+Surgery!O94,0)</f>
        <v>6275</v>
      </c>
      <c r="E99" s="3">
        <f>ROUND(+Surgery!F94,0)</f>
        <v>495007</v>
      </c>
      <c r="F99" s="9">
        <f t="shared" si="3"/>
        <v>0.01</v>
      </c>
      <c r="G99" s="3">
        <f>ROUND(+Surgery!O195,0)</f>
        <v>14724</v>
      </c>
      <c r="H99" s="3">
        <f>ROUND(+Surgery!F195,0)</f>
        <v>516166</v>
      </c>
      <c r="I99" s="9">
        <f t="shared" si="4"/>
        <v>0.03</v>
      </c>
      <c r="J99" s="9"/>
      <c r="K99" s="10">
        <f t="shared" si="5"/>
        <v>2</v>
      </c>
    </row>
    <row r="100" spans="2:11" x14ac:dyDescent="0.2">
      <c r="B100">
        <f>+Surgery!A95</f>
        <v>208</v>
      </c>
      <c r="C100" t="str">
        <f>+Surgery!B95</f>
        <v>LEGACY SALMON CREEK HOSPITAL</v>
      </c>
      <c r="D100" s="3">
        <f>ROUND(+Surgery!O95,0)</f>
        <v>376585</v>
      </c>
      <c r="E100" s="3">
        <f>ROUND(+Surgery!F95,0)</f>
        <v>568860</v>
      </c>
      <c r="F100" s="9">
        <f t="shared" si="3"/>
        <v>0.66</v>
      </c>
      <c r="G100" s="3">
        <f>ROUND(+Surgery!O196,0)</f>
        <v>329262</v>
      </c>
      <c r="H100" s="3">
        <f>ROUND(+Surgery!F196,0)</f>
        <v>619860</v>
      </c>
      <c r="I100" s="9">
        <f t="shared" si="4"/>
        <v>0.53</v>
      </c>
      <c r="J100" s="9"/>
      <c r="K100" s="10">
        <f t="shared" si="5"/>
        <v>-0.19700000000000001</v>
      </c>
    </row>
    <row r="101" spans="2:11" x14ac:dyDescent="0.2">
      <c r="B101">
        <f>+Surgery!A96</f>
        <v>209</v>
      </c>
      <c r="C101" t="str">
        <f>+Surgery!B96</f>
        <v>ST ANTHONY HOSPITAL</v>
      </c>
      <c r="D101" s="3">
        <f>ROUND(+Surgery!O96,0)</f>
        <v>54664</v>
      </c>
      <c r="E101" s="3">
        <f>ROUND(+Surgery!F96,0)</f>
        <v>1047379</v>
      </c>
      <c r="F101" s="9">
        <f t="shared" si="3"/>
        <v>0.05</v>
      </c>
      <c r="G101" s="3">
        <f>ROUND(+Surgery!O197,0)</f>
        <v>50000</v>
      </c>
      <c r="H101" s="3">
        <f>ROUND(+Surgery!F197,0)</f>
        <v>618857</v>
      </c>
      <c r="I101" s="9">
        <f t="shared" si="4"/>
        <v>0.08</v>
      </c>
      <c r="J101" s="9"/>
      <c r="K101" s="10">
        <f t="shared" si="5"/>
        <v>0.6</v>
      </c>
    </row>
    <row r="102" spans="2:11" x14ac:dyDescent="0.2">
      <c r="B102">
        <f>+Surgery!A97</f>
        <v>210</v>
      </c>
      <c r="C102" t="str">
        <f>+Surgery!B97</f>
        <v>SWEDISH MEDICAL CENTER - ISSAQUAH CAMPUS</v>
      </c>
      <c r="D102" s="3">
        <f>ROUND(+Surgery!O97,0)</f>
        <v>78233</v>
      </c>
      <c r="E102" s="3">
        <f>ROUND(+Surgery!F97,0)</f>
        <v>460436</v>
      </c>
      <c r="F102" s="9">
        <f t="shared" si="3"/>
        <v>0.17</v>
      </c>
      <c r="G102" s="3">
        <f>ROUND(+Surgery!O198,0)</f>
        <v>100848</v>
      </c>
      <c r="H102" s="3">
        <f>ROUND(+Surgery!F198,0)</f>
        <v>529524</v>
      </c>
      <c r="I102" s="9">
        <f t="shared" si="4"/>
        <v>0.19</v>
      </c>
      <c r="J102" s="9"/>
      <c r="K102" s="10">
        <f t="shared" si="5"/>
        <v>0.1176</v>
      </c>
    </row>
    <row r="103" spans="2:11" x14ac:dyDescent="0.2">
      <c r="B103">
        <f>+Surgery!A98</f>
        <v>211</v>
      </c>
      <c r="C103" t="str">
        <f>+Surgery!B98</f>
        <v>PEACEHEALTH PEACE ISLAND MEDICAL CENTER</v>
      </c>
      <c r="D103" s="3">
        <f>ROUND(+Surgery!O98,0)</f>
        <v>4431</v>
      </c>
      <c r="E103" s="3">
        <f>ROUND(+Surgery!F98,0)</f>
        <v>775</v>
      </c>
      <c r="F103" s="9">
        <f t="shared" si="3"/>
        <v>5.72</v>
      </c>
      <c r="G103" s="3">
        <f>ROUND(+Surgery!O199,0)</f>
        <v>14089</v>
      </c>
      <c r="H103" s="3">
        <f>ROUND(+Surgery!F199,0)</f>
        <v>5781</v>
      </c>
      <c r="I103" s="9">
        <f t="shared" si="4"/>
        <v>2.44</v>
      </c>
      <c r="J103" s="9"/>
      <c r="K103" s="10">
        <f t="shared" si="5"/>
        <v>-0.57340000000000002</v>
      </c>
    </row>
    <row r="104" spans="2:11" x14ac:dyDescent="0.2">
      <c r="B104">
        <f>+Surgery!A99</f>
        <v>904</v>
      </c>
      <c r="C104" t="str">
        <f>+Surgery!B99</f>
        <v>BHC FAIRFAX HOSPITAL</v>
      </c>
      <c r="D104" s="3">
        <f>ROUND(+Surgery!O99,0)</f>
        <v>0</v>
      </c>
      <c r="E104" s="3">
        <f>ROUND(+Surgery!F99,0)</f>
        <v>0</v>
      </c>
      <c r="F104" s="9" t="str">
        <f t="shared" si="3"/>
        <v/>
      </c>
      <c r="G104" s="3">
        <f>ROUND(+Surgery!O200,0)</f>
        <v>0</v>
      </c>
      <c r="H104" s="3">
        <f>ROUND(+Surgery!F200,0)</f>
        <v>0</v>
      </c>
      <c r="I104" s="9" t="str">
        <f t="shared" si="4"/>
        <v/>
      </c>
      <c r="J104" s="9"/>
      <c r="K104" s="10" t="str">
        <f t="shared" si="5"/>
        <v/>
      </c>
    </row>
    <row r="105" spans="2:11" x14ac:dyDescent="0.2">
      <c r="B105">
        <f>+Surgery!A100</f>
        <v>915</v>
      </c>
      <c r="C105" t="str">
        <f>+Surgery!B100</f>
        <v>LOURDES COUNSELING CENTER</v>
      </c>
      <c r="D105" s="3">
        <f>ROUND(+Surgery!O100,0)</f>
        <v>0</v>
      </c>
      <c r="E105" s="3">
        <f>ROUND(+Surgery!F100,0)</f>
        <v>0</v>
      </c>
      <c r="F105" s="9" t="str">
        <f t="shared" si="3"/>
        <v/>
      </c>
      <c r="G105" s="3">
        <f>ROUND(+Surgery!O201,0)</f>
        <v>0</v>
      </c>
      <c r="H105" s="3">
        <f>ROUND(+Surgery!F201,0)</f>
        <v>0</v>
      </c>
      <c r="I105" s="9" t="str">
        <f t="shared" si="4"/>
        <v/>
      </c>
      <c r="J105" s="9"/>
      <c r="K105" s="10" t="str">
        <f t="shared" si="5"/>
        <v/>
      </c>
    </row>
    <row r="106" spans="2:11" x14ac:dyDescent="0.2">
      <c r="B106">
        <f>+Surgery!A101</f>
        <v>919</v>
      </c>
      <c r="C106" t="str">
        <f>+Surgery!B101</f>
        <v>NAVOS</v>
      </c>
      <c r="D106" s="3">
        <f>ROUND(+Surgery!O101,0)</f>
        <v>0</v>
      </c>
      <c r="E106" s="3">
        <f>ROUND(+Surgery!F101,0)</f>
        <v>0</v>
      </c>
      <c r="F106" s="9" t="str">
        <f t="shared" si="3"/>
        <v/>
      </c>
      <c r="G106" s="3">
        <f>ROUND(+Surgery!O202,0)</f>
        <v>0</v>
      </c>
      <c r="H106" s="3">
        <f>ROUND(+Surgery!F202,0)</f>
        <v>0</v>
      </c>
      <c r="I106" s="9" t="str">
        <f t="shared" si="4"/>
        <v/>
      </c>
      <c r="J106" s="9"/>
      <c r="K106" s="10" t="str">
        <f t="shared" si="5"/>
        <v/>
      </c>
    </row>
    <row r="107" spans="2:11" x14ac:dyDescent="0.2">
      <c r="B107">
        <f>+Surgery!A102</f>
        <v>921</v>
      </c>
      <c r="C107" t="str">
        <f>+Surgery!B102</f>
        <v>Cascade Behavioral Health</v>
      </c>
      <c r="D107" s="3">
        <f>ROUND(+Surgery!O102,0)</f>
        <v>0</v>
      </c>
      <c r="E107" s="3">
        <f>ROUND(+Surgery!F102,0)</f>
        <v>0</v>
      </c>
      <c r="F107" s="9" t="str">
        <f t="shared" si="3"/>
        <v/>
      </c>
      <c r="G107" s="3">
        <f>ROUND(+Surgery!O203,0)</f>
        <v>0</v>
      </c>
      <c r="H107" s="3">
        <f>ROUND(+Surgery!F203,0)</f>
        <v>0</v>
      </c>
      <c r="I107" s="9" t="str">
        <f t="shared" si="4"/>
        <v/>
      </c>
      <c r="J107" s="9"/>
      <c r="K107" s="10" t="str">
        <f t="shared" si="5"/>
        <v/>
      </c>
    </row>
    <row r="108" spans="2:11" x14ac:dyDescent="0.2">
      <c r="B108">
        <f>+Surgery!A103</f>
        <v>922</v>
      </c>
      <c r="C108" t="str">
        <f>+Surgery!B103</f>
        <v>FAIRFAX EVERETT</v>
      </c>
      <c r="D108" s="3">
        <f>ROUND(+Surgery!O103,0)</f>
        <v>0</v>
      </c>
      <c r="E108" s="3">
        <f>ROUND(+Surgery!F103,0)</f>
        <v>0</v>
      </c>
      <c r="F108" s="9" t="str">
        <f t="shared" si="3"/>
        <v/>
      </c>
      <c r="G108" s="3">
        <f>ROUND(+Surgery!O204,0)</f>
        <v>0</v>
      </c>
      <c r="H108" s="3">
        <f>ROUND(+Surgery!F204,0)</f>
        <v>0</v>
      </c>
      <c r="I108" s="9" t="str">
        <f t="shared" si="4"/>
        <v/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TR_M</vt:lpstr>
      <vt:lpstr>OE_M</vt:lpstr>
      <vt:lpstr>SW_M</vt:lpstr>
      <vt:lpstr>EB_M</vt:lpstr>
      <vt:lpstr>PF_M</vt:lpstr>
      <vt:lpstr>SE_M</vt:lpstr>
      <vt:lpstr>PS_M</vt:lpstr>
      <vt:lpstr>DRL_M</vt:lpstr>
      <vt:lpstr>ODE_M</vt:lpstr>
      <vt:lpstr>SW_FTE</vt:lpstr>
      <vt:lpstr>EB_FTE</vt:lpstr>
      <vt:lpstr>PH_M</vt:lpstr>
      <vt:lpstr>Surgery</vt:lpstr>
      <vt:lpstr>DRL_M!Print_Area</vt:lpstr>
      <vt:lpstr>EB_FTE!Print_Area</vt:lpstr>
      <vt:lpstr>EB_M!Print_Area</vt:lpstr>
      <vt:lpstr>ODE_M!Print_Area</vt:lpstr>
      <vt:lpstr>OE_M!Print_Area</vt:lpstr>
      <vt:lpstr>PF_M!Print_Area</vt:lpstr>
      <vt:lpstr>PH_M!Print_Area</vt:lpstr>
      <vt:lpstr>PS_M!Print_Area</vt:lpstr>
      <vt:lpstr>SE_M!Print_Area</vt:lpstr>
      <vt:lpstr>SW_FTE!Print_Area</vt:lpstr>
      <vt:lpstr>SW_M!Print_Area</vt:lpstr>
      <vt:lpstr>TR_M!Print_Area</vt:lpstr>
      <vt:lpstr>DRL_M!Print_Titles</vt:lpstr>
      <vt:lpstr>EB_FTE!Print_Titles</vt:lpstr>
      <vt:lpstr>EB_M!Print_Titles</vt:lpstr>
      <vt:lpstr>ODE_M!Print_Titles</vt:lpstr>
      <vt:lpstr>OE_M!Print_Titles</vt:lpstr>
      <vt:lpstr>PF_M!Print_Titles</vt:lpstr>
      <vt:lpstr>PH_M!Print_Titles</vt:lpstr>
      <vt:lpstr>PS_M!Print_Titles</vt:lpstr>
      <vt:lpstr>SE_M!Print_Titles</vt:lpstr>
      <vt:lpstr>SW_FTE!Print_Titles</vt:lpstr>
      <vt:lpstr>SW_M!Print_Titles</vt:lpstr>
      <vt:lpstr>TR_M!Print_Titles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surgery screens</dc:title>
  <dc:subject>2014 comparative screens - surgery</dc:subject>
  <dc:creator>Washington State Dept of Health - DCHS - Hospital and Patient Data Systems</dc:creator>
  <cp:lastModifiedBy>Huyck, Randall  (DOH)</cp:lastModifiedBy>
  <cp:lastPrinted>2000-11-08T23:07:06Z</cp:lastPrinted>
  <dcterms:created xsi:type="dcterms:W3CDTF">2000-10-12T15:24:11Z</dcterms:created>
  <dcterms:modified xsi:type="dcterms:W3CDTF">2018-06-04T21:22:17Z</dcterms:modified>
</cp:coreProperties>
</file>