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-12" yWindow="-12" windowWidth="11976" windowHeight="6852" tabRatio="930"/>
  </bookViews>
  <sheets>
    <sheet name="TR_M" sheetId="25" r:id="rId1"/>
    <sheet name="OE_M" sheetId="23" r:id="rId2"/>
    <sheet name="SW_M" sheetId="21" r:id="rId3"/>
    <sheet name="EB_M" sheetId="19" r:id="rId4"/>
    <sheet name="PF_M" sheetId="17" r:id="rId5"/>
    <sheet name="SE_M" sheetId="15" r:id="rId6"/>
    <sheet name="PS_M" sheetId="13" r:id="rId7"/>
    <sheet name="DRL_M" sheetId="11" r:id="rId8"/>
    <sheet name="ODE_M" sheetId="9" r:id="rId9"/>
    <sheet name="SW_FTE" sheetId="7" r:id="rId10"/>
    <sheet name="EB_FTE" sheetId="5" r:id="rId11"/>
    <sheet name="PH_M" sheetId="3" r:id="rId12"/>
    <sheet name="Surgery" sheetId="26" r:id="rId13"/>
  </sheets>
  <definedNames>
    <definedName name="\a">#REF!</definedName>
    <definedName name="\q">#REF!</definedName>
    <definedName name="BK3.025">#REF!</definedName>
    <definedName name="BK3.026">#REF!</definedName>
    <definedName name="BK3.027">#REF!</definedName>
    <definedName name="BK3.028">#REF!</definedName>
    <definedName name="BK3.029">#REF!</definedName>
    <definedName name="BK3.030">#REF!</definedName>
    <definedName name="BK3.031">#REF!</definedName>
    <definedName name="BK3.032">#REF!</definedName>
    <definedName name="BK3.033">#REF!</definedName>
    <definedName name="BK3.034">#REF!</definedName>
    <definedName name="BK3.035">#REF!</definedName>
    <definedName name="BK3.036">#REF!</definedName>
    <definedName name="BK3.037">#REF!</definedName>
    <definedName name="BK3.038">#REF!</definedName>
    <definedName name="BK3.039">#REF!</definedName>
    <definedName name="BK3.040">#REF!</definedName>
    <definedName name="BK3.041">#REF!</definedName>
    <definedName name="BK3.042">#REF!</definedName>
    <definedName name="BK3.043">#REF!</definedName>
    <definedName name="BK3.044">#REF!</definedName>
    <definedName name="BK3.045">#REF!</definedName>
    <definedName name="BK3.046">#REF!</definedName>
    <definedName name="BK3.047">#REF!</definedName>
    <definedName name="BK3.048">#REF!</definedName>
    <definedName name="CCHEADING">#REF!</definedName>
    <definedName name="_xlnm.Print_Area" localSheetId="7">DRL_M!$A$10:$K$89</definedName>
    <definedName name="_xlnm.Print_Area" localSheetId="10">EB_FTE!$A$10:$K$89</definedName>
    <definedName name="_xlnm.Print_Area" localSheetId="3">EB_M!$A$10:$K$89</definedName>
    <definedName name="_xlnm.Print_Area" localSheetId="8">ODE_M!$A$10:$K$89</definedName>
    <definedName name="_xlnm.Print_Area" localSheetId="1">OE_M!$A$10:$K$89</definedName>
    <definedName name="_xlnm.Print_Area" localSheetId="4">PF_M!$A$10:$K$89</definedName>
    <definedName name="_xlnm.Print_Area" localSheetId="11">PH_M!$A$10:$K$89</definedName>
    <definedName name="_xlnm.Print_Area" localSheetId="6">PS_M!$A$10:$K$89</definedName>
    <definedName name="_xlnm.Print_Area" localSheetId="5">SE_M!$A$10:$K$89</definedName>
    <definedName name="_xlnm.Print_Area" localSheetId="9">SW_FTE!$A$10:$K$89</definedName>
    <definedName name="_xlnm.Print_Area" localSheetId="2">SW_M!$A$10:$K$89</definedName>
    <definedName name="_xlnm.Print_Area" localSheetId="0">TR_M!$A$10:$K$88</definedName>
    <definedName name="_xlnm.Print_Titles" localSheetId="7">DRL_M!$1:$9</definedName>
    <definedName name="_xlnm.Print_Titles" localSheetId="10">EB_FTE!$1:$9</definedName>
    <definedName name="_xlnm.Print_Titles" localSheetId="3">EB_M!$1:$9</definedName>
    <definedName name="_xlnm.Print_Titles" localSheetId="8">ODE_M!$1:$9</definedName>
    <definedName name="_xlnm.Print_Titles" localSheetId="1">OE_M!$1:$9</definedName>
    <definedName name="_xlnm.Print_Titles" localSheetId="4">PF_M!$1:$9</definedName>
    <definedName name="_xlnm.Print_Titles" localSheetId="11">PH_M!$1:$9</definedName>
    <definedName name="_xlnm.Print_Titles" localSheetId="6">PS_M!$1:$9</definedName>
    <definedName name="_xlnm.Print_Titles" localSheetId="5">SE_M!$1:$9</definedName>
    <definedName name="_xlnm.Print_Titles" localSheetId="9">SW_FTE!$1:$9</definedName>
    <definedName name="_xlnm.Print_Titles" localSheetId="2">SW_M!$1:$9</definedName>
    <definedName name="_xlnm.Print_Titles" localSheetId="0">TR_M!$1:$9</definedName>
  </definedNames>
  <calcPr calcId="152511"/>
</workbook>
</file>

<file path=xl/calcChain.xml><?xml version="1.0" encoding="utf-8"?>
<calcChain xmlns="http://schemas.openxmlformats.org/spreadsheetml/2006/main">
  <c r="K109" i="3" l="1"/>
  <c r="H109" i="3"/>
  <c r="G109" i="3"/>
  <c r="I109" i="3" s="1"/>
  <c r="F109" i="3"/>
  <c r="E109" i="3"/>
  <c r="D109" i="3"/>
  <c r="C109" i="3"/>
  <c r="B109" i="3"/>
  <c r="H108" i="3"/>
  <c r="G108" i="3"/>
  <c r="I108" i="3" s="1"/>
  <c r="E108" i="3"/>
  <c r="D108" i="3"/>
  <c r="K108" i="3" s="1"/>
  <c r="C108" i="3"/>
  <c r="B108" i="3"/>
  <c r="I107" i="3"/>
  <c r="H107" i="3"/>
  <c r="G107" i="3"/>
  <c r="E107" i="3"/>
  <c r="D107" i="3"/>
  <c r="K107" i="3" s="1"/>
  <c r="C107" i="3"/>
  <c r="B107" i="3"/>
  <c r="I106" i="3"/>
  <c r="H106" i="3"/>
  <c r="G106" i="3"/>
  <c r="F106" i="3"/>
  <c r="E106" i="3"/>
  <c r="D106" i="3"/>
  <c r="K106" i="3" s="1"/>
  <c r="C106" i="3"/>
  <c r="B106" i="3"/>
  <c r="K105" i="3"/>
  <c r="H105" i="3"/>
  <c r="G105" i="3"/>
  <c r="I105" i="3" s="1"/>
  <c r="F105" i="3"/>
  <c r="E105" i="3"/>
  <c r="D105" i="3"/>
  <c r="C105" i="3"/>
  <c r="B105" i="3"/>
  <c r="H104" i="3"/>
  <c r="G104" i="3"/>
  <c r="I104" i="3" s="1"/>
  <c r="E104" i="3"/>
  <c r="D104" i="3"/>
  <c r="F104" i="3" s="1"/>
  <c r="C104" i="3"/>
  <c r="B104" i="3"/>
  <c r="I103" i="3"/>
  <c r="H103" i="3"/>
  <c r="G103" i="3"/>
  <c r="E103" i="3"/>
  <c r="D103" i="3"/>
  <c r="F103" i="3" s="1"/>
  <c r="C103" i="3"/>
  <c r="B103" i="3"/>
  <c r="H102" i="3"/>
  <c r="I102" i="3" s="1"/>
  <c r="K102" i="3" s="1"/>
  <c r="G102" i="3"/>
  <c r="F102" i="3"/>
  <c r="E102" i="3"/>
  <c r="D102" i="3"/>
  <c r="C102" i="3"/>
  <c r="B102" i="3"/>
  <c r="H101" i="3"/>
  <c r="G101" i="3"/>
  <c r="F101" i="3"/>
  <c r="E101" i="3"/>
  <c r="D101" i="3"/>
  <c r="C101" i="3"/>
  <c r="B101" i="3"/>
  <c r="H100" i="3"/>
  <c r="G100" i="3"/>
  <c r="I100" i="3" s="1"/>
  <c r="E100" i="3"/>
  <c r="D100" i="3"/>
  <c r="C100" i="3"/>
  <c r="B100" i="3"/>
  <c r="I99" i="3"/>
  <c r="H99" i="3"/>
  <c r="G99" i="3"/>
  <c r="E99" i="3"/>
  <c r="D99" i="3"/>
  <c r="C99" i="3"/>
  <c r="B99" i="3"/>
  <c r="I98" i="3"/>
  <c r="H98" i="3"/>
  <c r="G98" i="3"/>
  <c r="F98" i="3"/>
  <c r="K98" i="3" s="1"/>
  <c r="E98" i="3"/>
  <c r="D98" i="3"/>
  <c r="C98" i="3"/>
  <c r="B98" i="3"/>
  <c r="K97" i="3"/>
  <c r="H97" i="3"/>
  <c r="G97" i="3"/>
  <c r="I97" i="3" s="1"/>
  <c r="F97" i="3"/>
  <c r="E97" i="3"/>
  <c r="D97" i="3"/>
  <c r="C97" i="3"/>
  <c r="B97" i="3"/>
  <c r="H96" i="3"/>
  <c r="G96" i="3"/>
  <c r="I96" i="3" s="1"/>
  <c r="E96" i="3"/>
  <c r="D96" i="3"/>
  <c r="F96" i="3" s="1"/>
  <c r="C96" i="3"/>
  <c r="B96" i="3"/>
  <c r="I95" i="3"/>
  <c r="H95" i="3"/>
  <c r="G95" i="3"/>
  <c r="E95" i="3"/>
  <c r="D95" i="3"/>
  <c r="F95" i="3" s="1"/>
  <c r="C95" i="3"/>
  <c r="B95" i="3"/>
  <c r="H94" i="3"/>
  <c r="I94" i="3" s="1"/>
  <c r="K94" i="3" s="1"/>
  <c r="G94" i="3"/>
  <c r="F94" i="3"/>
  <c r="E94" i="3"/>
  <c r="D94" i="3"/>
  <c r="C94" i="3"/>
  <c r="B94" i="3"/>
  <c r="H93" i="3"/>
  <c r="G93" i="3"/>
  <c r="F93" i="3"/>
  <c r="E93" i="3"/>
  <c r="D93" i="3"/>
  <c r="C93" i="3"/>
  <c r="B93" i="3"/>
  <c r="H92" i="3"/>
  <c r="G92" i="3"/>
  <c r="I92" i="3" s="1"/>
  <c r="E92" i="3"/>
  <c r="D92" i="3"/>
  <c r="C92" i="3"/>
  <c r="B92" i="3"/>
  <c r="I91" i="3"/>
  <c r="H91" i="3"/>
  <c r="G91" i="3"/>
  <c r="E91" i="3"/>
  <c r="D91" i="3"/>
  <c r="K91" i="3" s="1"/>
  <c r="C91" i="3"/>
  <c r="B91" i="3"/>
  <c r="I90" i="3"/>
  <c r="H90" i="3"/>
  <c r="G90" i="3"/>
  <c r="F90" i="3"/>
  <c r="K90" i="3" s="1"/>
  <c r="E90" i="3"/>
  <c r="D90" i="3"/>
  <c r="C90" i="3"/>
  <c r="B90" i="3"/>
  <c r="H89" i="3"/>
  <c r="G89" i="3"/>
  <c r="I89" i="3" s="1"/>
  <c r="E89" i="3"/>
  <c r="F89" i="3" s="1"/>
  <c r="D89" i="3"/>
  <c r="C89" i="3"/>
  <c r="B89" i="3"/>
  <c r="H88" i="3"/>
  <c r="G88" i="3"/>
  <c r="I88" i="3" s="1"/>
  <c r="E88" i="3"/>
  <c r="D88" i="3"/>
  <c r="F88" i="3" s="1"/>
  <c r="C88" i="3"/>
  <c r="B88" i="3"/>
  <c r="I87" i="3"/>
  <c r="H87" i="3"/>
  <c r="G87" i="3"/>
  <c r="E87" i="3"/>
  <c r="D87" i="3"/>
  <c r="F87" i="3" s="1"/>
  <c r="C87" i="3"/>
  <c r="B87" i="3"/>
  <c r="H86" i="3"/>
  <c r="I86" i="3" s="1"/>
  <c r="K86" i="3" s="1"/>
  <c r="G86" i="3"/>
  <c r="F86" i="3"/>
  <c r="E86" i="3"/>
  <c r="D86" i="3"/>
  <c r="C86" i="3"/>
  <c r="B86" i="3"/>
  <c r="H85" i="3"/>
  <c r="G85" i="3"/>
  <c r="F85" i="3"/>
  <c r="E85" i="3"/>
  <c r="D85" i="3"/>
  <c r="C85" i="3"/>
  <c r="B85" i="3"/>
  <c r="H84" i="3"/>
  <c r="G84" i="3"/>
  <c r="I84" i="3" s="1"/>
  <c r="E84" i="3"/>
  <c r="D84" i="3"/>
  <c r="C84" i="3"/>
  <c r="B84" i="3"/>
  <c r="I83" i="3"/>
  <c r="H83" i="3"/>
  <c r="G83" i="3"/>
  <c r="E83" i="3"/>
  <c r="D83" i="3"/>
  <c r="C83" i="3"/>
  <c r="B83" i="3"/>
  <c r="I82" i="3"/>
  <c r="H82" i="3"/>
  <c r="G82" i="3"/>
  <c r="F82" i="3"/>
  <c r="K82" i="3" s="1"/>
  <c r="E82" i="3"/>
  <c r="D82" i="3"/>
  <c r="C82" i="3"/>
  <c r="B82" i="3"/>
  <c r="H81" i="3"/>
  <c r="G81" i="3"/>
  <c r="I81" i="3" s="1"/>
  <c r="E81" i="3"/>
  <c r="F81" i="3" s="1"/>
  <c r="D81" i="3"/>
  <c r="C81" i="3"/>
  <c r="B81" i="3"/>
  <c r="H80" i="3"/>
  <c r="G80" i="3"/>
  <c r="I80" i="3" s="1"/>
  <c r="E80" i="3"/>
  <c r="D80" i="3"/>
  <c r="F80" i="3" s="1"/>
  <c r="C80" i="3"/>
  <c r="B80" i="3"/>
  <c r="I79" i="3"/>
  <c r="H79" i="3"/>
  <c r="G79" i="3"/>
  <c r="E79" i="3"/>
  <c r="D79" i="3"/>
  <c r="F79" i="3" s="1"/>
  <c r="C79" i="3"/>
  <c r="B79" i="3"/>
  <c r="K78" i="3"/>
  <c r="I78" i="3"/>
  <c r="H78" i="3"/>
  <c r="G78" i="3"/>
  <c r="F78" i="3"/>
  <c r="E78" i="3"/>
  <c r="D78" i="3"/>
  <c r="C78" i="3"/>
  <c r="B78" i="3"/>
  <c r="H77" i="3"/>
  <c r="G77" i="3"/>
  <c r="F77" i="3"/>
  <c r="E77" i="3"/>
  <c r="D77" i="3"/>
  <c r="C77" i="3"/>
  <c r="B77" i="3"/>
  <c r="H76" i="3"/>
  <c r="G76" i="3"/>
  <c r="I76" i="3" s="1"/>
  <c r="E76" i="3"/>
  <c r="D76" i="3"/>
  <c r="C76" i="3"/>
  <c r="B76" i="3"/>
  <c r="I75" i="3"/>
  <c r="H75" i="3"/>
  <c r="G75" i="3"/>
  <c r="E75" i="3"/>
  <c r="D75" i="3"/>
  <c r="C75" i="3"/>
  <c r="B75" i="3"/>
  <c r="I74" i="3"/>
  <c r="H74" i="3"/>
  <c r="G74" i="3"/>
  <c r="F74" i="3"/>
  <c r="K74" i="3" s="1"/>
  <c r="E74" i="3"/>
  <c r="D74" i="3"/>
  <c r="C74" i="3"/>
  <c r="B74" i="3"/>
  <c r="H73" i="3"/>
  <c r="G73" i="3"/>
  <c r="I73" i="3" s="1"/>
  <c r="E73" i="3"/>
  <c r="F73" i="3" s="1"/>
  <c r="D73" i="3"/>
  <c r="C73" i="3"/>
  <c r="B73" i="3"/>
  <c r="H72" i="3"/>
  <c r="G72" i="3"/>
  <c r="I72" i="3" s="1"/>
  <c r="E72" i="3"/>
  <c r="D72" i="3"/>
  <c r="F72" i="3" s="1"/>
  <c r="C72" i="3"/>
  <c r="B72" i="3"/>
  <c r="I71" i="3"/>
  <c r="H71" i="3"/>
  <c r="G71" i="3"/>
  <c r="E71" i="3"/>
  <c r="D71" i="3"/>
  <c r="F71" i="3" s="1"/>
  <c r="C71" i="3"/>
  <c r="B71" i="3"/>
  <c r="H70" i="3"/>
  <c r="I70" i="3" s="1"/>
  <c r="K70" i="3" s="1"/>
  <c r="G70" i="3"/>
  <c r="F70" i="3"/>
  <c r="E70" i="3"/>
  <c r="D70" i="3"/>
  <c r="C70" i="3"/>
  <c r="B70" i="3"/>
  <c r="H69" i="3"/>
  <c r="G69" i="3"/>
  <c r="F69" i="3"/>
  <c r="E69" i="3"/>
  <c r="D69" i="3"/>
  <c r="C69" i="3"/>
  <c r="B69" i="3"/>
  <c r="H68" i="3"/>
  <c r="G68" i="3"/>
  <c r="I68" i="3" s="1"/>
  <c r="E68" i="3"/>
  <c r="D68" i="3"/>
  <c r="C68" i="3"/>
  <c r="B68" i="3"/>
  <c r="I67" i="3"/>
  <c r="H67" i="3"/>
  <c r="G67" i="3"/>
  <c r="E67" i="3"/>
  <c r="D67" i="3"/>
  <c r="C67" i="3"/>
  <c r="B67" i="3"/>
  <c r="I66" i="3"/>
  <c r="H66" i="3"/>
  <c r="G66" i="3"/>
  <c r="F66" i="3"/>
  <c r="K66" i="3" s="1"/>
  <c r="E66" i="3"/>
  <c r="D66" i="3"/>
  <c r="C66" i="3"/>
  <c r="B66" i="3"/>
  <c r="K65" i="3"/>
  <c r="H65" i="3"/>
  <c r="G65" i="3"/>
  <c r="I65" i="3" s="1"/>
  <c r="F65" i="3"/>
  <c r="E65" i="3"/>
  <c r="D65" i="3"/>
  <c r="C65" i="3"/>
  <c r="B65" i="3"/>
  <c r="H64" i="3"/>
  <c r="G64" i="3"/>
  <c r="I64" i="3" s="1"/>
  <c r="E64" i="3"/>
  <c r="D64" i="3"/>
  <c r="F64" i="3" s="1"/>
  <c r="C64" i="3"/>
  <c r="B64" i="3"/>
  <c r="I63" i="3"/>
  <c r="H63" i="3"/>
  <c r="G63" i="3"/>
  <c r="E63" i="3"/>
  <c r="D63" i="3"/>
  <c r="F63" i="3" s="1"/>
  <c r="C63" i="3"/>
  <c r="B63" i="3"/>
  <c r="H62" i="3"/>
  <c r="I62" i="3" s="1"/>
  <c r="K62" i="3" s="1"/>
  <c r="G62" i="3"/>
  <c r="F62" i="3"/>
  <c r="E62" i="3"/>
  <c r="D62" i="3"/>
  <c r="C62" i="3"/>
  <c r="B62" i="3"/>
  <c r="K61" i="3"/>
  <c r="H61" i="3"/>
  <c r="G61" i="3"/>
  <c r="I61" i="3" s="1"/>
  <c r="F61" i="3"/>
  <c r="E61" i="3"/>
  <c r="D61" i="3"/>
  <c r="C61" i="3"/>
  <c r="B61" i="3"/>
  <c r="H60" i="3"/>
  <c r="G60" i="3"/>
  <c r="I60" i="3" s="1"/>
  <c r="E60" i="3"/>
  <c r="D60" i="3"/>
  <c r="C60" i="3"/>
  <c r="B60" i="3"/>
  <c r="I59" i="3"/>
  <c r="H59" i="3"/>
  <c r="G59" i="3"/>
  <c r="E59" i="3"/>
  <c r="D59" i="3"/>
  <c r="C59" i="3"/>
  <c r="B59" i="3"/>
  <c r="K58" i="3"/>
  <c r="I58" i="3"/>
  <c r="H58" i="3"/>
  <c r="G58" i="3"/>
  <c r="F58" i="3"/>
  <c r="E58" i="3"/>
  <c r="D58" i="3"/>
  <c r="C58" i="3"/>
  <c r="B58" i="3"/>
  <c r="H57" i="3"/>
  <c r="G57" i="3"/>
  <c r="I57" i="3" s="1"/>
  <c r="E57" i="3"/>
  <c r="F57" i="3" s="1"/>
  <c r="D57" i="3"/>
  <c r="C57" i="3"/>
  <c r="B57" i="3"/>
  <c r="H56" i="3"/>
  <c r="G56" i="3"/>
  <c r="I56" i="3" s="1"/>
  <c r="E56" i="3"/>
  <c r="D56" i="3"/>
  <c r="F56" i="3" s="1"/>
  <c r="C56" i="3"/>
  <c r="B56" i="3"/>
  <c r="I55" i="3"/>
  <c r="H55" i="3"/>
  <c r="G55" i="3"/>
  <c r="E55" i="3"/>
  <c r="D55" i="3"/>
  <c r="F55" i="3" s="1"/>
  <c r="C55" i="3"/>
  <c r="B55" i="3"/>
  <c r="H54" i="3"/>
  <c r="I54" i="3" s="1"/>
  <c r="K54" i="3" s="1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I52" i="3" s="1"/>
  <c r="E52" i="3"/>
  <c r="D52" i="3"/>
  <c r="K52" i="3" s="1"/>
  <c r="C52" i="3"/>
  <c r="B52" i="3"/>
  <c r="I51" i="3"/>
  <c r="H51" i="3"/>
  <c r="G51" i="3"/>
  <c r="E51" i="3"/>
  <c r="D51" i="3"/>
  <c r="C51" i="3"/>
  <c r="B51" i="3"/>
  <c r="I50" i="3"/>
  <c r="H50" i="3"/>
  <c r="G50" i="3"/>
  <c r="F50" i="3"/>
  <c r="K50" i="3" s="1"/>
  <c r="E50" i="3"/>
  <c r="D50" i="3"/>
  <c r="C50" i="3"/>
  <c r="B50" i="3"/>
  <c r="K49" i="3"/>
  <c r="H49" i="3"/>
  <c r="G49" i="3"/>
  <c r="I49" i="3" s="1"/>
  <c r="F49" i="3"/>
  <c r="E49" i="3"/>
  <c r="D49" i="3"/>
  <c r="C49" i="3"/>
  <c r="B49" i="3"/>
  <c r="H48" i="3"/>
  <c r="G48" i="3"/>
  <c r="I48" i="3" s="1"/>
  <c r="E48" i="3"/>
  <c r="D48" i="3"/>
  <c r="F48" i="3" s="1"/>
  <c r="C48" i="3"/>
  <c r="B48" i="3"/>
  <c r="I47" i="3"/>
  <c r="H47" i="3"/>
  <c r="G47" i="3"/>
  <c r="E47" i="3"/>
  <c r="D47" i="3"/>
  <c r="F47" i="3" s="1"/>
  <c r="C47" i="3"/>
  <c r="B47" i="3"/>
  <c r="H46" i="3"/>
  <c r="I46" i="3" s="1"/>
  <c r="K46" i="3" s="1"/>
  <c r="G46" i="3"/>
  <c r="F46" i="3"/>
  <c r="E46" i="3"/>
  <c r="D46" i="3"/>
  <c r="C46" i="3"/>
  <c r="B46" i="3"/>
  <c r="H45" i="3"/>
  <c r="G45" i="3"/>
  <c r="K45" i="3" s="1"/>
  <c r="F45" i="3"/>
  <c r="E45" i="3"/>
  <c r="D45" i="3"/>
  <c r="C45" i="3"/>
  <c r="B45" i="3"/>
  <c r="H44" i="3"/>
  <c r="G44" i="3"/>
  <c r="I44" i="3" s="1"/>
  <c r="E44" i="3"/>
  <c r="D44" i="3"/>
  <c r="K44" i="3" s="1"/>
  <c r="C44" i="3"/>
  <c r="B44" i="3"/>
  <c r="I43" i="3"/>
  <c r="H43" i="3"/>
  <c r="G43" i="3"/>
  <c r="E43" i="3"/>
  <c r="D43" i="3"/>
  <c r="C43" i="3"/>
  <c r="B43" i="3"/>
  <c r="I42" i="3"/>
  <c r="H42" i="3"/>
  <c r="G42" i="3"/>
  <c r="F42" i="3"/>
  <c r="K42" i="3" s="1"/>
  <c r="E42" i="3"/>
  <c r="D42" i="3"/>
  <c r="C42" i="3"/>
  <c r="B42" i="3"/>
  <c r="H41" i="3"/>
  <c r="G41" i="3"/>
  <c r="I41" i="3" s="1"/>
  <c r="E41" i="3"/>
  <c r="F41" i="3" s="1"/>
  <c r="D41" i="3"/>
  <c r="C41" i="3"/>
  <c r="B41" i="3"/>
  <c r="H40" i="3"/>
  <c r="G40" i="3"/>
  <c r="I40" i="3" s="1"/>
  <c r="E40" i="3"/>
  <c r="D40" i="3"/>
  <c r="F40" i="3" s="1"/>
  <c r="C40" i="3"/>
  <c r="B40" i="3"/>
  <c r="I39" i="3"/>
  <c r="H39" i="3"/>
  <c r="G39" i="3"/>
  <c r="E39" i="3"/>
  <c r="D39" i="3"/>
  <c r="F39" i="3" s="1"/>
  <c r="C39" i="3"/>
  <c r="B39" i="3"/>
  <c r="H38" i="3"/>
  <c r="I38" i="3" s="1"/>
  <c r="K38" i="3" s="1"/>
  <c r="G38" i="3"/>
  <c r="F38" i="3"/>
  <c r="E38" i="3"/>
  <c r="D38" i="3"/>
  <c r="C38" i="3"/>
  <c r="B38" i="3"/>
  <c r="H37" i="3"/>
  <c r="G37" i="3"/>
  <c r="F37" i="3"/>
  <c r="E37" i="3"/>
  <c r="D37" i="3"/>
  <c r="C37" i="3"/>
  <c r="B37" i="3"/>
  <c r="H36" i="3"/>
  <c r="G36" i="3"/>
  <c r="I36" i="3" s="1"/>
  <c r="E36" i="3"/>
  <c r="D36" i="3"/>
  <c r="K36" i="3" s="1"/>
  <c r="C36" i="3"/>
  <c r="B36" i="3"/>
  <c r="I35" i="3"/>
  <c r="H35" i="3"/>
  <c r="G35" i="3"/>
  <c r="E35" i="3"/>
  <c r="D35" i="3"/>
  <c r="C35" i="3"/>
  <c r="B35" i="3"/>
  <c r="I34" i="3"/>
  <c r="H34" i="3"/>
  <c r="G34" i="3"/>
  <c r="F34" i="3"/>
  <c r="K34" i="3" s="1"/>
  <c r="E34" i="3"/>
  <c r="D34" i="3"/>
  <c r="C34" i="3"/>
  <c r="B34" i="3"/>
  <c r="H33" i="3"/>
  <c r="G33" i="3"/>
  <c r="I33" i="3" s="1"/>
  <c r="E33" i="3"/>
  <c r="F33" i="3" s="1"/>
  <c r="D33" i="3"/>
  <c r="C33" i="3"/>
  <c r="B33" i="3"/>
  <c r="H32" i="3"/>
  <c r="G32" i="3"/>
  <c r="I32" i="3" s="1"/>
  <c r="E32" i="3"/>
  <c r="D32" i="3"/>
  <c r="F32" i="3" s="1"/>
  <c r="C32" i="3"/>
  <c r="B32" i="3"/>
  <c r="I31" i="3"/>
  <c r="H31" i="3"/>
  <c r="G31" i="3"/>
  <c r="E31" i="3"/>
  <c r="D31" i="3"/>
  <c r="F31" i="3" s="1"/>
  <c r="C31" i="3"/>
  <c r="B31" i="3"/>
  <c r="H30" i="3"/>
  <c r="I30" i="3" s="1"/>
  <c r="K30" i="3" s="1"/>
  <c r="G30" i="3"/>
  <c r="F30" i="3"/>
  <c r="E30" i="3"/>
  <c r="D30" i="3"/>
  <c r="C30" i="3"/>
  <c r="B30" i="3"/>
  <c r="K29" i="3"/>
  <c r="H29" i="3"/>
  <c r="G29" i="3"/>
  <c r="I29" i="3" s="1"/>
  <c r="F29" i="3"/>
  <c r="E29" i="3"/>
  <c r="D29" i="3"/>
  <c r="C29" i="3"/>
  <c r="B29" i="3"/>
  <c r="H28" i="3"/>
  <c r="G28" i="3"/>
  <c r="I28" i="3" s="1"/>
  <c r="E28" i="3"/>
  <c r="D28" i="3"/>
  <c r="K28" i="3" s="1"/>
  <c r="C28" i="3"/>
  <c r="B28" i="3"/>
  <c r="I27" i="3"/>
  <c r="H27" i="3"/>
  <c r="G27" i="3"/>
  <c r="E27" i="3"/>
  <c r="D27" i="3"/>
  <c r="K27" i="3" s="1"/>
  <c r="C27" i="3"/>
  <c r="B27" i="3"/>
  <c r="K26" i="3"/>
  <c r="I26" i="3"/>
  <c r="H26" i="3"/>
  <c r="G26" i="3"/>
  <c r="F26" i="3"/>
  <c r="E26" i="3"/>
  <c r="D26" i="3"/>
  <c r="C26" i="3"/>
  <c r="B26" i="3"/>
  <c r="H25" i="3"/>
  <c r="G25" i="3"/>
  <c r="I25" i="3" s="1"/>
  <c r="E25" i="3"/>
  <c r="F25" i="3" s="1"/>
  <c r="D25" i="3"/>
  <c r="C25" i="3"/>
  <c r="B25" i="3"/>
  <c r="H24" i="3"/>
  <c r="G24" i="3"/>
  <c r="I24" i="3" s="1"/>
  <c r="E24" i="3"/>
  <c r="D24" i="3"/>
  <c r="F24" i="3" s="1"/>
  <c r="C24" i="3"/>
  <c r="B24" i="3"/>
  <c r="I23" i="3"/>
  <c r="H23" i="3"/>
  <c r="G23" i="3"/>
  <c r="E23" i="3"/>
  <c r="D23" i="3"/>
  <c r="F23" i="3" s="1"/>
  <c r="C23" i="3"/>
  <c r="B23" i="3"/>
  <c r="H22" i="3"/>
  <c r="I22" i="3" s="1"/>
  <c r="K22" i="3" s="1"/>
  <c r="G22" i="3"/>
  <c r="F22" i="3"/>
  <c r="E22" i="3"/>
  <c r="D22" i="3"/>
  <c r="C22" i="3"/>
  <c r="B22" i="3"/>
  <c r="H21" i="3"/>
  <c r="G21" i="3"/>
  <c r="F21" i="3"/>
  <c r="E21" i="3"/>
  <c r="D21" i="3"/>
  <c r="C21" i="3"/>
  <c r="B21" i="3"/>
  <c r="H20" i="3"/>
  <c r="G20" i="3"/>
  <c r="I20" i="3" s="1"/>
  <c r="E20" i="3"/>
  <c r="D20" i="3"/>
  <c r="C20" i="3"/>
  <c r="B20" i="3"/>
  <c r="I19" i="3"/>
  <c r="H19" i="3"/>
  <c r="G19" i="3"/>
  <c r="E19" i="3"/>
  <c r="D19" i="3"/>
  <c r="C19" i="3"/>
  <c r="B19" i="3"/>
  <c r="I18" i="3"/>
  <c r="H18" i="3"/>
  <c r="G18" i="3"/>
  <c r="F18" i="3"/>
  <c r="K18" i="3" s="1"/>
  <c r="E18" i="3"/>
  <c r="D18" i="3"/>
  <c r="C18" i="3"/>
  <c r="B18" i="3"/>
  <c r="H17" i="3"/>
  <c r="G17" i="3"/>
  <c r="I17" i="3" s="1"/>
  <c r="E17" i="3"/>
  <c r="F17" i="3" s="1"/>
  <c r="D17" i="3"/>
  <c r="C17" i="3"/>
  <c r="B17" i="3"/>
  <c r="H16" i="3"/>
  <c r="G16" i="3"/>
  <c r="I16" i="3" s="1"/>
  <c r="E16" i="3"/>
  <c r="D16" i="3"/>
  <c r="F16" i="3" s="1"/>
  <c r="C16" i="3"/>
  <c r="B16" i="3"/>
  <c r="I15" i="3"/>
  <c r="H15" i="3"/>
  <c r="G15" i="3"/>
  <c r="E15" i="3"/>
  <c r="D15" i="3"/>
  <c r="F15" i="3" s="1"/>
  <c r="C15" i="3"/>
  <c r="B15" i="3"/>
  <c r="H14" i="3"/>
  <c r="I14" i="3" s="1"/>
  <c r="K14" i="3" s="1"/>
  <c r="G14" i="3"/>
  <c r="F14" i="3"/>
  <c r="E14" i="3"/>
  <c r="D14" i="3"/>
  <c r="C14" i="3"/>
  <c r="B14" i="3"/>
  <c r="H13" i="3"/>
  <c r="G13" i="3"/>
  <c r="F13" i="3"/>
  <c r="E13" i="3"/>
  <c r="D13" i="3"/>
  <c r="C13" i="3"/>
  <c r="B13" i="3"/>
  <c r="H12" i="3"/>
  <c r="G12" i="3"/>
  <c r="I12" i="3" s="1"/>
  <c r="E12" i="3"/>
  <c r="D12" i="3"/>
  <c r="C12" i="3"/>
  <c r="B12" i="3"/>
  <c r="I11" i="3"/>
  <c r="H11" i="3"/>
  <c r="G11" i="3"/>
  <c r="E11" i="3"/>
  <c r="D11" i="3"/>
  <c r="K11" i="3" s="1"/>
  <c r="C11" i="3"/>
  <c r="B11" i="3"/>
  <c r="K109" i="5"/>
  <c r="H109" i="5"/>
  <c r="G109" i="5"/>
  <c r="I109" i="5" s="1"/>
  <c r="E109" i="5"/>
  <c r="D109" i="5"/>
  <c r="F109" i="5" s="1"/>
  <c r="C109" i="5"/>
  <c r="B109" i="5"/>
  <c r="I108" i="5"/>
  <c r="H108" i="5"/>
  <c r="G108" i="5"/>
  <c r="E108" i="5"/>
  <c r="D108" i="5"/>
  <c r="K108" i="5" s="1"/>
  <c r="C108" i="5"/>
  <c r="B108" i="5"/>
  <c r="H107" i="5"/>
  <c r="G107" i="5"/>
  <c r="I107" i="5" s="1"/>
  <c r="E107" i="5"/>
  <c r="D107" i="5"/>
  <c r="K107" i="5" s="1"/>
  <c r="C107" i="5"/>
  <c r="B107" i="5"/>
  <c r="H106" i="5"/>
  <c r="G106" i="5"/>
  <c r="I106" i="5" s="1"/>
  <c r="F106" i="5"/>
  <c r="E106" i="5"/>
  <c r="D106" i="5"/>
  <c r="K106" i="5" s="1"/>
  <c r="C106" i="5"/>
  <c r="B106" i="5"/>
  <c r="H105" i="5"/>
  <c r="G105" i="5"/>
  <c r="I105" i="5" s="1"/>
  <c r="F105" i="5"/>
  <c r="E105" i="5"/>
  <c r="D105" i="5"/>
  <c r="K105" i="5" s="1"/>
  <c r="C105" i="5"/>
  <c r="B105" i="5"/>
  <c r="H104" i="5"/>
  <c r="G104" i="5"/>
  <c r="I104" i="5" s="1"/>
  <c r="E104" i="5"/>
  <c r="D104" i="5"/>
  <c r="F104" i="5" s="1"/>
  <c r="C104" i="5"/>
  <c r="B104" i="5"/>
  <c r="I103" i="5"/>
  <c r="H103" i="5"/>
  <c r="G103" i="5"/>
  <c r="F103" i="5"/>
  <c r="E103" i="5"/>
  <c r="D103" i="5"/>
  <c r="K103" i="5" s="1"/>
  <c r="C103" i="5"/>
  <c r="B103" i="5"/>
  <c r="K102" i="5"/>
  <c r="I102" i="5"/>
  <c r="H102" i="5"/>
  <c r="G102" i="5"/>
  <c r="F102" i="5"/>
  <c r="E102" i="5"/>
  <c r="D102" i="5"/>
  <c r="C102" i="5"/>
  <c r="B102" i="5"/>
  <c r="H101" i="5"/>
  <c r="G101" i="5"/>
  <c r="I101" i="5" s="1"/>
  <c r="K101" i="5" s="1"/>
  <c r="F101" i="5"/>
  <c r="E101" i="5"/>
  <c r="D101" i="5"/>
  <c r="C101" i="5"/>
  <c r="B101" i="5"/>
  <c r="I100" i="5"/>
  <c r="H100" i="5"/>
  <c r="G100" i="5"/>
  <c r="E100" i="5"/>
  <c r="D100" i="5"/>
  <c r="C100" i="5"/>
  <c r="B100" i="5"/>
  <c r="I99" i="5"/>
  <c r="H99" i="5"/>
  <c r="G99" i="5"/>
  <c r="E99" i="5"/>
  <c r="D99" i="5"/>
  <c r="C99" i="5"/>
  <c r="B99" i="5"/>
  <c r="I98" i="5"/>
  <c r="H98" i="5"/>
  <c r="G98" i="5"/>
  <c r="F98" i="5"/>
  <c r="E98" i="5"/>
  <c r="K98" i="5" s="1"/>
  <c r="D98" i="5"/>
  <c r="C98" i="5"/>
  <c r="B98" i="5"/>
  <c r="H97" i="5"/>
  <c r="G97" i="5"/>
  <c r="I97" i="5" s="1"/>
  <c r="F97" i="5"/>
  <c r="E97" i="5"/>
  <c r="D97" i="5"/>
  <c r="K97" i="5" s="1"/>
  <c r="C97" i="5"/>
  <c r="B97" i="5"/>
  <c r="H96" i="5"/>
  <c r="G96" i="5"/>
  <c r="I96" i="5" s="1"/>
  <c r="E96" i="5"/>
  <c r="D96" i="5"/>
  <c r="F96" i="5" s="1"/>
  <c r="C96" i="5"/>
  <c r="B96" i="5"/>
  <c r="I95" i="5"/>
  <c r="H95" i="5"/>
  <c r="G95" i="5"/>
  <c r="F95" i="5"/>
  <c r="E95" i="5"/>
  <c r="D95" i="5"/>
  <c r="K95" i="5" s="1"/>
  <c r="C95" i="5"/>
  <c r="B95" i="5"/>
  <c r="K94" i="5"/>
  <c r="I94" i="5"/>
  <c r="H94" i="5"/>
  <c r="G94" i="5"/>
  <c r="F94" i="5"/>
  <c r="E94" i="5"/>
  <c r="D94" i="5"/>
  <c r="C94" i="5"/>
  <c r="B94" i="5"/>
  <c r="H93" i="5"/>
  <c r="G93" i="5"/>
  <c r="I93" i="5" s="1"/>
  <c r="K93" i="5" s="1"/>
  <c r="F93" i="5"/>
  <c r="E93" i="5"/>
  <c r="D93" i="5"/>
  <c r="C93" i="5"/>
  <c r="B93" i="5"/>
  <c r="I92" i="5"/>
  <c r="H92" i="5"/>
  <c r="G92" i="5"/>
  <c r="E92" i="5"/>
  <c r="D92" i="5"/>
  <c r="C92" i="5"/>
  <c r="B92" i="5"/>
  <c r="I91" i="5"/>
  <c r="H91" i="5"/>
  <c r="G91" i="5"/>
  <c r="E91" i="5"/>
  <c r="D91" i="5"/>
  <c r="C91" i="5"/>
  <c r="B91" i="5"/>
  <c r="I90" i="5"/>
  <c r="H90" i="5"/>
  <c r="G90" i="5"/>
  <c r="F90" i="5"/>
  <c r="E90" i="5"/>
  <c r="K90" i="5" s="1"/>
  <c r="D90" i="5"/>
  <c r="C90" i="5"/>
  <c r="B90" i="5"/>
  <c r="H89" i="5"/>
  <c r="G89" i="5"/>
  <c r="I89" i="5" s="1"/>
  <c r="F89" i="5"/>
  <c r="E89" i="5"/>
  <c r="D89" i="5"/>
  <c r="C89" i="5"/>
  <c r="B89" i="5"/>
  <c r="H88" i="5"/>
  <c r="G88" i="5"/>
  <c r="I88" i="5" s="1"/>
  <c r="E88" i="5"/>
  <c r="D88" i="5"/>
  <c r="F88" i="5" s="1"/>
  <c r="C88" i="5"/>
  <c r="B88" i="5"/>
  <c r="I87" i="5"/>
  <c r="H87" i="5"/>
  <c r="G87" i="5"/>
  <c r="F87" i="5"/>
  <c r="E87" i="5"/>
  <c r="D87" i="5"/>
  <c r="K87" i="5" s="1"/>
  <c r="C87" i="5"/>
  <c r="B87" i="5"/>
  <c r="H86" i="5"/>
  <c r="G86" i="5"/>
  <c r="I86" i="5" s="1"/>
  <c r="K86" i="5" s="1"/>
  <c r="F86" i="5"/>
  <c r="E86" i="5"/>
  <c r="D86" i="5"/>
  <c r="C86" i="5"/>
  <c r="B86" i="5"/>
  <c r="H85" i="5"/>
  <c r="K85" i="5" s="1"/>
  <c r="G85" i="5"/>
  <c r="I85" i="5" s="1"/>
  <c r="F85" i="5"/>
  <c r="E85" i="5"/>
  <c r="D85" i="5"/>
  <c r="C85" i="5"/>
  <c r="B85" i="5"/>
  <c r="I84" i="5"/>
  <c r="H84" i="5"/>
  <c r="G84" i="5"/>
  <c r="E84" i="5"/>
  <c r="D84" i="5"/>
  <c r="C84" i="5"/>
  <c r="B84" i="5"/>
  <c r="I83" i="5"/>
  <c r="H83" i="5"/>
  <c r="G83" i="5"/>
  <c r="E83" i="5"/>
  <c r="D83" i="5"/>
  <c r="C83" i="5"/>
  <c r="B83" i="5"/>
  <c r="I82" i="5"/>
  <c r="H82" i="5"/>
  <c r="G82" i="5"/>
  <c r="F82" i="5"/>
  <c r="E82" i="5"/>
  <c r="K82" i="5" s="1"/>
  <c r="D82" i="5"/>
  <c r="C82" i="5"/>
  <c r="B82" i="5"/>
  <c r="H81" i="5"/>
  <c r="G81" i="5"/>
  <c r="I81" i="5" s="1"/>
  <c r="E81" i="5"/>
  <c r="D81" i="5"/>
  <c r="F81" i="5" s="1"/>
  <c r="C81" i="5"/>
  <c r="B81" i="5"/>
  <c r="H80" i="5"/>
  <c r="G80" i="5"/>
  <c r="I80" i="5" s="1"/>
  <c r="E80" i="5"/>
  <c r="D80" i="5"/>
  <c r="F80" i="5" s="1"/>
  <c r="C80" i="5"/>
  <c r="B80" i="5"/>
  <c r="I79" i="5"/>
  <c r="H79" i="5"/>
  <c r="G79" i="5"/>
  <c r="F79" i="5"/>
  <c r="E79" i="5"/>
  <c r="D79" i="5"/>
  <c r="K79" i="5" s="1"/>
  <c r="C79" i="5"/>
  <c r="B79" i="5"/>
  <c r="K78" i="5"/>
  <c r="H78" i="5"/>
  <c r="G78" i="5"/>
  <c r="I78" i="5" s="1"/>
  <c r="F78" i="5"/>
  <c r="E78" i="5"/>
  <c r="D78" i="5"/>
  <c r="C78" i="5"/>
  <c r="B78" i="5"/>
  <c r="H77" i="5"/>
  <c r="G77" i="5"/>
  <c r="I77" i="5" s="1"/>
  <c r="F77" i="5"/>
  <c r="E77" i="5"/>
  <c r="D77" i="5"/>
  <c r="C77" i="5"/>
  <c r="B77" i="5"/>
  <c r="I76" i="5"/>
  <c r="H76" i="5"/>
  <c r="G76" i="5"/>
  <c r="E76" i="5"/>
  <c r="D76" i="5"/>
  <c r="C76" i="5"/>
  <c r="B76" i="5"/>
  <c r="I75" i="5"/>
  <c r="H75" i="5"/>
  <c r="G75" i="5"/>
  <c r="E75" i="5"/>
  <c r="K75" i="5" s="1"/>
  <c r="D75" i="5"/>
  <c r="F75" i="5" s="1"/>
  <c r="C75" i="5"/>
  <c r="B75" i="5"/>
  <c r="I74" i="5"/>
  <c r="H74" i="5"/>
  <c r="G74" i="5"/>
  <c r="F74" i="5"/>
  <c r="E74" i="5"/>
  <c r="K74" i="5" s="1"/>
  <c r="D74" i="5"/>
  <c r="C74" i="5"/>
  <c r="B74" i="5"/>
  <c r="H73" i="5"/>
  <c r="G73" i="5"/>
  <c r="I73" i="5" s="1"/>
  <c r="E73" i="5"/>
  <c r="D73" i="5"/>
  <c r="F73" i="5" s="1"/>
  <c r="C73" i="5"/>
  <c r="B73" i="5"/>
  <c r="H72" i="5"/>
  <c r="G72" i="5"/>
  <c r="I72" i="5" s="1"/>
  <c r="E72" i="5"/>
  <c r="D72" i="5"/>
  <c r="F72" i="5" s="1"/>
  <c r="C72" i="5"/>
  <c r="B72" i="5"/>
  <c r="I71" i="5"/>
  <c r="H71" i="5"/>
  <c r="G71" i="5"/>
  <c r="F71" i="5"/>
  <c r="E71" i="5"/>
  <c r="D71" i="5"/>
  <c r="K71" i="5" s="1"/>
  <c r="C71" i="5"/>
  <c r="B71" i="5"/>
  <c r="H70" i="5"/>
  <c r="G70" i="5"/>
  <c r="I70" i="5" s="1"/>
  <c r="K70" i="5" s="1"/>
  <c r="F70" i="5"/>
  <c r="E70" i="5"/>
  <c r="D70" i="5"/>
  <c r="C70" i="5"/>
  <c r="B70" i="5"/>
  <c r="H69" i="5"/>
  <c r="G69" i="5"/>
  <c r="I69" i="5" s="1"/>
  <c r="F69" i="5"/>
  <c r="E69" i="5"/>
  <c r="D69" i="5"/>
  <c r="C69" i="5"/>
  <c r="B69" i="5"/>
  <c r="I68" i="5"/>
  <c r="H68" i="5"/>
  <c r="G68" i="5"/>
  <c r="E68" i="5"/>
  <c r="D68" i="5"/>
  <c r="C68" i="5"/>
  <c r="B68" i="5"/>
  <c r="I67" i="5"/>
  <c r="H67" i="5"/>
  <c r="G67" i="5"/>
  <c r="E67" i="5"/>
  <c r="K67" i="5" s="1"/>
  <c r="D67" i="5"/>
  <c r="F67" i="5" s="1"/>
  <c r="C67" i="5"/>
  <c r="B67" i="5"/>
  <c r="I66" i="5"/>
  <c r="H66" i="5"/>
  <c r="G66" i="5"/>
  <c r="F66" i="5"/>
  <c r="E66" i="5"/>
  <c r="K66" i="5" s="1"/>
  <c r="D66" i="5"/>
  <c r="C66" i="5"/>
  <c r="B66" i="5"/>
  <c r="H65" i="5"/>
  <c r="G65" i="5"/>
  <c r="I65" i="5" s="1"/>
  <c r="E65" i="5"/>
  <c r="D65" i="5"/>
  <c r="F65" i="5" s="1"/>
  <c r="C65" i="5"/>
  <c r="B65" i="5"/>
  <c r="H64" i="5"/>
  <c r="G64" i="5"/>
  <c r="I64" i="5" s="1"/>
  <c r="E64" i="5"/>
  <c r="D64" i="5"/>
  <c r="F64" i="5" s="1"/>
  <c r="C64" i="5"/>
  <c r="B64" i="5"/>
  <c r="I63" i="5"/>
  <c r="H63" i="5"/>
  <c r="G63" i="5"/>
  <c r="F63" i="5"/>
  <c r="E63" i="5"/>
  <c r="D63" i="5"/>
  <c r="K63" i="5" s="1"/>
  <c r="C63" i="5"/>
  <c r="B63" i="5"/>
  <c r="H62" i="5"/>
  <c r="G62" i="5"/>
  <c r="I62" i="5" s="1"/>
  <c r="K62" i="5" s="1"/>
  <c r="F62" i="5"/>
  <c r="E62" i="5"/>
  <c r="D62" i="5"/>
  <c r="C62" i="5"/>
  <c r="B62" i="5"/>
  <c r="K61" i="5"/>
  <c r="H61" i="5"/>
  <c r="G61" i="5"/>
  <c r="I61" i="5" s="1"/>
  <c r="F61" i="5"/>
  <c r="E61" i="5"/>
  <c r="D61" i="5"/>
  <c r="C61" i="5"/>
  <c r="B61" i="5"/>
  <c r="I60" i="5"/>
  <c r="H60" i="5"/>
  <c r="G60" i="5"/>
  <c r="E60" i="5"/>
  <c r="D60" i="5"/>
  <c r="C60" i="5"/>
  <c r="B60" i="5"/>
  <c r="H59" i="5"/>
  <c r="I59" i="5" s="1"/>
  <c r="G59" i="5"/>
  <c r="E59" i="5"/>
  <c r="K59" i="5" s="1"/>
  <c r="D59" i="5"/>
  <c r="F59" i="5" s="1"/>
  <c r="C59" i="5"/>
  <c r="B59" i="5"/>
  <c r="I58" i="5"/>
  <c r="H58" i="5"/>
  <c r="G58" i="5"/>
  <c r="F58" i="5"/>
  <c r="E58" i="5"/>
  <c r="K58" i="5" s="1"/>
  <c r="D58" i="5"/>
  <c r="C58" i="5"/>
  <c r="B58" i="5"/>
  <c r="H57" i="5"/>
  <c r="G57" i="5"/>
  <c r="I57" i="5" s="1"/>
  <c r="E57" i="5"/>
  <c r="D57" i="5"/>
  <c r="F57" i="5" s="1"/>
  <c r="C57" i="5"/>
  <c r="B57" i="5"/>
  <c r="H56" i="5"/>
  <c r="G56" i="5"/>
  <c r="I56" i="5" s="1"/>
  <c r="E56" i="5"/>
  <c r="D56" i="5"/>
  <c r="F56" i="5" s="1"/>
  <c r="C56" i="5"/>
  <c r="B56" i="5"/>
  <c r="I55" i="5"/>
  <c r="H55" i="5"/>
  <c r="G55" i="5"/>
  <c r="F55" i="5"/>
  <c r="E55" i="5"/>
  <c r="D55" i="5"/>
  <c r="K55" i="5" s="1"/>
  <c r="C55" i="5"/>
  <c r="B55" i="5"/>
  <c r="H54" i="5"/>
  <c r="G54" i="5"/>
  <c r="I54" i="5" s="1"/>
  <c r="K54" i="5" s="1"/>
  <c r="E54" i="5"/>
  <c r="F54" i="5" s="1"/>
  <c r="D54" i="5"/>
  <c r="C54" i="5"/>
  <c r="B54" i="5"/>
  <c r="H53" i="5"/>
  <c r="G53" i="5"/>
  <c r="I53" i="5" s="1"/>
  <c r="F53" i="5"/>
  <c r="E53" i="5"/>
  <c r="D53" i="5"/>
  <c r="C53" i="5"/>
  <c r="B53" i="5"/>
  <c r="I52" i="5"/>
  <c r="H52" i="5"/>
  <c r="G52" i="5"/>
  <c r="E52" i="5"/>
  <c r="D52" i="5"/>
  <c r="K52" i="5" s="1"/>
  <c r="C52" i="5"/>
  <c r="B52" i="5"/>
  <c r="H51" i="5"/>
  <c r="I51" i="5" s="1"/>
  <c r="G51" i="5"/>
  <c r="E51" i="5"/>
  <c r="D51" i="5"/>
  <c r="F51" i="5" s="1"/>
  <c r="C51" i="5"/>
  <c r="B51" i="5"/>
  <c r="I50" i="5"/>
  <c r="H50" i="5"/>
  <c r="G50" i="5"/>
  <c r="F50" i="5"/>
  <c r="E50" i="5"/>
  <c r="K50" i="5" s="1"/>
  <c r="D50" i="5"/>
  <c r="C50" i="5"/>
  <c r="B50" i="5"/>
  <c r="H49" i="5"/>
  <c r="G49" i="5"/>
  <c r="I49" i="5" s="1"/>
  <c r="E49" i="5"/>
  <c r="D49" i="5"/>
  <c r="F49" i="5" s="1"/>
  <c r="C49" i="5"/>
  <c r="B49" i="5"/>
  <c r="H48" i="5"/>
  <c r="G48" i="5"/>
  <c r="I48" i="5" s="1"/>
  <c r="E48" i="5"/>
  <c r="D48" i="5"/>
  <c r="F48" i="5" s="1"/>
  <c r="C48" i="5"/>
  <c r="B48" i="5"/>
  <c r="I47" i="5"/>
  <c r="H47" i="5"/>
  <c r="G47" i="5"/>
  <c r="F47" i="5"/>
  <c r="E47" i="5"/>
  <c r="D47" i="5"/>
  <c r="K47" i="5" s="1"/>
  <c r="C47" i="5"/>
  <c r="B47" i="5"/>
  <c r="H46" i="5"/>
  <c r="G46" i="5"/>
  <c r="I46" i="5" s="1"/>
  <c r="E46" i="5"/>
  <c r="F46" i="5" s="1"/>
  <c r="D46" i="5"/>
  <c r="C46" i="5"/>
  <c r="B46" i="5"/>
  <c r="K45" i="5"/>
  <c r="H45" i="5"/>
  <c r="G45" i="5"/>
  <c r="I45" i="5" s="1"/>
  <c r="F45" i="5"/>
  <c r="E45" i="5"/>
  <c r="D45" i="5"/>
  <c r="C45" i="5"/>
  <c r="B45" i="5"/>
  <c r="I44" i="5"/>
  <c r="H44" i="5"/>
  <c r="G44" i="5"/>
  <c r="E44" i="5"/>
  <c r="D44" i="5"/>
  <c r="K44" i="5" s="1"/>
  <c r="C44" i="5"/>
  <c r="B44" i="5"/>
  <c r="H43" i="5"/>
  <c r="I43" i="5" s="1"/>
  <c r="G43" i="5"/>
  <c r="E43" i="5"/>
  <c r="D43" i="5"/>
  <c r="F43" i="5" s="1"/>
  <c r="C43" i="5"/>
  <c r="B43" i="5"/>
  <c r="I42" i="5"/>
  <c r="H42" i="5"/>
  <c r="G42" i="5"/>
  <c r="F42" i="5"/>
  <c r="E42" i="5"/>
  <c r="D42" i="5"/>
  <c r="K42" i="5" s="1"/>
  <c r="C42" i="5"/>
  <c r="B42" i="5"/>
  <c r="H41" i="5"/>
  <c r="G41" i="5"/>
  <c r="I41" i="5" s="1"/>
  <c r="E41" i="5"/>
  <c r="D41" i="5"/>
  <c r="F41" i="5" s="1"/>
  <c r="C41" i="5"/>
  <c r="B41" i="5"/>
  <c r="H40" i="5"/>
  <c r="G40" i="5"/>
  <c r="I40" i="5" s="1"/>
  <c r="E40" i="5"/>
  <c r="F40" i="5" s="1"/>
  <c r="D40" i="5"/>
  <c r="C40" i="5"/>
  <c r="B40" i="5"/>
  <c r="I39" i="5"/>
  <c r="H39" i="5"/>
  <c r="G39" i="5"/>
  <c r="F39" i="5"/>
  <c r="E39" i="5"/>
  <c r="D39" i="5"/>
  <c r="K39" i="5" s="1"/>
  <c r="C39" i="5"/>
  <c r="B39" i="5"/>
  <c r="H38" i="5"/>
  <c r="G38" i="5"/>
  <c r="I38" i="5" s="1"/>
  <c r="K38" i="5" s="1"/>
  <c r="E38" i="5"/>
  <c r="F38" i="5" s="1"/>
  <c r="D38" i="5"/>
  <c r="C38" i="5"/>
  <c r="B38" i="5"/>
  <c r="H37" i="5"/>
  <c r="G37" i="5"/>
  <c r="F37" i="5"/>
  <c r="E37" i="5"/>
  <c r="D37" i="5"/>
  <c r="C37" i="5"/>
  <c r="B37" i="5"/>
  <c r="I36" i="5"/>
  <c r="H36" i="5"/>
  <c r="G36" i="5"/>
  <c r="E36" i="5"/>
  <c r="D36" i="5"/>
  <c r="C36" i="5"/>
  <c r="B36" i="5"/>
  <c r="H35" i="5"/>
  <c r="I35" i="5" s="1"/>
  <c r="G35" i="5"/>
  <c r="E35" i="5"/>
  <c r="D35" i="5"/>
  <c r="F35" i="5" s="1"/>
  <c r="C35" i="5"/>
  <c r="B35" i="5"/>
  <c r="I34" i="5"/>
  <c r="H34" i="5"/>
  <c r="G34" i="5"/>
  <c r="F34" i="5"/>
  <c r="E34" i="5"/>
  <c r="D34" i="5"/>
  <c r="K34" i="5" s="1"/>
  <c r="C34" i="5"/>
  <c r="B34" i="5"/>
  <c r="H33" i="5"/>
  <c r="G33" i="5"/>
  <c r="I33" i="5" s="1"/>
  <c r="E33" i="5"/>
  <c r="D33" i="5"/>
  <c r="F33" i="5" s="1"/>
  <c r="C33" i="5"/>
  <c r="B33" i="5"/>
  <c r="H32" i="5"/>
  <c r="G32" i="5"/>
  <c r="I32" i="5" s="1"/>
  <c r="E32" i="5"/>
  <c r="F32" i="5" s="1"/>
  <c r="D32" i="5"/>
  <c r="K32" i="5" s="1"/>
  <c r="C32" i="5"/>
  <c r="B32" i="5"/>
  <c r="I31" i="5"/>
  <c r="H31" i="5"/>
  <c r="G31" i="5"/>
  <c r="F31" i="5"/>
  <c r="E31" i="5"/>
  <c r="D31" i="5"/>
  <c r="K31" i="5" s="1"/>
  <c r="C31" i="5"/>
  <c r="B31" i="5"/>
  <c r="H30" i="5"/>
  <c r="G30" i="5"/>
  <c r="I30" i="5" s="1"/>
  <c r="K30" i="5" s="1"/>
  <c r="E30" i="5"/>
  <c r="F30" i="5" s="1"/>
  <c r="D30" i="5"/>
  <c r="C30" i="5"/>
  <c r="B30" i="5"/>
  <c r="K29" i="5"/>
  <c r="H29" i="5"/>
  <c r="I29" i="5" s="1"/>
  <c r="G29" i="5"/>
  <c r="F29" i="5"/>
  <c r="E29" i="5"/>
  <c r="D29" i="5"/>
  <c r="C29" i="5"/>
  <c r="B29" i="5"/>
  <c r="I28" i="5"/>
  <c r="H28" i="5"/>
  <c r="G28" i="5"/>
  <c r="E28" i="5"/>
  <c r="D28" i="5"/>
  <c r="K28" i="5" s="1"/>
  <c r="C28" i="5"/>
  <c r="B28" i="5"/>
  <c r="I27" i="5"/>
  <c r="H27" i="5"/>
  <c r="G27" i="5"/>
  <c r="E27" i="5"/>
  <c r="K27" i="5" s="1"/>
  <c r="D27" i="5"/>
  <c r="F27" i="5" s="1"/>
  <c r="C27" i="5"/>
  <c r="B27" i="5"/>
  <c r="I26" i="5"/>
  <c r="H26" i="5"/>
  <c r="G26" i="5"/>
  <c r="F26" i="5"/>
  <c r="E26" i="5"/>
  <c r="D26" i="5"/>
  <c r="K26" i="5" s="1"/>
  <c r="C26" i="5"/>
  <c r="B26" i="5"/>
  <c r="H25" i="5"/>
  <c r="G25" i="5"/>
  <c r="I25" i="5" s="1"/>
  <c r="E25" i="5"/>
  <c r="D25" i="5"/>
  <c r="F25" i="5" s="1"/>
  <c r="C25" i="5"/>
  <c r="B25" i="5"/>
  <c r="H24" i="5"/>
  <c r="G24" i="5"/>
  <c r="I24" i="5" s="1"/>
  <c r="E24" i="5"/>
  <c r="F24" i="5" s="1"/>
  <c r="D24" i="5"/>
  <c r="K24" i="5" s="1"/>
  <c r="C24" i="5"/>
  <c r="B24" i="5"/>
  <c r="I23" i="5"/>
  <c r="H23" i="5"/>
  <c r="G23" i="5"/>
  <c r="F23" i="5"/>
  <c r="E23" i="5"/>
  <c r="D23" i="5"/>
  <c r="K23" i="5" s="1"/>
  <c r="C23" i="5"/>
  <c r="B23" i="5"/>
  <c r="H22" i="5"/>
  <c r="G22" i="5"/>
  <c r="I22" i="5" s="1"/>
  <c r="K22" i="5" s="1"/>
  <c r="E22" i="5"/>
  <c r="F22" i="5" s="1"/>
  <c r="D22" i="5"/>
  <c r="C22" i="5"/>
  <c r="B22" i="5"/>
  <c r="H21" i="5"/>
  <c r="G21" i="5"/>
  <c r="F21" i="5"/>
  <c r="E21" i="5"/>
  <c r="D21" i="5"/>
  <c r="C21" i="5"/>
  <c r="B21" i="5"/>
  <c r="I20" i="5"/>
  <c r="H20" i="5"/>
  <c r="G20" i="5"/>
  <c r="E20" i="5"/>
  <c r="D20" i="5"/>
  <c r="C20" i="5"/>
  <c r="B20" i="5"/>
  <c r="H19" i="5"/>
  <c r="I19" i="5" s="1"/>
  <c r="G19" i="5"/>
  <c r="E19" i="5"/>
  <c r="K19" i="5" s="1"/>
  <c r="D19" i="5"/>
  <c r="F19" i="5" s="1"/>
  <c r="C19" i="5"/>
  <c r="B19" i="5"/>
  <c r="I18" i="5"/>
  <c r="H18" i="5"/>
  <c r="G18" i="5"/>
  <c r="F18" i="5"/>
  <c r="E18" i="5"/>
  <c r="D18" i="5"/>
  <c r="K18" i="5" s="1"/>
  <c r="C18" i="5"/>
  <c r="B18" i="5"/>
  <c r="H17" i="5"/>
  <c r="G17" i="5"/>
  <c r="I17" i="5" s="1"/>
  <c r="E17" i="5"/>
  <c r="D17" i="5"/>
  <c r="F17" i="5" s="1"/>
  <c r="C17" i="5"/>
  <c r="B17" i="5"/>
  <c r="H16" i="5"/>
  <c r="G16" i="5"/>
  <c r="I16" i="5" s="1"/>
  <c r="E16" i="5"/>
  <c r="F16" i="5" s="1"/>
  <c r="D16" i="5"/>
  <c r="K16" i="5" s="1"/>
  <c r="C16" i="5"/>
  <c r="B16" i="5"/>
  <c r="I15" i="5"/>
  <c r="H15" i="5"/>
  <c r="G15" i="5"/>
  <c r="F15" i="5"/>
  <c r="E15" i="5"/>
  <c r="D15" i="5"/>
  <c r="K15" i="5" s="1"/>
  <c r="C15" i="5"/>
  <c r="B15" i="5"/>
  <c r="H14" i="5"/>
  <c r="G14" i="5"/>
  <c r="I14" i="5" s="1"/>
  <c r="E14" i="5"/>
  <c r="F14" i="5" s="1"/>
  <c r="D14" i="5"/>
  <c r="C14" i="5"/>
  <c r="B14" i="5"/>
  <c r="H13" i="5"/>
  <c r="G13" i="5"/>
  <c r="F13" i="5"/>
  <c r="E13" i="5"/>
  <c r="D13" i="5"/>
  <c r="C13" i="5"/>
  <c r="B13" i="5"/>
  <c r="I12" i="5"/>
  <c r="H12" i="5"/>
  <c r="G12" i="5"/>
  <c r="E12" i="5"/>
  <c r="D12" i="5"/>
  <c r="C12" i="5"/>
  <c r="B12" i="5"/>
  <c r="I11" i="5"/>
  <c r="H11" i="5"/>
  <c r="G11" i="5"/>
  <c r="E11" i="5"/>
  <c r="K11" i="5" s="1"/>
  <c r="D11" i="5"/>
  <c r="F11" i="5" s="1"/>
  <c r="C11" i="5"/>
  <c r="B11" i="5"/>
  <c r="H109" i="7"/>
  <c r="G109" i="7"/>
  <c r="I109" i="7" s="1"/>
  <c r="E109" i="7"/>
  <c r="D109" i="7"/>
  <c r="K109" i="7" s="1"/>
  <c r="C109" i="7"/>
  <c r="B109" i="7"/>
  <c r="I108" i="7"/>
  <c r="H108" i="7"/>
  <c r="G108" i="7"/>
  <c r="E108" i="7"/>
  <c r="D108" i="7"/>
  <c r="K108" i="7" s="1"/>
  <c r="C108" i="7"/>
  <c r="B108" i="7"/>
  <c r="K107" i="7"/>
  <c r="H107" i="7"/>
  <c r="G107" i="7"/>
  <c r="I107" i="7" s="1"/>
  <c r="F107" i="7"/>
  <c r="E107" i="7"/>
  <c r="D107" i="7"/>
  <c r="C107" i="7"/>
  <c r="B107" i="7"/>
  <c r="H106" i="7"/>
  <c r="G106" i="7"/>
  <c r="I106" i="7" s="1"/>
  <c r="F106" i="7"/>
  <c r="E106" i="7"/>
  <c r="D106" i="7"/>
  <c r="K106" i="7" s="1"/>
  <c r="C106" i="7"/>
  <c r="B106" i="7"/>
  <c r="I105" i="7"/>
  <c r="H105" i="7"/>
  <c r="G105" i="7"/>
  <c r="E105" i="7"/>
  <c r="D105" i="7"/>
  <c r="F105" i="7" s="1"/>
  <c r="C105" i="7"/>
  <c r="B105" i="7"/>
  <c r="H104" i="7"/>
  <c r="G104" i="7"/>
  <c r="E104" i="7"/>
  <c r="D104" i="7"/>
  <c r="F104" i="7" s="1"/>
  <c r="C104" i="7"/>
  <c r="B104" i="7"/>
  <c r="I103" i="7"/>
  <c r="K103" i="7" s="1"/>
  <c r="H103" i="7"/>
  <c r="G103" i="7"/>
  <c r="F103" i="7"/>
  <c r="E103" i="7"/>
  <c r="D103" i="7"/>
  <c r="C103" i="7"/>
  <c r="B103" i="7"/>
  <c r="H102" i="7"/>
  <c r="G102" i="7"/>
  <c r="I102" i="7" s="1"/>
  <c r="K102" i="7" s="1"/>
  <c r="E102" i="7"/>
  <c r="D102" i="7"/>
  <c r="F102" i="7" s="1"/>
  <c r="C102" i="7"/>
  <c r="B102" i="7"/>
  <c r="H101" i="7"/>
  <c r="G101" i="7"/>
  <c r="I101" i="7" s="1"/>
  <c r="E101" i="7"/>
  <c r="D101" i="7"/>
  <c r="C101" i="7"/>
  <c r="B101" i="7"/>
  <c r="I100" i="7"/>
  <c r="H100" i="7"/>
  <c r="G100" i="7"/>
  <c r="E100" i="7"/>
  <c r="D100" i="7"/>
  <c r="C100" i="7"/>
  <c r="B100" i="7"/>
  <c r="H99" i="7"/>
  <c r="G99" i="7"/>
  <c r="I99" i="7" s="1"/>
  <c r="E99" i="7"/>
  <c r="D99" i="7"/>
  <c r="C99" i="7"/>
  <c r="B99" i="7"/>
  <c r="H98" i="7"/>
  <c r="G98" i="7"/>
  <c r="I98" i="7" s="1"/>
  <c r="F98" i="7"/>
  <c r="E98" i="7"/>
  <c r="D98" i="7"/>
  <c r="C98" i="7"/>
  <c r="B98" i="7"/>
  <c r="H97" i="7"/>
  <c r="G97" i="7"/>
  <c r="I97" i="7" s="1"/>
  <c r="E97" i="7"/>
  <c r="D97" i="7"/>
  <c r="F97" i="7" s="1"/>
  <c r="C97" i="7"/>
  <c r="B97" i="7"/>
  <c r="K96" i="7"/>
  <c r="I96" i="7"/>
  <c r="H96" i="7"/>
  <c r="G96" i="7"/>
  <c r="E96" i="7"/>
  <c r="F96" i="7" s="1"/>
  <c r="D96" i="7"/>
  <c r="C96" i="7"/>
  <c r="B96" i="7"/>
  <c r="I95" i="7"/>
  <c r="K95" i="7" s="1"/>
  <c r="H95" i="7"/>
  <c r="G95" i="7"/>
  <c r="F95" i="7"/>
  <c r="E95" i="7"/>
  <c r="D95" i="7"/>
  <c r="C95" i="7"/>
  <c r="B95" i="7"/>
  <c r="H94" i="7"/>
  <c r="G94" i="7"/>
  <c r="I94" i="7" s="1"/>
  <c r="K94" i="7" s="1"/>
  <c r="E94" i="7"/>
  <c r="D94" i="7"/>
  <c r="F94" i="7" s="1"/>
  <c r="C94" i="7"/>
  <c r="B94" i="7"/>
  <c r="H93" i="7"/>
  <c r="I93" i="7" s="1"/>
  <c r="G93" i="7"/>
  <c r="E93" i="7"/>
  <c r="D93" i="7"/>
  <c r="C93" i="7"/>
  <c r="B93" i="7"/>
  <c r="I92" i="7"/>
  <c r="H92" i="7"/>
  <c r="G92" i="7"/>
  <c r="E92" i="7"/>
  <c r="D92" i="7"/>
  <c r="C92" i="7"/>
  <c r="B92" i="7"/>
  <c r="H91" i="7"/>
  <c r="G91" i="7"/>
  <c r="I91" i="7" s="1"/>
  <c r="E91" i="7"/>
  <c r="D91" i="7"/>
  <c r="C91" i="7"/>
  <c r="B91" i="7"/>
  <c r="H90" i="7"/>
  <c r="G90" i="7"/>
  <c r="I90" i="7" s="1"/>
  <c r="F90" i="7"/>
  <c r="E90" i="7"/>
  <c r="D90" i="7"/>
  <c r="K90" i="7" s="1"/>
  <c r="C90" i="7"/>
  <c r="B90" i="7"/>
  <c r="H89" i="7"/>
  <c r="G89" i="7"/>
  <c r="I89" i="7" s="1"/>
  <c r="E89" i="7"/>
  <c r="D89" i="7"/>
  <c r="F89" i="7" s="1"/>
  <c r="C89" i="7"/>
  <c r="B89" i="7"/>
  <c r="H88" i="7"/>
  <c r="G88" i="7"/>
  <c r="E88" i="7"/>
  <c r="F88" i="7" s="1"/>
  <c r="D88" i="7"/>
  <c r="C88" i="7"/>
  <c r="B88" i="7"/>
  <c r="K87" i="7"/>
  <c r="I87" i="7"/>
  <c r="H87" i="7"/>
  <c r="G87" i="7"/>
  <c r="F87" i="7"/>
  <c r="E87" i="7"/>
  <c r="D87" i="7"/>
  <c r="C87" i="7"/>
  <c r="B87" i="7"/>
  <c r="H86" i="7"/>
  <c r="G86" i="7"/>
  <c r="I86" i="7" s="1"/>
  <c r="K86" i="7" s="1"/>
  <c r="E86" i="7"/>
  <c r="D86" i="7"/>
  <c r="F86" i="7" s="1"/>
  <c r="C86" i="7"/>
  <c r="B86" i="7"/>
  <c r="H85" i="7"/>
  <c r="I85" i="7" s="1"/>
  <c r="G85" i="7"/>
  <c r="E85" i="7"/>
  <c r="D85" i="7"/>
  <c r="C85" i="7"/>
  <c r="B85" i="7"/>
  <c r="I84" i="7"/>
  <c r="H84" i="7"/>
  <c r="G84" i="7"/>
  <c r="E84" i="7"/>
  <c r="D84" i="7"/>
  <c r="C84" i="7"/>
  <c r="B84" i="7"/>
  <c r="H83" i="7"/>
  <c r="G83" i="7"/>
  <c r="I83" i="7" s="1"/>
  <c r="E83" i="7"/>
  <c r="D83" i="7"/>
  <c r="C83" i="7"/>
  <c r="B83" i="7"/>
  <c r="H82" i="7"/>
  <c r="G82" i="7"/>
  <c r="I82" i="7" s="1"/>
  <c r="F82" i="7"/>
  <c r="E82" i="7"/>
  <c r="D82" i="7"/>
  <c r="C82" i="7"/>
  <c r="B82" i="7"/>
  <c r="H81" i="7"/>
  <c r="G81" i="7"/>
  <c r="I81" i="7" s="1"/>
  <c r="E81" i="7"/>
  <c r="D81" i="7"/>
  <c r="F81" i="7" s="1"/>
  <c r="C81" i="7"/>
  <c r="B81" i="7"/>
  <c r="H80" i="7"/>
  <c r="G80" i="7"/>
  <c r="E80" i="7"/>
  <c r="F80" i="7" s="1"/>
  <c r="D80" i="7"/>
  <c r="C80" i="7"/>
  <c r="B80" i="7"/>
  <c r="I79" i="7"/>
  <c r="K79" i="7" s="1"/>
  <c r="H79" i="7"/>
  <c r="G79" i="7"/>
  <c r="F79" i="7"/>
  <c r="E79" i="7"/>
  <c r="D79" i="7"/>
  <c r="C79" i="7"/>
  <c r="B79" i="7"/>
  <c r="K78" i="7"/>
  <c r="H78" i="7"/>
  <c r="G78" i="7"/>
  <c r="I78" i="7" s="1"/>
  <c r="E78" i="7"/>
  <c r="D78" i="7"/>
  <c r="F78" i="7" s="1"/>
  <c r="C78" i="7"/>
  <c r="B78" i="7"/>
  <c r="H77" i="7"/>
  <c r="I77" i="7" s="1"/>
  <c r="G77" i="7"/>
  <c r="E77" i="7"/>
  <c r="D77" i="7"/>
  <c r="C77" i="7"/>
  <c r="B77" i="7"/>
  <c r="I76" i="7"/>
  <c r="H76" i="7"/>
  <c r="G76" i="7"/>
  <c r="E76" i="7"/>
  <c r="D76" i="7"/>
  <c r="C76" i="7"/>
  <c r="B76" i="7"/>
  <c r="H75" i="7"/>
  <c r="G75" i="7"/>
  <c r="I75" i="7" s="1"/>
  <c r="E75" i="7"/>
  <c r="D75" i="7"/>
  <c r="C75" i="7"/>
  <c r="B75" i="7"/>
  <c r="H74" i="7"/>
  <c r="G74" i="7"/>
  <c r="I74" i="7" s="1"/>
  <c r="F74" i="7"/>
  <c r="E74" i="7"/>
  <c r="D74" i="7"/>
  <c r="C74" i="7"/>
  <c r="B74" i="7"/>
  <c r="H73" i="7"/>
  <c r="G73" i="7"/>
  <c r="I73" i="7" s="1"/>
  <c r="E73" i="7"/>
  <c r="D73" i="7"/>
  <c r="F73" i="7" s="1"/>
  <c r="C73" i="7"/>
  <c r="B73" i="7"/>
  <c r="K72" i="7"/>
  <c r="I72" i="7"/>
  <c r="H72" i="7"/>
  <c r="G72" i="7"/>
  <c r="F72" i="7"/>
  <c r="E72" i="7"/>
  <c r="D72" i="7"/>
  <c r="C72" i="7"/>
  <c r="B72" i="7"/>
  <c r="K71" i="7"/>
  <c r="I71" i="7"/>
  <c r="H71" i="7"/>
  <c r="G71" i="7"/>
  <c r="F71" i="7"/>
  <c r="E71" i="7"/>
  <c r="D71" i="7"/>
  <c r="C71" i="7"/>
  <c r="B71" i="7"/>
  <c r="H70" i="7"/>
  <c r="G70" i="7"/>
  <c r="I70" i="7" s="1"/>
  <c r="K70" i="7" s="1"/>
  <c r="E70" i="7"/>
  <c r="D70" i="7"/>
  <c r="F70" i="7" s="1"/>
  <c r="C70" i="7"/>
  <c r="B70" i="7"/>
  <c r="H69" i="7"/>
  <c r="I69" i="7" s="1"/>
  <c r="G69" i="7"/>
  <c r="E69" i="7"/>
  <c r="D69" i="7"/>
  <c r="C69" i="7"/>
  <c r="B69" i="7"/>
  <c r="I68" i="7"/>
  <c r="H68" i="7"/>
  <c r="G68" i="7"/>
  <c r="E68" i="7"/>
  <c r="D68" i="7"/>
  <c r="F68" i="7" s="1"/>
  <c r="C68" i="7"/>
  <c r="B68" i="7"/>
  <c r="H67" i="7"/>
  <c r="G67" i="7"/>
  <c r="I67" i="7" s="1"/>
  <c r="E67" i="7"/>
  <c r="D67" i="7"/>
  <c r="C67" i="7"/>
  <c r="B67" i="7"/>
  <c r="H66" i="7"/>
  <c r="G66" i="7"/>
  <c r="I66" i="7" s="1"/>
  <c r="F66" i="7"/>
  <c r="E66" i="7"/>
  <c r="D66" i="7"/>
  <c r="C66" i="7"/>
  <c r="B66" i="7"/>
  <c r="H65" i="7"/>
  <c r="G65" i="7"/>
  <c r="I65" i="7" s="1"/>
  <c r="E65" i="7"/>
  <c r="D65" i="7"/>
  <c r="F65" i="7" s="1"/>
  <c r="C65" i="7"/>
  <c r="B65" i="7"/>
  <c r="H64" i="7"/>
  <c r="G64" i="7"/>
  <c r="E64" i="7"/>
  <c r="F64" i="7" s="1"/>
  <c r="D64" i="7"/>
  <c r="C64" i="7"/>
  <c r="B64" i="7"/>
  <c r="I63" i="7"/>
  <c r="K63" i="7" s="1"/>
  <c r="H63" i="7"/>
  <c r="G63" i="7"/>
  <c r="F63" i="7"/>
  <c r="E63" i="7"/>
  <c r="D63" i="7"/>
  <c r="C63" i="7"/>
  <c r="B63" i="7"/>
  <c r="H62" i="7"/>
  <c r="G62" i="7"/>
  <c r="I62" i="7" s="1"/>
  <c r="E62" i="7"/>
  <c r="D62" i="7"/>
  <c r="F62" i="7" s="1"/>
  <c r="C62" i="7"/>
  <c r="B62" i="7"/>
  <c r="I61" i="7"/>
  <c r="H61" i="7"/>
  <c r="G61" i="7"/>
  <c r="E61" i="7"/>
  <c r="D61" i="7"/>
  <c r="K61" i="7" s="1"/>
  <c r="C61" i="7"/>
  <c r="B61" i="7"/>
  <c r="I60" i="7"/>
  <c r="H60" i="7"/>
  <c r="G60" i="7"/>
  <c r="E60" i="7"/>
  <c r="D60" i="7"/>
  <c r="C60" i="7"/>
  <c r="B60" i="7"/>
  <c r="H59" i="7"/>
  <c r="G59" i="7"/>
  <c r="I59" i="7" s="1"/>
  <c r="E59" i="7"/>
  <c r="D59" i="7"/>
  <c r="C59" i="7"/>
  <c r="B59" i="7"/>
  <c r="H58" i="7"/>
  <c r="G58" i="7"/>
  <c r="I58" i="7" s="1"/>
  <c r="F58" i="7"/>
  <c r="E58" i="7"/>
  <c r="D58" i="7"/>
  <c r="C58" i="7"/>
  <c r="B58" i="7"/>
  <c r="H57" i="7"/>
  <c r="G57" i="7"/>
  <c r="I57" i="7" s="1"/>
  <c r="E57" i="7"/>
  <c r="D57" i="7"/>
  <c r="F57" i="7" s="1"/>
  <c r="C57" i="7"/>
  <c r="B57" i="7"/>
  <c r="H56" i="7"/>
  <c r="G56" i="7"/>
  <c r="E56" i="7"/>
  <c r="F56" i="7" s="1"/>
  <c r="D56" i="7"/>
  <c r="C56" i="7"/>
  <c r="B56" i="7"/>
  <c r="I55" i="7"/>
  <c r="K55" i="7" s="1"/>
  <c r="H55" i="7"/>
  <c r="G55" i="7"/>
  <c r="F55" i="7"/>
  <c r="E55" i="7"/>
  <c r="D55" i="7"/>
  <c r="C55" i="7"/>
  <c r="B55" i="7"/>
  <c r="H54" i="7"/>
  <c r="G54" i="7"/>
  <c r="I54" i="7" s="1"/>
  <c r="E54" i="7"/>
  <c r="D54" i="7"/>
  <c r="F54" i="7" s="1"/>
  <c r="C54" i="7"/>
  <c r="B54" i="7"/>
  <c r="H53" i="7"/>
  <c r="I53" i="7" s="1"/>
  <c r="G53" i="7"/>
  <c r="E53" i="7"/>
  <c r="D53" i="7"/>
  <c r="C53" i="7"/>
  <c r="B53" i="7"/>
  <c r="I52" i="7"/>
  <c r="H52" i="7"/>
  <c r="G52" i="7"/>
  <c r="E52" i="7"/>
  <c r="D52" i="7"/>
  <c r="K52" i="7" s="1"/>
  <c r="C52" i="7"/>
  <c r="B52" i="7"/>
  <c r="H51" i="7"/>
  <c r="G51" i="7"/>
  <c r="I51" i="7" s="1"/>
  <c r="E51" i="7"/>
  <c r="D51" i="7"/>
  <c r="C51" i="7"/>
  <c r="B51" i="7"/>
  <c r="H50" i="7"/>
  <c r="G50" i="7"/>
  <c r="I50" i="7" s="1"/>
  <c r="F50" i="7"/>
  <c r="E50" i="7"/>
  <c r="D50" i="7"/>
  <c r="K50" i="7" s="1"/>
  <c r="C50" i="7"/>
  <c r="B50" i="7"/>
  <c r="H49" i="7"/>
  <c r="G49" i="7"/>
  <c r="I49" i="7" s="1"/>
  <c r="E49" i="7"/>
  <c r="D49" i="7"/>
  <c r="F49" i="7" s="1"/>
  <c r="C49" i="7"/>
  <c r="B49" i="7"/>
  <c r="K48" i="7"/>
  <c r="I48" i="7"/>
  <c r="H48" i="7"/>
  <c r="G48" i="7"/>
  <c r="F48" i="7"/>
  <c r="E48" i="7"/>
  <c r="D48" i="7"/>
  <c r="C48" i="7"/>
  <c r="B48" i="7"/>
  <c r="I47" i="7"/>
  <c r="K47" i="7" s="1"/>
  <c r="H47" i="7"/>
  <c r="G47" i="7"/>
  <c r="F47" i="7"/>
  <c r="E47" i="7"/>
  <c r="D47" i="7"/>
  <c r="C47" i="7"/>
  <c r="B47" i="7"/>
  <c r="H46" i="7"/>
  <c r="G46" i="7"/>
  <c r="I46" i="7" s="1"/>
  <c r="K46" i="7" s="1"/>
  <c r="E46" i="7"/>
  <c r="D46" i="7"/>
  <c r="F46" i="7" s="1"/>
  <c r="C46" i="7"/>
  <c r="B46" i="7"/>
  <c r="I45" i="7"/>
  <c r="H45" i="7"/>
  <c r="G45" i="7"/>
  <c r="E45" i="7"/>
  <c r="D45" i="7"/>
  <c r="K45" i="7" s="1"/>
  <c r="C45" i="7"/>
  <c r="B45" i="7"/>
  <c r="I44" i="7"/>
  <c r="H44" i="7"/>
  <c r="G44" i="7"/>
  <c r="E44" i="7"/>
  <c r="D44" i="7"/>
  <c r="K44" i="7" s="1"/>
  <c r="C44" i="7"/>
  <c r="B44" i="7"/>
  <c r="H43" i="7"/>
  <c r="G43" i="7"/>
  <c r="I43" i="7" s="1"/>
  <c r="E43" i="7"/>
  <c r="D43" i="7"/>
  <c r="C43" i="7"/>
  <c r="B43" i="7"/>
  <c r="H42" i="7"/>
  <c r="G42" i="7"/>
  <c r="I42" i="7" s="1"/>
  <c r="F42" i="7"/>
  <c r="E42" i="7"/>
  <c r="D42" i="7"/>
  <c r="K42" i="7" s="1"/>
  <c r="C42" i="7"/>
  <c r="B42" i="7"/>
  <c r="H41" i="7"/>
  <c r="G41" i="7"/>
  <c r="I41" i="7" s="1"/>
  <c r="E41" i="7"/>
  <c r="D41" i="7"/>
  <c r="F41" i="7" s="1"/>
  <c r="C41" i="7"/>
  <c r="B41" i="7"/>
  <c r="H40" i="7"/>
  <c r="G40" i="7"/>
  <c r="E40" i="7"/>
  <c r="F40" i="7" s="1"/>
  <c r="D40" i="7"/>
  <c r="C40" i="7"/>
  <c r="B40" i="7"/>
  <c r="K39" i="7"/>
  <c r="I39" i="7"/>
  <c r="H39" i="7"/>
  <c r="G39" i="7"/>
  <c r="F39" i="7"/>
  <c r="E39" i="7"/>
  <c r="D39" i="7"/>
  <c r="C39" i="7"/>
  <c r="B39" i="7"/>
  <c r="H38" i="7"/>
  <c r="G38" i="7"/>
  <c r="I38" i="7" s="1"/>
  <c r="K38" i="7" s="1"/>
  <c r="E38" i="7"/>
  <c r="D38" i="7"/>
  <c r="F38" i="7" s="1"/>
  <c r="C38" i="7"/>
  <c r="B38" i="7"/>
  <c r="H37" i="7"/>
  <c r="I37" i="7" s="1"/>
  <c r="G37" i="7"/>
  <c r="E37" i="7"/>
  <c r="D37" i="7"/>
  <c r="C37" i="7"/>
  <c r="B37" i="7"/>
  <c r="I36" i="7"/>
  <c r="H36" i="7"/>
  <c r="G36" i="7"/>
  <c r="E36" i="7"/>
  <c r="D36" i="7"/>
  <c r="F36" i="7" s="1"/>
  <c r="C36" i="7"/>
  <c r="B36" i="7"/>
  <c r="H35" i="7"/>
  <c r="G35" i="7"/>
  <c r="I35" i="7" s="1"/>
  <c r="E35" i="7"/>
  <c r="D35" i="7"/>
  <c r="C35" i="7"/>
  <c r="B35" i="7"/>
  <c r="H34" i="7"/>
  <c r="G34" i="7"/>
  <c r="I34" i="7" s="1"/>
  <c r="F34" i="7"/>
  <c r="E34" i="7"/>
  <c r="D34" i="7"/>
  <c r="K34" i="7" s="1"/>
  <c r="C34" i="7"/>
  <c r="B34" i="7"/>
  <c r="H33" i="7"/>
  <c r="G33" i="7"/>
  <c r="I33" i="7" s="1"/>
  <c r="E33" i="7"/>
  <c r="D33" i="7"/>
  <c r="F33" i="7" s="1"/>
  <c r="C33" i="7"/>
  <c r="B33" i="7"/>
  <c r="H32" i="7"/>
  <c r="G32" i="7"/>
  <c r="E32" i="7"/>
  <c r="F32" i="7" s="1"/>
  <c r="D32" i="7"/>
  <c r="C32" i="7"/>
  <c r="B32" i="7"/>
  <c r="I31" i="7"/>
  <c r="K31" i="7" s="1"/>
  <c r="H31" i="7"/>
  <c r="G31" i="7"/>
  <c r="F31" i="7"/>
  <c r="E31" i="7"/>
  <c r="D31" i="7"/>
  <c r="C31" i="7"/>
  <c r="B31" i="7"/>
  <c r="H30" i="7"/>
  <c r="G30" i="7"/>
  <c r="I30" i="7" s="1"/>
  <c r="K30" i="7" s="1"/>
  <c r="E30" i="7"/>
  <c r="D30" i="7"/>
  <c r="F30" i="7" s="1"/>
  <c r="C30" i="7"/>
  <c r="B30" i="7"/>
  <c r="H29" i="7"/>
  <c r="I29" i="7" s="1"/>
  <c r="G29" i="7"/>
  <c r="E29" i="7"/>
  <c r="D29" i="7"/>
  <c r="K29" i="7" s="1"/>
  <c r="C29" i="7"/>
  <c r="B29" i="7"/>
  <c r="I28" i="7"/>
  <c r="H28" i="7"/>
  <c r="G28" i="7"/>
  <c r="E28" i="7"/>
  <c r="D28" i="7"/>
  <c r="K28" i="7" s="1"/>
  <c r="C28" i="7"/>
  <c r="B28" i="7"/>
  <c r="H27" i="7"/>
  <c r="G27" i="7"/>
  <c r="I27" i="7" s="1"/>
  <c r="E27" i="7"/>
  <c r="K27" i="7" s="1"/>
  <c r="D27" i="7"/>
  <c r="C27" i="7"/>
  <c r="B27" i="7"/>
  <c r="H26" i="7"/>
  <c r="G26" i="7"/>
  <c r="I26" i="7" s="1"/>
  <c r="F26" i="7"/>
  <c r="E26" i="7"/>
  <c r="D26" i="7"/>
  <c r="K26" i="7" s="1"/>
  <c r="C26" i="7"/>
  <c r="B26" i="7"/>
  <c r="H25" i="7"/>
  <c r="G25" i="7"/>
  <c r="I25" i="7" s="1"/>
  <c r="E25" i="7"/>
  <c r="D25" i="7"/>
  <c r="F25" i="7" s="1"/>
  <c r="C25" i="7"/>
  <c r="B25" i="7"/>
  <c r="H24" i="7"/>
  <c r="G24" i="7"/>
  <c r="E24" i="7"/>
  <c r="F24" i="7" s="1"/>
  <c r="D24" i="7"/>
  <c r="C24" i="7"/>
  <c r="B24" i="7"/>
  <c r="I23" i="7"/>
  <c r="K23" i="7" s="1"/>
  <c r="H23" i="7"/>
  <c r="G23" i="7"/>
  <c r="F23" i="7"/>
  <c r="E23" i="7"/>
  <c r="D23" i="7"/>
  <c r="C23" i="7"/>
  <c r="B23" i="7"/>
  <c r="H22" i="7"/>
  <c r="G22" i="7"/>
  <c r="I22" i="7" s="1"/>
  <c r="K22" i="7" s="1"/>
  <c r="E22" i="7"/>
  <c r="D22" i="7"/>
  <c r="F22" i="7" s="1"/>
  <c r="C22" i="7"/>
  <c r="B22" i="7"/>
  <c r="H21" i="7"/>
  <c r="I21" i="7" s="1"/>
  <c r="G21" i="7"/>
  <c r="E21" i="7"/>
  <c r="D21" i="7"/>
  <c r="C21" i="7"/>
  <c r="B21" i="7"/>
  <c r="I20" i="7"/>
  <c r="H20" i="7"/>
  <c r="G20" i="7"/>
  <c r="E20" i="7"/>
  <c r="D20" i="7"/>
  <c r="F20" i="7" s="1"/>
  <c r="C20" i="7"/>
  <c r="B20" i="7"/>
  <c r="H19" i="7"/>
  <c r="G19" i="7"/>
  <c r="I19" i="7" s="1"/>
  <c r="E19" i="7"/>
  <c r="D19" i="7"/>
  <c r="C19" i="7"/>
  <c r="B19" i="7"/>
  <c r="H18" i="7"/>
  <c r="G18" i="7"/>
  <c r="I18" i="7" s="1"/>
  <c r="F18" i="7"/>
  <c r="E18" i="7"/>
  <c r="D18" i="7"/>
  <c r="K18" i="7" s="1"/>
  <c r="C18" i="7"/>
  <c r="B18" i="7"/>
  <c r="H17" i="7"/>
  <c r="G17" i="7"/>
  <c r="I17" i="7" s="1"/>
  <c r="E17" i="7"/>
  <c r="D17" i="7"/>
  <c r="F17" i="7" s="1"/>
  <c r="C17" i="7"/>
  <c r="B17" i="7"/>
  <c r="H16" i="7"/>
  <c r="G16" i="7"/>
  <c r="E16" i="7"/>
  <c r="F16" i="7" s="1"/>
  <c r="D16" i="7"/>
  <c r="C16" i="7"/>
  <c r="B16" i="7"/>
  <c r="I15" i="7"/>
  <c r="K15" i="7" s="1"/>
  <c r="H15" i="7"/>
  <c r="G15" i="7"/>
  <c r="F15" i="7"/>
  <c r="E15" i="7"/>
  <c r="D15" i="7"/>
  <c r="C15" i="7"/>
  <c r="B15" i="7"/>
  <c r="H14" i="7"/>
  <c r="G14" i="7"/>
  <c r="I14" i="7" s="1"/>
  <c r="K14" i="7" s="1"/>
  <c r="E14" i="7"/>
  <c r="D14" i="7"/>
  <c r="F14" i="7" s="1"/>
  <c r="C14" i="7"/>
  <c r="B14" i="7"/>
  <c r="H13" i="7"/>
  <c r="I13" i="7" s="1"/>
  <c r="G13" i="7"/>
  <c r="E13" i="7"/>
  <c r="D13" i="7"/>
  <c r="C13" i="7"/>
  <c r="B13" i="7"/>
  <c r="I12" i="7"/>
  <c r="H12" i="7"/>
  <c r="G12" i="7"/>
  <c r="E12" i="7"/>
  <c r="D12" i="7"/>
  <c r="C12" i="7"/>
  <c r="B12" i="7"/>
  <c r="H11" i="7"/>
  <c r="G11" i="7"/>
  <c r="I11" i="7" s="1"/>
  <c r="E11" i="7"/>
  <c r="D11" i="7"/>
  <c r="C11" i="7"/>
  <c r="B11" i="7"/>
  <c r="K109" i="9"/>
  <c r="I109" i="9"/>
  <c r="H109" i="9"/>
  <c r="G109" i="9"/>
  <c r="E109" i="9"/>
  <c r="D109" i="9"/>
  <c r="F109" i="9" s="1"/>
  <c r="C109" i="9"/>
  <c r="B109" i="9"/>
  <c r="I108" i="9"/>
  <c r="H108" i="9"/>
  <c r="G108" i="9"/>
  <c r="E108" i="9"/>
  <c r="D108" i="9"/>
  <c r="K108" i="9" s="1"/>
  <c r="C108" i="9"/>
  <c r="B108" i="9"/>
  <c r="I107" i="9"/>
  <c r="H107" i="9"/>
  <c r="G107" i="9"/>
  <c r="E107" i="9"/>
  <c r="D107" i="9"/>
  <c r="K107" i="9" s="1"/>
  <c r="C107" i="9"/>
  <c r="B107" i="9"/>
  <c r="H106" i="9"/>
  <c r="G106" i="9"/>
  <c r="I106" i="9" s="1"/>
  <c r="F106" i="9"/>
  <c r="E106" i="9"/>
  <c r="D106" i="9"/>
  <c r="K106" i="9" s="1"/>
  <c r="C106" i="9"/>
  <c r="B106" i="9"/>
  <c r="H105" i="9"/>
  <c r="G105" i="9"/>
  <c r="I105" i="9" s="1"/>
  <c r="F105" i="9"/>
  <c r="E105" i="9"/>
  <c r="D105" i="9"/>
  <c r="K105" i="9" s="1"/>
  <c r="C105" i="9"/>
  <c r="B105" i="9"/>
  <c r="H104" i="9"/>
  <c r="G104" i="9"/>
  <c r="I104" i="9" s="1"/>
  <c r="F104" i="9"/>
  <c r="E104" i="9"/>
  <c r="D104" i="9"/>
  <c r="K104" i="9" s="1"/>
  <c r="C104" i="9"/>
  <c r="B104" i="9"/>
  <c r="I103" i="9"/>
  <c r="H103" i="9"/>
  <c r="G103" i="9"/>
  <c r="F103" i="9"/>
  <c r="E103" i="9"/>
  <c r="D103" i="9"/>
  <c r="K103" i="9" s="1"/>
  <c r="C103" i="9"/>
  <c r="B103" i="9"/>
  <c r="I102" i="9"/>
  <c r="H102" i="9"/>
  <c r="G102" i="9"/>
  <c r="E102" i="9"/>
  <c r="F102" i="9" s="1"/>
  <c r="K102" i="9" s="1"/>
  <c r="D102" i="9"/>
  <c r="C102" i="9"/>
  <c r="B102" i="9"/>
  <c r="K101" i="9"/>
  <c r="I101" i="9"/>
  <c r="H101" i="9"/>
  <c r="G101" i="9"/>
  <c r="F101" i="9"/>
  <c r="E101" i="9"/>
  <c r="D101" i="9"/>
  <c r="C101" i="9"/>
  <c r="B101" i="9"/>
  <c r="I100" i="9"/>
  <c r="H100" i="9"/>
  <c r="G100" i="9"/>
  <c r="E100" i="9"/>
  <c r="D100" i="9"/>
  <c r="C100" i="9"/>
  <c r="B100" i="9"/>
  <c r="H99" i="9"/>
  <c r="I99" i="9" s="1"/>
  <c r="G99" i="9"/>
  <c r="E99" i="9"/>
  <c r="D99" i="9"/>
  <c r="C99" i="9"/>
  <c r="B99" i="9"/>
  <c r="I98" i="9"/>
  <c r="H98" i="9"/>
  <c r="G98" i="9"/>
  <c r="F98" i="9"/>
  <c r="E98" i="9"/>
  <c r="D98" i="9"/>
  <c r="K98" i="9" s="1"/>
  <c r="C98" i="9"/>
  <c r="B98" i="9"/>
  <c r="H97" i="9"/>
  <c r="G97" i="9"/>
  <c r="I97" i="9" s="1"/>
  <c r="F97" i="9"/>
  <c r="E97" i="9"/>
  <c r="D97" i="9"/>
  <c r="K97" i="9" s="1"/>
  <c r="C97" i="9"/>
  <c r="B97" i="9"/>
  <c r="H96" i="9"/>
  <c r="G96" i="9"/>
  <c r="I96" i="9" s="1"/>
  <c r="F96" i="9"/>
  <c r="E96" i="9"/>
  <c r="D96" i="9"/>
  <c r="K96" i="9" s="1"/>
  <c r="C96" i="9"/>
  <c r="B96" i="9"/>
  <c r="I95" i="9"/>
  <c r="H95" i="9"/>
  <c r="G95" i="9"/>
  <c r="F95" i="9"/>
  <c r="E95" i="9"/>
  <c r="D95" i="9"/>
  <c r="K95" i="9" s="1"/>
  <c r="C95" i="9"/>
  <c r="B95" i="9"/>
  <c r="I94" i="9"/>
  <c r="H94" i="9"/>
  <c r="G94" i="9"/>
  <c r="E94" i="9"/>
  <c r="F94" i="9" s="1"/>
  <c r="K94" i="9" s="1"/>
  <c r="D94" i="9"/>
  <c r="C94" i="9"/>
  <c r="B94" i="9"/>
  <c r="K93" i="9"/>
  <c r="I93" i="9"/>
  <c r="H93" i="9"/>
  <c r="G93" i="9"/>
  <c r="F93" i="9"/>
  <c r="E93" i="9"/>
  <c r="D93" i="9"/>
  <c r="C93" i="9"/>
  <c r="B93" i="9"/>
  <c r="I92" i="9"/>
  <c r="H92" i="9"/>
  <c r="G92" i="9"/>
  <c r="E92" i="9"/>
  <c r="D92" i="9"/>
  <c r="C92" i="9"/>
  <c r="B92" i="9"/>
  <c r="H91" i="9"/>
  <c r="I91" i="9" s="1"/>
  <c r="G91" i="9"/>
  <c r="E91" i="9"/>
  <c r="D91" i="9"/>
  <c r="K91" i="9" s="1"/>
  <c r="C91" i="9"/>
  <c r="B91" i="9"/>
  <c r="I90" i="9"/>
  <c r="H90" i="9"/>
  <c r="G90" i="9"/>
  <c r="F90" i="9"/>
  <c r="E90" i="9"/>
  <c r="D90" i="9"/>
  <c r="K90" i="9" s="1"/>
  <c r="C90" i="9"/>
  <c r="B90" i="9"/>
  <c r="H89" i="9"/>
  <c r="G89" i="9"/>
  <c r="I89" i="9" s="1"/>
  <c r="F89" i="9"/>
  <c r="E89" i="9"/>
  <c r="D89" i="9"/>
  <c r="K89" i="9" s="1"/>
  <c r="C89" i="9"/>
  <c r="B89" i="9"/>
  <c r="H88" i="9"/>
  <c r="G88" i="9"/>
  <c r="I88" i="9" s="1"/>
  <c r="F88" i="9"/>
  <c r="E88" i="9"/>
  <c r="D88" i="9"/>
  <c r="K88" i="9" s="1"/>
  <c r="C88" i="9"/>
  <c r="B88" i="9"/>
  <c r="I87" i="9"/>
  <c r="H87" i="9"/>
  <c r="G87" i="9"/>
  <c r="F87" i="9"/>
  <c r="E87" i="9"/>
  <c r="D87" i="9"/>
  <c r="K87" i="9" s="1"/>
  <c r="C87" i="9"/>
  <c r="B87" i="9"/>
  <c r="I86" i="9"/>
  <c r="H86" i="9"/>
  <c r="G86" i="9"/>
  <c r="E86" i="9"/>
  <c r="F86" i="9" s="1"/>
  <c r="K86" i="9" s="1"/>
  <c r="D86" i="9"/>
  <c r="C86" i="9"/>
  <c r="B86" i="9"/>
  <c r="K85" i="9"/>
  <c r="I85" i="9"/>
  <c r="H85" i="9"/>
  <c r="G85" i="9"/>
  <c r="F85" i="9"/>
  <c r="E85" i="9"/>
  <c r="D85" i="9"/>
  <c r="C85" i="9"/>
  <c r="B85" i="9"/>
  <c r="I84" i="9"/>
  <c r="H84" i="9"/>
  <c r="G84" i="9"/>
  <c r="E84" i="9"/>
  <c r="D84" i="9"/>
  <c r="C84" i="9"/>
  <c r="B84" i="9"/>
  <c r="H83" i="9"/>
  <c r="G83" i="9"/>
  <c r="I83" i="9" s="1"/>
  <c r="E83" i="9"/>
  <c r="D83" i="9"/>
  <c r="C83" i="9"/>
  <c r="B83" i="9"/>
  <c r="I82" i="9"/>
  <c r="H82" i="9"/>
  <c r="G82" i="9"/>
  <c r="F82" i="9"/>
  <c r="E82" i="9"/>
  <c r="D82" i="9"/>
  <c r="K82" i="9" s="1"/>
  <c r="C82" i="9"/>
  <c r="B82" i="9"/>
  <c r="H81" i="9"/>
  <c r="G81" i="9"/>
  <c r="I81" i="9" s="1"/>
  <c r="F81" i="9"/>
  <c r="E81" i="9"/>
  <c r="D81" i="9"/>
  <c r="C81" i="9"/>
  <c r="B81" i="9"/>
  <c r="H80" i="9"/>
  <c r="G80" i="9"/>
  <c r="I80" i="9" s="1"/>
  <c r="F80" i="9"/>
  <c r="E80" i="9"/>
  <c r="D80" i="9"/>
  <c r="C80" i="9"/>
  <c r="B80" i="9"/>
  <c r="I79" i="9"/>
  <c r="H79" i="9"/>
  <c r="G79" i="9"/>
  <c r="F79" i="9"/>
  <c r="E79" i="9"/>
  <c r="D79" i="9"/>
  <c r="K79" i="9" s="1"/>
  <c r="C79" i="9"/>
  <c r="B79" i="9"/>
  <c r="K78" i="9"/>
  <c r="I78" i="9"/>
  <c r="H78" i="9"/>
  <c r="G78" i="9"/>
  <c r="E78" i="9"/>
  <c r="D78" i="9"/>
  <c r="F78" i="9" s="1"/>
  <c r="C78" i="9"/>
  <c r="B78" i="9"/>
  <c r="K77" i="9"/>
  <c r="I77" i="9"/>
  <c r="H77" i="9"/>
  <c r="G77" i="9"/>
  <c r="F77" i="9"/>
  <c r="E77" i="9"/>
  <c r="D77" i="9"/>
  <c r="C77" i="9"/>
  <c r="B77" i="9"/>
  <c r="I76" i="9"/>
  <c r="H76" i="9"/>
  <c r="G76" i="9"/>
  <c r="E76" i="9"/>
  <c r="D76" i="9"/>
  <c r="C76" i="9"/>
  <c r="B76" i="9"/>
  <c r="H75" i="9"/>
  <c r="G75" i="9"/>
  <c r="I75" i="9" s="1"/>
  <c r="E75" i="9"/>
  <c r="D75" i="9"/>
  <c r="C75" i="9"/>
  <c r="B75" i="9"/>
  <c r="I74" i="9"/>
  <c r="H74" i="9"/>
  <c r="G74" i="9"/>
  <c r="F74" i="9"/>
  <c r="E74" i="9"/>
  <c r="D74" i="9"/>
  <c r="K74" i="9" s="1"/>
  <c r="C74" i="9"/>
  <c r="B74" i="9"/>
  <c r="H73" i="9"/>
  <c r="G73" i="9"/>
  <c r="I73" i="9" s="1"/>
  <c r="F73" i="9"/>
  <c r="E73" i="9"/>
  <c r="D73" i="9"/>
  <c r="K73" i="9" s="1"/>
  <c r="C73" i="9"/>
  <c r="B73" i="9"/>
  <c r="K72" i="9"/>
  <c r="H72" i="9"/>
  <c r="G72" i="9"/>
  <c r="I72" i="9" s="1"/>
  <c r="F72" i="9"/>
  <c r="E72" i="9"/>
  <c r="D72" i="9"/>
  <c r="C72" i="9"/>
  <c r="B72" i="9"/>
  <c r="I71" i="9"/>
  <c r="H71" i="9"/>
  <c r="G71" i="9"/>
  <c r="F71" i="9"/>
  <c r="E71" i="9"/>
  <c r="D71" i="9"/>
  <c r="K71" i="9" s="1"/>
  <c r="C71" i="9"/>
  <c r="B71" i="9"/>
  <c r="I70" i="9"/>
  <c r="H70" i="9"/>
  <c r="G70" i="9"/>
  <c r="E70" i="9"/>
  <c r="D70" i="9"/>
  <c r="F70" i="9" s="1"/>
  <c r="K70" i="9" s="1"/>
  <c r="C70" i="9"/>
  <c r="B70" i="9"/>
  <c r="K69" i="9"/>
  <c r="I69" i="9"/>
  <c r="H69" i="9"/>
  <c r="G69" i="9"/>
  <c r="F69" i="9"/>
  <c r="E69" i="9"/>
  <c r="D69" i="9"/>
  <c r="C69" i="9"/>
  <c r="B69" i="9"/>
  <c r="I68" i="9"/>
  <c r="H68" i="9"/>
  <c r="G68" i="9"/>
  <c r="E68" i="9"/>
  <c r="D68" i="9"/>
  <c r="C68" i="9"/>
  <c r="B68" i="9"/>
  <c r="H67" i="9"/>
  <c r="G67" i="9"/>
  <c r="I67" i="9" s="1"/>
  <c r="E67" i="9"/>
  <c r="D67" i="9"/>
  <c r="C67" i="9"/>
  <c r="B67" i="9"/>
  <c r="I66" i="9"/>
  <c r="H66" i="9"/>
  <c r="G66" i="9"/>
  <c r="F66" i="9"/>
  <c r="E66" i="9"/>
  <c r="D66" i="9"/>
  <c r="K66" i="9" s="1"/>
  <c r="C66" i="9"/>
  <c r="B66" i="9"/>
  <c r="H65" i="9"/>
  <c r="G65" i="9"/>
  <c r="I65" i="9" s="1"/>
  <c r="F65" i="9"/>
  <c r="E65" i="9"/>
  <c r="D65" i="9"/>
  <c r="K65" i="9" s="1"/>
  <c r="C65" i="9"/>
  <c r="B65" i="9"/>
  <c r="H64" i="9"/>
  <c r="G64" i="9"/>
  <c r="I64" i="9" s="1"/>
  <c r="F64" i="9"/>
  <c r="E64" i="9"/>
  <c r="D64" i="9"/>
  <c r="C64" i="9"/>
  <c r="B64" i="9"/>
  <c r="I63" i="9"/>
  <c r="H63" i="9"/>
  <c r="G63" i="9"/>
  <c r="F63" i="9"/>
  <c r="E63" i="9"/>
  <c r="D63" i="9"/>
  <c r="K63" i="9" s="1"/>
  <c r="C63" i="9"/>
  <c r="B63" i="9"/>
  <c r="I62" i="9"/>
  <c r="H62" i="9"/>
  <c r="G62" i="9"/>
  <c r="E62" i="9"/>
  <c r="D62" i="9"/>
  <c r="F62" i="9" s="1"/>
  <c r="K62" i="9" s="1"/>
  <c r="C62" i="9"/>
  <c r="B62" i="9"/>
  <c r="K61" i="9"/>
  <c r="I61" i="9"/>
  <c r="H61" i="9"/>
  <c r="G61" i="9"/>
  <c r="F61" i="9"/>
  <c r="E61" i="9"/>
  <c r="D61" i="9"/>
  <c r="C61" i="9"/>
  <c r="B61" i="9"/>
  <c r="I60" i="9"/>
  <c r="H60" i="9"/>
  <c r="G60" i="9"/>
  <c r="E60" i="9"/>
  <c r="D60" i="9"/>
  <c r="C60" i="9"/>
  <c r="B60" i="9"/>
  <c r="H59" i="9"/>
  <c r="G59" i="9"/>
  <c r="I59" i="9" s="1"/>
  <c r="E59" i="9"/>
  <c r="D59" i="9"/>
  <c r="C59" i="9"/>
  <c r="B59" i="9"/>
  <c r="I58" i="9"/>
  <c r="H58" i="9"/>
  <c r="G58" i="9"/>
  <c r="F58" i="9"/>
  <c r="E58" i="9"/>
  <c r="D58" i="9"/>
  <c r="K58" i="9" s="1"/>
  <c r="C58" i="9"/>
  <c r="B58" i="9"/>
  <c r="H57" i="9"/>
  <c r="G57" i="9"/>
  <c r="I57" i="9" s="1"/>
  <c r="F57" i="9"/>
  <c r="E57" i="9"/>
  <c r="D57" i="9"/>
  <c r="K57" i="9" s="1"/>
  <c r="C57" i="9"/>
  <c r="B57" i="9"/>
  <c r="H56" i="9"/>
  <c r="G56" i="9"/>
  <c r="I56" i="9" s="1"/>
  <c r="F56" i="9"/>
  <c r="E56" i="9"/>
  <c r="K56" i="9" s="1"/>
  <c r="D56" i="9"/>
  <c r="C56" i="9"/>
  <c r="B56" i="9"/>
  <c r="I55" i="9"/>
  <c r="H55" i="9"/>
  <c r="G55" i="9"/>
  <c r="F55" i="9"/>
  <c r="E55" i="9"/>
  <c r="D55" i="9"/>
  <c r="K55" i="9" s="1"/>
  <c r="C55" i="9"/>
  <c r="B55" i="9"/>
  <c r="I54" i="9"/>
  <c r="H54" i="9"/>
  <c r="G54" i="9"/>
  <c r="E54" i="9"/>
  <c r="D54" i="9"/>
  <c r="F54" i="9" s="1"/>
  <c r="K54" i="9" s="1"/>
  <c r="C54" i="9"/>
  <c r="B54" i="9"/>
  <c r="K53" i="9"/>
  <c r="I53" i="9"/>
  <c r="H53" i="9"/>
  <c r="G53" i="9"/>
  <c r="F53" i="9"/>
  <c r="E53" i="9"/>
  <c r="D53" i="9"/>
  <c r="C53" i="9"/>
  <c r="B53" i="9"/>
  <c r="I52" i="9"/>
  <c r="H52" i="9"/>
  <c r="G52" i="9"/>
  <c r="E52" i="9"/>
  <c r="D52" i="9"/>
  <c r="K52" i="9" s="1"/>
  <c r="C52" i="9"/>
  <c r="B52" i="9"/>
  <c r="H51" i="9"/>
  <c r="G51" i="9"/>
  <c r="I51" i="9" s="1"/>
  <c r="E51" i="9"/>
  <c r="D51" i="9"/>
  <c r="C51" i="9"/>
  <c r="B51" i="9"/>
  <c r="I50" i="9"/>
  <c r="H50" i="9"/>
  <c r="G50" i="9"/>
  <c r="F50" i="9"/>
  <c r="E50" i="9"/>
  <c r="D50" i="9"/>
  <c r="K50" i="9" s="1"/>
  <c r="C50" i="9"/>
  <c r="B50" i="9"/>
  <c r="H49" i="9"/>
  <c r="G49" i="9"/>
  <c r="I49" i="9" s="1"/>
  <c r="F49" i="9"/>
  <c r="E49" i="9"/>
  <c r="D49" i="9"/>
  <c r="K49" i="9" s="1"/>
  <c r="C49" i="9"/>
  <c r="B49" i="9"/>
  <c r="K48" i="9"/>
  <c r="H48" i="9"/>
  <c r="G48" i="9"/>
  <c r="I48" i="9" s="1"/>
  <c r="F48" i="9"/>
  <c r="E48" i="9"/>
  <c r="D48" i="9"/>
  <c r="C48" i="9"/>
  <c r="B48" i="9"/>
  <c r="I47" i="9"/>
  <c r="H47" i="9"/>
  <c r="G47" i="9"/>
  <c r="F47" i="9"/>
  <c r="E47" i="9"/>
  <c r="D47" i="9"/>
  <c r="K47" i="9" s="1"/>
  <c r="C47" i="9"/>
  <c r="B47" i="9"/>
  <c r="K46" i="9"/>
  <c r="I46" i="9"/>
  <c r="H46" i="9"/>
  <c r="G46" i="9"/>
  <c r="E46" i="9"/>
  <c r="D46" i="9"/>
  <c r="F46" i="9" s="1"/>
  <c r="C46" i="9"/>
  <c r="B46" i="9"/>
  <c r="K45" i="9"/>
  <c r="I45" i="9"/>
  <c r="H45" i="9"/>
  <c r="G45" i="9"/>
  <c r="F45" i="9"/>
  <c r="E45" i="9"/>
  <c r="D45" i="9"/>
  <c r="C45" i="9"/>
  <c r="B45" i="9"/>
  <c r="I44" i="9"/>
  <c r="H44" i="9"/>
  <c r="G44" i="9"/>
  <c r="E44" i="9"/>
  <c r="D44" i="9"/>
  <c r="K44" i="9" s="1"/>
  <c r="C44" i="9"/>
  <c r="B44" i="9"/>
  <c r="H43" i="9"/>
  <c r="G43" i="9"/>
  <c r="I43" i="9" s="1"/>
  <c r="E43" i="9"/>
  <c r="D43" i="9"/>
  <c r="C43" i="9"/>
  <c r="B43" i="9"/>
  <c r="I42" i="9"/>
  <c r="H42" i="9"/>
  <c r="G42" i="9"/>
  <c r="F42" i="9"/>
  <c r="E42" i="9"/>
  <c r="D42" i="9"/>
  <c r="K42" i="9" s="1"/>
  <c r="C42" i="9"/>
  <c r="B42" i="9"/>
  <c r="H41" i="9"/>
  <c r="G41" i="9"/>
  <c r="I41" i="9" s="1"/>
  <c r="F41" i="9"/>
  <c r="E41" i="9"/>
  <c r="D41" i="9"/>
  <c r="K41" i="9" s="1"/>
  <c r="C41" i="9"/>
  <c r="B41" i="9"/>
  <c r="H40" i="9"/>
  <c r="G40" i="9"/>
  <c r="I40" i="9" s="1"/>
  <c r="F40" i="9"/>
  <c r="E40" i="9"/>
  <c r="K40" i="9" s="1"/>
  <c r="D40" i="9"/>
  <c r="C40" i="9"/>
  <c r="B40" i="9"/>
  <c r="I39" i="9"/>
  <c r="H39" i="9"/>
  <c r="G39" i="9"/>
  <c r="F39" i="9"/>
  <c r="E39" i="9"/>
  <c r="D39" i="9"/>
  <c r="K39" i="9" s="1"/>
  <c r="C39" i="9"/>
  <c r="B39" i="9"/>
  <c r="I38" i="9"/>
  <c r="H38" i="9"/>
  <c r="G38" i="9"/>
  <c r="E38" i="9"/>
  <c r="D38" i="9"/>
  <c r="F38" i="9" s="1"/>
  <c r="K38" i="9" s="1"/>
  <c r="C38" i="9"/>
  <c r="B38" i="9"/>
  <c r="K37" i="9"/>
  <c r="I37" i="9"/>
  <c r="H37" i="9"/>
  <c r="G37" i="9"/>
  <c r="F37" i="9"/>
  <c r="E37" i="9"/>
  <c r="D37" i="9"/>
  <c r="C37" i="9"/>
  <c r="B37" i="9"/>
  <c r="I36" i="9"/>
  <c r="H36" i="9"/>
  <c r="G36" i="9"/>
  <c r="E36" i="9"/>
  <c r="D36" i="9"/>
  <c r="K36" i="9" s="1"/>
  <c r="C36" i="9"/>
  <c r="B36" i="9"/>
  <c r="H35" i="9"/>
  <c r="G35" i="9"/>
  <c r="I35" i="9" s="1"/>
  <c r="E35" i="9"/>
  <c r="D35" i="9"/>
  <c r="C35" i="9"/>
  <c r="B35" i="9"/>
  <c r="I34" i="9"/>
  <c r="H34" i="9"/>
  <c r="G34" i="9"/>
  <c r="F34" i="9"/>
  <c r="E34" i="9"/>
  <c r="D34" i="9"/>
  <c r="K34" i="9" s="1"/>
  <c r="C34" i="9"/>
  <c r="B34" i="9"/>
  <c r="H33" i="9"/>
  <c r="G33" i="9"/>
  <c r="I33" i="9" s="1"/>
  <c r="F33" i="9"/>
  <c r="E33" i="9"/>
  <c r="D33" i="9"/>
  <c r="K33" i="9" s="1"/>
  <c r="C33" i="9"/>
  <c r="B33" i="9"/>
  <c r="H32" i="9"/>
  <c r="G32" i="9"/>
  <c r="I32" i="9" s="1"/>
  <c r="F32" i="9"/>
  <c r="E32" i="9"/>
  <c r="K32" i="9" s="1"/>
  <c r="D32" i="9"/>
  <c r="C32" i="9"/>
  <c r="B32" i="9"/>
  <c r="I31" i="9"/>
  <c r="H31" i="9"/>
  <c r="G31" i="9"/>
  <c r="F31" i="9"/>
  <c r="E31" i="9"/>
  <c r="D31" i="9"/>
  <c r="K31" i="9" s="1"/>
  <c r="C31" i="9"/>
  <c r="B31" i="9"/>
  <c r="I30" i="9"/>
  <c r="H30" i="9"/>
  <c r="G30" i="9"/>
  <c r="E30" i="9"/>
  <c r="D30" i="9"/>
  <c r="F30" i="9" s="1"/>
  <c r="K30" i="9" s="1"/>
  <c r="C30" i="9"/>
  <c r="B30" i="9"/>
  <c r="K29" i="9"/>
  <c r="I29" i="9"/>
  <c r="H29" i="9"/>
  <c r="G29" i="9"/>
  <c r="F29" i="9"/>
  <c r="E29" i="9"/>
  <c r="D29" i="9"/>
  <c r="C29" i="9"/>
  <c r="B29" i="9"/>
  <c r="I28" i="9"/>
  <c r="H28" i="9"/>
  <c r="G28" i="9"/>
  <c r="E28" i="9"/>
  <c r="D28" i="9"/>
  <c r="K28" i="9" s="1"/>
  <c r="C28" i="9"/>
  <c r="B28" i="9"/>
  <c r="H27" i="9"/>
  <c r="G27" i="9"/>
  <c r="I27" i="9" s="1"/>
  <c r="E27" i="9"/>
  <c r="D27" i="9"/>
  <c r="K27" i="9" s="1"/>
  <c r="C27" i="9"/>
  <c r="B27" i="9"/>
  <c r="I26" i="9"/>
  <c r="H26" i="9"/>
  <c r="G26" i="9"/>
  <c r="F26" i="9"/>
  <c r="E26" i="9"/>
  <c r="D26" i="9"/>
  <c r="K26" i="9" s="1"/>
  <c r="C26" i="9"/>
  <c r="B26" i="9"/>
  <c r="H25" i="9"/>
  <c r="G25" i="9"/>
  <c r="I25" i="9" s="1"/>
  <c r="F25" i="9"/>
  <c r="E25" i="9"/>
  <c r="D25" i="9"/>
  <c r="K25" i="9" s="1"/>
  <c r="C25" i="9"/>
  <c r="B25" i="9"/>
  <c r="H24" i="9"/>
  <c r="G24" i="9"/>
  <c r="I24" i="9" s="1"/>
  <c r="F24" i="9"/>
  <c r="E24" i="9"/>
  <c r="D24" i="9"/>
  <c r="C24" i="9"/>
  <c r="B24" i="9"/>
  <c r="I23" i="9"/>
  <c r="H23" i="9"/>
  <c r="G23" i="9"/>
  <c r="F23" i="9"/>
  <c r="E23" i="9"/>
  <c r="D23" i="9"/>
  <c r="K23" i="9" s="1"/>
  <c r="C23" i="9"/>
  <c r="B23" i="9"/>
  <c r="I22" i="9"/>
  <c r="H22" i="9"/>
  <c r="G22" i="9"/>
  <c r="E22" i="9"/>
  <c r="D22" i="9"/>
  <c r="F22" i="9" s="1"/>
  <c r="K22" i="9" s="1"/>
  <c r="C22" i="9"/>
  <c r="B22" i="9"/>
  <c r="K21" i="9"/>
  <c r="I21" i="9"/>
  <c r="H21" i="9"/>
  <c r="G21" i="9"/>
  <c r="F21" i="9"/>
  <c r="E21" i="9"/>
  <c r="D21" i="9"/>
  <c r="C21" i="9"/>
  <c r="B21" i="9"/>
  <c r="I20" i="9"/>
  <c r="H20" i="9"/>
  <c r="G20" i="9"/>
  <c r="E20" i="9"/>
  <c r="D20" i="9"/>
  <c r="C20" i="9"/>
  <c r="B20" i="9"/>
  <c r="H19" i="9"/>
  <c r="G19" i="9"/>
  <c r="I19" i="9" s="1"/>
  <c r="E19" i="9"/>
  <c r="D19" i="9"/>
  <c r="C19" i="9"/>
  <c r="B19" i="9"/>
  <c r="I18" i="9"/>
  <c r="H18" i="9"/>
  <c r="G18" i="9"/>
  <c r="F18" i="9"/>
  <c r="E18" i="9"/>
  <c r="D18" i="9"/>
  <c r="K18" i="9" s="1"/>
  <c r="C18" i="9"/>
  <c r="B18" i="9"/>
  <c r="H17" i="9"/>
  <c r="G17" i="9"/>
  <c r="I17" i="9" s="1"/>
  <c r="F17" i="9"/>
  <c r="E17" i="9"/>
  <c r="D17" i="9"/>
  <c r="K17" i="9" s="1"/>
  <c r="C17" i="9"/>
  <c r="B17" i="9"/>
  <c r="K16" i="9"/>
  <c r="H16" i="9"/>
  <c r="G16" i="9"/>
  <c r="I16" i="9" s="1"/>
  <c r="F16" i="9"/>
  <c r="E16" i="9"/>
  <c r="D16" i="9"/>
  <c r="C16" i="9"/>
  <c r="B16" i="9"/>
  <c r="I15" i="9"/>
  <c r="H15" i="9"/>
  <c r="G15" i="9"/>
  <c r="F15" i="9"/>
  <c r="E15" i="9"/>
  <c r="D15" i="9"/>
  <c r="K15" i="9" s="1"/>
  <c r="C15" i="9"/>
  <c r="B15" i="9"/>
  <c r="I14" i="9"/>
  <c r="H14" i="9"/>
  <c r="G14" i="9"/>
  <c r="E14" i="9"/>
  <c r="D14" i="9"/>
  <c r="F14" i="9" s="1"/>
  <c r="K14" i="9" s="1"/>
  <c r="C14" i="9"/>
  <c r="B14" i="9"/>
  <c r="K13" i="9"/>
  <c r="I13" i="9"/>
  <c r="H13" i="9"/>
  <c r="G13" i="9"/>
  <c r="F13" i="9"/>
  <c r="E13" i="9"/>
  <c r="D13" i="9"/>
  <c r="C13" i="9"/>
  <c r="B13" i="9"/>
  <c r="I12" i="9"/>
  <c r="H12" i="9"/>
  <c r="G12" i="9"/>
  <c r="E12" i="9"/>
  <c r="D12" i="9"/>
  <c r="C12" i="9"/>
  <c r="B12" i="9"/>
  <c r="H11" i="9"/>
  <c r="G11" i="9"/>
  <c r="I11" i="9" s="1"/>
  <c r="E11" i="9"/>
  <c r="D11" i="9"/>
  <c r="K11" i="9" s="1"/>
  <c r="C11" i="9"/>
  <c r="B11" i="9"/>
  <c r="K109" i="11"/>
  <c r="H109" i="11"/>
  <c r="G109" i="11"/>
  <c r="I109" i="11" s="1"/>
  <c r="E109" i="11"/>
  <c r="D109" i="11"/>
  <c r="F109" i="11" s="1"/>
  <c r="C109" i="11"/>
  <c r="B109" i="11"/>
  <c r="H108" i="11"/>
  <c r="G108" i="11"/>
  <c r="I108" i="11" s="1"/>
  <c r="E108" i="11"/>
  <c r="D108" i="11"/>
  <c r="K108" i="11" s="1"/>
  <c r="C108" i="11"/>
  <c r="B108" i="11"/>
  <c r="I107" i="11"/>
  <c r="H107" i="11"/>
  <c r="G107" i="11"/>
  <c r="E107" i="11"/>
  <c r="D107" i="11"/>
  <c r="K107" i="11" s="1"/>
  <c r="C107" i="11"/>
  <c r="B107" i="11"/>
  <c r="K106" i="11"/>
  <c r="H106" i="11"/>
  <c r="G106" i="11"/>
  <c r="I106" i="11" s="1"/>
  <c r="F106" i="11"/>
  <c r="E106" i="11"/>
  <c r="D106" i="11"/>
  <c r="C106" i="11"/>
  <c r="B106" i="11"/>
  <c r="H105" i="11"/>
  <c r="G105" i="11"/>
  <c r="I105" i="11" s="1"/>
  <c r="F105" i="11"/>
  <c r="E105" i="11"/>
  <c r="D105" i="11"/>
  <c r="K105" i="11" s="1"/>
  <c r="C105" i="11"/>
  <c r="B105" i="11"/>
  <c r="H104" i="11"/>
  <c r="G104" i="11"/>
  <c r="I104" i="11" s="1"/>
  <c r="E104" i="11"/>
  <c r="D104" i="11"/>
  <c r="F104" i="11" s="1"/>
  <c r="C104" i="11"/>
  <c r="B104" i="11"/>
  <c r="I103" i="11"/>
  <c r="H103" i="11"/>
  <c r="G103" i="11"/>
  <c r="E103" i="11"/>
  <c r="D103" i="11"/>
  <c r="F103" i="11" s="1"/>
  <c r="C103" i="11"/>
  <c r="B103" i="11"/>
  <c r="K102" i="11"/>
  <c r="I102" i="11"/>
  <c r="H102" i="11"/>
  <c r="G102" i="11"/>
  <c r="F102" i="11"/>
  <c r="E102" i="11"/>
  <c r="D102" i="11"/>
  <c r="C102" i="11"/>
  <c r="B102" i="11"/>
  <c r="H101" i="11"/>
  <c r="G101" i="11"/>
  <c r="I101" i="11" s="1"/>
  <c r="K101" i="11" s="1"/>
  <c r="F101" i="11"/>
  <c r="E101" i="11"/>
  <c r="D101" i="11"/>
  <c r="C101" i="11"/>
  <c r="B101" i="11"/>
  <c r="H100" i="11"/>
  <c r="G100" i="11"/>
  <c r="I100" i="11" s="1"/>
  <c r="E100" i="11"/>
  <c r="D100" i="11"/>
  <c r="C100" i="11"/>
  <c r="B100" i="11"/>
  <c r="I99" i="11"/>
  <c r="H99" i="11"/>
  <c r="G99" i="11"/>
  <c r="E99" i="11"/>
  <c r="D99" i="11"/>
  <c r="C99" i="11"/>
  <c r="B99" i="11"/>
  <c r="I98" i="11"/>
  <c r="H98" i="11"/>
  <c r="G98" i="11"/>
  <c r="F98" i="11"/>
  <c r="E98" i="11"/>
  <c r="K98" i="11" s="1"/>
  <c r="D98" i="11"/>
  <c r="C98" i="11"/>
  <c r="B98" i="11"/>
  <c r="K97" i="11"/>
  <c r="H97" i="11"/>
  <c r="G97" i="11"/>
  <c r="I97" i="11" s="1"/>
  <c r="F97" i="11"/>
  <c r="E97" i="11"/>
  <c r="D97" i="11"/>
  <c r="C97" i="11"/>
  <c r="B97" i="11"/>
  <c r="H96" i="11"/>
  <c r="G96" i="11"/>
  <c r="I96" i="11" s="1"/>
  <c r="E96" i="11"/>
  <c r="D96" i="11"/>
  <c r="F96" i="11" s="1"/>
  <c r="C96" i="11"/>
  <c r="B96" i="11"/>
  <c r="I95" i="11"/>
  <c r="H95" i="11"/>
  <c r="G95" i="11"/>
  <c r="E95" i="11"/>
  <c r="D95" i="11"/>
  <c r="F95" i="11" s="1"/>
  <c r="C95" i="11"/>
  <c r="B95" i="11"/>
  <c r="K94" i="11"/>
  <c r="I94" i="11"/>
  <c r="H94" i="11"/>
  <c r="G94" i="11"/>
  <c r="F94" i="11"/>
  <c r="E94" i="11"/>
  <c r="D94" i="11"/>
  <c r="C94" i="11"/>
  <c r="B94" i="11"/>
  <c r="H93" i="11"/>
  <c r="G93" i="11"/>
  <c r="I93" i="11" s="1"/>
  <c r="K93" i="11" s="1"/>
  <c r="F93" i="11"/>
  <c r="E93" i="11"/>
  <c r="D93" i="11"/>
  <c r="C93" i="11"/>
  <c r="B93" i="11"/>
  <c r="H92" i="11"/>
  <c r="G92" i="11"/>
  <c r="I92" i="11" s="1"/>
  <c r="E92" i="11"/>
  <c r="D92" i="11"/>
  <c r="C92" i="11"/>
  <c r="B92" i="11"/>
  <c r="I91" i="11"/>
  <c r="H91" i="11"/>
  <c r="G91" i="11"/>
  <c r="E91" i="11"/>
  <c r="D91" i="11"/>
  <c r="K91" i="11" s="1"/>
  <c r="C91" i="11"/>
  <c r="B91" i="11"/>
  <c r="I90" i="11"/>
  <c r="H90" i="11"/>
  <c r="G90" i="11"/>
  <c r="F90" i="11"/>
  <c r="E90" i="11"/>
  <c r="K90" i="11" s="1"/>
  <c r="D90" i="11"/>
  <c r="C90" i="11"/>
  <c r="B90" i="11"/>
  <c r="H89" i="11"/>
  <c r="G89" i="11"/>
  <c r="F89" i="11"/>
  <c r="E89" i="11"/>
  <c r="D89" i="11"/>
  <c r="C89" i="11"/>
  <c r="B89" i="11"/>
  <c r="H88" i="11"/>
  <c r="G88" i="11"/>
  <c r="I88" i="11" s="1"/>
  <c r="E88" i="11"/>
  <c r="D88" i="11"/>
  <c r="F88" i="11" s="1"/>
  <c r="C88" i="11"/>
  <c r="B88" i="11"/>
  <c r="I87" i="11"/>
  <c r="H87" i="11"/>
  <c r="G87" i="11"/>
  <c r="E87" i="11"/>
  <c r="D87" i="11"/>
  <c r="F87" i="11" s="1"/>
  <c r="C87" i="11"/>
  <c r="B87" i="11"/>
  <c r="K86" i="11"/>
  <c r="I86" i="11"/>
  <c r="H86" i="11"/>
  <c r="G86" i="11"/>
  <c r="F86" i="11"/>
  <c r="E86" i="11"/>
  <c r="D86" i="11"/>
  <c r="C86" i="11"/>
  <c r="B86" i="11"/>
  <c r="H85" i="11"/>
  <c r="G85" i="11"/>
  <c r="I85" i="11" s="1"/>
  <c r="K85" i="11" s="1"/>
  <c r="F85" i="11"/>
  <c r="E85" i="11"/>
  <c r="D85" i="11"/>
  <c r="C85" i="11"/>
  <c r="B85" i="11"/>
  <c r="H84" i="11"/>
  <c r="G84" i="11"/>
  <c r="I84" i="11" s="1"/>
  <c r="E84" i="11"/>
  <c r="D84" i="11"/>
  <c r="C84" i="11"/>
  <c r="B84" i="11"/>
  <c r="I83" i="11"/>
  <c r="H83" i="11"/>
  <c r="G83" i="11"/>
  <c r="E83" i="11"/>
  <c r="D83" i="11"/>
  <c r="C83" i="11"/>
  <c r="B83" i="11"/>
  <c r="I82" i="11"/>
  <c r="H82" i="11"/>
  <c r="G82" i="11"/>
  <c r="F82" i="11"/>
  <c r="E82" i="11"/>
  <c r="K82" i="11" s="1"/>
  <c r="D82" i="11"/>
  <c r="C82" i="11"/>
  <c r="B82" i="11"/>
  <c r="H81" i="11"/>
  <c r="G81" i="11"/>
  <c r="F81" i="11"/>
  <c r="E81" i="11"/>
  <c r="D81" i="11"/>
  <c r="C81" i="11"/>
  <c r="B81" i="11"/>
  <c r="H80" i="11"/>
  <c r="G80" i="11"/>
  <c r="I80" i="11" s="1"/>
  <c r="E80" i="11"/>
  <c r="D80" i="11"/>
  <c r="F80" i="11" s="1"/>
  <c r="C80" i="11"/>
  <c r="B80" i="11"/>
  <c r="I79" i="11"/>
  <c r="H79" i="11"/>
  <c r="G79" i="11"/>
  <c r="E79" i="11"/>
  <c r="D79" i="11"/>
  <c r="F79" i="11" s="1"/>
  <c r="C79" i="11"/>
  <c r="B79" i="11"/>
  <c r="K78" i="11"/>
  <c r="I78" i="11"/>
  <c r="H78" i="11"/>
  <c r="G78" i="11"/>
  <c r="F78" i="11"/>
  <c r="E78" i="11"/>
  <c r="D78" i="11"/>
  <c r="C78" i="11"/>
  <c r="B78" i="11"/>
  <c r="H77" i="11"/>
  <c r="G77" i="11"/>
  <c r="I77" i="11" s="1"/>
  <c r="K77" i="11" s="1"/>
  <c r="F77" i="11"/>
  <c r="E77" i="11"/>
  <c r="D77" i="11"/>
  <c r="C77" i="11"/>
  <c r="B77" i="11"/>
  <c r="H76" i="11"/>
  <c r="G76" i="11"/>
  <c r="I76" i="11" s="1"/>
  <c r="E76" i="11"/>
  <c r="D76" i="11"/>
  <c r="C76" i="11"/>
  <c r="B76" i="11"/>
  <c r="I75" i="11"/>
  <c r="H75" i="11"/>
  <c r="G75" i="11"/>
  <c r="E75" i="11"/>
  <c r="D75" i="11"/>
  <c r="C75" i="11"/>
  <c r="B75" i="11"/>
  <c r="I74" i="11"/>
  <c r="H74" i="11"/>
  <c r="G74" i="11"/>
  <c r="F74" i="11"/>
  <c r="E74" i="11"/>
  <c r="K74" i="11" s="1"/>
  <c r="D74" i="11"/>
  <c r="C74" i="11"/>
  <c r="B74" i="11"/>
  <c r="H73" i="11"/>
  <c r="G73" i="11"/>
  <c r="F73" i="11"/>
  <c r="E73" i="11"/>
  <c r="D73" i="11"/>
  <c r="C73" i="11"/>
  <c r="B73" i="11"/>
  <c r="H72" i="11"/>
  <c r="G72" i="11"/>
  <c r="I72" i="11" s="1"/>
  <c r="E72" i="11"/>
  <c r="D72" i="11"/>
  <c r="F72" i="11" s="1"/>
  <c r="C72" i="11"/>
  <c r="B72" i="11"/>
  <c r="I71" i="11"/>
  <c r="H71" i="11"/>
  <c r="G71" i="11"/>
  <c r="E71" i="11"/>
  <c r="D71" i="11"/>
  <c r="F71" i="11" s="1"/>
  <c r="C71" i="11"/>
  <c r="B71" i="11"/>
  <c r="K70" i="11"/>
  <c r="I70" i="11"/>
  <c r="H70" i="11"/>
  <c r="G70" i="11"/>
  <c r="F70" i="11"/>
  <c r="E70" i="11"/>
  <c r="D70" i="11"/>
  <c r="C70" i="11"/>
  <c r="B70" i="11"/>
  <c r="H69" i="11"/>
  <c r="G69" i="11"/>
  <c r="I69" i="11" s="1"/>
  <c r="K69" i="11" s="1"/>
  <c r="F69" i="11"/>
  <c r="E69" i="11"/>
  <c r="D69" i="11"/>
  <c r="C69" i="11"/>
  <c r="B69" i="11"/>
  <c r="H68" i="11"/>
  <c r="G68" i="11"/>
  <c r="I68" i="11" s="1"/>
  <c r="E68" i="11"/>
  <c r="D68" i="11"/>
  <c r="C68" i="11"/>
  <c r="B68" i="11"/>
  <c r="I67" i="11"/>
  <c r="H67" i="11"/>
  <c r="G67" i="11"/>
  <c r="E67" i="11"/>
  <c r="D67" i="11"/>
  <c r="C67" i="11"/>
  <c r="B67" i="11"/>
  <c r="I66" i="11"/>
  <c r="H66" i="11"/>
  <c r="G66" i="11"/>
  <c r="F66" i="11"/>
  <c r="E66" i="11"/>
  <c r="K66" i="11" s="1"/>
  <c r="D66" i="11"/>
  <c r="C66" i="11"/>
  <c r="B66" i="11"/>
  <c r="K65" i="11"/>
  <c r="H65" i="11"/>
  <c r="G65" i="11"/>
  <c r="I65" i="11" s="1"/>
  <c r="F65" i="11"/>
  <c r="E65" i="11"/>
  <c r="D65" i="11"/>
  <c r="C65" i="11"/>
  <c r="B65" i="11"/>
  <c r="H64" i="11"/>
  <c r="G64" i="11"/>
  <c r="I64" i="11" s="1"/>
  <c r="E64" i="11"/>
  <c r="D64" i="11"/>
  <c r="F64" i="11" s="1"/>
  <c r="C64" i="11"/>
  <c r="B64" i="11"/>
  <c r="I63" i="11"/>
  <c r="H63" i="11"/>
  <c r="G63" i="11"/>
  <c r="E63" i="11"/>
  <c r="D63" i="11"/>
  <c r="F63" i="11" s="1"/>
  <c r="C63" i="11"/>
  <c r="B63" i="11"/>
  <c r="K62" i="11"/>
  <c r="I62" i="11"/>
  <c r="H62" i="11"/>
  <c r="G62" i="11"/>
  <c r="F62" i="11"/>
  <c r="E62" i="11"/>
  <c r="D62" i="11"/>
  <c r="C62" i="11"/>
  <c r="B62" i="11"/>
  <c r="K61" i="11"/>
  <c r="H61" i="11"/>
  <c r="G61" i="11"/>
  <c r="I61" i="11" s="1"/>
  <c r="F61" i="11"/>
  <c r="E61" i="11"/>
  <c r="D61" i="11"/>
  <c r="C61" i="11"/>
  <c r="B61" i="11"/>
  <c r="H60" i="11"/>
  <c r="G60" i="11"/>
  <c r="I60" i="11" s="1"/>
  <c r="E60" i="11"/>
  <c r="D60" i="11"/>
  <c r="C60" i="11"/>
  <c r="B60" i="11"/>
  <c r="I59" i="11"/>
  <c r="H59" i="11"/>
  <c r="G59" i="11"/>
  <c r="E59" i="11"/>
  <c r="D59" i="11"/>
  <c r="C59" i="11"/>
  <c r="B59" i="11"/>
  <c r="I58" i="11"/>
  <c r="H58" i="11"/>
  <c r="G58" i="11"/>
  <c r="F58" i="11"/>
  <c r="E58" i="11"/>
  <c r="K58" i="11" s="1"/>
  <c r="D58" i="11"/>
  <c r="C58" i="11"/>
  <c r="B58" i="11"/>
  <c r="H57" i="11"/>
  <c r="G57" i="11"/>
  <c r="F57" i="11"/>
  <c r="E57" i="11"/>
  <c r="D57" i="11"/>
  <c r="C57" i="11"/>
  <c r="B57" i="11"/>
  <c r="H56" i="11"/>
  <c r="G56" i="11"/>
  <c r="I56" i="11" s="1"/>
  <c r="E56" i="11"/>
  <c r="D56" i="11"/>
  <c r="F56" i="11" s="1"/>
  <c r="C56" i="11"/>
  <c r="B56" i="11"/>
  <c r="I55" i="11"/>
  <c r="H55" i="11"/>
  <c r="G55" i="11"/>
  <c r="E55" i="11"/>
  <c r="D55" i="11"/>
  <c r="F55" i="11" s="1"/>
  <c r="C55" i="11"/>
  <c r="B55" i="11"/>
  <c r="K54" i="11"/>
  <c r="I54" i="11"/>
  <c r="H54" i="11"/>
  <c r="G54" i="11"/>
  <c r="F54" i="11"/>
  <c r="E54" i="11"/>
  <c r="D54" i="11"/>
  <c r="C54" i="11"/>
  <c r="B54" i="11"/>
  <c r="H53" i="11"/>
  <c r="G53" i="11"/>
  <c r="I53" i="11" s="1"/>
  <c r="K53" i="11" s="1"/>
  <c r="F53" i="11"/>
  <c r="E53" i="11"/>
  <c r="D53" i="11"/>
  <c r="C53" i="11"/>
  <c r="B53" i="11"/>
  <c r="H52" i="11"/>
  <c r="G52" i="11"/>
  <c r="I52" i="11" s="1"/>
  <c r="E52" i="11"/>
  <c r="D52" i="11"/>
  <c r="K52" i="11" s="1"/>
  <c r="C52" i="11"/>
  <c r="B52" i="11"/>
  <c r="I51" i="11"/>
  <c r="H51" i="11"/>
  <c r="G51" i="11"/>
  <c r="E51" i="11"/>
  <c r="D51" i="11"/>
  <c r="C51" i="11"/>
  <c r="B51" i="11"/>
  <c r="I50" i="11"/>
  <c r="H50" i="11"/>
  <c r="G50" i="11"/>
  <c r="F50" i="11"/>
  <c r="E50" i="11"/>
  <c r="K50" i="11" s="1"/>
  <c r="D50" i="11"/>
  <c r="C50" i="11"/>
  <c r="B50" i="11"/>
  <c r="K49" i="11"/>
  <c r="H49" i="11"/>
  <c r="G49" i="11"/>
  <c r="I49" i="11" s="1"/>
  <c r="F49" i="11"/>
  <c r="E49" i="11"/>
  <c r="D49" i="11"/>
  <c r="C49" i="11"/>
  <c r="B49" i="11"/>
  <c r="H48" i="11"/>
  <c r="G48" i="11"/>
  <c r="I48" i="11" s="1"/>
  <c r="E48" i="11"/>
  <c r="D48" i="11"/>
  <c r="F48" i="11" s="1"/>
  <c r="C48" i="11"/>
  <c r="B48" i="11"/>
  <c r="I47" i="11"/>
  <c r="H47" i="11"/>
  <c r="G47" i="11"/>
  <c r="E47" i="11"/>
  <c r="D47" i="11"/>
  <c r="F47" i="11" s="1"/>
  <c r="C47" i="11"/>
  <c r="B47" i="11"/>
  <c r="K46" i="11"/>
  <c r="I46" i="11"/>
  <c r="H46" i="11"/>
  <c r="G46" i="11"/>
  <c r="F46" i="11"/>
  <c r="E46" i="11"/>
  <c r="D46" i="11"/>
  <c r="C46" i="11"/>
  <c r="B46" i="11"/>
  <c r="K45" i="11"/>
  <c r="H45" i="11"/>
  <c r="G45" i="11"/>
  <c r="I45" i="11" s="1"/>
  <c r="F45" i="11"/>
  <c r="E45" i="11"/>
  <c r="D45" i="11"/>
  <c r="C45" i="11"/>
  <c r="B45" i="11"/>
  <c r="H44" i="11"/>
  <c r="G44" i="11"/>
  <c r="I44" i="11" s="1"/>
  <c r="E44" i="11"/>
  <c r="D44" i="11"/>
  <c r="K44" i="11" s="1"/>
  <c r="C44" i="11"/>
  <c r="B44" i="11"/>
  <c r="I43" i="11"/>
  <c r="H43" i="11"/>
  <c r="G43" i="11"/>
  <c r="E43" i="11"/>
  <c r="D43" i="11"/>
  <c r="C43" i="11"/>
  <c r="B43" i="11"/>
  <c r="I42" i="11"/>
  <c r="H42" i="11"/>
  <c r="G42" i="11"/>
  <c r="F42" i="11"/>
  <c r="E42" i="11"/>
  <c r="K42" i="11" s="1"/>
  <c r="D42" i="11"/>
  <c r="C42" i="11"/>
  <c r="B42" i="11"/>
  <c r="H41" i="11"/>
  <c r="G41" i="11"/>
  <c r="F41" i="11"/>
  <c r="E41" i="11"/>
  <c r="D41" i="11"/>
  <c r="C41" i="11"/>
  <c r="B41" i="11"/>
  <c r="H40" i="11"/>
  <c r="G40" i="11"/>
  <c r="I40" i="11" s="1"/>
  <c r="E40" i="11"/>
  <c r="D40" i="11"/>
  <c r="F40" i="11" s="1"/>
  <c r="C40" i="11"/>
  <c r="B40" i="11"/>
  <c r="I39" i="11"/>
  <c r="H39" i="11"/>
  <c r="G39" i="11"/>
  <c r="E39" i="11"/>
  <c r="D39" i="11"/>
  <c r="F39" i="11" s="1"/>
  <c r="C39" i="11"/>
  <c r="B39" i="11"/>
  <c r="K38" i="11"/>
  <c r="I38" i="11"/>
  <c r="H38" i="11"/>
  <c r="G38" i="11"/>
  <c r="F38" i="11"/>
  <c r="E38" i="11"/>
  <c r="D38" i="11"/>
  <c r="C38" i="11"/>
  <c r="B38" i="11"/>
  <c r="H37" i="11"/>
  <c r="G37" i="11"/>
  <c r="I37" i="11" s="1"/>
  <c r="K37" i="11" s="1"/>
  <c r="F37" i="11"/>
  <c r="E37" i="11"/>
  <c r="D37" i="11"/>
  <c r="C37" i="11"/>
  <c r="B37" i="11"/>
  <c r="H36" i="11"/>
  <c r="G36" i="11"/>
  <c r="I36" i="11" s="1"/>
  <c r="E36" i="11"/>
  <c r="D36" i="11"/>
  <c r="K36" i="11" s="1"/>
  <c r="C36" i="11"/>
  <c r="B36" i="11"/>
  <c r="I35" i="11"/>
  <c r="H35" i="11"/>
  <c r="G35" i="11"/>
  <c r="E35" i="11"/>
  <c r="D35" i="11"/>
  <c r="C35" i="11"/>
  <c r="B35" i="11"/>
  <c r="I34" i="11"/>
  <c r="H34" i="11"/>
  <c r="G34" i="11"/>
  <c r="F34" i="11"/>
  <c r="E34" i="11"/>
  <c r="K34" i="11" s="1"/>
  <c r="D34" i="11"/>
  <c r="C34" i="11"/>
  <c r="B34" i="11"/>
  <c r="H33" i="11"/>
  <c r="G33" i="11"/>
  <c r="F33" i="11"/>
  <c r="E33" i="11"/>
  <c r="D33" i="11"/>
  <c r="C33" i="11"/>
  <c r="B33" i="11"/>
  <c r="H32" i="11"/>
  <c r="G32" i="11"/>
  <c r="I32" i="11" s="1"/>
  <c r="E32" i="11"/>
  <c r="D32" i="11"/>
  <c r="F32" i="11" s="1"/>
  <c r="C32" i="11"/>
  <c r="B32" i="11"/>
  <c r="I31" i="11"/>
  <c r="H31" i="11"/>
  <c r="G31" i="11"/>
  <c r="E31" i="11"/>
  <c r="D31" i="11"/>
  <c r="F31" i="11" s="1"/>
  <c r="C31" i="11"/>
  <c r="B31" i="11"/>
  <c r="K30" i="11"/>
  <c r="I30" i="11"/>
  <c r="H30" i="11"/>
  <c r="G30" i="11"/>
  <c r="F30" i="11"/>
  <c r="E30" i="11"/>
  <c r="D30" i="11"/>
  <c r="C30" i="11"/>
  <c r="B30" i="11"/>
  <c r="K29" i="11"/>
  <c r="H29" i="11"/>
  <c r="G29" i="11"/>
  <c r="I29" i="11" s="1"/>
  <c r="F29" i="11"/>
  <c r="E29" i="11"/>
  <c r="D29" i="11"/>
  <c r="C29" i="11"/>
  <c r="B29" i="11"/>
  <c r="H28" i="11"/>
  <c r="G28" i="11"/>
  <c r="I28" i="11" s="1"/>
  <c r="E28" i="11"/>
  <c r="D28" i="11"/>
  <c r="K28" i="11" s="1"/>
  <c r="C28" i="11"/>
  <c r="B28" i="11"/>
  <c r="I27" i="11"/>
  <c r="H27" i="11"/>
  <c r="G27" i="11"/>
  <c r="E27" i="11"/>
  <c r="D27" i="11"/>
  <c r="K27" i="11" s="1"/>
  <c r="C27" i="11"/>
  <c r="B27" i="11"/>
  <c r="K26" i="11"/>
  <c r="I26" i="11"/>
  <c r="H26" i="11"/>
  <c r="G26" i="11"/>
  <c r="F26" i="11"/>
  <c r="E26" i="11"/>
  <c r="D26" i="11"/>
  <c r="C26" i="11"/>
  <c r="B26" i="11"/>
  <c r="H25" i="11"/>
  <c r="G25" i="11"/>
  <c r="F25" i="11"/>
  <c r="E25" i="11"/>
  <c r="D25" i="11"/>
  <c r="C25" i="11"/>
  <c r="B25" i="11"/>
  <c r="H24" i="11"/>
  <c r="G24" i="11"/>
  <c r="I24" i="11" s="1"/>
  <c r="E24" i="11"/>
  <c r="D24" i="11"/>
  <c r="F24" i="11" s="1"/>
  <c r="C24" i="11"/>
  <c r="B24" i="11"/>
  <c r="I23" i="11"/>
  <c r="H23" i="11"/>
  <c r="G23" i="11"/>
  <c r="E23" i="11"/>
  <c r="D23" i="11"/>
  <c r="F23" i="11" s="1"/>
  <c r="C23" i="11"/>
  <c r="B23" i="11"/>
  <c r="K22" i="11"/>
  <c r="I22" i="11"/>
  <c r="H22" i="11"/>
  <c r="G22" i="11"/>
  <c r="F22" i="11"/>
  <c r="E22" i="11"/>
  <c r="D22" i="11"/>
  <c r="C22" i="11"/>
  <c r="B22" i="11"/>
  <c r="H21" i="11"/>
  <c r="G21" i="11"/>
  <c r="I21" i="11" s="1"/>
  <c r="K21" i="11" s="1"/>
  <c r="F21" i="11"/>
  <c r="E21" i="11"/>
  <c r="D21" i="11"/>
  <c r="C21" i="11"/>
  <c r="B21" i="11"/>
  <c r="H20" i="11"/>
  <c r="G20" i="11"/>
  <c r="I20" i="11" s="1"/>
  <c r="E20" i="11"/>
  <c r="D20" i="11"/>
  <c r="C20" i="11"/>
  <c r="B20" i="11"/>
  <c r="I19" i="11"/>
  <c r="H19" i="11"/>
  <c r="G19" i="11"/>
  <c r="E19" i="11"/>
  <c r="D19" i="11"/>
  <c r="C19" i="11"/>
  <c r="B19" i="11"/>
  <c r="I18" i="11"/>
  <c r="H18" i="11"/>
  <c r="G18" i="11"/>
  <c r="F18" i="11"/>
  <c r="E18" i="11"/>
  <c r="K18" i="11" s="1"/>
  <c r="D18" i="11"/>
  <c r="C18" i="11"/>
  <c r="B18" i="11"/>
  <c r="H17" i="11"/>
  <c r="G17" i="11"/>
  <c r="F17" i="11"/>
  <c r="E17" i="11"/>
  <c r="D17" i="11"/>
  <c r="C17" i="11"/>
  <c r="B17" i="11"/>
  <c r="H16" i="11"/>
  <c r="G16" i="11"/>
  <c r="I16" i="11" s="1"/>
  <c r="E16" i="11"/>
  <c r="D16" i="11"/>
  <c r="F16" i="11" s="1"/>
  <c r="C16" i="11"/>
  <c r="B16" i="11"/>
  <c r="I15" i="11"/>
  <c r="H15" i="11"/>
  <c r="G15" i="11"/>
  <c r="E15" i="11"/>
  <c r="D15" i="11"/>
  <c r="F15" i="11" s="1"/>
  <c r="C15" i="11"/>
  <c r="B15" i="11"/>
  <c r="K14" i="11"/>
  <c r="I14" i="11"/>
  <c r="H14" i="11"/>
  <c r="G14" i="11"/>
  <c r="F14" i="11"/>
  <c r="E14" i="11"/>
  <c r="D14" i="11"/>
  <c r="C14" i="11"/>
  <c r="B14" i="11"/>
  <c r="H13" i="11"/>
  <c r="G13" i="11"/>
  <c r="I13" i="11" s="1"/>
  <c r="K13" i="11" s="1"/>
  <c r="F13" i="11"/>
  <c r="E13" i="11"/>
  <c r="D13" i="11"/>
  <c r="C13" i="11"/>
  <c r="B13" i="11"/>
  <c r="H12" i="11"/>
  <c r="G12" i="11"/>
  <c r="I12" i="11" s="1"/>
  <c r="E12" i="11"/>
  <c r="D12" i="11"/>
  <c r="K12" i="11" s="1"/>
  <c r="C12" i="11"/>
  <c r="B12" i="11"/>
  <c r="I11" i="11"/>
  <c r="H11" i="11"/>
  <c r="G11" i="11"/>
  <c r="E11" i="11"/>
  <c r="D11" i="11"/>
  <c r="K11" i="11" s="1"/>
  <c r="C11" i="11"/>
  <c r="B11" i="11"/>
  <c r="K109" i="13"/>
  <c r="I109" i="13"/>
  <c r="H109" i="13"/>
  <c r="G109" i="13"/>
  <c r="F109" i="13"/>
  <c r="E109" i="13"/>
  <c r="D109" i="13"/>
  <c r="C109" i="13"/>
  <c r="B109" i="13"/>
  <c r="H108" i="13"/>
  <c r="G108" i="13"/>
  <c r="I108" i="13" s="1"/>
  <c r="E108" i="13"/>
  <c r="D108" i="13"/>
  <c r="K108" i="13" s="1"/>
  <c r="C108" i="13"/>
  <c r="B108" i="13"/>
  <c r="H107" i="13"/>
  <c r="G107" i="13"/>
  <c r="I107" i="13" s="1"/>
  <c r="E107" i="13"/>
  <c r="D107" i="13"/>
  <c r="K107" i="13" s="1"/>
  <c r="C107" i="13"/>
  <c r="B107" i="13"/>
  <c r="I106" i="13"/>
  <c r="H106" i="13"/>
  <c r="G106" i="13"/>
  <c r="F106" i="13"/>
  <c r="E106" i="13"/>
  <c r="D106" i="13"/>
  <c r="K106" i="13" s="1"/>
  <c r="C106" i="13"/>
  <c r="B106" i="13"/>
  <c r="K105" i="13"/>
  <c r="H105" i="13"/>
  <c r="G105" i="13"/>
  <c r="I105" i="13" s="1"/>
  <c r="F105" i="13"/>
  <c r="E105" i="13"/>
  <c r="D105" i="13"/>
  <c r="C105" i="13"/>
  <c r="B105" i="13"/>
  <c r="H104" i="13"/>
  <c r="G104" i="13"/>
  <c r="I104" i="13" s="1"/>
  <c r="F104" i="13"/>
  <c r="E104" i="13"/>
  <c r="D104" i="13"/>
  <c r="K104" i="13" s="1"/>
  <c r="C104" i="13"/>
  <c r="B104" i="13"/>
  <c r="I103" i="13"/>
  <c r="H103" i="13"/>
  <c r="G103" i="13"/>
  <c r="E103" i="13"/>
  <c r="D103" i="13"/>
  <c r="F103" i="13" s="1"/>
  <c r="C103" i="13"/>
  <c r="B103" i="13"/>
  <c r="I102" i="13"/>
  <c r="H102" i="13"/>
  <c r="G102" i="13"/>
  <c r="E102" i="13"/>
  <c r="D102" i="13"/>
  <c r="F102" i="13" s="1"/>
  <c r="K102" i="13" s="1"/>
  <c r="C102" i="13"/>
  <c r="B102" i="13"/>
  <c r="K101" i="13"/>
  <c r="I101" i="13"/>
  <c r="H101" i="13"/>
  <c r="G101" i="13"/>
  <c r="F101" i="13"/>
  <c r="E101" i="13"/>
  <c r="D101" i="13"/>
  <c r="C101" i="13"/>
  <c r="B101" i="13"/>
  <c r="H100" i="13"/>
  <c r="G100" i="13"/>
  <c r="I100" i="13" s="1"/>
  <c r="E100" i="13"/>
  <c r="D100" i="13"/>
  <c r="C100" i="13"/>
  <c r="B100" i="13"/>
  <c r="H99" i="13"/>
  <c r="G99" i="13"/>
  <c r="I99" i="13" s="1"/>
  <c r="E99" i="13"/>
  <c r="D99" i="13"/>
  <c r="C99" i="13"/>
  <c r="B99" i="13"/>
  <c r="I98" i="13"/>
  <c r="H98" i="13"/>
  <c r="G98" i="13"/>
  <c r="F98" i="13"/>
  <c r="E98" i="13"/>
  <c r="D98" i="13"/>
  <c r="K98" i="13" s="1"/>
  <c r="C98" i="13"/>
  <c r="B98" i="13"/>
  <c r="K97" i="13"/>
  <c r="H97" i="13"/>
  <c r="G97" i="13"/>
  <c r="I97" i="13" s="1"/>
  <c r="F97" i="13"/>
  <c r="E97" i="13"/>
  <c r="D97" i="13"/>
  <c r="C97" i="13"/>
  <c r="B97" i="13"/>
  <c r="H96" i="13"/>
  <c r="G96" i="13"/>
  <c r="I96" i="13" s="1"/>
  <c r="F96" i="13"/>
  <c r="E96" i="13"/>
  <c r="D96" i="13"/>
  <c r="K96" i="13" s="1"/>
  <c r="C96" i="13"/>
  <c r="B96" i="13"/>
  <c r="I95" i="13"/>
  <c r="H95" i="13"/>
  <c r="G95" i="13"/>
  <c r="E95" i="13"/>
  <c r="D95" i="13"/>
  <c r="F95" i="13" s="1"/>
  <c r="C95" i="13"/>
  <c r="B95" i="13"/>
  <c r="I94" i="13"/>
  <c r="H94" i="13"/>
  <c r="G94" i="13"/>
  <c r="E94" i="13"/>
  <c r="D94" i="13"/>
  <c r="F94" i="13" s="1"/>
  <c r="K94" i="13" s="1"/>
  <c r="C94" i="13"/>
  <c r="B94" i="13"/>
  <c r="K93" i="13"/>
  <c r="I93" i="13"/>
  <c r="H93" i="13"/>
  <c r="G93" i="13"/>
  <c r="F93" i="13"/>
  <c r="E93" i="13"/>
  <c r="D93" i="13"/>
  <c r="C93" i="13"/>
  <c r="B93" i="13"/>
  <c r="H92" i="13"/>
  <c r="G92" i="13"/>
  <c r="I92" i="13" s="1"/>
  <c r="E92" i="13"/>
  <c r="D92" i="13"/>
  <c r="C92" i="13"/>
  <c r="B92" i="13"/>
  <c r="H91" i="13"/>
  <c r="G91" i="13"/>
  <c r="I91" i="13" s="1"/>
  <c r="E91" i="13"/>
  <c r="D91" i="13"/>
  <c r="K91" i="13" s="1"/>
  <c r="C91" i="13"/>
  <c r="B91" i="13"/>
  <c r="I90" i="13"/>
  <c r="H90" i="13"/>
  <c r="G90" i="13"/>
  <c r="F90" i="13"/>
  <c r="E90" i="13"/>
  <c r="D90" i="13"/>
  <c r="K90" i="13" s="1"/>
  <c r="C90" i="13"/>
  <c r="B90" i="13"/>
  <c r="H89" i="13"/>
  <c r="G89" i="13"/>
  <c r="I89" i="13" s="1"/>
  <c r="F89" i="13"/>
  <c r="E89" i="13"/>
  <c r="D89" i="13"/>
  <c r="C89" i="13"/>
  <c r="B89" i="13"/>
  <c r="H88" i="13"/>
  <c r="G88" i="13"/>
  <c r="I88" i="13" s="1"/>
  <c r="F88" i="13"/>
  <c r="E88" i="13"/>
  <c r="D88" i="13"/>
  <c r="C88" i="13"/>
  <c r="B88" i="13"/>
  <c r="I87" i="13"/>
  <c r="H87" i="13"/>
  <c r="G87" i="13"/>
  <c r="E87" i="13"/>
  <c r="D87" i="13"/>
  <c r="F87" i="13" s="1"/>
  <c r="C87" i="13"/>
  <c r="B87" i="13"/>
  <c r="I86" i="13"/>
  <c r="H86" i="13"/>
  <c r="G86" i="13"/>
  <c r="E86" i="13"/>
  <c r="D86" i="13"/>
  <c r="F86" i="13" s="1"/>
  <c r="K86" i="13" s="1"/>
  <c r="C86" i="13"/>
  <c r="B86" i="13"/>
  <c r="K85" i="13"/>
  <c r="I85" i="13"/>
  <c r="H85" i="13"/>
  <c r="G85" i="13"/>
  <c r="F85" i="13"/>
  <c r="E85" i="13"/>
  <c r="D85" i="13"/>
  <c r="C85" i="13"/>
  <c r="B85" i="13"/>
  <c r="H84" i="13"/>
  <c r="G84" i="13"/>
  <c r="I84" i="13" s="1"/>
  <c r="E84" i="13"/>
  <c r="D84" i="13"/>
  <c r="C84" i="13"/>
  <c r="B84" i="13"/>
  <c r="H83" i="13"/>
  <c r="G83" i="13"/>
  <c r="I83" i="13" s="1"/>
  <c r="E83" i="13"/>
  <c r="D83" i="13"/>
  <c r="C83" i="13"/>
  <c r="B83" i="13"/>
  <c r="I82" i="13"/>
  <c r="H82" i="13"/>
  <c r="G82" i="13"/>
  <c r="F82" i="13"/>
  <c r="E82" i="13"/>
  <c r="D82" i="13"/>
  <c r="K82" i="13" s="1"/>
  <c r="C82" i="13"/>
  <c r="B82" i="13"/>
  <c r="H81" i="13"/>
  <c r="G81" i="13"/>
  <c r="F81" i="13"/>
  <c r="E81" i="13"/>
  <c r="D81" i="13"/>
  <c r="C81" i="13"/>
  <c r="B81" i="13"/>
  <c r="H80" i="13"/>
  <c r="G80" i="13"/>
  <c r="I80" i="13" s="1"/>
  <c r="F80" i="13"/>
  <c r="E80" i="13"/>
  <c r="D80" i="13"/>
  <c r="C80" i="13"/>
  <c r="B80" i="13"/>
  <c r="I79" i="13"/>
  <c r="H79" i="13"/>
  <c r="G79" i="13"/>
  <c r="E79" i="13"/>
  <c r="D79" i="13"/>
  <c r="F79" i="13" s="1"/>
  <c r="C79" i="13"/>
  <c r="B79" i="13"/>
  <c r="K78" i="13"/>
  <c r="I78" i="13"/>
  <c r="H78" i="13"/>
  <c r="G78" i="13"/>
  <c r="E78" i="13"/>
  <c r="D78" i="13"/>
  <c r="F78" i="13" s="1"/>
  <c r="C78" i="13"/>
  <c r="B78" i="13"/>
  <c r="K77" i="13"/>
  <c r="I77" i="13"/>
  <c r="H77" i="13"/>
  <c r="G77" i="13"/>
  <c r="F77" i="13"/>
  <c r="E77" i="13"/>
  <c r="D77" i="13"/>
  <c r="C77" i="13"/>
  <c r="B77" i="13"/>
  <c r="H76" i="13"/>
  <c r="G76" i="13"/>
  <c r="I76" i="13" s="1"/>
  <c r="E76" i="13"/>
  <c r="D76" i="13"/>
  <c r="C76" i="13"/>
  <c r="B76" i="13"/>
  <c r="H75" i="13"/>
  <c r="G75" i="13"/>
  <c r="I75" i="13" s="1"/>
  <c r="E75" i="13"/>
  <c r="D75" i="13"/>
  <c r="C75" i="13"/>
  <c r="B75" i="13"/>
  <c r="I74" i="13"/>
  <c r="H74" i="13"/>
  <c r="G74" i="13"/>
  <c r="F74" i="13"/>
  <c r="E74" i="13"/>
  <c r="D74" i="13"/>
  <c r="K74" i="13" s="1"/>
  <c r="C74" i="13"/>
  <c r="B74" i="13"/>
  <c r="H73" i="13"/>
  <c r="G73" i="13"/>
  <c r="F73" i="13"/>
  <c r="E73" i="13"/>
  <c r="D73" i="13"/>
  <c r="C73" i="13"/>
  <c r="B73" i="13"/>
  <c r="H72" i="13"/>
  <c r="G72" i="13"/>
  <c r="I72" i="13" s="1"/>
  <c r="F72" i="13"/>
  <c r="E72" i="13"/>
  <c r="D72" i="13"/>
  <c r="K72" i="13" s="1"/>
  <c r="C72" i="13"/>
  <c r="B72" i="13"/>
  <c r="I71" i="13"/>
  <c r="H71" i="13"/>
  <c r="G71" i="13"/>
  <c r="E71" i="13"/>
  <c r="D71" i="13"/>
  <c r="F71" i="13" s="1"/>
  <c r="C71" i="13"/>
  <c r="B71" i="13"/>
  <c r="I70" i="13"/>
  <c r="H70" i="13"/>
  <c r="G70" i="13"/>
  <c r="E70" i="13"/>
  <c r="D70" i="13"/>
  <c r="F70" i="13" s="1"/>
  <c r="K70" i="13" s="1"/>
  <c r="C70" i="13"/>
  <c r="B70" i="13"/>
  <c r="K69" i="13"/>
  <c r="I69" i="13"/>
  <c r="H69" i="13"/>
  <c r="G69" i="13"/>
  <c r="F69" i="13"/>
  <c r="E69" i="13"/>
  <c r="D69" i="13"/>
  <c r="C69" i="13"/>
  <c r="B69" i="13"/>
  <c r="H68" i="13"/>
  <c r="G68" i="13"/>
  <c r="I68" i="13" s="1"/>
  <c r="E68" i="13"/>
  <c r="D68" i="13"/>
  <c r="C68" i="13"/>
  <c r="B68" i="13"/>
  <c r="H67" i="13"/>
  <c r="G67" i="13"/>
  <c r="I67" i="13" s="1"/>
  <c r="E67" i="13"/>
  <c r="D67" i="13"/>
  <c r="C67" i="13"/>
  <c r="B67" i="13"/>
  <c r="I66" i="13"/>
  <c r="H66" i="13"/>
  <c r="G66" i="13"/>
  <c r="F66" i="13"/>
  <c r="E66" i="13"/>
  <c r="D66" i="13"/>
  <c r="K66" i="13" s="1"/>
  <c r="C66" i="13"/>
  <c r="B66" i="13"/>
  <c r="K65" i="13"/>
  <c r="H65" i="13"/>
  <c r="G65" i="13"/>
  <c r="I65" i="13" s="1"/>
  <c r="F65" i="13"/>
  <c r="E65" i="13"/>
  <c r="D65" i="13"/>
  <c r="C65" i="13"/>
  <c r="B65" i="13"/>
  <c r="H64" i="13"/>
  <c r="G64" i="13"/>
  <c r="I64" i="13" s="1"/>
  <c r="F64" i="13"/>
  <c r="E64" i="13"/>
  <c r="K64" i="13" s="1"/>
  <c r="D64" i="13"/>
  <c r="C64" i="13"/>
  <c r="B64" i="13"/>
  <c r="I63" i="13"/>
  <c r="H63" i="13"/>
  <c r="G63" i="13"/>
  <c r="E63" i="13"/>
  <c r="D63" i="13"/>
  <c r="F63" i="13" s="1"/>
  <c r="C63" i="13"/>
  <c r="B63" i="13"/>
  <c r="I62" i="13"/>
  <c r="H62" i="13"/>
  <c r="G62" i="13"/>
  <c r="E62" i="13"/>
  <c r="D62" i="13"/>
  <c r="F62" i="13" s="1"/>
  <c r="K62" i="13" s="1"/>
  <c r="C62" i="13"/>
  <c r="B62" i="13"/>
  <c r="K61" i="13"/>
  <c r="I61" i="13"/>
  <c r="H61" i="13"/>
  <c r="G61" i="13"/>
  <c r="F61" i="13"/>
  <c r="E61" i="13"/>
  <c r="D61" i="13"/>
  <c r="C61" i="13"/>
  <c r="B61" i="13"/>
  <c r="H60" i="13"/>
  <c r="G60" i="13"/>
  <c r="I60" i="13" s="1"/>
  <c r="E60" i="13"/>
  <c r="D60" i="13"/>
  <c r="C60" i="13"/>
  <c r="B60" i="13"/>
  <c r="H59" i="13"/>
  <c r="G59" i="13"/>
  <c r="I59" i="13" s="1"/>
  <c r="E59" i="13"/>
  <c r="D59" i="13"/>
  <c r="C59" i="13"/>
  <c r="B59" i="13"/>
  <c r="I58" i="13"/>
  <c r="H58" i="13"/>
  <c r="G58" i="13"/>
  <c r="F58" i="13"/>
  <c r="E58" i="13"/>
  <c r="D58" i="13"/>
  <c r="K58" i="13" s="1"/>
  <c r="C58" i="13"/>
  <c r="B58" i="13"/>
  <c r="H57" i="13"/>
  <c r="G57" i="13"/>
  <c r="F57" i="13"/>
  <c r="E57" i="13"/>
  <c r="D57" i="13"/>
  <c r="C57" i="13"/>
  <c r="B57" i="13"/>
  <c r="H56" i="13"/>
  <c r="G56" i="13"/>
  <c r="I56" i="13" s="1"/>
  <c r="F56" i="13"/>
  <c r="E56" i="13"/>
  <c r="D56" i="13"/>
  <c r="C56" i="13"/>
  <c r="B56" i="13"/>
  <c r="I55" i="13"/>
  <c r="H55" i="13"/>
  <c r="G55" i="13"/>
  <c r="E55" i="13"/>
  <c r="D55" i="13"/>
  <c r="F55" i="13" s="1"/>
  <c r="C55" i="13"/>
  <c r="B55" i="13"/>
  <c r="I54" i="13"/>
  <c r="H54" i="13"/>
  <c r="G54" i="13"/>
  <c r="E54" i="13"/>
  <c r="D54" i="13"/>
  <c r="F54" i="13" s="1"/>
  <c r="K54" i="13" s="1"/>
  <c r="C54" i="13"/>
  <c r="B54" i="13"/>
  <c r="K53" i="13"/>
  <c r="I53" i="13"/>
  <c r="H53" i="13"/>
  <c r="G53" i="13"/>
  <c r="F53" i="13"/>
  <c r="E53" i="13"/>
  <c r="D53" i="13"/>
  <c r="C53" i="13"/>
  <c r="B53" i="13"/>
  <c r="H52" i="13"/>
  <c r="G52" i="13"/>
  <c r="I52" i="13" s="1"/>
  <c r="E52" i="13"/>
  <c r="D52" i="13"/>
  <c r="K52" i="13" s="1"/>
  <c r="C52" i="13"/>
  <c r="B52" i="13"/>
  <c r="H51" i="13"/>
  <c r="G51" i="13"/>
  <c r="I51" i="13" s="1"/>
  <c r="E51" i="13"/>
  <c r="D51" i="13"/>
  <c r="C51" i="13"/>
  <c r="B51" i="13"/>
  <c r="I50" i="13"/>
  <c r="H50" i="13"/>
  <c r="G50" i="13"/>
  <c r="F50" i="13"/>
  <c r="E50" i="13"/>
  <c r="D50" i="13"/>
  <c r="K50" i="13" s="1"/>
  <c r="C50" i="13"/>
  <c r="B50" i="13"/>
  <c r="K49" i="13"/>
  <c r="H49" i="13"/>
  <c r="G49" i="13"/>
  <c r="I49" i="13" s="1"/>
  <c r="F49" i="13"/>
  <c r="E49" i="13"/>
  <c r="D49" i="13"/>
  <c r="C49" i="13"/>
  <c r="B49" i="13"/>
  <c r="K48" i="13"/>
  <c r="H48" i="13"/>
  <c r="G48" i="13"/>
  <c r="I48" i="13" s="1"/>
  <c r="F48" i="13"/>
  <c r="E48" i="13"/>
  <c r="D48" i="13"/>
  <c r="C48" i="13"/>
  <c r="B48" i="13"/>
  <c r="I47" i="13"/>
  <c r="H47" i="13"/>
  <c r="G47" i="13"/>
  <c r="E47" i="13"/>
  <c r="D47" i="13"/>
  <c r="F47" i="13" s="1"/>
  <c r="C47" i="13"/>
  <c r="B47" i="13"/>
  <c r="I46" i="13"/>
  <c r="H46" i="13"/>
  <c r="G46" i="13"/>
  <c r="E46" i="13"/>
  <c r="D46" i="13"/>
  <c r="F46" i="13" s="1"/>
  <c r="K46" i="13" s="1"/>
  <c r="C46" i="13"/>
  <c r="B46" i="13"/>
  <c r="K45" i="13"/>
  <c r="I45" i="13"/>
  <c r="H45" i="13"/>
  <c r="G45" i="13"/>
  <c r="F45" i="13"/>
  <c r="E45" i="13"/>
  <c r="D45" i="13"/>
  <c r="C45" i="13"/>
  <c r="B45" i="13"/>
  <c r="H44" i="13"/>
  <c r="G44" i="13"/>
  <c r="I44" i="13" s="1"/>
  <c r="E44" i="13"/>
  <c r="D44" i="13"/>
  <c r="K44" i="13" s="1"/>
  <c r="C44" i="13"/>
  <c r="B44" i="13"/>
  <c r="H43" i="13"/>
  <c r="G43" i="13"/>
  <c r="I43" i="13" s="1"/>
  <c r="E43" i="13"/>
  <c r="D43" i="13"/>
  <c r="C43" i="13"/>
  <c r="B43" i="13"/>
  <c r="I42" i="13"/>
  <c r="H42" i="13"/>
  <c r="G42" i="13"/>
  <c r="F42" i="13"/>
  <c r="E42" i="13"/>
  <c r="D42" i="13"/>
  <c r="K42" i="13" s="1"/>
  <c r="C42" i="13"/>
  <c r="B42" i="13"/>
  <c r="H41" i="13"/>
  <c r="G41" i="13"/>
  <c r="F41" i="13"/>
  <c r="E41" i="13"/>
  <c r="D41" i="13"/>
  <c r="C41" i="13"/>
  <c r="B41" i="13"/>
  <c r="H40" i="13"/>
  <c r="G40" i="13"/>
  <c r="I40" i="13" s="1"/>
  <c r="F40" i="13"/>
  <c r="E40" i="13"/>
  <c r="K40" i="13" s="1"/>
  <c r="D40" i="13"/>
  <c r="C40" i="13"/>
  <c r="B40" i="13"/>
  <c r="I39" i="13"/>
  <c r="H39" i="13"/>
  <c r="G39" i="13"/>
  <c r="E39" i="13"/>
  <c r="D39" i="13"/>
  <c r="F39" i="13" s="1"/>
  <c r="C39" i="13"/>
  <c r="B39" i="13"/>
  <c r="I38" i="13"/>
  <c r="H38" i="13"/>
  <c r="G38" i="13"/>
  <c r="E38" i="13"/>
  <c r="D38" i="13"/>
  <c r="F38" i="13" s="1"/>
  <c r="K38" i="13" s="1"/>
  <c r="C38" i="13"/>
  <c r="B38" i="13"/>
  <c r="K37" i="13"/>
  <c r="I37" i="13"/>
  <c r="H37" i="13"/>
  <c r="G37" i="13"/>
  <c r="F37" i="13"/>
  <c r="E37" i="13"/>
  <c r="D37" i="13"/>
  <c r="C37" i="13"/>
  <c r="B37" i="13"/>
  <c r="H36" i="13"/>
  <c r="G36" i="13"/>
  <c r="I36" i="13" s="1"/>
  <c r="E36" i="13"/>
  <c r="D36" i="13"/>
  <c r="K36" i="13" s="1"/>
  <c r="C36" i="13"/>
  <c r="B36" i="13"/>
  <c r="H35" i="13"/>
  <c r="G35" i="13"/>
  <c r="I35" i="13" s="1"/>
  <c r="E35" i="13"/>
  <c r="D35" i="13"/>
  <c r="C35" i="13"/>
  <c r="B35" i="13"/>
  <c r="I34" i="13"/>
  <c r="H34" i="13"/>
  <c r="G34" i="13"/>
  <c r="F34" i="13"/>
  <c r="E34" i="13"/>
  <c r="D34" i="13"/>
  <c r="K34" i="13" s="1"/>
  <c r="C34" i="13"/>
  <c r="B34" i="13"/>
  <c r="H33" i="13"/>
  <c r="G33" i="13"/>
  <c r="F33" i="13"/>
  <c r="E33" i="13"/>
  <c r="D33" i="13"/>
  <c r="C33" i="13"/>
  <c r="B33" i="13"/>
  <c r="H32" i="13"/>
  <c r="G32" i="13"/>
  <c r="I32" i="13" s="1"/>
  <c r="F32" i="13"/>
  <c r="E32" i="13"/>
  <c r="D32" i="13"/>
  <c r="C32" i="13"/>
  <c r="B32" i="13"/>
  <c r="I31" i="13"/>
  <c r="H31" i="13"/>
  <c r="G31" i="13"/>
  <c r="E31" i="13"/>
  <c r="D31" i="13"/>
  <c r="F31" i="13" s="1"/>
  <c r="C31" i="13"/>
  <c r="B31" i="13"/>
  <c r="I30" i="13"/>
  <c r="H30" i="13"/>
  <c r="G30" i="13"/>
  <c r="E30" i="13"/>
  <c r="D30" i="13"/>
  <c r="F30" i="13" s="1"/>
  <c r="K30" i="13" s="1"/>
  <c r="C30" i="13"/>
  <c r="B30" i="13"/>
  <c r="K29" i="13"/>
  <c r="I29" i="13"/>
  <c r="H29" i="13"/>
  <c r="G29" i="13"/>
  <c r="F29" i="13"/>
  <c r="E29" i="13"/>
  <c r="D29" i="13"/>
  <c r="C29" i="13"/>
  <c r="B29" i="13"/>
  <c r="H28" i="13"/>
  <c r="G28" i="13"/>
  <c r="I28" i="13" s="1"/>
  <c r="E28" i="13"/>
  <c r="D28" i="13"/>
  <c r="K28" i="13" s="1"/>
  <c r="C28" i="13"/>
  <c r="B28" i="13"/>
  <c r="H27" i="13"/>
  <c r="G27" i="13"/>
  <c r="I27" i="13" s="1"/>
  <c r="E27" i="13"/>
  <c r="D27" i="13"/>
  <c r="K27" i="13" s="1"/>
  <c r="C27" i="13"/>
  <c r="B27" i="13"/>
  <c r="I26" i="13"/>
  <c r="H26" i="13"/>
  <c r="G26" i="13"/>
  <c r="F26" i="13"/>
  <c r="E26" i="13"/>
  <c r="D26" i="13"/>
  <c r="K26" i="13" s="1"/>
  <c r="C26" i="13"/>
  <c r="B26" i="13"/>
  <c r="H25" i="13"/>
  <c r="G25" i="13"/>
  <c r="F25" i="13"/>
  <c r="E25" i="13"/>
  <c r="D25" i="13"/>
  <c r="C25" i="13"/>
  <c r="B25" i="13"/>
  <c r="H24" i="13"/>
  <c r="G24" i="13"/>
  <c r="I24" i="13" s="1"/>
  <c r="F24" i="13"/>
  <c r="E24" i="13"/>
  <c r="K24" i="13" s="1"/>
  <c r="D24" i="13"/>
  <c r="C24" i="13"/>
  <c r="B24" i="13"/>
  <c r="I23" i="13"/>
  <c r="H23" i="13"/>
  <c r="G23" i="13"/>
  <c r="E23" i="13"/>
  <c r="D23" i="13"/>
  <c r="F23" i="13" s="1"/>
  <c r="C23" i="13"/>
  <c r="B23" i="13"/>
  <c r="I22" i="13"/>
  <c r="H22" i="13"/>
  <c r="G22" i="13"/>
  <c r="E22" i="13"/>
  <c r="D22" i="13"/>
  <c r="F22" i="13" s="1"/>
  <c r="K22" i="13" s="1"/>
  <c r="C22" i="13"/>
  <c r="B22" i="13"/>
  <c r="K21" i="13"/>
  <c r="I21" i="13"/>
  <c r="H21" i="13"/>
  <c r="G21" i="13"/>
  <c r="F21" i="13"/>
  <c r="E21" i="13"/>
  <c r="D21" i="13"/>
  <c r="C21" i="13"/>
  <c r="B21" i="13"/>
  <c r="H20" i="13"/>
  <c r="G20" i="13"/>
  <c r="I20" i="13" s="1"/>
  <c r="E20" i="13"/>
  <c r="D20" i="13"/>
  <c r="C20" i="13"/>
  <c r="B20" i="13"/>
  <c r="H19" i="13"/>
  <c r="G19" i="13"/>
  <c r="I19" i="13" s="1"/>
  <c r="E19" i="13"/>
  <c r="D19" i="13"/>
  <c r="C19" i="13"/>
  <c r="B19" i="13"/>
  <c r="I18" i="13"/>
  <c r="H18" i="13"/>
  <c r="G18" i="13"/>
  <c r="F18" i="13"/>
  <c r="E18" i="13"/>
  <c r="D18" i="13"/>
  <c r="K18" i="13" s="1"/>
  <c r="C18" i="13"/>
  <c r="B18" i="13"/>
  <c r="H17" i="13"/>
  <c r="G17" i="13"/>
  <c r="F17" i="13"/>
  <c r="E17" i="13"/>
  <c r="D17" i="13"/>
  <c r="C17" i="13"/>
  <c r="B17" i="13"/>
  <c r="H16" i="13"/>
  <c r="G16" i="13"/>
  <c r="I16" i="13" s="1"/>
  <c r="F16" i="13"/>
  <c r="E16" i="13"/>
  <c r="K16" i="13" s="1"/>
  <c r="D16" i="13"/>
  <c r="C16" i="13"/>
  <c r="B16" i="13"/>
  <c r="I15" i="13"/>
  <c r="H15" i="13"/>
  <c r="G15" i="13"/>
  <c r="E15" i="13"/>
  <c r="D15" i="13"/>
  <c r="F15" i="13" s="1"/>
  <c r="C15" i="13"/>
  <c r="B15" i="13"/>
  <c r="I14" i="13"/>
  <c r="H14" i="13"/>
  <c r="G14" i="13"/>
  <c r="E14" i="13"/>
  <c r="D14" i="13"/>
  <c r="F14" i="13" s="1"/>
  <c r="K14" i="13" s="1"/>
  <c r="C14" i="13"/>
  <c r="B14" i="13"/>
  <c r="K13" i="13"/>
  <c r="I13" i="13"/>
  <c r="H13" i="13"/>
  <c r="G13" i="13"/>
  <c r="F13" i="13"/>
  <c r="E13" i="13"/>
  <c r="D13" i="13"/>
  <c r="C13" i="13"/>
  <c r="B13" i="13"/>
  <c r="H12" i="13"/>
  <c r="G12" i="13"/>
  <c r="I12" i="13" s="1"/>
  <c r="E12" i="13"/>
  <c r="D12" i="13"/>
  <c r="C12" i="13"/>
  <c r="B12" i="13"/>
  <c r="H11" i="13"/>
  <c r="G11" i="13"/>
  <c r="I11" i="13" s="1"/>
  <c r="E11" i="13"/>
  <c r="D11" i="13"/>
  <c r="K11" i="13" s="1"/>
  <c r="C11" i="13"/>
  <c r="B11" i="13"/>
  <c r="H109" i="15"/>
  <c r="G109" i="15"/>
  <c r="I109" i="15" s="1"/>
  <c r="E109" i="15"/>
  <c r="D109" i="15"/>
  <c r="K109" i="15" s="1"/>
  <c r="C109" i="15"/>
  <c r="B109" i="15"/>
  <c r="I108" i="15"/>
  <c r="H108" i="15"/>
  <c r="G108" i="15"/>
  <c r="E108" i="15"/>
  <c r="D108" i="15"/>
  <c r="K108" i="15" s="1"/>
  <c r="C108" i="15"/>
  <c r="B108" i="15"/>
  <c r="K107" i="15"/>
  <c r="H107" i="15"/>
  <c r="G107" i="15"/>
  <c r="I107" i="15" s="1"/>
  <c r="E107" i="15"/>
  <c r="D107" i="15"/>
  <c r="F107" i="15" s="1"/>
  <c r="C107" i="15"/>
  <c r="B107" i="15"/>
  <c r="H106" i="15"/>
  <c r="G106" i="15"/>
  <c r="I106" i="15" s="1"/>
  <c r="F106" i="15"/>
  <c r="E106" i="15"/>
  <c r="D106" i="15"/>
  <c r="K106" i="15" s="1"/>
  <c r="C106" i="15"/>
  <c r="B106" i="15"/>
  <c r="H105" i="15"/>
  <c r="G105" i="15"/>
  <c r="I105" i="15" s="1"/>
  <c r="E105" i="15"/>
  <c r="D105" i="15"/>
  <c r="F105" i="15" s="1"/>
  <c r="C105" i="15"/>
  <c r="B105" i="15"/>
  <c r="H104" i="15"/>
  <c r="G104" i="15"/>
  <c r="I104" i="15" s="1"/>
  <c r="E104" i="15"/>
  <c r="D104" i="15"/>
  <c r="F104" i="15" s="1"/>
  <c r="C104" i="15"/>
  <c r="B104" i="15"/>
  <c r="I103" i="15"/>
  <c r="H103" i="15"/>
  <c r="G103" i="15"/>
  <c r="F103" i="15"/>
  <c r="E103" i="15"/>
  <c r="D103" i="15"/>
  <c r="K103" i="15" s="1"/>
  <c r="C103" i="15"/>
  <c r="B103" i="15"/>
  <c r="H102" i="15"/>
  <c r="G102" i="15"/>
  <c r="I102" i="15" s="1"/>
  <c r="E102" i="15"/>
  <c r="D102" i="15"/>
  <c r="F102" i="15" s="1"/>
  <c r="C102" i="15"/>
  <c r="B102" i="15"/>
  <c r="H101" i="15"/>
  <c r="G101" i="15"/>
  <c r="I101" i="15" s="1"/>
  <c r="E101" i="15"/>
  <c r="D101" i="15"/>
  <c r="C101" i="15"/>
  <c r="B101" i="15"/>
  <c r="I100" i="15"/>
  <c r="H100" i="15"/>
  <c r="G100" i="15"/>
  <c r="E100" i="15"/>
  <c r="D100" i="15"/>
  <c r="C100" i="15"/>
  <c r="B100" i="15"/>
  <c r="H99" i="15"/>
  <c r="G99" i="15"/>
  <c r="I99" i="15" s="1"/>
  <c r="E99" i="15"/>
  <c r="D99" i="15"/>
  <c r="C99" i="15"/>
  <c r="B99" i="15"/>
  <c r="H98" i="15"/>
  <c r="I98" i="15" s="1"/>
  <c r="G98" i="15"/>
  <c r="F98" i="15"/>
  <c r="E98" i="15"/>
  <c r="D98" i="15"/>
  <c r="C98" i="15"/>
  <c r="B98" i="15"/>
  <c r="H97" i="15"/>
  <c r="G97" i="15"/>
  <c r="I97" i="15" s="1"/>
  <c r="E97" i="15"/>
  <c r="D97" i="15"/>
  <c r="F97" i="15" s="1"/>
  <c r="C97" i="15"/>
  <c r="B97" i="15"/>
  <c r="K96" i="15"/>
  <c r="H96" i="15"/>
  <c r="G96" i="15"/>
  <c r="I96" i="15" s="1"/>
  <c r="E96" i="15"/>
  <c r="D96" i="15"/>
  <c r="F96" i="15" s="1"/>
  <c r="C96" i="15"/>
  <c r="B96" i="15"/>
  <c r="I95" i="15"/>
  <c r="H95" i="15"/>
  <c r="G95" i="15"/>
  <c r="F95" i="15"/>
  <c r="E95" i="15"/>
  <c r="D95" i="15"/>
  <c r="K95" i="15" s="1"/>
  <c r="C95" i="15"/>
  <c r="B95" i="15"/>
  <c r="H94" i="15"/>
  <c r="G94" i="15"/>
  <c r="I94" i="15" s="1"/>
  <c r="E94" i="15"/>
  <c r="D94" i="15"/>
  <c r="F94" i="15" s="1"/>
  <c r="C94" i="15"/>
  <c r="B94" i="15"/>
  <c r="H93" i="15"/>
  <c r="I93" i="15" s="1"/>
  <c r="G93" i="15"/>
  <c r="E93" i="15"/>
  <c r="D93" i="15"/>
  <c r="C93" i="15"/>
  <c r="B93" i="15"/>
  <c r="I92" i="15"/>
  <c r="H92" i="15"/>
  <c r="G92" i="15"/>
  <c r="E92" i="15"/>
  <c r="D92" i="15"/>
  <c r="C92" i="15"/>
  <c r="B92" i="15"/>
  <c r="H91" i="15"/>
  <c r="G91" i="15"/>
  <c r="I91" i="15" s="1"/>
  <c r="E91" i="15"/>
  <c r="K91" i="15" s="1"/>
  <c r="D91" i="15"/>
  <c r="F91" i="15" s="1"/>
  <c r="C91" i="15"/>
  <c r="B91" i="15"/>
  <c r="H90" i="15"/>
  <c r="I90" i="15" s="1"/>
  <c r="G90" i="15"/>
  <c r="F90" i="15"/>
  <c r="E90" i="15"/>
  <c r="D90" i="15"/>
  <c r="C90" i="15"/>
  <c r="B90" i="15"/>
  <c r="H89" i="15"/>
  <c r="G89" i="15"/>
  <c r="I89" i="15" s="1"/>
  <c r="E89" i="15"/>
  <c r="D89" i="15"/>
  <c r="F89" i="15" s="1"/>
  <c r="C89" i="15"/>
  <c r="B89" i="15"/>
  <c r="H88" i="15"/>
  <c r="K88" i="15" s="1"/>
  <c r="G88" i="15"/>
  <c r="I88" i="15" s="1"/>
  <c r="E88" i="15"/>
  <c r="F88" i="15" s="1"/>
  <c r="D88" i="15"/>
  <c r="C88" i="15"/>
  <c r="B88" i="15"/>
  <c r="I87" i="15"/>
  <c r="H87" i="15"/>
  <c r="G87" i="15"/>
  <c r="F87" i="15"/>
  <c r="E87" i="15"/>
  <c r="D87" i="15"/>
  <c r="K87" i="15" s="1"/>
  <c r="C87" i="15"/>
  <c r="B87" i="15"/>
  <c r="H86" i="15"/>
  <c r="G86" i="15"/>
  <c r="I86" i="15" s="1"/>
  <c r="E86" i="15"/>
  <c r="D86" i="15"/>
  <c r="F86" i="15" s="1"/>
  <c r="C86" i="15"/>
  <c r="B86" i="15"/>
  <c r="H85" i="15"/>
  <c r="I85" i="15" s="1"/>
  <c r="G85" i="15"/>
  <c r="E85" i="15"/>
  <c r="F85" i="15" s="1"/>
  <c r="D85" i="15"/>
  <c r="C85" i="15"/>
  <c r="B85" i="15"/>
  <c r="I84" i="15"/>
  <c r="H84" i="15"/>
  <c r="G84" i="15"/>
  <c r="E84" i="15"/>
  <c r="D84" i="15"/>
  <c r="F84" i="15" s="1"/>
  <c r="C84" i="15"/>
  <c r="B84" i="15"/>
  <c r="H83" i="15"/>
  <c r="G83" i="15"/>
  <c r="I83" i="15" s="1"/>
  <c r="E83" i="15"/>
  <c r="K83" i="15" s="1"/>
  <c r="D83" i="15"/>
  <c r="F83" i="15" s="1"/>
  <c r="C83" i="15"/>
  <c r="B83" i="15"/>
  <c r="H82" i="15"/>
  <c r="I82" i="15" s="1"/>
  <c r="G82" i="15"/>
  <c r="F82" i="15"/>
  <c r="E82" i="15"/>
  <c r="D82" i="15"/>
  <c r="K82" i="15" s="1"/>
  <c r="C82" i="15"/>
  <c r="B82" i="15"/>
  <c r="H81" i="15"/>
  <c r="G81" i="15"/>
  <c r="I81" i="15" s="1"/>
  <c r="E81" i="15"/>
  <c r="D81" i="15"/>
  <c r="F81" i="15" s="1"/>
  <c r="C81" i="15"/>
  <c r="B81" i="15"/>
  <c r="H80" i="15"/>
  <c r="G80" i="15"/>
  <c r="I80" i="15" s="1"/>
  <c r="E80" i="15"/>
  <c r="F80" i="15" s="1"/>
  <c r="D80" i="15"/>
  <c r="C80" i="15"/>
  <c r="B80" i="15"/>
  <c r="I79" i="15"/>
  <c r="H79" i="15"/>
  <c r="G79" i="15"/>
  <c r="F79" i="15"/>
  <c r="E79" i="15"/>
  <c r="D79" i="15"/>
  <c r="K79" i="15" s="1"/>
  <c r="C79" i="15"/>
  <c r="B79" i="15"/>
  <c r="K78" i="15"/>
  <c r="H78" i="15"/>
  <c r="G78" i="15"/>
  <c r="I78" i="15" s="1"/>
  <c r="E78" i="15"/>
  <c r="D78" i="15"/>
  <c r="F78" i="15" s="1"/>
  <c r="C78" i="15"/>
  <c r="B78" i="15"/>
  <c r="H77" i="15"/>
  <c r="I77" i="15" s="1"/>
  <c r="G77" i="15"/>
  <c r="E77" i="15"/>
  <c r="F77" i="15" s="1"/>
  <c r="D77" i="15"/>
  <c r="C77" i="15"/>
  <c r="B77" i="15"/>
  <c r="I76" i="15"/>
  <c r="H76" i="15"/>
  <c r="G76" i="15"/>
  <c r="E76" i="15"/>
  <c r="D76" i="15"/>
  <c r="F76" i="15" s="1"/>
  <c r="C76" i="15"/>
  <c r="B76" i="15"/>
  <c r="H75" i="15"/>
  <c r="G75" i="15"/>
  <c r="I75" i="15" s="1"/>
  <c r="E75" i="15"/>
  <c r="K75" i="15" s="1"/>
  <c r="D75" i="15"/>
  <c r="F75" i="15" s="1"/>
  <c r="C75" i="15"/>
  <c r="B75" i="15"/>
  <c r="H74" i="15"/>
  <c r="I74" i="15" s="1"/>
  <c r="G74" i="15"/>
  <c r="F74" i="15"/>
  <c r="E74" i="15"/>
  <c r="D74" i="15"/>
  <c r="K74" i="15" s="1"/>
  <c r="C74" i="15"/>
  <c r="B74" i="15"/>
  <c r="H73" i="15"/>
  <c r="G73" i="15"/>
  <c r="I73" i="15" s="1"/>
  <c r="E73" i="15"/>
  <c r="D73" i="15"/>
  <c r="F73" i="15" s="1"/>
  <c r="C73" i="15"/>
  <c r="B73" i="15"/>
  <c r="K72" i="15"/>
  <c r="H72" i="15"/>
  <c r="G72" i="15"/>
  <c r="I72" i="15" s="1"/>
  <c r="F72" i="15"/>
  <c r="E72" i="15"/>
  <c r="D72" i="15"/>
  <c r="C72" i="15"/>
  <c r="B72" i="15"/>
  <c r="I71" i="15"/>
  <c r="H71" i="15"/>
  <c r="G71" i="15"/>
  <c r="F71" i="15"/>
  <c r="E71" i="15"/>
  <c r="D71" i="15"/>
  <c r="K71" i="15" s="1"/>
  <c r="C71" i="15"/>
  <c r="B71" i="15"/>
  <c r="H70" i="15"/>
  <c r="G70" i="15"/>
  <c r="I70" i="15" s="1"/>
  <c r="E70" i="15"/>
  <c r="D70" i="15"/>
  <c r="F70" i="15" s="1"/>
  <c r="C70" i="15"/>
  <c r="B70" i="15"/>
  <c r="I69" i="15"/>
  <c r="H69" i="15"/>
  <c r="G69" i="15"/>
  <c r="E69" i="15"/>
  <c r="F69" i="15" s="1"/>
  <c r="D69" i="15"/>
  <c r="K69" i="15" s="1"/>
  <c r="C69" i="15"/>
  <c r="B69" i="15"/>
  <c r="I68" i="15"/>
  <c r="H68" i="15"/>
  <c r="G68" i="15"/>
  <c r="E68" i="15"/>
  <c r="D68" i="15"/>
  <c r="C68" i="15"/>
  <c r="B68" i="15"/>
  <c r="H67" i="15"/>
  <c r="G67" i="15"/>
  <c r="I67" i="15" s="1"/>
  <c r="E67" i="15"/>
  <c r="D67" i="15"/>
  <c r="C67" i="15"/>
  <c r="B67" i="15"/>
  <c r="H66" i="15"/>
  <c r="I66" i="15" s="1"/>
  <c r="G66" i="15"/>
  <c r="F66" i="15"/>
  <c r="E66" i="15"/>
  <c r="D66" i="15"/>
  <c r="C66" i="15"/>
  <c r="B66" i="15"/>
  <c r="H65" i="15"/>
  <c r="G65" i="15"/>
  <c r="I65" i="15" s="1"/>
  <c r="F65" i="15"/>
  <c r="E65" i="15"/>
  <c r="D65" i="15"/>
  <c r="K65" i="15" s="1"/>
  <c r="C65" i="15"/>
  <c r="B65" i="15"/>
  <c r="H64" i="15"/>
  <c r="G64" i="15"/>
  <c r="I64" i="15" s="1"/>
  <c r="F64" i="15"/>
  <c r="E64" i="15"/>
  <c r="D64" i="15"/>
  <c r="C64" i="15"/>
  <c r="B64" i="15"/>
  <c r="I63" i="15"/>
  <c r="H63" i="15"/>
  <c r="G63" i="15"/>
  <c r="F63" i="15"/>
  <c r="E63" i="15"/>
  <c r="D63" i="15"/>
  <c r="K63" i="15" s="1"/>
  <c r="C63" i="15"/>
  <c r="B63" i="15"/>
  <c r="H62" i="15"/>
  <c r="I62" i="15" s="1"/>
  <c r="G62" i="15"/>
  <c r="E62" i="15"/>
  <c r="D62" i="15"/>
  <c r="F62" i="15" s="1"/>
  <c r="C62" i="15"/>
  <c r="B62" i="15"/>
  <c r="K61" i="15"/>
  <c r="I61" i="15"/>
  <c r="H61" i="15"/>
  <c r="G61" i="15"/>
  <c r="F61" i="15"/>
  <c r="E61" i="15"/>
  <c r="D61" i="15"/>
  <c r="C61" i="15"/>
  <c r="B61" i="15"/>
  <c r="H60" i="15"/>
  <c r="G60" i="15"/>
  <c r="I60" i="15" s="1"/>
  <c r="E60" i="15"/>
  <c r="D60" i="15"/>
  <c r="C60" i="15"/>
  <c r="B60" i="15"/>
  <c r="H59" i="15"/>
  <c r="G59" i="15"/>
  <c r="I59" i="15" s="1"/>
  <c r="E59" i="15"/>
  <c r="D59" i="15"/>
  <c r="C59" i="15"/>
  <c r="B59" i="15"/>
  <c r="H58" i="15"/>
  <c r="I58" i="15" s="1"/>
  <c r="G58" i="15"/>
  <c r="F58" i="15"/>
  <c r="E58" i="15"/>
  <c r="D58" i="15"/>
  <c r="K58" i="15" s="1"/>
  <c r="C58" i="15"/>
  <c r="B58" i="15"/>
  <c r="H57" i="15"/>
  <c r="G57" i="15"/>
  <c r="I57" i="15" s="1"/>
  <c r="E57" i="15"/>
  <c r="F57" i="15" s="1"/>
  <c r="D57" i="15"/>
  <c r="C57" i="15"/>
  <c r="B57" i="15"/>
  <c r="H56" i="15"/>
  <c r="K56" i="15" s="1"/>
  <c r="G56" i="15"/>
  <c r="I56" i="15" s="1"/>
  <c r="F56" i="15"/>
  <c r="E56" i="15"/>
  <c r="D56" i="15"/>
  <c r="C56" i="15"/>
  <c r="B56" i="15"/>
  <c r="I55" i="15"/>
  <c r="H55" i="15"/>
  <c r="G55" i="15"/>
  <c r="E55" i="15"/>
  <c r="D55" i="15"/>
  <c r="F55" i="15" s="1"/>
  <c r="C55" i="15"/>
  <c r="B55" i="15"/>
  <c r="H54" i="15"/>
  <c r="I54" i="15" s="1"/>
  <c r="K54" i="15" s="1"/>
  <c r="G54" i="15"/>
  <c r="E54" i="15"/>
  <c r="D54" i="15"/>
  <c r="F54" i="15" s="1"/>
  <c r="C54" i="15"/>
  <c r="B54" i="15"/>
  <c r="I53" i="15"/>
  <c r="H53" i="15"/>
  <c r="G53" i="15"/>
  <c r="E53" i="15"/>
  <c r="D53" i="15"/>
  <c r="C53" i="15"/>
  <c r="B53" i="15"/>
  <c r="H52" i="15"/>
  <c r="G52" i="15"/>
  <c r="I52" i="15" s="1"/>
  <c r="E52" i="15"/>
  <c r="D52" i="15"/>
  <c r="F52" i="15" s="1"/>
  <c r="C52" i="15"/>
  <c r="B52" i="15"/>
  <c r="H51" i="15"/>
  <c r="G51" i="15"/>
  <c r="I51" i="15" s="1"/>
  <c r="E51" i="15"/>
  <c r="D51" i="15"/>
  <c r="C51" i="15"/>
  <c r="B51" i="15"/>
  <c r="H50" i="15"/>
  <c r="I50" i="15" s="1"/>
  <c r="G50" i="15"/>
  <c r="F50" i="15"/>
  <c r="E50" i="15"/>
  <c r="D50" i="15"/>
  <c r="K50" i="15" s="1"/>
  <c r="C50" i="15"/>
  <c r="B50" i="15"/>
  <c r="K49" i="15"/>
  <c r="H49" i="15"/>
  <c r="G49" i="15"/>
  <c r="I49" i="15" s="1"/>
  <c r="F49" i="15"/>
  <c r="E49" i="15"/>
  <c r="D49" i="15"/>
  <c r="C49" i="15"/>
  <c r="B49" i="15"/>
  <c r="K48" i="15"/>
  <c r="H48" i="15"/>
  <c r="G48" i="15"/>
  <c r="I48" i="15" s="1"/>
  <c r="F48" i="15"/>
  <c r="E48" i="15"/>
  <c r="D48" i="15"/>
  <c r="C48" i="15"/>
  <c r="B48" i="15"/>
  <c r="I47" i="15"/>
  <c r="H47" i="15"/>
  <c r="G47" i="15"/>
  <c r="E47" i="15"/>
  <c r="D47" i="15"/>
  <c r="F47" i="15" s="1"/>
  <c r="C47" i="15"/>
  <c r="B47" i="15"/>
  <c r="H46" i="15"/>
  <c r="I46" i="15" s="1"/>
  <c r="K46" i="15" s="1"/>
  <c r="G46" i="15"/>
  <c r="E46" i="15"/>
  <c r="D46" i="15"/>
  <c r="F46" i="15" s="1"/>
  <c r="C46" i="15"/>
  <c r="B46" i="15"/>
  <c r="I45" i="15"/>
  <c r="H45" i="15"/>
  <c r="G45" i="15"/>
  <c r="E45" i="15"/>
  <c r="K45" i="15" s="1"/>
  <c r="D45" i="15"/>
  <c r="C45" i="15"/>
  <c r="B45" i="15"/>
  <c r="H44" i="15"/>
  <c r="G44" i="15"/>
  <c r="I44" i="15" s="1"/>
  <c r="E44" i="15"/>
  <c r="D44" i="15"/>
  <c r="K44" i="15" s="1"/>
  <c r="C44" i="15"/>
  <c r="B44" i="15"/>
  <c r="H43" i="15"/>
  <c r="G43" i="15"/>
  <c r="I43" i="15" s="1"/>
  <c r="E43" i="15"/>
  <c r="D43" i="15"/>
  <c r="C43" i="15"/>
  <c r="B43" i="15"/>
  <c r="H42" i="15"/>
  <c r="I42" i="15" s="1"/>
  <c r="G42" i="15"/>
  <c r="F42" i="15"/>
  <c r="E42" i="15"/>
  <c r="D42" i="15"/>
  <c r="C42" i="15"/>
  <c r="B42" i="15"/>
  <c r="H41" i="15"/>
  <c r="G41" i="15"/>
  <c r="I41" i="15" s="1"/>
  <c r="E41" i="15"/>
  <c r="F41" i="15" s="1"/>
  <c r="D41" i="15"/>
  <c r="C41" i="15"/>
  <c r="B41" i="15"/>
  <c r="H40" i="15"/>
  <c r="K40" i="15" s="1"/>
  <c r="G40" i="15"/>
  <c r="I40" i="15" s="1"/>
  <c r="F40" i="15"/>
  <c r="E40" i="15"/>
  <c r="D40" i="15"/>
  <c r="C40" i="15"/>
  <c r="B40" i="15"/>
  <c r="I39" i="15"/>
  <c r="H39" i="15"/>
  <c r="G39" i="15"/>
  <c r="E39" i="15"/>
  <c r="D39" i="15"/>
  <c r="F39" i="15" s="1"/>
  <c r="C39" i="15"/>
  <c r="B39" i="15"/>
  <c r="H38" i="15"/>
  <c r="I38" i="15" s="1"/>
  <c r="G38" i="15"/>
  <c r="E38" i="15"/>
  <c r="D38" i="15"/>
  <c r="F38" i="15" s="1"/>
  <c r="C38" i="15"/>
  <c r="B38" i="15"/>
  <c r="I37" i="15"/>
  <c r="H37" i="15"/>
  <c r="G37" i="15"/>
  <c r="E37" i="15"/>
  <c r="D37" i="15"/>
  <c r="C37" i="15"/>
  <c r="B37" i="15"/>
  <c r="H36" i="15"/>
  <c r="G36" i="15"/>
  <c r="I36" i="15" s="1"/>
  <c r="E36" i="15"/>
  <c r="D36" i="15"/>
  <c r="K36" i="15" s="1"/>
  <c r="C36" i="15"/>
  <c r="B36" i="15"/>
  <c r="H35" i="15"/>
  <c r="G35" i="15"/>
  <c r="I35" i="15" s="1"/>
  <c r="E35" i="15"/>
  <c r="D35" i="15"/>
  <c r="C35" i="15"/>
  <c r="B35" i="15"/>
  <c r="H34" i="15"/>
  <c r="I34" i="15" s="1"/>
  <c r="G34" i="15"/>
  <c r="F34" i="15"/>
  <c r="E34" i="15"/>
  <c r="D34" i="15"/>
  <c r="K34" i="15" s="1"/>
  <c r="C34" i="15"/>
  <c r="B34" i="15"/>
  <c r="H33" i="15"/>
  <c r="G33" i="15"/>
  <c r="I33" i="15" s="1"/>
  <c r="E33" i="15"/>
  <c r="F33" i="15" s="1"/>
  <c r="D33" i="15"/>
  <c r="C33" i="15"/>
  <c r="B33" i="15"/>
  <c r="H32" i="15"/>
  <c r="G32" i="15"/>
  <c r="I32" i="15" s="1"/>
  <c r="F32" i="15"/>
  <c r="E32" i="15"/>
  <c r="D32" i="15"/>
  <c r="C32" i="15"/>
  <c r="B32" i="15"/>
  <c r="I31" i="15"/>
  <c r="H31" i="15"/>
  <c r="G31" i="15"/>
  <c r="E31" i="15"/>
  <c r="D31" i="15"/>
  <c r="F31" i="15" s="1"/>
  <c r="C31" i="15"/>
  <c r="B31" i="15"/>
  <c r="H30" i="15"/>
  <c r="I30" i="15" s="1"/>
  <c r="K30" i="15" s="1"/>
  <c r="G30" i="15"/>
  <c r="E30" i="15"/>
  <c r="D30" i="15"/>
  <c r="F30" i="15" s="1"/>
  <c r="C30" i="15"/>
  <c r="B30" i="15"/>
  <c r="K29" i="15"/>
  <c r="I29" i="15"/>
  <c r="H29" i="15"/>
  <c r="G29" i="15"/>
  <c r="F29" i="15"/>
  <c r="E29" i="15"/>
  <c r="D29" i="15"/>
  <c r="C29" i="15"/>
  <c r="B29" i="15"/>
  <c r="H28" i="15"/>
  <c r="G28" i="15"/>
  <c r="I28" i="15" s="1"/>
  <c r="E28" i="15"/>
  <c r="D28" i="15"/>
  <c r="F28" i="15" s="1"/>
  <c r="C28" i="15"/>
  <c r="B28" i="15"/>
  <c r="H27" i="15"/>
  <c r="G27" i="15"/>
  <c r="I27" i="15" s="1"/>
  <c r="E27" i="15"/>
  <c r="D27" i="15"/>
  <c r="K27" i="15" s="1"/>
  <c r="C27" i="15"/>
  <c r="B27" i="15"/>
  <c r="I26" i="15"/>
  <c r="H26" i="15"/>
  <c r="G26" i="15"/>
  <c r="F26" i="15"/>
  <c r="E26" i="15"/>
  <c r="D26" i="15"/>
  <c r="K26" i="15" s="1"/>
  <c r="C26" i="15"/>
  <c r="B26" i="15"/>
  <c r="H25" i="15"/>
  <c r="G25" i="15"/>
  <c r="I25" i="15" s="1"/>
  <c r="E25" i="15"/>
  <c r="F25" i="15" s="1"/>
  <c r="D25" i="15"/>
  <c r="C25" i="15"/>
  <c r="B25" i="15"/>
  <c r="H24" i="15"/>
  <c r="K24" i="15" s="1"/>
  <c r="G24" i="15"/>
  <c r="I24" i="15" s="1"/>
  <c r="F24" i="15"/>
  <c r="E24" i="15"/>
  <c r="D24" i="15"/>
  <c r="C24" i="15"/>
  <c r="B24" i="15"/>
  <c r="I23" i="15"/>
  <c r="H23" i="15"/>
  <c r="G23" i="15"/>
  <c r="E23" i="15"/>
  <c r="D23" i="15"/>
  <c r="F23" i="15" s="1"/>
  <c r="C23" i="15"/>
  <c r="B23" i="15"/>
  <c r="H22" i="15"/>
  <c r="G22" i="15"/>
  <c r="I22" i="15" s="1"/>
  <c r="K22" i="15" s="1"/>
  <c r="E22" i="15"/>
  <c r="D22" i="15"/>
  <c r="F22" i="15" s="1"/>
  <c r="C22" i="15"/>
  <c r="B22" i="15"/>
  <c r="I21" i="15"/>
  <c r="H21" i="15"/>
  <c r="G21" i="15"/>
  <c r="E21" i="15"/>
  <c r="F21" i="15" s="1"/>
  <c r="D21" i="15"/>
  <c r="C21" i="15"/>
  <c r="B21" i="15"/>
  <c r="H20" i="15"/>
  <c r="G20" i="15"/>
  <c r="I20" i="15" s="1"/>
  <c r="E20" i="15"/>
  <c r="D20" i="15"/>
  <c r="C20" i="15"/>
  <c r="B20" i="15"/>
  <c r="H19" i="15"/>
  <c r="G19" i="15"/>
  <c r="I19" i="15" s="1"/>
  <c r="E19" i="15"/>
  <c r="D19" i="15"/>
  <c r="C19" i="15"/>
  <c r="B19" i="15"/>
  <c r="H18" i="15"/>
  <c r="I18" i="15" s="1"/>
  <c r="G18" i="15"/>
  <c r="F18" i="15"/>
  <c r="E18" i="15"/>
  <c r="D18" i="15"/>
  <c r="C18" i="15"/>
  <c r="B18" i="15"/>
  <c r="H17" i="15"/>
  <c r="G17" i="15"/>
  <c r="I17" i="15" s="1"/>
  <c r="E17" i="15"/>
  <c r="D17" i="15"/>
  <c r="F17" i="15" s="1"/>
  <c r="C17" i="15"/>
  <c r="B17" i="15"/>
  <c r="K16" i="15"/>
  <c r="H16" i="15"/>
  <c r="I16" i="15" s="1"/>
  <c r="G16" i="15"/>
  <c r="F16" i="15"/>
  <c r="E16" i="15"/>
  <c r="D16" i="15"/>
  <c r="C16" i="15"/>
  <c r="B16" i="15"/>
  <c r="I15" i="15"/>
  <c r="H15" i="15"/>
  <c r="G15" i="15"/>
  <c r="E15" i="15"/>
  <c r="D15" i="15"/>
  <c r="F15" i="15" s="1"/>
  <c r="C15" i="15"/>
  <c r="B15" i="15"/>
  <c r="H14" i="15"/>
  <c r="G14" i="15"/>
  <c r="I14" i="15" s="1"/>
  <c r="K14" i="15" s="1"/>
  <c r="E14" i="15"/>
  <c r="D14" i="15"/>
  <c r="F14" i="15" s="1"/>
  <c r="C14" i="15"/>
  <c r="B14" i="15"/>
  <c r="I13" i="15"/>
  <c r="H13" i="15"/>
  <c r="G13" i="15"/>
  <c r="E13" i="15"/>
  <c r="D13" i="15"/>
  <c r="C13" i="15"/>
  <c r="B13" i="15"/>
  <c r="H12" i="15"/>
  <c r="G12" i="15"/>
  <c r="I12" i="15" s="1"/>
  <c r="E12" i="15"/>
  <c r="D12" i="15"/>
  <c r="C12" i="15"/>
  <c r="B12" i="15"/>
  <c r="H11" i="15"/>
  <c r="G11" i="15"/>
  <c r="I11" i="15" s="1"/>
  <c r="E11" i="15"/>
  <c r="F11" i="15" s="1"/>
  <c r="D11" i="15"/>
  <c r="K11" i="15" s="1"/>
  <c r="C11" i="15"/>
  <c r="B11" i="15"/>
  <c r="H109" i="17"/>
  <c r="G109" i="17"/>
  <c r="I109" i="17" s="1"/>
  <c r="E109" i="17"/>
  <c r="D109" i="17"/>
  <c r="K109" i="17" s="1"/>
  <c r="C109" i="17"/>
  <c r="B109" i="17"/>
  <c r="I108" i="17"/>
  <c r="H108" i="17"/>
  <c r="G108" i="17"/>
  <c r="E108" i="17"/>
  <c r="D108" i="17"/>
  <c r="K108" i="17" s="1"/>
  <c r="C108" i="17"/>
  <c r="B108" i="17"/>
  <c r="K107" i="17"/>
  <c r="H107" i="17"/>
  <c r="G107" i="17"/>
  <c r="I107" i="17" s="1"/>
  <c r="F107" i="17"/>
  <c r="E107" i="17"/>
  <c r="D107" i="17"/>
  <c r="C107" i="17"/>
  <c r="B107" i="17"/>
  <c r="H106" i="17"/>
  <c r="G106" i="17"/>
  <c r="I106" i="17" s="1"/>
  <c r="F106" i="17"/>
  <c r="E106" i="17"/>
  <c r="D106" i="17"/>
  <c r="K106" i="17" s="1"/>
  <c r="C106" i="17"/>
  <c r="B106" i="17"/>
  <c r="H105" i="17"/>
  <c r="G105" i="17"/>
  <c r="I105" i="17" s="1"/>
  <c r="E105" i="17"/>
  <c r="D105" i="17"/>
  <c r="F105" i="17" s="1"/>
  <c r="C105" i="17"/>
  <c r="B105" i="17"/>
  <c r="H104" i="17"/>
  <c r="G104" i="17"/>
  <c r="E104" i="17"/>
  <c r="D104" i="17"/>
  <c r="F104" i="17" s="1"/>
  <c r="C104" i="17"/>
  <c r="B104" i="17"/>
  <c r="I103" i="17"/>
  <c r="K103" i="17" s="1"/>
  <c r="H103" i="17"/>
  <c r="G103" i="17"/>
  <c r="F103" i="17"/>
  <c r="E103" i="17"/>
  <c r="D103" i="17"/>
  <c r="C103" i="17"/>
  <c r="B103" i="17"/>
  <c r="H102" i="17"/>
  <c r="G102" i="17"/>
  <c r="I102" i="17" s="1"/>
  <c r="E102" i="17"/>
  <c r="D102" i="17"/>
  <c r="F102" i="17" s="1"/>
  <c r="C102" i="17"/>
  <c r="B102" i="17"/>
  <c r="H101" i="17"/>
  <c r="G101" i="17"/>
  <c r="I101" i="17" s="1"/>
  <c r="E101" i="17"/>
  <c r="D101" i="17"/>
  <c r="K101" i="17" s="1"/>
  <c r="C101" i="17"/>
  <c r="B101" i="17"/>
  <c r="I100" i="17"/>
  <c r="H100" i="17"/>
  <c r="G100" i="17"/>
  <c r="E100" i="17"/>
  <c r="D100" i="17"/>
  <c r="C100" i="17"/>
  <c r="B100" i="17"/>
  <c r="K99" i="17"/>
  <c r="H99" i="17"/>
  <c r="G99" i="17"/>
  <c r="I99" i="17" s="1"/>
  <c r="F99" i="17"/>
  <c r="E99" i="17"/>
  <c r="D99" i="17"/>
  <c r="C99" i="17"/>
  <c r="B99" i="17"/>
  <c r="H98" i="17"/>
  <c r="G98" i="17"/>
  <c r="I98" i="17" s="1"/>
  <c r="F98" i="17"/>
  <c r="E98" i="17"/>
  <c r="D98" i="17"/>
  <c r="K98" i="17" s="1"/>
  <c r="C98" i="17"/>
  <c r="B98" i="17"/>
  <c r="H97" i="17"/>
  <c r="G97" i="17"/>
  <c r="I97" i="17" s="1"/>
  <c r="E97" i="17"/>
  <c r="D97" i="17"/>
  <c r="F97" i="17" s="1"/>
  <c r="C97" i="17"/>
  <c r="B97" i="17"/>
  <c r="K96" i="17"/>
  <c r="I96" i="17"/>
  <c r="H96" i="17"/>
  <c r="G96" i="17"/>
  <c r="E96" i="17"/>
  <c r="D96" i="17"/>
  <c r="F96" i="17" s="1"/>
  <c r="C96" i="17"/>
  <c r="B96" i="17"/>
  <c r="I95" i="17"/>
  <c r="K95" i="17" s="1"/>
  <c r="H95" i="17"/>
  <c r="G95" i="17"/>
  <c r="F95" i="17"/>
  <c r="E95" i="17"/>
  <c r="D95" i="17"/>
  <c r="C95" i="17"/>
  <c r="B95" i="17"/>
  <c r="H94" i="17"/>
  <c r="G94" i="17"/>
  <c r="I94" i="17" s="1"/>
  <c r="E94" i="17"/>
  <c r="D94" i="17"/>
  <c r="F94" i="17" s="1"/>
  <c r="C94" i="17"/>
  <c r="B94" i="17"/>
  <c r="H93" i="17"/>
  <c r="G93" i="17"/>
  <c r="I93" i="17" s="1"/>
  <c r="E93" i="17"/>
  <c r="D93" i="17"/>
  <c r="C93" i="17"/>
  <c r="B93" i="17"/>
  <c r="I92" i="17"/>
  <c r="H92" i="17"/>
  <c r="G92" i="17"/>
  <c r="E92" i="17"/>
  <c r="D92" i="17"/>
  <c r="F92" i="17" s="1"/>
  <c r="C92" i="17"/>
  <c r="B92" i="17"/>
  <c r="H91" i="17"/>
  <c r="G91" i="17"/>
  <c r="I91" i="17" s="1"/>
  <c r="E91" i="17"/>
  <c r="K91" i="17" s="1"/>
  <c r="D91" i="17"/>
  <c r="C91" i="17"/>
  <c r="B91" i="17"/>
  <c r="H90" i="17"/>
  <c r="G90" i="17"/>
  <c r="I90" i="17" s="1"/>
  <c r="F90" i="17"/>
  <c r="E90" i="17"/>
  <c r="D90" i="17"/>
  <c r="K90" i="17" s="1"/>
  <c r="C90" i="17"/>
  <c r="B90" i="17"/>
  <c r="H89" i="17"/>
  <c r="G89" i="17"/>
  <c r="I89" i="17" s="1"/>
  <c r="E89" i="17"/>
  <c r="D89" i="17"/>
  <c r="F89" i="17" s="1"/>
  <c r="C89" i="17"/>
  <c r="B89" i="17"/>
  <c r="K88" i="17"/>
  <c r="I88" i="17"/>
  <c r="H88" i="17"/>
  <c r="G88" i="17"/>
  <c r="F88" i="17"/>
  <c r="E88" i="17"/>
  <c r="D88" i="17"/>
  <c r="C88" i="17"/>
  <c r="B88" i="17"/>
  <c r="K87" i="17"/>
  <c r="I87" i="17"/>
  <c r="H87" i="17"/>
  <c r="G87" i="17"/>
  <c r="F87" i="17"/>
  <c r="E87" i="17"/>
  <c r="D87" i="17"/>
  <c r="C87" i="17"/>
  <c r="B87" i="17"/>
  <c r="K86" i="17"/>
  <c r="H86" i="17"/>
  <c r="G86" i="17"/>
  <c r="I86" i="17" s="1"/>
  <c r="E86" i="17"/>
  <c r="D86" i="17"/>
  <c r="F86" i="17" s="1"/>
  <c r="C86" i="17"/>
  <c r="B86" i="17"/>
  <c r="I85" i="17"/>
  <c r="H85" i="17"/>
  <c r="G85" i="17"/>
  <c r="E85" i="17"/>
  <c r="D85" i="17"/>
  <c r="K85" i="17" s="1"/>
  <c r="C85" i="17"/>
  <c r="B85" i="17"/>
  <c r="I84" i="17"/>
  <c r="H84" i="17"/>
  <c r="G84" i="17"/>
  <c r="E84" i="17"/>
  <c r="D84" i="17"/>
  <c r="C84" i="17"/>
  <c r="B84" i="17"/>
  <c r="H83" i="17"/>
  <c r="G83" i="17"/>
  <c r="I83" i="17" s="1"/>
  <c r="E83" i="17"/>
  <c r="F83" i="17" s="1"/>
  <c r="D83" i="17"/>
  <c r="C83" i="17"/>
  <c r="B83" i="17"/>
  <c r="H82" i="17"/>
  <c r="G82" i="17"/>
  <c r="I82" i="17" s="1"/>
  <c r="F82" i="17"/>
  <c r="E82" i="17"/>
  <c r="D82" i="17"/>
  <c r="K82" i="17" s="1"/>
  <c r="C82" i="17"/>
  <c r="B82" i="17"/>
  <c r="H81" i="17"/>
  <c r="G81" i="17"/>
  <c r="I81" i="17" s="1"/>
  <c r="E81" i="17"/>
  <c r="D81" i="17"/>
  <c r="F81" i="17" s="1"/>
  <c r="C81" i="17"/>
  <c r="B81" i="17"/>
  <c r="K80" i="17"/>
  <c r="I80" i="17"/>
  <c r="H80" i="17"/>
  <c r="G80" i="17"/>
  <c r="E80" i="17"/>
  <c r="F80" i="17" s="1"/>
  <c r="D80" i="17"/>
  <c r="C80" i="17"/>
  <c r="B80" i="17"/>
  <c r="I79" i="17"/>
  <c r="K79" i="17" s="1"/>
  <c r="H79" i="17"/>
  <c r="G79" i="17"/>
  <c r="F79" i="17"/>
  <c r="E79" i="17"/>
  <c r="D79" i="17"/>
  <c r="C79" i="17"/>
  <c r="B79" i="17"/>
  <c r="K78" i="17"/>
  <c r="H78" i="17"/>
  <c r="G78" i="17"/>
  <c r="I78" i="17" s="1"/>
  <c r="E78" i="17"/>
  <c r="D78" i="17"/>
  <c r="F78" i="17" s="1"/>
  <c r="C78" i="17"/>
  <c r="B78" i="17"/>
  <c r="I77" i="17"/>
  <c r="H77" i="17"/>
  <c r="G77" i="17"/>
  <c r="E77" i="17"/>
  <c r="D77" i="17"/>
  <c r="K77" i="17" s="1"/>
  <c r="C77" i="17"/>
  <c r="B77" i="17"/>
  <c r="I76" i="17"/>
  <c r="H76" i="17"/>
  <c r="G76" i="17"/>
  <c r="E76" i="17"/>
  <c r="D76" i="17"/>
  <c r="C76" i="17"/>
  <c r="B76" i="17"/>
  <c r="H75" i="17"/>
  <c r="G75" i="17"/>
  <c r="I75" i="17" s="1"/>
  <c r="E75" i="17"/>
  <c r="D75" i="17"/>
  <c r="C75" i="17"/>
  <c r="B75" i="17"/>
  <c r="H74" i="17"/>
  <c r="G74" i="17"/>
  <c r="I74" i="17" s="1"/>
  <c r="F74" i="17"/>
  <c r="E74" i="17"/>
  <c r="D74" i="17"/>
  <c r="K74" i="17" s="1"/>
  <c r="C74" i="17"/>
  <c r="B74" i="17"/>
  <c r="H73" i="17"/>
  <c r="G73" i="17"/>
  <c r="I73" i="17" s="1"/>
  <c r="E73" i="17"/>
  <c r="D73" i="17"/>
  <c r="F73" i="17" s="1"/>
  <c r="C73" i="17"/>
  <c r="B73" i="17"/>
  <c r="K72" i="17"/>
  <c r="I72" i="17"/>
  <c r="H72" i="17"/>
  <c r="G72" i="17"/>
  <c r="F72" i="17"/>
  <c r="E72" i="17"/>
  <c r="D72" i="17"/>
  <c r="C72" i="17"/>
  <c r="B72" i="17"/>
  <c r="K71" i="17"/>
  <c r="I71" i="17"/>
  <c r="H71" i="17"/>
  <c r="G71" i="17"/>
  <c r="F71" i="17"/>
  <c r="E71" i="17"/>
  <c r="D71" i="17"/>
  <c r="C71" i="17"/>
  <c r="B71" i="17"/>
  <c r="H70" i="17"/>
  <c r="G70" i="17"/>
  <c r="I70" i="17" s="1"/>
  <c r="E70" i="17"/>
  <c r="D70" i="17"/>
  <c r="F70" i="17" s="1"/>
  <c r="C70" i="17"/>
  <c r="B70" i="17"/>
  <c r="I69" i="17"/>
  <c r="H69" i="17"/>
  <c r="G69" i="17"/>
  <c r="E69" i="17"/>
  <c r="D69" i="17"/>
  <c r="K69" i="17" s="1"/>
  <c r="C69" i="17"/>
  <c r="B69" i="17"/>
  <c r="I68" i="17"/>
  <c r="H68" i="17"/>
  <c r="G68" i="17"/>
  <c r="E68" i="17"/>
  <c r="D68" i="17"/>
  <c r="F68" i="17" s="1"/>
  <c r="C68" i="17"/>
  <c r="B68" i="17"/>
  <c r="K67" i="17"/>
  <c r="H67" i="17"/>
  <c r="G67" i="17"/>
  <c r="I67" i="17" s="1"/>
  <c r="F67" i="17"/>
  <c r="E67" i="17"/>
  <c r="D67" i="17"/>
  <c r="C67" i="17"/>
  <c r="B67" i="17"/>
  <c r="H66" i="17"/>
  <c r="G66" i="17"/>
  <c r="I66" i="17" s="1"/>
  <c r="F66" i="17"/>
  <c r="E66" i="17"/>
  <c r="D66" i="17"/>
  <c r="C66" i="17"/>
  <c r="B66" i="17"/>
  <c r="H65" i="17"/>
  <c r="G65" i="17"/>
  <c r="I65" i="17" s="1"/>
  <c r="E65" i="17"/>
  <c r="D65" i="17"/>
  <c r="F65" i="17" s="1"/>
  <c r="C65" i="17"/>
  <c r="B65" i="17"/>
  <c r="H64" i="17"/>
  <c r="G64" i="17"/>
  <c r="E64" i="17"/>
  <c r="F64" i="17" s="1"/>
  <c r="D64" i="17"/>
  <c r="C64" i="17"/>
  <c r="B64" i="17"/>
  <c r="K63" i="17"/>
  <c r="I63" i="17"/>
  <c r="H63" i="17"/>
  <c r="G63" i="17"/>
  <c r="F63" i="17"/>
  <c r="E63" i="17"/>
  <c r="D63" i="17"/>
  <c r="C63" i="17"/>
  <c r="B63" i="17"/>
  <c r="H62" i="17"/>
  <c r="G62" i="17"/>
  <c r="I62" i="17" s="1"/>
  <c r="E62" i="17"/>
  <c r="D62" i="17"/>
  <c r="F62" i="17" s="1"/>
  <c r="C62" i="17"/>
  <c r="B62" i="17"/>
  <c r="I61" i="17"/>
  <c r="H61" i="17"/>
  <c r="G61" i="17"/>
  <c r="E61" i="17"/>
  <c r="D61" i="17"/>
  <c r="K61" i="17" s="1"/>
  <c r="C61" i="17"/>
  <c r="B61" i="17"/>
  <c r="I60" i="17"/>
  <c r="H60" i="17"/>
  <c r="G60" i="17"/>
  <c r="E60" i="17"/>
  <c r="D60" i="17"/>
  <c r="F60" i="17" s="1"/>
  <c r="C60" i="17"/>
  <c r="B60" i="17"/>
  <c r="H59" i="17"/>
  <c r="G59" i="17"/>
  <c r="I59" i="17" s="1"/>
  <c r="E59" i="17"/>
  <c r="D59" i="17"/>
  <c r="C59" i="17"/>
  <c r="B59" i="17"/>
  <c r="H58" i="17"/>
  <c r="G58" i="17"/>
  <c r="I58" i="17" s="1"/>
  <c r="F58" i="17"/>
  <c r="E58" i="17"/>
  <c r="D58" i="17"/>
  <c r="K58" i="17" s="1"/>
  <c r="C58" i="17"/>
  <c r="B58" i="17"/>
  <c r="H57" i="17"/>
  <c r="G57" i="17"/>
  <c r="I57" i="17" s="1"/>
  <c r="E57" i="17"/>
  <c r="D57" i="17"/>
  <c r="F57" i="17" s="1"/>
  <c r="C57" i="17"/>
  <c r="B57" i="17"/>
  <c r="H56" i="17"/>
  <c r="G56" i="17"/>
  <c r="F56" i="17"/>
  <c r="E56" i="17"/>
  <c r="D56" i="17"/>
  <c r="C56" i="17"/>
  <c r="B56" i="17"/>
  <c r="I55" i="17"/>
  <c r="K55" i="17" s="1"/>
  <c r="H55" i="17"/>
  <c r="G55" i="17"/>
  <c r="F55" i="17"/>
  <c r="E55" i="17"/>
  <c r="D55" i="17"/>
  <c r="C55" i="17"/>
  <c r="B55" i="17"/>
  <c r="H54" i="17"/>
  <c r="G54" i="17"/>
  <c r="I54" i="17" s="1"/>
  <c r="E54" i="17"/>
  <c r="D54" i="17"/>
  <c r="F54" i="17" s="1"/>
  <c r="C54" i="17"/>
  <c r="B54" i="17"/>
  <c r="I53" i="17"/>
  <c r="H53" i="17"/>
  <c r="G53" i="17"/>
  <c r="E53" i="17"/>
  <c r="D53" i="17"/>
  <c r="K53" i="17" s="1"/>
  <c r="C53" i="17"/>
  <c r="B53" i="17"/>
  <c r="I52" i="17"/>
  <c r="H52" i="17"/>
  <c r="G52" i="17"/>
  <c r="E52" i="17"/>
  <c r="D52" i="17"/>
  <c r="K52" i="17" s="1"/>
  <c r="C52" i="17"/>
  <c r="B52" i="17"/>
  <c r="K51" i="17"/>
  <c r="H51" i="17"/>
  <c r="G51" i="17"/>
  <c r="I51" i="17" s="1"/>
  <c r="F51" i="17"/>
  <c r="E51" i="17"/>
  <c r="D51" i="17"/>
  <c r="C51" i="17"/>
  <c r="B51" i="17"/>
  <c r="H50" i="17"/>
  <c r="G50" i="17"/>
  <c r="I50" i="17" s="1"/>
  <c r="F50" i="17"/>
  <c r="E50" i="17"/>
  <c r="D50" i="17"/>
  <c r="C50" i="17"/>
  <c r="B50" i="17"/>
  <c r="H49" i="17"/>
  <c r="G49" i="17"/>
  <c r="I49" i="17" s="1"/>
  <c r="E49" i="17"/>
  <c r="D49" i="17"/>
  <c r="F49" i="17" s="1"/>
  <c r="C49" i="17"/>
  <c r="B49" i="17"/>
  <c r="K48" i="17"/>
  <c r="I48" i="17"/>
  <c r="H48" i="17"/>
  <c r="G48" i="17"/>
  <c r="F48" i="17"/>
  <c r="E48" i="17"/>
  <c r="D48" i="17"/>
  <c r="C48" i="17"/>
  <c r="B48" i="17"/>
  <c r="I47" i="17"/>
  <c r="K47" i="17" s="1"/>
  <c r="H47" i="17"/>
  <c r="G47" i="17"/>
  <c r="F47" i="17"/>
  <c r="E47" i="17"/>
  <c r="D47" i="17"/>
  <c r="C47" i="17"/>
  <c r="B47" i="17"/>
  <c r="H46" i="17"/>
  <c r="G46" i="17"/>
  <c r="I46" i="17" s="1"/>
  <c r="E46" i="17"/>
  <c r="D46" i="17"/>
  <c r="F46" i="17" s="1"/>
  <c r="C46" i="17"/>
  <c r="B46" i="17"/>
  <c r="I45" i="17"/>
  <c r="H45" i="17"/>
  <c r="G45" i="17"/>
  <c r="E45" i="17"/>
  <c r="D45" i="17"/>
  <c r="K45" i="17" s="1"/>
  <c r="C45" i="17"/>
  <c r="B45" i="17"/>
  <c r="I44" i="17"/>
  <c r="H44" i="17"/>
  <c r="G44" i="17"/>
  <c r="E44" i="17"/>
  <c r="D44" i="17"/>
  <c r="F44" i="17" s="1"/>
  <c r="C44" i="17"/>
  <c r="B44" i="17"/>
  <c r="H43" i="17"/>
  <c r="G43" i="17"/>
  <c r="I43" i="17" s="1"/>
  <c r="E43" i="17"/>
  <c r="D43" i="17"/>
  <c r="C43" i="17"/>
  <c r="B43" i="17"/>
  <c r="H42" i="17"/>
  <c r="G42" i="17"/>
  <c r="I42" i="17" s="1"/>
  <c r="F42" i="17"/>
  <c r="E42" i="17"/>
  <c r="D42" i="17"/>
  <c r="K42" i="17" s="1"/>
  <c r="C42" i="17"/>
  <c r="B42" i="17"/>
  <c r="H41" i="17"/>
  <c r="G41" i="17"/>
  <c r="I41" i="17" s="1"/>
  <c r="E41" i="17"/>
  <c r="D41" i="17"/>
  <c r="F41" i="17" s="1"/>
  <c r="C41" i="17"/>
  <c r="B41" i="17"/>
  <c r="K40" i="17"/>
  <c r="I40" i="17"/>
  <c r="H40" i="17"/>
  <c r="G40" i="17"/>
  <c r="F40" i="17"/>
  <c r="E40" i="17"/>
  <c r="D40" i="17"/>
  <c r="C40" i="17"/>
  <c r="B40" i="17"/>
  <c r="K39" i="17"/>
  <c r="I39" i="17"/>
  <c r="H39" i="17"/>
  <c r="G39" i="17"/>
  <c r="F39" i="17"/>
  <c r="E39" i="17"/>
  <c r="D39" i="17"/>
  <c r="C39" i="17"/>
  <c r="B39" i="17"/>
  <c r="H38" i="17"/>
  <c r="G38" i="17"/>
  <c r="I38" i="17" s="1"/>
  <c r="K38" i="17" s="1"/>
  <c r="E38" i="17"/>
  <c r="D38" i="17"/>
  <c r="F38" i="17" s="1"/>
  <c r="C38" i="17"/>
  <c r="B38" i="17"/>
  <c r="I37" i="17"/>
  <c r="H37" i="17"/>
  <c r="G37" i="17"/>
  <c r="E37" i="17"/>
  <c r="D37" i="17"/>
  <c r="C37" i="17"/>
  <c r="B37" i="17"/>
  <c r="I36" i="17"/>
  <c r="H36" i="17"/>
  <c r="G36" i="17"/>
  <c r="E36" i="17"/>
  <c r="D36" i="17"/>
  <c r="K36" i="17" s="1"/>
  <c r="C36" i="17"/>
  <c r="B36" i="17"/>
  <c r="K35" i="17"/>
  <c r="H35" i="17"/>
  <c r="G35" i="17"/>
  <c r="I35" i="17" s="1"/>
  <c r="F35" i="17"/>
  <c r="E35" i="17"/>
  <c r="D35" i="17"/>
  <c r="C35" i="17"/>
  <c r="B35" i="17"/>
  <c r="H34" i="17"/>
  <c r="G34" i="17"/>
  <c r="I34" i="17" s="1"/>
  <c r="F34" i="17"/>
  <c r="E34" i="17"/>
  <c r="D34" i="17"/>
  <c r="K34" i="17" s="1"/>
  <c r="C34" i="17"/>
  <c r="B34" i="17"/>
  <c r="H33" i="17"/>
  <c r="G33" i="17"/>
  <c r="I33" i="17" s="1"/>
  <c r="E33" i="17"/>
  <c r="D33" i="17"/>
  <c r="F33" i="17" s="1"/>
  <c r="C33" i="17"/>
  <c r="B33" i="17"/>
  <c r="K32" i="17"/>
  <c r="I32" i="17"/>
  <c r="H32" i="17"/>
  <c r="G32" i="17"/>
  <c r="F32" i="17"/>
  <c r="E32" i="17"/>
  <c r="D32" i="17"/>
  <c r="C32" i="17"/>
  <c r="B32" i="17"/>
  <c r="I31" i="17"/>
  <c r="K31" i="17" s="1"/>
  <c r="H31" i="17"/>
  <c r="G31" i="17"/>
  <c r="F31" i="17"/>
  <c r="E31" i="17"/>
  <c r="D31" i="17"/>
  <c r="C31" i="17"/>
  <c r="B31" i="17"/>
  <c r="H30" i="17"/>
  <c r="G30" i="17"/>
  <c r="I30" i="17" s="1"/>
  <c r="K30" i="17" s="1"/>
  <c r="E30" i="17"/>
  <c r="D30" i="17"/>
  <c r="F30" i="17" s="1"/>
  <c r="C30" i="17"/>
  <c r="B30" i="17"/>
  <c r="I29" i="17"/>
  <c r="H29" i="17"/>
  <c r="G29" i="17"/>
  <c r="E29" i="17"/>
  <c r="D29" i="17"/>
  <c r="K29" i="17" s="1"/>
  <c r="C29" i="17"/>
  <c r="B29" i="17"/>
  <c r="I28" i="17"/>
  <c r="H28" i="17"/>
  <c r="G28" i="17"/>
  <c r="E28" i="17"/>
  <c r="D28" i="17"/>
  <c r="F28" i="17" s="1"/>
  <c r="C28" i="17"/>
  <c r="B28" i="17"/>
  <c r="H27" i="17"/>
  <c r="G27" i="17"/>
  <c r="I27" i="17" s="1"/>
  <c r="E27" i="17"/>
  <c r="F27" i="17" s="1"/>
  <c r="D27" i="17"/>
  <c r="C27" i="17"/>
  <c r="B27" i="17"/>
  <c r="H26" i="17"/>
  <c r="G26" i="17"/>
  <c r="I26" i="17" s="1"/>
  <c r="F26" i="17"/>
  <c r="E26" i="17"/>
  <c r="D26" i="17"/>
  <c r="K26" i="17" s="1"/>
  <c r="C26" i="17"/>
  <c r="B26" i="17"/>
  <c r="H25" i="17"/>
  <c r="G25" i="17"/>
  <c r="I25" i="17" s="1"/>
  <c r="E25" i="17"/>
  <c r="D25" i="17"/>
  <c r="F25" i="17" s="1"/>
  <c r="C25" i="17"/>
  <c r="B25" i="17"/>
  <c r="K24" i="17"/>
  <c r="I24" i="17"/>
  <c r="H24" i="17"/>
  <c r="G24" i="17"/>
  <c r="F24" i="17"/>
  <c r="E24" i="17"/>
  <c r="D24" i="17"/>
  <c r="C24" i="17"/>
  <c r="B24" i="17"/>
  <c r="I23" i="17"/>
  <c r="K23" i="17" s="1"/>
  <c r="H23" i="17"/>
  <c r="G23" i="17"/>
  <c r="F23" i="17"/>
  <c r="E23" i="17"/>
  <c r="D23" i="17"/>
  <c r="C23" i="17"/>
  <c r="B23" i="17"/>
  <c r="H22" i="17"/>
  <c r="G22" i="17"/>
  <c r="I22" i="17" s="1"/>
  <c r="K22" i="17" s="1"/>
  <c r="E22" i="17"/>
  <c r="D22" i="17"/>
  <c r="F22" i="17" s="1"/>
  <c r="C22" i="17"/>
  <c r="B22" i="17"/>
  <c r="I21" i="17"/>
  <c r="H21" i="17"/>
  <c r="G21" i="17"/>
  <c r="E21" i="17"/>
  <c r="D21" i="17"/>
  <c r="C21" i="17"/>
  <c r="B21" i="17"/>
  <c r="I20" i="17"/>
  <c r="H20" i="17"/>
  <c r="G20" i="17"/>
  <c r="E20" i="17"/>
  <c r="D20" i="17"/>
  <c r="K20" i="17" s="1"/>
  <c r="C20" i="17"/>
  <c r="B20" i="17"/>
  <c r="K19" i="17"/>
  <c r="H19" i="17"/>
  <c r="G19" i="17"/>
  <c r="I19" i="17" s="1"/>
  <c r="F19" i="17"/>
  <c r="E19" i="17"/>
  <c r="D19" i="17"/>
  <c r="C19" i="17"/>
  <c r="B19" i="17"/>
  <c r="H18" i="17"/>
  <c r="G18" i="17"/>
  <c r="I18" i="17" s="1"/>
  <c r="F18" i="17"/>
  <c r="E18" i="17"/>
  <c r="D18" i="17"/>
  <c r="K18" i="17" s="1"/>
  <c r="C18" i="17"/>
  <c r="B18" i="17"/>
  <c r="H17" i="17"/>
  <c r="G17" i="17"/>
  <c r="I17" i="17" s="1"/>
  <c r="E17" i="17"/>
  <c r="D17" i="17"/>
  <c r="F17" i="17" s="1"/>
  <c r="C17" i="17"/>
  <c r="B17" i="17"/>
  <c r="K16" i="17"/>
  <c r="I16" i="17"/>
  <c r="H16" i="17"/>
  <c r="G16" i="17"/>
  <c r="F16" i="17"/>
  <c r="E16" i="17"/>
  <c r="D16" i="17"/>
  <c r="C16" i="17"/>
  <c r="B16" i="17"/>
  <c r="K15" i="17"/>
  <c r="I15" i="17"/>
  <c r="H15" i="17"/>
  <c r="G15" i="17"/>
  <c r="F15" i="17"/>
  <c r="E15" i="17"/>
  <c r="D15" i="17"/>
  <c r="C15" i="17"/>
  <c r="B15" i="17"/>
  <c r="K14" i="17"/>
  <c r="H14" i="17"/>
  <c r="G14" i="17"/>
  <c r="I14" i="17" s="1"/>
  <c r="E14" i="17"/>
  <c r="D14" i="17"/>
  <c r="F14" i="17" s="1"/>
  <c r="C14" i="17"/>
  <c r="B14" i="17"/>
  <c r="I13" i="17"/>
  <c r="H13" i="17"/>
  <c r="G13" i="17"/>
  <c r="E13" i="17"/>
  <c r="D13" i="17"/>
  <c r="C13" i="17"/>
  <c r="B13" i="17"/>
  <c r="I12" i="17"/>
  <c r="H12" i="17"/>
  <c r="G12" i="17"/>
  <c r="E12" i="17"/>
  <c r="D12" i="17"/>
  <c r="C12" i="17"/>
  <c r="B12" i="17"/>
  <c r="H11" i="17"/>
  <c r="G11" i="17"/>
  <c r="I11" i="17" s="1"/>
  <c r="E11" i="17"/>
  <c r="F11" i="17" s="1"/>
  <c r="D11" i="17"/>
  <c r="C11" i="17"/>
  <c r="B11" i="17"/>
  <c r="K109" i="19"/>
  <c r="I109" i="19"/>
  <c r="H109" i="19"/>
  <c r="G109" i="19"/>
  <c r="F109" i="19"/>
  <c r="E109" i="19"/>
  <c r="D109" i="19"/>
  <c r="C109" i="19"/>
  <c r="B109" i="19"/>
  <c r="H108" i="19"/>
  <c r="G108" i="19"/>
  <c r="I108" i="19" s="1"/>
  <c r="E108" i="19"/>
  <c r="D108" i="19"/>
  <c r="K108" i="19" s="1"/>
  <c r="C108" i="19"/>
  <c r="B108" i="19"/>
  <c r="H107" i="19"/>
  <c r="G107" i="19"/>
  <c r="I107" i="19" s="1"/>
  <c r="E107" i="19"/>
  <c r="D107" i="19"/>
  <c r="K107" i="19" s="1"/>
  <c r="C107" i="19"/>
  <c r="B107" i="19"/>
  <c r="I106" i="19"/>
  <c r="H106" i="19"/>
  <c r="G106" i="19"/>
  <c r="F106" i="19"/>
  <c r="E106" i="19"/>
  <c r="D106" i="19"/>
  <c r="K106" i="19" s="1"/>
  <c r="C106" i="19"/>
  <c r="B106" i="19"/>
  <c r="K105" i="19"/>
  <c r="H105" i="19"/>
  <c r="G105" i="19"/>
  <c r="I105" i="19" s="1"/>
  <c r="F105" i="19"/>
  <c r="E105" i="19"/>
  <c r="D105" i="19"/>
  <c r="C105" i="19"/>
  <c r="B105" i="19"/>
  <c r="H104" i="19"/>
  <c r="G104" i="19"/>
  <c r="I104" i="19" s="1"/>
  <c r="F104" i="19"/>
  <c r="E104" i="19"/>
  <c r="D104" i="19"/>
  <c r="C104" i="19"/>
  <c r="B104" i="19"/>
  <c r="I103" i="19"/>
  <c r="H103" i="19"/>
  <c r="G103" i="19"/>
  <c r="E103" i="19"/>
  <c r="D103" i="19"/>
  <c r="F103" i="19" s="1"/>
  <c r="C103" i="19"/>
  <c r="B103" i="19"/>
  <c r="H102" i="19"/>
  <c r="I102" i="19" s="1"/>
  <c r="G102" i="19"/>
  <c r="E102" i="19"/>
  <c r="D102" i="19"/>
  <c r="F102" i="19" s="1"/>
  <c r="C102" i="19"/>
  <c r="B102" i="19"/>
  <c r="I101" i="19"/>
  <c r="H101" i="19"/>
  <c r="G101" i="19"/>
  <c r="E101" i="19"/>
  <c r="D101" i="19"/>
  <c r="C101" i="19"/>
  <c r="B101" i="19"/>
  <c r="H100" i="19"/>
  <c r="G100" i="19"/>
  <c r="I100" i="19" s="1"/>
  <c r="E100" i="19"/>
  <c r="D100" i="19"/>
  <c r="C100" i="19"/>
  <c r="B100" i="19"/>
  <c r="H99" i="19"/>
  <c r="G99" i="19"/>
  <c r="I99" i="19" s="1"/>
  <c r="E99" i="19"/>
  <c r="D99" i="19"/>
  <c r="C99" i="19"/>
  <c r="B99" i="19"/>
  <c r="H98" i="19"/>
  <c r="I98" i="19" s="1"/>
  <c r="G98" i="19"/>
  <c r="F98" i="19"/>
  <c r="E98" i="19"/>
  <c r="D98" i="19"/>
  <c r="C98" i="19"/>
  <c r="B98" i="19"/>
  <c r="K97" i="19"/>
  <c r="H97" i="19"/>
  <c r="G97" i="19"/>
  <c r="I97" i="19" s="1"/>
  <c r="F97" i="19"/>
  <c r="E97" i="19"/>
  <c r="D97" i="19"/>
  <c r="C97" i="19"/>
  <c r="B97" i="19"/>
  <c r="K96" i="19"/>
  <c r="H96" i="19"/>
  <c r="G96" i="19"/>
  <c r="I96" i="19" s="1"/>
  <c r="F96" i="19"/>
  <c r="E96" i="19"/>
  <c r="D96" i="19"/>
  <c r="C96" i="19"/>
  <c r="B96" i="19"/>
  <c r="I95" i="19"/>
  <c r="H95" i="19"/>
  <c r="G95" i="19"/>
  <c r="E95" i="19"/>
  <c r="D95" i="19"/>
  <c r="F95" i="19" s="1"/>
  <c r="C95" i="19"/>
  <c r="B95" i="19"/>
  <c r="H94" i="19"/>
  <c r="I94" i="19" s="1"/>
  <c r="K94" i="19" s="1"/>
  <c r="G94" i="19"/>
  <c r="E94" i="19"/>
  <c r="D94" i="19"/>
  <c r="F94" i="19" s="1"/>
  <c r="C94" i="19"/>
  <c r="B94" i="19"/>
  <c r="I93" i="19"/>
  <c r="H93" i="19"/>
  <c r="G93" i="19"/>
  <c r="E93" i="19"/>
  <c r="D93" i="19"/>
  <c r="C93" i="19"/>
  <c r="B93" i="19"/>
  <c r="H92" i="19"/>
  <c r="G92" i="19"/>
  <c r="I92" i="19" s="1"/>
  <c r="E92" i="19"/>
  <c r="D92" i="19"/>
  <c r="C92" i="19"/>
  <c r="B92" i="19"/>
  <c r="H91" i="19"/>
  <c r="G91" i="19"/>
  <c r="I91" i="19" s="1"/>
  <c r="E91" i="19"/>
  <c r="D91" i="19"/>
  <c r="K91" i="19" s="1"/>
  <c r="C91" i="19"/>
  <c r="B91" i="19"/>
  <c r="H90" i="19"/>
  <c r="I90" i="19" s="1"/>
  <c r="G90" i="19"/>
  <c r="F90" i="19"/>
  <c r="E90" i="19"/>
  <c r="D90" i="19"/>
  <c r="K90" i="19" s="1"/>
  <c r="C90" i="19"/>
  <c r="B90" i="19"/>
  <c r="H89" i="19"/>
  <c r="G89" i="19"/>
  <c r="I89" i="19" s="1"/>
  <c r="E89" i="19"/>
  <c r="F89" i="19" s="1"/>
  <c r="D89" i="19"/>
  <c r="C89" i="19"/>
  <c r="B89" i="19"/>
  <c r="H88" i="19"/>
  <c r="G88" i="19"/>
  <c r="I88" i="19" s="1"/>
  <c r="F88" i="19"/>
  <c r="E88" i="19"/>
  <c r="D88" i="19"/>
  <c r="C88" i="19"/>
  <c r="B88" i="19"/>
  <c r="I87" i="19"/>
  <c r="H87" i="19"/>
  <c r="G87" i="19"/>
  <c r="E87" i="19"/>
  <c r="D87" i="19"/>
  <c r="F87" i="19" s="1"/>
  <c r="C87" i="19"/>
  <c r="B87" i="19"/>
  <c r="H86" i="19"/>
  <c r="I86" i="19" s="1"/>
  <c r="G86" i="19"/>
  <c r="E86" i="19"/>
  <c r="D86" i="19"/>
  <c r="F86" i="19" s="1"/>
  <c r="C86" i="19"/>
  <c r="B86" i="19"/>
  <c r="I85" i="19"/>
  <c r="H85" i="19"/>
  <c r="G85" i="19"/>
  <c r="E85" i="19"/>
  <c r="D85" i="19"/>
  <c r="C85" i="19"/>
  <c r="B85" i="19"/>
  <c r="H84" i="19"/>
  <c r="G84" i="19"/>
  <c r="I84" i="19" s="1"/>
  <c r="E84" i="19"/>
  <c r="D84" i="19"/>
  <c r="C84" i="19"/>
  <c r="B84" i="19"/>
  <c r="H83" i="19"/>
  <c r="G83" i="19"/>
  <c r="I83" i="19" s="1"/>
  <c r="E83" i="19"/>
  <c r="D83" i="19"/>
  <c r="C83" i="19"/>
  <c r="B83" i="19"/>
  <c r="H82" i="19"/>
  <c r="I82" i="19" s="1"/>
  <c r="G82" i="19"/>
  <c r="F82" i="19"/>
  <c r="E82" i="19"/>
  <c r="D82" i="19"/>
  <c r="C82" i="19"/>
  <c r="B82" i="19"/>
  <c r="H81" i="19"/>
  <c r="G81" i="19"/>
  <c r="I81" i="19" s="1"/>
  <c r="E81" i="19"/>
  <c r="F81" i="19" s="1"/>
  <c r="D81" i="19"/>
  <c r="C81" i="19"/>
  <c r="B81" i="19"/>
  <c r="H80" i="19"/>
  <c r="K80" i="19" s="1"/>
  <c r="G80" i="19"/>
  <c r="I80" i="19" s="1"/>
  <c r="F80" i="19"/>
  <c r="E80" i="19"/>
  <c r="D80" i="19"/>
  <c r="C80" i="19"/>
  <c r="B80" i="19"/>
  <c r="I79" i="19"/>
  <c r="H79" i="19"/>
  <c r="G79" i="19"/>
  <c r="E79" i="19"/>
  <c r="D79" i="19"/>
  <c r="F79" i="19" s="1"/>
  <c r="C79" i="19"/>
  <c r="B79" i="19"/>
  <c r="K78" i="19"/>
  <c r="I78" i="19"/>
  <c r="H78" i="19"/>
  <c r="G78" i="19"/>
  <c r="E78" i="19"/>
  <c r="D78" i="19"/>
  <c r="F78" i="19" s="1"/>
  <c r="C78" i="19"/>
  <c r="B78" i="19"/>
  <c r="I77" i="19"/>
  <c r="H77" i="19"/>
  <c r="G77" i="19"/>
  <c r="E77" i="19"/>
  <c r="D77" i="19"/>
  <c r="C77" i="19"/>
  <c r="B77" i="19"/>
  <c r="H76" i="19"/>
  <c r="G76" i="19"/>
  <c r="I76" i="19" s="1"/>
  <c r="E76" i="19"/>
  <c r="D76" i="19"/>
  <c r="C76" i="19"/>
  <c r="B76" i="19"/>
  <c r="H75" i="19"/>
  <c r="G75" i="19"/>
  <c r="I75" i="19" s="1"/>
  <c r="E75" i="19"/>
  <c r="D75" i="19"/>
  <c r="C75" i="19"/>
  <c r="B75" i="19"/>
  <c r="H74" i="19"/>
  <c r="I74" i="19" s="1"/>
  <c r="G74" i="19"/>
  <c r="F74" i="19"/>
  <c r="E74" i="19"/>
  <c r="D74" i="19"/>
  <c r="K74" i="19" s="1"/>
  <c r="C74" i="19"/>
  <c r="B74" i="19"/>
  <c r="H73" i="19"/>
  <c r="G73" i="19"/>
  <c r="I73" i="19" s="1"/>
  <c r="E73" i="19"/>
  <c r="F73" i="19" s="1"/>
  <c r="D73" i="19"/>
  <c r="C73" i="19"/>
  <c r="B73" i="19"/>
  <c r="K72" i="19"/>
  <c r="H72" i="19"/>
  <c r="G72" i="19"/>
  <c r="I72" i="19" s="1"/>
  <c r="F72" i="19"/>
  <c r="E72" i="19"/>
  <c r="D72" i="19"/>
  <c r="C72" i="19"/>
  <c r="B72" i="19"/>
  <c r="I71" i="19"/>
  <c r="H71" i="19"/>
  <c r="G71" i="19"/>
  <c r="E71" i="19"/>
  <c r="D71" i="19"/>
  <c r="F71" i="19" s="1"/>
  <c r="C71" i="19"/>
  <c r="B71" i="19"/>
  <c r="H70" i="19"/>
  <c r="I70" i="19" s="1"/>
  <c r="K70" i="19" s="1"/>
  <c r="G70" i="19"/>
  <c r="E70" i="19"/>
  <c r="D70" i="19"/>
  <c r="F70" i="19" s="1"/>
  <c r="C70" i="19"/>
  <c r="B70" i="19"/>
  <c r="I69" i="19"/>
  <c r="H69" i="19"/>
  <c r="G69" i="19"/>
  <c r="E69" i="19"/>
  <c r="D69" i="19"/>
  <c r="C69" i="19"/>
  <c r="B69" i="19"/>
  <c r="H68" i="19"/>
  <c r="G68" i="19"/>
  <c r="I68" i="19" s="1"/>
  <c r="E68" i="19"/>
  <c r="D68" i="19"/>
  <c r="C68" i="19"/>
  <c r="B68" i="19"/>
  <c r="H67" i="19"/>
  <c r="G67" i="19"/>
  <c r="I67" i="19" s="1"/>
  <c r="E67" i="19"/>
  <c r="D67" i="19"/>
  <c r="C67" i="19"/>
  <c r="B67" i="19"/>
  <c r="H66" i="19"/>
  <c r="I66" i="19" s="1"/>
  <c r="G66" i="19"/>
  <c r="F66" i="19"/>
  <c r="E66" i="19"/>
  <c r="D66" i="19"/>
  <c r="C66" i="19"/>
  <c r="B66" i="19"/>
  <c r="K65" i="19"/>
  <c r="H65" i="19"/>
  <c r="G65" i="19"/>
  <c r="I65" i="19" s="1"/>
  <c r="F65" i="19"/>
  <c r="E65" i="19"/>
  <c r="D65" i="19"/>
  <c r="C65" i="19"/>
  <c r="B65" i="19"/>
  <c r="H64" i="19"/>
  <c r="G64" i="19"/>
  <c r="I64" i="19" s="1"/>
  <c r="F64" i="19"/>
  <c r="E64" i="19"/>
  <c r="D64" i="19"/>
  <c r="C64" i="19"/>
  <c r="B64" i="19"/>
  <c r="I63" i="19"/>
  <c r="H63" i="19"/>
  <c r="G63" i="19"/>
  <c r="E63" i="19"/>
  <c r="D63" i="19"/>
  <c r="F63" i="19" s="1"/>
  <c r="C63" i="19"/>
  <c r="B63" i="19"/>
  <c r="H62" i="19"/>
  <c r="I62" i="19" s="1"/>
  <c r="G62" i="19"/>
  <c r="E62" i="19"/>
  <c r="D62" i="19"/>
  <c r="F62" i="19" s="1"/>
  <c r="C62" i="19"/>
  <c r="B62" i="19"/>
  <c r="K61" i="19"/>
  <c r="I61" i="19"/>
  <c r="H61" i="19"/>
  <c r="G61" i="19"/>
  <c r="F61" i="19"/>
  <c r="E61" i="19"/>
  <c r="D61" i="19"/>
  <c r="C61" i="19"/>
  <c r="B61" i="19"/>
  <c r="H60" i="19"/>
  <c r="G60" i="19"/>
  <c r="I60" i="19" s="1"/>
  <c r="E60" i="19"/>
  <c r="D60" i="19"/>
  <c r="C60" i="19"/>
  <c r="B60" i="19"/>
  <c r="H59" i="19"/>
  <c r="G59" i="19"/>
  <c r="I59" i="19" s="1"/>
  <c r="E59" i="19"/>
  <c r="D59" i="19"/>
  <c r="C59" i="19"/>
  <c r="B59" i="19"/>
  <c r="H58" i="19"/>
  <c r="I58" i="19" s="1"/>
  <c r="G58" i="19"/>
  <c r="F58" i="19"/>
  <c r="E58" i="19"/>
  <c r="D58" i="19"/>
  <c r="K58" i="19" s="1"/>
  <c r="C58" i="19"/>
  <c r="B58" i="19"/>
  <c r="H57" i="19"/>
  <c r="G57" i="19"/>
  <c r="I57" i="19" s="1"/>
  <c r="E57" i="19"/>
  <c r="F57" i="19" s="1"/>
  <c r="D57" i="19"/>
  <c r="C57" i="19"/>
  <c r="B57" i="19"/>
  <c r="H56" i="19"/>
  <c r="K56" i="19" s="1"/>
  <c r="G56" i="19"/>
  <c r="I56" i="19" s="1"/>
  <c r="F56" i="19"/>
  <c r="E56" i="19"/>
  <c r="D56" i="19"/>
  <c r="C56" i="19"/>
  <c r="B56" i="19"/>
  <c r="I55" i="19"/>
  <c r="H55" i="19"/>
  <c r="G55" i="19"/>
  <c r="E55" i="19"/>
  <c r="D55" i="19"/>
  <c r="F55" i="19" s="1"/>
  <c r="C55" i="19"/>
  <c r="B55" i="19"/>
  <c r="H54" i="19"/>
  <c r="I54" i="19" s="1"/>
  <c r="G54" i="19"/>
  <c r="E54" i="19"/>
  <c r="D54" i="19"/>
  <c r="F54" i="19" s="1"/>
  <c r="C54" i="19"/>
  <c r="B54" i="19"/>
  <c r="I53" i="19"/>
  <c r="H53" i="19"/>
  <c r="G53" i="19"/>
  <c r="E53" i="19"/>
  <c r="D53" i="19"/>
  <c r="C53" i="19"/>
  <c r="B53" i="19"/>
  <c r="H52" i="19"/>
  <c r="G52" i="19"/>
  <c r="I52" i="19" s="1"/>
  <c r="E52" i="19"/>
  <c r="D52" i="19"/>
  <c r="K52" i="19" s="1"/>
  <c r="C52" i="19"/>
  <c r="B52" i="19"/>
  <c r="H51" i="19"/>
  <c r="G51" i="19"/>
  <c r="I51" i="19" s="1"/>
  <c r="E51" i="19"/>
  <c r="D51" i="19"/>
  <c r="C51" i="19"/>
  <c r="B51" i="19"/>
  <c r="H50" i="19"/>
  <c r="I50" i="19" s="1"/>
  <c r="G50" i="19"/>
  <c r="F50" i="19"/>
  <c r="E50" i="19"/>
  <c r="D50" i="19"/>
  <c r="K50" i="19" s="1"/>
  <c r="C50" i="19"/>
  <c r="B50" i="19"/>
  <c r="K49" i="19"/>
  <c r="H49" i="19"/>
  <c r="G49" i="19"/>
  <c r="I49" i="19" s="1"/>
  <c r="F49" i="19"/>
  <c r="E49" i="19"/>
  <c r="D49" i="19"/>
  <c r="C49" i="19"/>
  <c r="B49" i="19"/>
  <c r="K48" i="19"/>
  <c r="H48" i="19"/>
  <c r="G48" i="19"/>
  <c r="I48" i="19" s="1"/>
  <c r="F48" i="19"/>
  <c r="E48" i="19"/>
  <c r="D48" i="19"/>
  <c r="C48" i="19"/>
  <c r="B48" i="19"/>
  <c r="I47" i="19"/>
  <c r="H47" i="19"/>
  <c r="G47" i="19"/>
  <c r="E47" i="19"/>
  <c r="D47" i="19"/>
  <c r="F47" i="19" s="1"/>
  <c r="C47" i="19"/>
  <c r="B47" i="19"/>
  <c r="H46" i="19"/>
  <c r="I46" i="19" s="1"/>
  <c r="G46" i="19"/>
  <c r="E46" i="19"/>
  <c r="D46" i="19"/>
  <c r="F46" i="19" s="1"/>
  <c r="C46" i="19"/>
  <c r="B46" i="19"/>
  <c r="I45" i="19"/>
  <c r="H45" i="19"/>
  <c r="G45" i="19"/>
  <c r="E45" i="19"/>
  <c r="K45" i="19" s="1"/>
  <c r="D45" i="19"/>
  <c r="C45" i="19"/>
  <c r="B45" i="19"/>
  <c r="H44" i="19"/>
  <c r="G44" i="19"/>
  <c r="I44" i="19" s="1"/>
  <c r="E44" i="19"/>
  <c r="D44" i="19"/>
  <c r="K44" i="19" s="1"/>
  <c r="C44" i="19"/>
  <c r="B44" i="19"/>
  <c r="H43" i="19"/>
  <c r="G43" i="19"/>
  <c r="I43" i="19" s="1"/>
  <c r="E43" i="19"/>
  <c r="D43" i="19"/>
  <c r="C43" i="19"/>
  <c r="B43" i="19"/>
  <c r="H42" i="19"/>
  <c r="I42" i="19" s="1"/>
  <c r="G42" i="19"/>
  <c r="F42" i="19"/>
  <c r="E42" i="19"/>
  <c r="D42" i="19"/>
  <c r="K42" i="19" s="1"/>
  <c r="C42" i="19"/>
  <c r="B42" i="19"/>
  <c r="H41" i="19"/>
  <c r="G41" i="19"/>
  <c r="I41" i="19" s="1"/>
  <c r="E41" i="19"/>
  <c r="F41" i="19" s="1"/>
  <c r="D41" i="19"/>
  <c r="C41" i="19"/>
  <c r="B41" i="19"/>
  <c r="H40" i="19"/>
  <c r="K40" i="19" s="1"/>
  <c r="G40" i="19"/>
  <c r="I40" i="19" s="1"/>
  <c r="F40" i="19"/>
  <c r="E40" i="19"/>
  <c r="D40" i="19"/>
  <c r="C40" i="19"/>
  <c r="B40" i="19"/>
  <c r="I39" i="19"/>
  <c r="H39" i="19"/>
  <c r="G39" i="19"/>
  <c r="E39" i="19"/>
  <c r="D39" i="19"/>
  <c r="F39" i="19" s="1"/>
  <c r="C39" i="19"/>
  <c r="B39" i="19"/>
  <c r="H38" i="19"/>
  <c r="I38" i="19" s="1"/>
  <c r="K38" i="19" s="1"/>
  <c r="G38" i="19"/>
  <c r="E38" i="19"/>
  <c r="D38" i="19"/>
  <c r="F38" i="19" s="1"/>
  <c r="C38" i="19"/>
  <c r="B38" i="19"/>
  <c r="I37" i="19"/>
  <c r="H37" i="19"/>
  <c r="G37" i="19"/>
  <c r="E37" i="19"/>
  <c r="D37" i="19"/>
  <c r="C37" i="19"/>
  <c r="B37" i="19"/>
  <c r="H36" i="19"/>
  <c r="G36" i="19"/>
  <c r="I36" i="19" s="1"/>
  <c r="E36" i="19"/>
  <c r="D36" i="19"/>
  <c r="K36" i="19" s="1"/>
  <c r="C36" i="19"/>
  <c r="B36" i="19"/>
  <c r="H35" i="19"/>
  <c r="G35" i="19"/>
  <c r="I35" i="19" s="1"/>
  <c r="E35" i="19"/>
  <c r="D35" i="19"/>
  <c r="C35" i="19"/>
  <c r="B35" i="19"/>
  <c r="H34" i="19"/>
  <c r="I34" i="19" s="1"/>
  <c r="G34" i="19"/>
  <c r="F34" i="19"/>
  <c r="E34" i="19"/>
  <c r="D34" i="19"/>
  <c r="C34" i="19"/>
  <c r="B34" i="19"/>
  <c r="H33" i="19"/>
  <c r="G33" i="19"/>
  <c r="I33" i="19" s="1"/>
  <c r="E33" i="19"/>
  <c r="F33" i="19" s="1"/>
  <c r="D33" i="19"/>
  <c r="C33" i="19"/>
  <c r="B33" i="19"/>
  <c r="H32" i="19"/>
  <c r="G32" i="19"/>
  <c r="I32" i="19" s="1"/>
  <c r="F32" i="19"/>
  <c r="E32" i="19"/>
  <c r="D32" i="19"/>
  <c r="C32" i="19"/>
  <c r="B32" i="19"/>
  <c r="I31" i="19"/>
  <c r="H31" i="19"/>
  <c r="G31" i="19"/>
  <c r="E31" i="19"/>
  <c r="D31" i="19"/>
  <c r="F31" i="19" s="1"/>
  <c r="C31" i="19"/>
  <c r="B31" i="19"/>
  <c r="H30" i="19"/>
  <c r="I30" i="19" s="1"/>
  <c r="G30" i="19"/>
  <c r="E30" i="19"/>
  <c r="D30" i="19"/>
  <c r="F30" i="19" s="1"/>
  <c r="C30" i="19"/>
  <c r="B30" i="19"/>
  <c r="K29" i="19"/>
  <c r="I29" i="19"/>
  <c r="H29" i="19"/>
  <c r="G29" i="19"/>
  <c r="F29" i="19"/>
  <c r="E29" i="19"/>
  <c r="D29" i="19"/>
  <c r="C29" i="19"/>
  <c r="B29" i="19"/>
  <c r="H28" i="19"/>
  <c r="G28" i="19"/>
  <c r="I28" i="19" s="1"/>
  <c r="E28" i="19"/>
  <c r="D28" i="19"/>
  <c r="K28" i="19" s="1"/>
  <c r="C28" i="19"/>
  <c r="B28" i="19"/>
  <c r="H27" i="19"/>
  <c r="G27" i="19"/>
  <c r="I27" i="19" s="1"/>
  <c r="E27" i="19"/>
  <c r="D27" i="19"/>
  <c r="K27" i="19" s="1"/>
  <c r="C27" i="19"/>
  <c r="B27" i="19"/>
  <c r="H26" i="19"/>
  <c r="I26" i="19" s="1"/>
  <c r="G26" i="19"/>
  <c r="F26" i="19"/>
  <c r="E26" i="19"/>
  <c r="D26" i="19"/>
  <c r="K26" i="19" s="1"/>
  <c r="C26" i="19"/>
  <c r="B26" i="19"/>
  <c r="H25" i="19"/>
  <c r="G25" i="19"/>
  <c r="I25" i="19" s="1"/>
  <c r="E25" i="19"/>
  <c r="F25" i="19" s="1"/>
  <c r="D25" i="19"/>
  <c r="C25" i="19"/>
  <c r="B25" i="19"/>
  <c r="H24" i="19"/>
  <c r="K24" i="19" s="1"/>
  <c r="G24" i="19"/>
  <c r="I24" i="19" s="1"/>
  <c r="F24" i="19"/>
  <c r="E24" i="19"/>
  <c r="D24" i="19"/>
  <c r="C24" i="19"/>
  <c r="B24" i="19"/>
  <c r="I23" i="19"/>
  <c r="H23" i="19"/>
  <c r="G23" i="19"/>
  <c r="E23" i="19"/>
  <c r="D23" i="19"/>
  <c r="F23" i="19" s="1"/>
  <c r="C23" i="19"/>
  <c r="B23" i="19"/>
  <c r="H22" i="19"/>
  <c r="I22" i="19" s="1"/>
  <c r="K22" i="19" s="1"/>
  <c r="G22" i="19"/>
  <c r="E22" i="19"/>
  <c r="D22" i="19"/>
  <c r="F22" i="19" s="1"/>
  <c r="C22" i="19"/>
  <c r="B22" i="19"/>
  <c r="I21" i="19"/>
  <c r="H21" i="19"/>
  <c r="G21" i="19"/>
  <c r="E21" i="19"/>
  <c r="D21" i="19"/>
  <c r="C21" i="19"/>
  <c r="B21" i="19"/>
  <c r="H20" i="19"/>
  <c r="G20" i="19"/>
  <c r="I20" i="19" s="1"/>
  <c r="E20" i="19"/>
  <c r="D20" i="19"/>
  <c r="C20" i="19"/>
  <c r="B20" i="19"/>
  <c r="H19" i="19"/>
  <c r="G19" i="19"/>
  <c r="I19" i="19" s="1"/>
  <c r="E19" i="19"/>
  <c r="D19" i="19"/>
  <c r="C19" i="19"/>
  <c r="B19" i="19"/>
  <c r="H18" i="19"/>
  <c r="I18" i="19" s="1"/>
  <c r="G18" i="19"/>
  <c r="F18" i="19"/>
  <c r="E18" i="19"/>
  <c r="D18" i="19"/>
  <c r="K18" i="19" s="1"/>
  <c r="C18" i="19"/>
  <c r="B18" i="19"/>
  <c r="H17" i="19"/>
  <c r="G17" i="19"/>
  <c r="I17" i="19" s="1"/>
  <c r="E17" i="19"/>
  <c r="F17" i="19" s="1"/>
  <c r="D17" i="19"/>
  <c r="C17" i="19"/>
  <c r="B17" i="19"/>
  <c r="K16" i="19"/>
  <c r="H16" i="19"/>
  <c r="G16" i="19"/>
  <c r="I16" i="19" s="1"/>
  <c r="F16" i="19"/>
  <c r="E16" i="19"/>
  <c r="D16" i="19"/>
  <c r="C16" i="19"/>
  <c r="B16" i="19"/>
  <c r="I15" i="19"/>
  <c r="H15" i="19"/>
  <c r="G15" i="19"/>
  <c r="E15" i="19"/>
  <c r="D15" i="19"/>
  <c r="F15" i="19" s="1"/>
  <c r="C15" i="19"/>
  <c r="B15" i="19"/>
  <c r="H14" i="19"/>
  <c r="I14" i="19" s="1"/>
  <c r="G14" i="19"/>
  <c r="E14" i="19"/>
  <c r="D14" i="19"/>
  <c r="F14" i="19" s="1"/>
  <c r="C14" i="19"/>
  <c r="B14" i="19"/>
  <c r="I13" i="19"/>
  <c r="H13" i="19"/>
  <c r="G13" i="19"/>
  <c r="E13" i="19"/>
  <c r="D13" i="19"/>
  <c r="C13" i="19"/>
  <c r="B13" i="19"/>
  <c r="H12" i="19"/>
  <c r="G12" i="19"/>
  <c r="I12" i="19" s="1"/>
  <c r="E12" i="19"/>
  <c r="D12" i="19"/>
  <c r="C12" i="19"/>
  <c r="B12" i="19"/>
  <c r="H11" i="19"/>
  <c r="G11" i="19"/>
  <c r="I11" i="19" s="1"/>
  <c r="E11" i="19"/>
  <c r="D11" i="19"/>
  <c r="K11" i="19" s="1"/>
  <c r="C11" i="19"/>
  <c r="B11" i="19"/>
  <c r="K109" i="21"/>
  <c r="I109" i="21"/>
  <c r="H109" i="21"/>
  <c r="G109" i="21"/>
  <c r="E109" i="21"/>
  <c r="D109" i="21"/>
  <c r="F109" i="21" s="1"/>
  <c r="C109" i="21"/>
  <c r="B109" i="21"/>
  <c r="K108" i="21"/>
  <c r="I108" i="21"/>
  <c r="H108" i="21"/>
  <c r="G108" i="21"/>
  <c r="F108" i="21"/>
  <c r="E108" i="21"/>
  <c r="D108" i="21"/>
  <c r="C108" i="21"/>
  <c r="B108" i="21"/>
  <c r="H107" i="21"/>
  <c r="G107" i="21"/>
  <c r="I107" i="21" s="1"/>
  <c r="E107" i="21"/>
  <c r="D107" i="21"/>
  <c r="K107" i="21" s="1"/>
  <c r="C107" i="21"/>
  <c r="B107" i="21"/>
  <c r="H106" i="21"/>
  <c r="G106" i="21"/>
  <c r="I106" i="21" s="1"/>
  <c r="E106" i="21"/>
  <c r="D106" i="21"/>
  <c r="K106" i="21" s="1"/>
  <c r="C106" i="21"/>
  <c r="B106" i="21"/>
  <c r="I105" i="21"/>
  <c r="H105" i="21"/>
  <c r="G105" i="21"/>
  <c r="F105" i="21"/>
  <c r="E105" i="21"/>
  <c r="D105" i="21"/>
  <c r="K105" i="21" s="1"/>
  <c r="C105" i="21"/>
  <c r="B105" i="21"/>
  <c r="H104" i="21"/>
  <c r="G104" i="21"/>
  <c r="I104" i="21" s="1"/>
  <c r="K104" i="21" s="1"/>
  <c r="F104" i="21"/>
  <c r="E104" i="21"/>
  <c r="D104" i="21"/>
  <c r="C104" i="21"/>
  <c r="B104" i="21"/>
  <c r="H103" i="21"/>
  <c r="G103" i="21"/>
  <c r="I103" i="21" s="1"/>
  <c r="F103" i="21"/>
  <c r="E103" i="21"/>
  <c r="D103" i="21"/>
  <c r="C103" i="21"/>
  <c r="B103" i="21"/>
  <c r="H102" i="21"/>
  <c r="I102" i="21" s="1"/>
  <c r="G102" i="21"/>
  <c r="E102" i="21"/>
  <c r="D102" i="21"/>
  <c r="F102" i="21" s="1"/>
  <c r="C102" i="21"/>
  <c r="B102" i="21"/>
  <c r="I101" i="21"/>
  <c r="H101" i="21"/>
  <c r="G101" i="21"/>
  <c r="E101" i="21"/>
  <c r="D101" i="21"/>
  <c r="C101" i="21"/>
  <c r="B101" i="21"/>
  <c r="I100" i="21"/>
  <c r="H100" i="21"/>
  <c r="G100" i="21"/>
  <c r="F100" i="21"/>
  <c r="K100" i="21" s="1"/>
  <c r="E100" i="21"/>
  <c r="D100" i="21"/>
  <c r="C100" i="21"/>
  <c r="B100" i="21"/>
  <c r="H99" i="21"/>
  <c r="G99" i="21"/>
  <c r="I99" i="21" s="1"/>
  <c r="E99" i="21"/>
  <c r="D99" i="21"/>
  <c r="C99" i="21"/>
  <c r="B99" i="21"/>
  <c r="H98" i="21"/>
  <c r="I98" i="21" s="1"/>
  <c r="G98" i="21"/>
  <c r="E98" i="21"/>
  <c r="D98" i="21"/>
  <c r="C98" i="21"/>
  <c r="B98" i="21"/>
  <c r="I97" i="21"/>
  <c r="H97" i="21"/>
  <c r="G97" i="21"/>
  <c r="F97" i="21"/>
  <c r="E97" i="21"/>
  <c r="D97" i="21"/>
  <c r="K97" i="21" s="1"/>
  <c r="C97" i="21"/>
  <c r="B97" i="21"/>
  <c r="K96" i="21"/>
  <c r="H96" i="21"/>
  <c r="G96" i="21"/>
  <c r="I96" i="21" s="1"/>
  <c r="F96" i="21"/>
  <c r="E96" i="21"/>
  <c r="D96" i="21"/>
  <c r="C96" i="21"/>
  <c r="B96" i="21"/>
  <c r="H95" i="21"/>
  <c r="G95" i="21"/>
  <c r="I95" i="21" s="1"/>
  <c r="F95" i="21"/>
  <c r="E95" i="21"/>
  <c r="D95" i="21"/>
  <c r="C95" i="21"/>
  <c r="B95" i="21"/>
  <c r="H94" i="21"/>
  <c r="I94" i="21" s="1"/>
  <c r="G94" i="21"/>
  <c r="E94" i="21"/>
  <c r="D94" i="21"/>
  <c r="F94" i="21" s="1"/>
  <c r="C94" i="21"/>
  <c r="B94" i="21"/>
  <c r="I93" i="21"/>
  <c r="H93" i="21"/>
  <c r="G93" i="21"/>
  <c r="E93" i="21"/>
  <c r="D93" i="21"/>
  <c r="C93" i="21"/>
  <c r="B93" i="21"/>
  <c r="I92" i="21"/>
  <c r="H92" i="21"/>
  <c r="G92" i="21"/>
  <c r="F92" i="21"/>
  <c r="K92" i="21" s="1"/>
  <c r="E92" i="21"/>
  <c r="D92" i="21"/>
  <c r="C92" i="21"/>
  <c r="B92" i="21"/>
  <c r="H91" i="21"/>
  <c r="G91" i="21"/>
  <c r="I91" i="21" s="1"/>
  <c r="E91" i="21"/>
  <c r="D91" i="21"/>
  <c r="K91" i="21" s="1"/>
  <c r="C91" i="21"/>
  <c r="B91" i="21"/>
  <c r="H90" i="21"/>
  <c r="I90" i="21" s="1"/>
  <c r="G90" i="21"/>
  <c r="E90" i="21"/>
  <c r="D90" i="21"/>
  <c r="C90" i="21"/>
  <c r="B90" i="21"/>
  <c r="I89" i="21"/>
  <c r="H89" i="21"/>
  <c r="G89" i="21"/>
  <c r="E89" i="21"/>
  <c r="F89" i="21" s="1"/>
  <c r="D89" i="21"/>
  <c r="K89" i="21" s="1"/>
  <c r="C89" i="21"/>
  <c r="B89" i="21"/>
  <c r="H88" i="21"/>
  <c r="G88" i="21"/>
  <c r="I88" i="21" s="1"/>
  <c r="K88" i="21" s="1"/>
  <c r="F88" i="21"/>
  <c r="E88" i="21"/>
  <c r="D88" i="21"/>
  <c r="C88" i="21"/>
  <c r="B88" i="21"/>
  <c r="H87" i="21"/>
  <c r="G87" i="21"/>
  <c r="I87" i="21" s="1"/>
  <c r="F87" i="21"/>
  <c r="E87" i="21"/>
  <c r="D87" i="21"/>
  <c r="K87" i="21" s="1"/>
  <c r="C87" i="21"/>
  <c r="B87" i="21"/>
  <c r="H86" i="21"/>
  <c r="I86" i="21" s="1"/>
  <c r="G86" i="21"/>
  <c r="E86" i="21"/>
  <c r="D86" i="21"/>
  <c r="F86" i="21" s="1"/>
  <c r="C86" i="21"/>
  <c r="B86" i="21"/>
  <c r="I85" i="21"/>
  <c r="H85" i="21"/>
  <c r="G85" i="21"/>
  <c r="E85" i="21"/>
  <c r="D85" i="21"/>
  <c r="C85" i="21"/>
  <c r="B85" i="21"/>
  <c r="I84" i="21"/>
  <c r="H84" i="21"/>
  <c r="G84" i="21"/>
  <c r="F84" i="21"/>
  <c r="K84" i="21" s="1"/>
  <c r="E84" i="21"/>
  <c r="D84" i="21"/>
  <c r="C84" i="21"/>
  <c r="B84" i="21"/>
  <c r="H83" i="21"/>
  <c r="G83" i="21"/>
  <c r="I83" i="21" s="1"/>
  <c r="E83" i="21"/>
  <c r="D83" i="21"/>
  <c r="C83" i="21"/>
  <c r="B83" i="21"/>
  <c r="H82" i="21"/>
  <c r="I82" i="21" s="1"/>
  <c r="G82" i="21"/>
  <c r="E82" i="21"/>
  <c r="D82" i="21"/>
  <c r="C82" i="21"/>
  <c r="B82" i="21"/>
  <c r="I81" i="21"/>
  <c r="H81" i="21"/>
  <c r="G81" i="21"/>
  <c r="E81" i="21"/>
  <c r="F81" i="21" s="1"/>
  <c r="D81" i="21"/>
  <c r="C81" i="21"/>
  <c r="B81" i="21"/>
  <c r="H80" i="21"/>
  <c r="G80" i="21"/>
  <c r="I80" i="21" s="1"/>
  <c r="K80" i="21" s="1"/>
  <c r="F80" i="21"/>
  <c r="E80" i="21"/>
  <c r="D80" i="21"/>
  <c r="C80" i="21"/>
  <c r="B80" i="21"/>
  <c r="H79" i="21"/>
  <c r="G79" i="21"/>
  <c r="I79" i="21" s="1"/>
  <c r="F79" i="21"/>
  <c r="E79" i="21"/>
  <c r="D79" i="21"/>
  <c r="C79" i="21"/>
  <c r="B79" i="21"/>
  <c r="I78" i="21"/>
  <c r="H78" i="21"/>
  <c r="G78" i="21"/>
  <c r="E78" i="21"/>
  <c r="D78" i="21"/>
  <c r="F78" i="21" s="1"/>
  <c r="C78" i="21"/>
  <c r="B78" i="21"/>
  <c r="I77" i="21"/>
  <c r="H77" i="21"/>
  <c r="G77" i="21"/>
  <c r="E77" i="21"/>
  <c r="D77" i="21"/>
  <c r="C77" i="21"/>
  <c r="B77" i="21"/>
  <c r="I76" i="21"/>
  <c r="H76" i="21"/>
  <c r="G76" i="21"/>
  <c r="F76" i="21"/>
  <c r="K76" i="21" s="1"/>
  <c r="E76" i="21"/>
  <c r="D76" i="21"/>
  <c r="C76" i="21"/>
  <c r="B76" i="21"/>
  <c r="H75" i="21"/>
  <c r="G75" i="21"/>
  <c r="I75" i="21" s="1"/>
  <c r="E75" i="21"/>
  <c r="D75" i="21"/>
  <c r="C75" i="21"/>
  <c r="B75" i="21"/>
  <c r="H74" i="21"/>
  <c r="I74" i="21" s="1"/>
  <c r="G74" i="21"/>
  <c r="E74" i="21"/>
  <c r="D74" i="21"/>
  <c r="C74" i="21"/>
  <c r="B74" i="21"/>
  <c r="I73" i="21"/>
  <c r="H73" i="21"/>
  <c r="G73" i="21"/>
  <c r="E73" i="21"/>
  <c r="F73" i="21" s="1"/>
  <c r="D73" i="21"/>
  <c r="K73" i="21" s="1"/>
  <c r="C73" i="21"/>
  <c r="B73" i="21"/>
  <c r="K72" i="21"/>
  <c r="H72" i="21"/>
  <c r="G72" i="21"/>
  <c r="I72" i="21" s="1"/>
  <c r="F72" i="21"/>
  <c r="E72" i="21"/>
  <c r="D72" i="21"/>
  <c r="C72" i="21"/>
  <c r="B72" i="21"/>
  <c r="H71" i="21"/>
  <c r="G71" i="21"/>
  <c r="I71" i="21" s="1"/>
  <c r="F71" i="21"/>
  <c r="E71" i="21"/>
  <c r="D71" i="21"/>
  <c r="K71" i="21" s="1"/>
  <c r="C71" i="21"/>
  <c r="B71" i="21"/>
  <c r="H70" i="21"/>
  <c r="I70" i="21" s="1"/>
  <c r="G70" i="21"/>
  <c r="E70" i="21"/>
  <c r="D70" i="21"/>
  <c r="F70" i="21" s="1"/>
  <c r="C70" i="21"/>
  <c r="B70" i="21"/>
  <c r="I69" i="21"/>
  <c r="H69" i="21"/>
  <c r="G69" i="21"/>
  <c r="E69" i="21"/>
  <c r="D69" i="21"/>
  <c r="C69" i="21"/>
  <c r="B69" i="21"/>
  <c r="I68" i="21"/>
  <c r="H68" i="21"/>
  <c r="G68" i="21"/>
  <c r="F68" i="21"/>
  <c r="K68" i="21" s="1"/>
  <c r="E68" i="21"/>
  <c r="D68" i="21"/>
  <c r="C68" i="21"/>
  <c r="B68" i="21"/>
  <c r="H67" i="21"/>
  <c r="G67" i="21"/>
  <c r="I67" i="21" s="1"/>
  <c r="E67" i="21"/>
  <c r="D67" i="21"/>
  <c r="C67" i="21"/>
  <c r="B67" i="21"/>
  <c r="H66" i="21"/>
  <c r="I66" i="21" s="1"/>
  <c r="G66" i="21"/>
  <c r="E66" i="21"/>
  <c r="D66" i="21"/>
  <c r="C66" i="21"/>
  <c r="B66" i="21"/>
  <c r="I65" i="21"/>
  <c r="H65" i="21"/>
  <c r="G65" i="21"/>
  <c r="F65" i="21"/>
  <c r="E65" i="21"/>
  <c r="D65" i="21"/>
  <c r="K65" i="21" s="1"/>
  <c r="C65" i="21"/>
  <c r="B65" i="21"/>
  <c r="H64" i="21"/>
  <c r="G64" i="21"/>
  <c r="I64" i="21" s="1"/>
  <c r="K64" i="21" s="1"/>
  <c r="F64" i="21"/>
  <c r="E64" i="21"/>
  <c r="D64" i="21"/>
  <c r="C64" i="21"/>
  <c r="B64" i="21"/>
  <c r="H63" i="21"/>
  <c r="G63" i="21"/>
  <c r="I63" i="21" s="1"/>
  <c r="F63" i="21"/>
  <c r="E63" i="21"/>
  <c r="D63" i="21"/>
  <c r="C63" i="21"/>
  <c r="B63" i="21"/>
  <c r="H62" i="21"/>
  <c r="I62" i="21" s="1"/>
  <c r="G62" i="21"/>
  <c r="E62" i="21"/>
  <c r="D62" i="21"/>
  <c r="F62" i="21" s="1"/>
  <c r="C62" i="21"/>
  <c r="B62" i="21"/>
  <c r="K61" i="21"/>
  <c r="I61" i="21"/>
  <c r="H61" i="21"/>
  <c r="G61" i="21"/>
  <c r="F61" i="21"/>
  <c r="E61" i="21"/>
  <c r="D61" i="21"/>
  <c r="C61" i="21"/>
  <c r="B61" i="21"/>
  <c r="I60" i="21"/>
  <c r="H60" i="21"/>
  <c r="G60" i="21"/>
  <c r="F60" i="21"/>
  <c r="K60" i="21" s="1"/>
  <c r="E60" i="21"/>
  <c r="D60" i="21"/>
  <c r="C60" i="21"/>
  <c r="B60" i="21"/>
  <c r="H59" i="21"/>
  <c r="G59" i="21"/>
  <c r="I59" i="21" s="1"/>
  <c r="E59" i="21"/>
  <c r="D59" i="21"/>
  <c r="C59" i="21"/>
  <c r="B59" i="21"/>
  <c r="H58" i="21"/>
  <c r="I58" i="21" s="1"/>
  <c r="G58" i="21"/>
  <c r="E58" i="21"/>
  <c r="D58" i="21"/>
  <c r="K58" i="21" s="1"/>
  <c r="C58" i="21"/>
  <c r="B58" i="21"/>
  <c r="I57" i="21"/>
  <c r="H57" i="21"/>
  <c r="G57" i="21"/>
  <c r="E57" i="21"/>
  <c r="F57" i="21" s="1"/>
  <c r="D57" i="21"/>
  <c r="K57" i="21" s="1"/>
  <c r="C57" i="21"/>
  <c r="B57" i="21"/>
  <c r="H56" i="21"/>
  <c r="G56" i="21"/>
  <c r="I56" i="21" s="1"/>
  <c r="K56" i="21" s="1"/>
  <c r="F56" i="21"/>
  <c r="E56" i="21"/>
  <c r="D56" i="21"/>
  <c r="C56" i="21"/>
  <c r="B56" i="21"/>
  <c r="H55" i="21"/>
  <c r="G55" i="21"/>
  <c r="I55" i="21" s="1"/>
  <c r="F55" i="21"/>
  <c r="E55" i="21"/>
  <c r="D55" i="21"/>
  <c r="C55" i="21"/>
  <c r="B55" i="21"/>
  <c r="H54" i="21"/>
  <c r="I54" i="21" s="1"/>
  <c r="G54" i="21"/>
  <c r="E54" i="21"/>
  <c r="D54" i="21"/>
  <c r="F54" i="21" s="1"/>
  <c r="C54" i="21"/>
  <c r="B54" i="21"/>
  <c r="I53" i="21"/>
  <c r="H53" i="21"/>
  <c r="G53" i="21"/>
  <c r="E53" i="21"/>
  <c r="D53" i="21"/>
  <c r="C53" i="21"/>
  <c r="B53" i="21"/>
  <c r="K52" i="21"/>
  <c r="I52" i="21"/>
  <c r="H52" i="21"/>
  <c r="G52" i="21"/>
  <c r="F52" i="21"/>
  <c r="E52" i="21"/>
  <c r="D52" i="21"/>
  <c r="C52" i="21"/>
  <c r="B52" i="21"/>
  <c r="H51" i="21"/>
  <c r="G51" i="21"/>
  <c r="I51" i="21" s="1"/>
  <c r="E51" i="21"/>
  <c r="D51" i="21"/>
  <c r="C51" i="21"/>
  <c r="B51" i="21"/>
  <c r="H50" i="21"/>
  <c r="I50" i="21" s="1"/>
  <c r="G50" i="21"/>
  <c r="E50" i="21"/>
  <c r="D50" i="21"/>
  <c r="C50" i="21"/>
  <c r="B50" i="21"/>
  <c r="I49" i="21"/>
  <c r="H49" i="21"/>
  <c r="G49" i="21"/>
  <c r="F49" i="21"/>
  <c r="E49" i="21"/>
  <c r="D49" i="21"/>
  <c r="K49" i="21" s="1"/>
  <c r="C49" i="21"/>
  <c r="B49" i="21"/>
  <c r="K48" i="21"/>
  <c r="H48" i="21"/>
  <c r="G48" i="21"/>
  <c r="I48" i="21" s="1"/>
  <c r="F48" i="21"/>
  <c r="E48" i="21"/>
  <c r="D48" i="21"/>
  <c r="C48" i="21"/>
  <c r="B48" i="21"/>
  <c r="H47" i="21"/>
  <c r="G47" i="21"/>
  <c r="I47" i="21" s="1"/>
  <c r="F47" i="21"/>
  <c r="E47" i="21"/>
  <c r="D47" i="21"/>
  <c r="C47" i="21"/>
  <c r="B47" i="21"/>
  <c r="H46" i="21"/>
  <c r="I46" i="21" s="1"/>
  <c r="G46" i="21"/>
  <c r="E46" i="21"/>
  <c r="D46" i="21"/>
  <c r="F46" i="21" s="1"/>
  <c r="C46" i="21"/>
  <c r="B46" i="21"/>
  <c r="I45" i="21"/>
  <c r="H45" i="21"/>
  <c r="G45" i="21"/>
  <c r="E45" i="21"/>
  <c r="K45" i="21" s="1"/>
  <c r="D45" i="21"/>
  <c r="C45" i="21"/>
  <c r="B45" i="21"/>
  <c r="K44" i="21"/>
  <c r="I44" i="21"/>
  <c r="H44" i="21"/>
  <c r="G44" i="21"/>
  <c r="F44" i="21"/>
  <c r="E44" i="21"/>
  <c r="D44" i="21"/>
  <c r="C44" i="21"/>
  <c r="B44" i="21"/>
  <c r="H43" i="21"/>
  <c r="G43" i="21"/>
  <c r="I43" i="21" s="1"/>
  <c r="E43" i="21"/>
  <c r="D43" i="21"/>
  <c r="C43" i="21"/>
  <c r="B43" i="21"/>
  <c r="H42" i="21"/>
  <c r="I42" i="21" s="1"/>
  <c r="G42" i="21"/>
  <c r="E42" i="21"/>
  <c r="D42" i="21"/>
  <c r="C42" i="21"/>
  <c r="B42" i="21"/>
  <c r="I41" i="21"/>
  <c r="H41" i="21"/>
  <c r="G41" i="21"/>
  <c r="E41" i="21"/>
  <c r="F41" i="21" s="1"/>
  <c r="D41" i="21"/>
  <c r="K41" i="21" s="1"/>
  <c r="C41" i="21"/>
  <c r="B41" i="21"/>
  <c r="K40" i="21"/>
  <c r="H40" i="21"/>
  <c r="G40" i="21"/>
  <c r="I40" i="21" s="1"/>
  <c r="F40" i="21"/>
  <c r="E40" i="21"/>
  <c r="D40" i="21"/>
  <c r="C40" i="21"/>
  <c r="B40" i="21"/>
  <c r="H39" i="21"/>
  <c r="G39" i="21"/>
  <c r="I39" i="21" s="1"/>
  <c r="F39" i="21"/>
  <c r="E39" i="21"/>
  <c r="D39" i="21"/>
  <c r="K39" i="21" s="1"/>
  <c r="C39" i="21"/>
  <c r="B39" i="21"/>
  <c r="H38" i="21"/>
  <c r="I38" i="21" s="1"/>
  <c r="G38" i="21"/>
  <c r="E38" i="21"/>
  <c r="D38" i="21"/>
  <c r="F38" i="21" s="1"/>
  <c r="C38" i="21"/>
  <c r="B38" i="21"/>
  <c r="I37" i="21"/>
  <c r="H37" i="21"/>
  <c r="G37" i="21"/>
  <c r="E37" i="21"/>
  <c r="D37" i="21"/>
  <c r="C37" i="21"/>
  <c r="B37" i="21"/>
  <c r="K36" i="21"/>
  <c r="I36" i="21"/>
  <c r="H36" i="21"/>
  <c r="G36" i="21"/>
  <c r="F36" i="21"/>
  <c r="E36" i="21"/>
  <c r="D36" i="21"/>
  <c r="C36" i="21"/>
  <c r="B36" i="21"/>
  <c r="H35" i="21"/>
  <c r="G35" i="21"/>
  <c r="I35" i="21" s="1"/>
  <c r="E35" i="21"/>
  <c r="D35" i="21"/>
  <c r="C35" i="21"/>
  <c r="B35" i="21"/>
  <c r="H34" i="21"/>
  <c r="I34" i="21" s="1"/>
  <c r="G34" i="21"/>
  <c r="E34" i="21"/>
  <c r="D34" i="21"/>
  <c r="C34" i="21"/>
  <c r="B34" i="21"/>
  <c r="I33" i="21"/>
  <c r="H33" i="21"/>
  <c r="G33" i="21"/>
  <c r="E33" i="21"/>
  <c r="F33" i="21" s="1"/>
  <c r="D33" i="21"/>
  <c r="K33" i="21" s="1"/>
  <c r="C33" i="21"/>
  <c r="B33" i="21"/>
  <c r="H32" i="21"/>
  <c r="G32" i="21"/>
  <c r="I32" i="21" s="1"/>
  <c r="K32" i="21" s="1"/>
  <c r="F32" i="21"/>
  <c r="E32" i="21"/>
  <c r="D32" i="21"/>
  <c r="C32" i="21"/>
  <c r="B32" i="21"/>
  <c r="H31" i="21"/>
  <c r="G31" i="21"/>
  <c r="I31" i="21" s="1"/>
  <c r="F31" i="21"/>
  <c r="E31" i="21"/>
  <c r="D31" i="21"/>
  <c r="C31" i="21"/>
  <c r="B31" i="21"/>
  <c r="H30" i="21"/>
  <c r="I30" i="21" s="1"/>
  <c r="G30" i="21"/>
  <c r="E30" i="21"/>
  <c r="D30" i="21"/>
  <c r="F30" i="21" s="1"/>
  <c r="C30" i="21"/>
  <c r="B30" i="21"/>
  <c r="K29" i="21"/>
  <c r="I29" i="21"/>
  <c r="H29" i="21"/>
  <c r="G29" i="21"/>
  <c r="F29" i="21"/>
  <c r="E29" i="21"/>
  <c r="D29" i="21"/>
  <c r="C29" i="21"/>
  <c r="B29" i="21"/>
  <c r="K28" i="21"/>
  <c r="I28" i="21"/>
  <c r="H28" i="21"/>
  <c r="G28" i="21"/>
  <c r="F28" i="21"/>
  <c r="E28" i="21"/>
  <c r="D28" i="21"/>
  <c r="C28" i="21"/>
  <c r="B28" i="21"/>
  <c r="H27" i="21"/>
  <c r="G27" i="21"/>
  <c r="I27" i="21" s="1"/>
  <c r="E27" i="21"/>
  <c r="D27" i="21"/>
  <c r="K27" i="21" s="1"/>
  <c r="C27" i="21"/>
  <c r="B27" i="21"/>
  <c r="H26" i="21"/>
  <c r="I26" i="21" s="1"/>
  <c r="G26" i="21"/>
  <c r="E26" i="21"/>
  <c r="D26" i="21"/>
  <c r="K26" i="21" s="1"/>
  <c r="C26" i="21"/>
  <c r="B26" i="21"/>
  <c r="I25" i="21"/>
  <c r="H25" i="21"/>
  <c r="G25" i="21"/>
  <c r="E25" i="21"/>
  <c r="F25" i="21" s="1"/>
  <c r="D25" i="21"/>
  <c r="C25" i="21"/>
  <c r="B25" i="21"/>
  <c r="H24" i="21"/>
  <c r="G24" i="21"/>
  <c r="I24" i="21" s="1"/>
  <c r="K24" i="21" s="1"/>
  <c r="F24" i="21"/>
  <c r="E24" i="21"/>
  <c r="D24" i="21"/>
  <c r="C24" i="21"/>
  <c r="B24" i="21"/>
  <c r="H23" i="21"/>
  <c r="G23" i="21"/>
  <c r="I23" i="21" s="1"/>
  <c r="F23" i="21"/>
  <c r="E23" i="21"/>
  <c r="D23" i="21"/>
  <c r="C23" i="21"/>
  <c r="B23" i="21"/>
  <c r="H22" i="21"/>
  <c r="I22" i="21" s="1"/>
  <c r="G22" i="21"/>
  <c r="E22" i="21"/>
  <c r="D22" i="21"/>
  <c r="F22" i="21" s="1"/>
  <c r="C22" i="21"/>
  <c r="B22" i="21"/>
  <c r="I21" i="21"/>
  <c r="H21" i="21"/>
  <c r="G21" i="21"/>
  <c r="E21" i="21"/>
  <c r="D21" i="21"/>
  <c r="C21" i="21"/>
  <c r="B21" i="21"/>
  <c r="I20" i="21"/>
  <c r="H20" i="21"/>
  <c r="G20" i="21"/>
  <c r="F20" i="21"/>
  <c r="K20" i="21" s="1"/>
  <c r="E20" i="21"/>
  <c r="D20" i="21"/>
  <c r="C20" i="21"/>
  <c r="B20" i="21"/>
  <c r="H19" i="21"/>
  <c r="G19" i="21"/>
  <c r="I19" i="21" s="1"/>
  <c r="E19" i="21"/>
  <c r="D19" i="21"/>
  <c r="C19" i="21"/>
  <c r="B19" i="21"/>
  <c r="H18" i="21"/>
  <c r="I18" i="21" s="1"/>
  <c r="G18" i="21"/>
  <c r="E18" i="21"/>
  <c r="D18" i="21"/>
  <c r="C18" i="21"/>
  <c r="B18" i="21"/>
  <c r="I17" i="21"/>
  <c r="H17" i="21"/>
  <c r="G17" i="21"/>
  <c r="E17" i="21"/>
  <c r="F17" i="21" s="1"/>
  <c r="D17" i="21"/>
  <c r="K17" i="21" s="1"/>
  <c r="C17" i="21"/>
  <c r="B17" i="21"/>
  <c r="K16" i="21"/>
  <c r="H16" i="21"/>
  <c r="G16" i="21"/>
  <c r="I16" i="21" s="1"/>
  <c r="F16" i="21"/>
  <c r="E16" i="21"/>
  <c r="D16" i="21"/>
  <c r="C16" i="21"/>
  <c r="B16" i="21"/>
  <c r="H15" i="21"/>
  <c r="G15" i="21"/>
  <c r="I15" i="21" s="1"/>
  <c r="F15" i="21"/>
  <c r="E15" i="21"/>
  <c r="D15" i="21"/>
  <c r="C15" i="21"/>
  <c r="B15" i="21"/>
  <c r="H14" i="21"/>
  <c r="I14" i="21" s="1"/>
  <c r="G14" i="21"/>
  <c r="E14" i="21"/>
  <c r="D14" i="21"/>
  <c r="F14" i="21" s="1"/>
  <c r="C14" i="21"/>
  <c r="B14" i="21"/>
  <c r="I13" i="21"/>
  <c r="H13" i="21"/>
  <c r="G13" i="21"/>
  <c r="E13" i="21"/>
  <c r="D13" i="21"/>
  <c r="C13" i="21"/>
  <c r="B13" i="21"/>
  <c r="I12" i="21"/>
  <c r="H12" i="21"/>
  <c r="G12" i="21"/>
  <c r="F12" i="21"/>
  <c r="K12" i="21" s="1"/>
  <c r="E12" i="21"/>
  <c r="D12" i="21"/>
  <c r="C12" i="21"/>
  <c r="B12" i="21"/>
  <c r="H11" i="21"/>
  <c r="G11" i="21"/>
  <c r="I11" i="21" s="1"/>
  <c r="E11" i="21"/>
  <c r="D11" i="21"/>
  <c r="K11" i="21" s="1"/>
  <c r="C11" i="21"/>
  <c r="B11" i="21"/>
  <c r="K110" i="23"/>
  <c r="H110" i="23"/>
  <c r="G110" i="23"/>
  <c r="I110" i="23" s="1"/>
  <c r="E110" i="23"/>
  <c r="D110" i="23"/>
  <c r="F110" i="23" s="1"/>
  <c r="C110" i="23"/>
  <c r="B110" i="23"/>
  <c r="I109" i="23"/>
  <c r="H109" i="23"/>
  <c r="G109" i="23"/>
  <c r="E109" i="23"/>
  <c r="D109" i="23"/>
  <c r="K109" i="23" s="1"/>
  <c r="C109" i="23"/>
  <c r="B109" i="23"/>
  <c r="I108" i="23"/>
  <c r="H108" i="23"/>
  <c r="G108" i="23"/>
  <c r="E108" i="23"/>
  <c r="D108" i="23"/>
  <c r="K108" i="23" s="1"/>
  <c r="C108" i="23"/>
  <c r="B108" i="23"/>
  <c r="K107" i="23"/>
  <c r="H107" i="23"/>
  <c r="G107" i="23"/>
  <c r="I107" i="23" s="1"/>
  <c r="F107" i="23"/>
  <c r="E107" i="23"/>
  <c r="D107" i="23"/>
  <c r="C107" i="23"/>
  <c r="B107" i="23"/>
  <c r="H106" i="23"/>
  <c r="G106" i="23"/>
  <c r="I106" i="23" s="1"/>
  <c r="F106" i="23"/>
  <c r="E106" i="23"/>
  <c r="D106" i="23"/>
  <c r="K106" i="23" s="1"/>
  <c r="C106" i="23"/>
  <c r="B106" i="23"/>
  <c r="H105" i="23"/>
  <c r="G105" i="23"/>
  <c r="I105" i="23" s="1"/>
  <c r="E105" i="23"/>
  <c r="D105" i="23"/>
  <c r="F105" i="23" s="1"/>
  <c r="C105" i="23"/>
  <c r="B105" i="23"/>
  <c r="I104" i="23"/>
  <c r="H104" i="23"/>
  <c r="G104" i="23"/>
  <c r="E104" i="23"/>
  <c r="F104" i="23" s="1"/>
  <c r="D104" i="23"/>
  <c r="C104" i="23"/>
  <c r="B104" i="23"/>
  <c r="K103" i="23"/>
  <c r="I103" i="23"/>
  <c r="H103" i="23"/>
  <c r="G103" i="23"/>
  <c r="F103" i="23"/>
  <c r="E103" i="23"/>
  <c r="D103" i="23"/>
  <c r="C103" i="23"/>
  <c r="B103" i="23"/>
  <c r="H102" i="23"/>
  <c r="G102" i="23"/>
  <c r="F102" i="23"/>
  <c r="E102" i="23"/>
  <c r="D102" i="23"/>
  <c r="C102" i="23"/>
  <c r="B102" i="23"/>
  <c r="H101" i="23"/>
  <c r="G101" i="23"/>
  <c r="I101" i="23" s="1"/>
  <c r="E101" i="23"/>
  <c r="D101" i="23"/>
  <c r="C101" i="23"/>
  <c r="B101" i="23"/>
  <c r="I100" i="23"/>
  <c r="H100" i="23"/>
  <c r="G100" i="23"/>
  <c r="E100" i="23"/>
  <c r="D100" i="23"/>
  <c r="C100" i="23"/>
  <c r="B100" i="23"/>
  <c r="I99" i="23"/>
  <c r="H99" i="23"/>
  <c r="G99" i="23"/>
  <c r="F99" i="23"/>
  <c r="E99" i="23"/>
  <c r="K99" i="23" s="1"/>
  <c r="D99" i="23"/>
  <c r="C99" i="23"/>
  <c r="B99" i="23"/>
  <c r="H98" i="23"/>
  <c r="G98" i="23"/>
  <c r="I98" i="23" s="1"/>
  <c r="F98" i="23"/>
  <c r="E98" i="23"/>
  <c r="D98" i="23"/>
  <c r="C98" i="23"/>
  <c r="B98" i="23"/>
  <c r="H97" i="23"/>
  <c r="G97" i="23"/>
  <c r="I97" i="23" s="1"/>
  <c r="E97" i="23"/>
  <c r="D97" i="23"/>
  <c r="F97" i="23" s="1"/>
  <c r="C97" i="23"/>
  <c r="B97" i="23"/>
  <c r="I96" i="23"/>
  <c r="H96" i="23"/>
  <c r="G96" i="23"/>
  <c r="E96" i="23"/>
  <c r="D96" i="23"/>
  <c r="F96" i="23" s="1"/>
  <c r="C96" i="23"/>
  <c r="B96" i="23"/>
  <c r="K95" i="23"/>
  <c r="I95" i="23"/>
  <c r="H95" i="23"/>
  <c r="G95" i="23"/>
  <c r="F95" i="23"/>
  <c r="E95" i="23"/>
  <c r="D95" i="23"/>
  <c r="C95" i="23"/>
  <c r="B95" i="23"/>
  <c r="H94" i="23"/>
  <c r="G94" i="23"/>
  <c r="F94" i="23"/>
  <c r="E94" i="23"/>
  <c r="D94" i="23"/>
  <c r="C94" i="23"/>
  <c r="B94" i="23"/>
  <c r="H93" i="23"/>
  <c r="G93" i="23"/>
  <c r="I93" i="23" s="1"/>
  <c r="E93" i="23"/>
  <c r="D93" i="23"/>
  <c r="C93" i="23"/>
  <c r="B93" i="23"/>
  <c r="I92" i="23"/>
  <c r="H92" i="23"/>
  <c r="G92" i="23"/>
  <c r="E92" i="23"/>
  <c r="D92" i="23"/>
  <c r="C92" i="23"/>
  <c r="B92" i="23"/>
  <c r="I91" i="23"/>
  <c r="H91" i="23"/>
  <c r="G91" i="23"/>
  <c r="F91" i="23"/>
  <c r="E91" i="23"/>
  <c r="K91" i="23" s="1"/>
  <c r="D91" i="23"/>
  <c r="C91" i="23"/>
  <c r="B91" i="23"/>
  <c r="H90" i="23"/>
  <c r="G90" i="23"/>
  <c r="F90" i="23"/>
  <c r="E90" i="23"/>
  <c r="D90" i="23"/>
  <c r="C90" i="23"/>
  <c r="B90" i="23"/>
  <c r="H89" i="23"/>
  <c r="G89" i="23"/>
  <c r="I89" i="23" s="1"/>
  <c r="E89" i="23"/>
  <c r="D89" i="23"/>
  <c r="F89" i="23" s="1"/>
  <c r="C89" i="23"/>
  <c r="B89" i="23"/>
  <c r="I88" i="23"/>
  <c r="H88" i="23"/>
  <c r="G88" i="23"/>
  <c r="E88" i="23"/>
  <c r="D88" i="23"/>
  <c r="F88" i="23" s="1"/>
  <c r="C88" i="23"/>
  <c r="B88" i="23"/>
  <c r="K87" i="23"/>
  <c r="I87" i="23"/>
  <c r="H87" i="23"/>
  <c r="G87" i="23"/>
  <c r="F87" i="23"/>
  <c r="E87" i="23"/>
  <c r="D87" i="23"/>
  <c r="C87" i="23"/>
  <c r="B87" i="23"/>
  <c r="H86" i="23"/>
  <c r="G86" i="23"/>
  <c r="F86" i="23"/>
  <c r="E86" i="23"/>
  <c r="D86" i="23"/>
  <c r="C86" i="23"/>
  <c r="B86" i="23"/>
  <c r="H85" i="23"/>
  <c r="G85" i="23"/>
  <c r="I85" i="23" s="1"/>
  <c r="E85" i="23"/>
  <c r="D85" i="23"/>
  <c r="C85" i="23"/>
  <c r="B85" i="23"/>
  <c r="I84" i="23"/>
  <c r="H84" i="23"/>
  <c r="G84" i="23"/>
  <c r="E84" i="23"/>
  <c r="D84" i="23"/>
  <c r="C84" i="23"/>
  <c r="B84" i="23"/>
  <c r="I83" i="23"/>
  <c r="H83" i="23"/>
  <c r="G83" i="23"/>
  <c r="F83" i="23"/>
  <c r="E83" i="23"/>
  <c r="K83" i="23" s="1"/>
  <c r="D83" i="23"/>
  <c r="C83" i="23"/>
  <c r="B83" i="23"/>
  <c r="H82" i="23"/>
  <c r="G82" i="23"/>
  <c r="F82" i="23"/>
  <c r="E82" i="23"/>
  <c r="D82" i="23"/>
  <c r="C82" i="23"/>
  <c r="B82" i="23"/>
  <c r="H81" i="23"/>
  <c r="G81" i="23"/>
  <c r="I81" i="23" s="1"/>
  <c r="E81" i="23"/>
  <c r="D81" i="23"/>
  <c r="F81" i="23" s="1"/>
  <c r="C81" i="23"/>
  <c r="B81" i="23"/>
  <c r="I80" i="23"/>
  <c r="H80" i="23"/>
  <c r="G80" i="23"/>
  <c r="E80" i="23"/>
  <c r="D80" i="23"/>
  <c r="F80" i="23" s="1"/>
  <c r="C80" i="23"/>
  <c r="B80" i="23"/>
  <c r="K79" i="23"/>
  <c r="I79" i="23"/>
  <c r="H79" i="23"/>
  <c r="G79" i="23"/>
  <c r="F79" i="23"/>
  <c r="E79" i="23"/>
  <c r="D79" i="23"/>
  <c r="C79" i="23"/>
  <c r="B79" i="23"/>
  <c r="K78" i="23"/>
  <c r="H78" i="23"/>
  <c r="G78" i="23"/>
  <c r="I78" i="23" s="1"/>
  <c r="F78" i="23"/>
  <c r="E78" i="23"/>
  <c r="D78" i="23"/>
  <c r="C78" i="23"/>
  <c r="B78" i="23"/>
  <c r="H77" i="23"/>
  <c r="G77" i="23"/>
  <c r="I77" i="23" s="1"/>
  <c r="E77" i="23"/>
  <c r="D77" i="23"/>
  <c r="C77" i="23"/>
  <c r="B77" i="23"/>
  <c r="I76" i="23"/>
  <c r="H76" i="23"/>
  <c r="G76" i="23"/>
  <c r="E76" i="23"/>
  <c r="D76" i="23"/>
  <c r="C76" i="23"/>
  <c r="B76" i="23"/>
  <c r="I75" i="23"/>
  <c r="H75" i="23"/>
  <c r="G75" i="23"/>
  <c r="F75" i="23"/>
  <c r="E75" i="23"/>
  <c r="K75" i="23" s="1"/>
  <c r="D75" i="23"/>
  <c r="C75" i="23"/>
  <c r="B75" i="23"/>
  <c r="H74" i="23"/>
  <c r="G74" i="23"/>
  <c r="F74" i="23"/>
  <c r="E74" i="23"/>
  <c r="D74" i="23"/>
  <c r="C74" i="23"/>
  <c r="B74" i="23"/>
  <c r="H73" i="23"/>
  <c r="G73" i="23"/>
  <c r="I73" i="23" s="1"/>
  <c r="E73" i="23"/>
  <c r="D73" i="23"/>
  <c r="F73" i="23" s="1"/>
  <c r="C73" i="23"/>
  <c r="B73" i="23"/>
  <c r="I72" i="23"/>
  <c r="H72" i="23"/>
  <c r="G72" i="23"/>
  <c r="E72" i="23"/>
  <c r="D72" i="23"/>
  <c r="F72" i="23" s="1"/>
  <c r="C72" i="23"/>
  <c r="B72" i="23"/>
  <c r="K71" i="23"/>
  <c r="I71" i="23"/>
  <c r="H71" i="23"/>
  <c r="G71" i="23"/>
  <c r="F71" i="23"/>
  <c r="E71" i="23"/>
  <c r="D71" i="23"/>
  <c r="C71" i="23"/>
  <c r="B71" i="23"/>
  <c r="H70" i="23"/>
  <c r="G70" i="23"/>
  <c r="I70" i="23" s="1"/>
  <c r="K70" i="23" s="1"/>
  <c r="F70" i="23"/>
  <c r="E70" i="23"/>
  <c r="D70" i="23"/>
  <c r="C70" i="23"/>
  <c r="B70" i="23"/>
  <c r="H69" i="23"/>
  <c r="G69" i="23"/>
  <c r="I69" i="23" s="1"/>
  <c r="E69" i="23"/>
  <c r="D69" i="23"/>
  <c r="C69" i="23"/>
  <c r="B69" i="23"/>
  <c r="I68" i="23"/>
  <c r="H68" i="23"/>
  <c r="G68" i="23"/>
  <c r="E68" i="23"/>
  <c r="D68" i="23"/>
  <c r="C68" i="23"/>
  <c r="B68" i="23"/>
  <c r="I67" i="23"/>
  <c r="H67" i="23"/>
  <c r="G67" i="23"/>
  <c r="F67" i="23"/>
  <c r="E67" i="23"/>
  <c r="K67" i="23" s="1"/>
  <c r="D67" i="23"/>
  <c r="C67" i="23"/>
  <c r="B67" i="23"/>
  <c r="H66" i="23"/>
  <c r="G66" i="23"/>
  <c r="F66" i="23"/>
  <c r="E66" i="23"/>
  <c r="D66" i="23"/>
  <c r="C66" i="23"/>
  <c r="B66" i="23"/>
  <c r="H65" i="23"/>
  <c r="G65" i="23"/>
  <c r="I65" i="23" s="1"/>
  <c r="E65" i="23"/>
  <c r="D65" i="23"/>
  <c r="F65" i="23" s="1"/>
  <c r="C65" i="23"/>
  <c r="B65" i="23"/>
  <c r="I64" i="23"/>
  <c r="H64" i="23"/>
  <c r="G64" i="23"/>
  <c r="E64" i="23"/>
  <c r="D64" i="23"/>
  <c r="F64" i="23" s="1"/>
  <c r="C64" i="23"/>
  <c r="B64" i="23"/>
  <c r="K63" i="23"/>
  <c r="I63" i="23"/>
  <c r="H63" i="23"/>
  <c r="G63" i="23"/>
  <c r="F63" i="23"/>
  <c r="E63" i="23"/>
  <c r="D63" i="23"/>
  <c r="C63" i="23"/>
  <c r="B63" i="23"/>
  <c r="H62" i="23"/>
  <c r="G62" i="23"/>
  <c r="I62" i="23" s="1"/>
  <c r="K62" i="23" s="1"/>
  <c r="F62" i="23"/>
  <c r="E62" i="23"/>
  <c r="D62" i="23"/>
  <c r="C62" i="23"/>
  <c r="B62" i="23"/>
  <c r="H61" i="23"/>
  <c r="G61" i="23"/>
  <c r="I61" i="23" s="1"/>
  <c r="E61" i="23"/>
  <c r="D61" i="23"/>
  <c r="K61" i="23" s="1"/>
  <c r="C61" i="23"/>
  <c r="B61" i="23"/>
  <c r="I60" i="23"/>
  <c r="H60" i="23"/>
  <c r="G60" i="23"/>
  <c r="E60" i="23"/>
  <c r="D60" i="23"/>
  <c r="C60" i="23"/>
  <c r="B60" i="23"/>
  <c r="I59" i="23"/>
  <c r="H59" i="23"/>
  <c r="G59" i="23"/>
  <c r="F59" i="23"/>
  <c r="E59" i="23"/>
  <c r="K59" i="23" s="1"/>
  <c r="D59" i="23"/>
  <c r="C59" i="23"/>
  <c r="B59" i="23"/>
  <c r="H58" i="23"/>
  <c r="G58" i="23"/>
  <c r="K58" i="23" s="1"/>
  <c r="F58" i="23"/>
  <c r="E58" i="23"/>
  <c r="D58" i="23"/>
  <c r="C58" i="23"/>
  <c r="B58" i="23"/>
  <c r="H57" i="23"/>
  <c r="G57" i="23"/>
  <c r="I57" i="23" s="1"/>
  <c r="E57" i="23"/>
  <c r="D57" i="23"/>
  <c r="F57" i="23" s="1"/>
  <c r="C57" i="23"/>
  <c r="B57" i="23"/>
  <c r="I56" i="23"/>
  <c r="H56" i="23"/>
  <c r="G56" i="23"/>
  <c r="E56" i="23"/>
  <c r="D56" i="23"/>
  <c r="F56" i="23" s="1"/>
  <c r="C56" i="23"/>
  <c r="B56" i="23"/>
  <c r="K55" i="23"/>
  <c r="I55" i="23"/>
  <c r="H55" i="23"/>
  <c r="G55" i="23"/>
  <c r="F55" i="23"/>
  <c r="E55" i="23"/>
  <c r="D55" i="23"/>
  <c r="C55" i="23"/>
  <c r="B55" i="23"/>
  <c r="H54" i="23"/>
  <c r="G54" i="23"/>
  <c r="I54" i="23" s="1"/>
  <c r="K54" i="23" s="1"/>
  <c r="F54" i="23"/>
  <c r="E54" i="23"/>
  <c r="D54" i="23"/>
  <c r="C54" i="23"/>
  <c r="B54" i="23"/>
  <c r="H53" i="23"/>
  <c r="G53" i="23"/>
  <c r="I53" i="23" s="1"/>
  <c r="E53" i="23"/>
  <c r="D53" i="23"/>
  <c r="C53" i="23"/>
  <c r="B53" i="23"/>
  <c r="I52" i="23"/>
  <c r="H52" i="23"/>
  <c r="G52" i="23"/>
  <c r="E52" i="23"/>
  <c r="D52" i="23"/>
  <c r="K52" i="23" s="1"/>
  <c r="C52" i="23"/>
  <c r="B52" i="23"/>
  <c r="I51" i="23"/>
  <c r="H51" i="23"/>
  <c r="G51" i="23"/>
  <c r="F51" i="23"/>
  <c r="E51" i="23"/>
  <c r="K51" i="23" s="1"/>
  <c r="D51" i="23"/>
  <c r="C51" i="23"/>
  <c r="B51" i="23"/>
  <c r="H50" i="23"/>
  <c r="G50" i="23"/>
  <c r="F50" i="23"/>
  <c r="E50" i="23"/>
  <c r="D50" i="23"/>
  <c r="C50" i="23"/>
  <c r="B50" i="23"/>
  <c r="H49" i="23"/>
  <c r="G49" i="23"/>
  <c r="I49" i="23" s="1"/>
  <c r="E49" i="23"/>
  <c r="D49" i="23"/>
  <c r="F49" i="23" s="1"/>
  <c r="C49" i="23"/>
  <c r="B49" i="23"/>
  <c r="I48" i="23"/>
  <c r="H48" i="23"/>
  <c r="G48" i="23"/>
  <c r="E48" i="23"/>
  <c r="D48" i="23"/>
  <c r="F48" i="23" s="1"/>
  <c r="C48" i="23"/>
  <c r="B48" i="23"/>
  <c r="K47" i="23"/>
  <c r="I47" i="23"/>
  <c r="H47" i="23"/>
  <c r="G47" i="23"/>
  <c r="F47" i="23"/>
  <c r="E47" i="23"/>
  <c r="D47" i="23"/>
  <c r="C47" i="23"/>
  <c r="B47" i="23"/>
  <c r="H46" i="23"/>
  <c r="G46" i="23"/>
  <c r="I46" i="23" s="1"/>
  <c r="K46" i="23" s="1"/>
  <c r="F46" i="23"/>
  <c r="E46" i="23"/>
  <c r="D46" i="23"/>
  <c r="C46" i="23"/>
  <c r="B46" i="23"/>
  <c r="H45" i="23"/>
  <c r="G45" i="23"/>
  <c r="I45" i="23" s="1"/>
  <c r="E45" i="23"/>
  <c r="D45" i="23"/>
  <c r="K45" i="23" s="1"/>
  <c r="C45" i="23"/>
  <c r="B45" i="23"/>
  <c r="I44" i="23"/>
  <c r="H44" i="23"/>
  <c r="G44" i="23"/>
  <c r="E44" i="23"/>
  <c r="D44" i="23"/>
  <c r="K44" i="23" s="1"/>
  <c r="C44" i="23"/>
  <c r="B44" i="23"/>
  <c r="I43" i="23"/>
  <c r="H43" i="23"/>
  <c r="G43" i="23"/>
  <c r="F43" i="23"/>
  <c r="E43" i="23"/>
  <c r="K43" i="23" s="1"/>
  <c r="D43" i="23"/>
  <c r="C43" i="23"/>
  <c r="B43" i="23"/>
  <c r="H42" i="23"/>
  <c r="G42" i="23"/>
  <c r="F42" i="23"/>
  <c r="E42" i="23"/>
  <c r="D42" i="23"/>
  <c r="C42" i="23"/>
  <c r="B42" i="23"/>
  <c r="H41" i="23"/>
  <c r="G41" i="23"/>
  <c r="I41" i="23" s="1"/>
  <c r="E41" i="23"/>
  <c r="D41" i="23"/>
  <c r="F41" i="23" s="1"/>
  <c r="C41" i="23"/>
  <c r="B41" i="23"/>
  <c r="I40" i="23"/>
  <c r="H40" i="23"/>
  <c r="G40" i="23"/>
  <c r="E40" i="23"/>
  <c r="D40" i="23"/>
  <c r="F40" i="23" s="1"/>
  <c r="C40" i="23"/>
  <c r="B40" i="23"/>
  <c r="K39" i="23"/>
  <c r="I39" i="23"/>
  <c r="H39" i="23"/>
  <c r="G39" i="23"/>
  <c r="F39" i="23"/>
  <c r="E39" i="23"/>
  <c r="D39" i="23"/>
  <c r="C39" i="23"/>
  <c r="B39" i="23"/>
  <c r="H38" i="23"/>
  <c r="G38" i="23"/>
  <c r="I38" i="23" s="1"/>
  <c r="K38" i="23" s="1"/>
  <c r="F38" i="23"/>
  <c r="E38" i="23"/>
  <c r="D38" i="23"/>
  <c r="C38" i="23"/>
  <c r="B38" i="23"/>
  <c r="H37" i="23"/>
  <c r="G37" i="23"/>
  <c r="I37" i="23" s="1"/>
  <c r="E37" i="23"/>
  <c r="D37" i="23"/>
  <c r="C37" i="23"/>
  <c r="B37" i="23"/>
  <c r="I36" i="23"/>
  <c r="H36" i="23"/>
  <c r="G36" i="23"/>
  <c r="E36" i="23"/>
  <c r="D36" i="23"/>
  <c r="K36" i="23" s="1"/>
  <c r="C36" i="23"/>
  <c r="B36" i="23"/>
  <c r="I35" i="23"/>
  <c r="H35" i="23"/>
  <c r="G35" i="23"/>
  <c r="F35" i="23"/>
  <c r="E35" i="23"/>
  <c r="K35" i="23" s="1"/>
  <c r="D35" i="23"/>
  <c r="C35" i="23"/>
  <c r="B35" i="23"/>
  <c r="H34" i="23"/>
  <c r="G34" i="23"/>
  <c r="F34" i="23"/>
  <c r="E34" i="23"/>
  <c r="D34" i="23"/>
  <c r="C34" i="23"/>
  <c r="B34" i="23"/>
  <c r="H33" i="23"/>
  <c r="G33" i="23"/>
  <c r="I33" i="23" s="1"/>
  <c r="E33" i="23"/>
  <c r="D33" i="23"/>
  <c r="F33" i="23" s="1"/>
  <c r="C33" i="23"/>
  <c r="B33" i="23"/>
  <c r="I32" i="23"/>
  <c r="H32" i="23"/>
  <c r="G32" i="23"/>
  <c r="E32" i="23"/>
  <c r="D32" i="23"/>
  <c r="F32" i="23" s="1"/>
  <c r="C32" i="23"/>
  <c r="B32" i="23"/>
  <c r="K31" i="23"/>
  <c r="I31" i="23"/>
  <c r="H31" i="23"/>
  <c r="G31" i="23"/>
  <c r="F31" i="23"/>
  <c r="E31" i="23"/>
  <c r="D31" i="23"/>
  <c r="C31" i="23"/>
  <c r="B31" i="23"/>
  <c r="H30" i="23"/>
  <c r="G30" i="23"/>
  <c r="I30" i="23" s="1"/>
  <c r="K30" i="23" s="1"/>
  <c r="F30" i="23"/>
  <c r="E30" i="23"/>
  <c r="D30" i="23"/>
  <c r="C30" i="23"/>
  <c r="B30" i="23"/>
  <c r="H29" i="23"/>
  <c r="G29" i="23"/>
  <c r="I29" i="23" s="1"/>
  <c r="E29" i="23"/>
  <c r="D29" i="23"/>
  <c r="K29" i="23" s="1"/>
  <c r="C29" i="23"/>
  <c r="B29" i="23"/>
  <c r="I28" i="23"/>
  <c r="H28" i="23"/>
  <c r="G28" i="23"/>
  <c r="E28" i="23"/>
  <c r="D28" i="23"/>
  <c r="K28" i="23" s="1"/>
  <c r="C28" i="23"/>
  <c r="B28" i="23"/>
  <c r="I27" i="23"/>
  <c r="H27" i="23"/>
  <c r="G27" i="23"/>
  <c r="F27" i="23"/>
  <c r="E27" i="23"/>
  <c r="K27" i="23" s="1"/>
  <c r="D27" i="23"/>
  <c r="C27" i="23"/>
  <c r="B27" i="23"/>
  <c r="K26" i="23"/>
  <c r="H26" i="23"/>
  <c r="G26" i="23"/>
  <c r="I26" i="23" s="1"/>
  <c r="F26" i="23"/>
  <c r="E26" i="23"/>
  <c r="D26" i="23"/>
  <c r="C26" i="23"/>
  <c r="B26" i="23"/>
  <c r="H25" i="23"/>
  <c r="G25" i="23"/>
  <c r="I25" i="23" s="1"/>
  <c r="E25" i="23"/>
  <c r="D25" i="23"/>
  <c r="F25" i="23" s="1"/>
  <c r="C25" i="23"/>
  <c r="B25" i="23"/>
  <c r="I24" i="23"/>
  <c r="H24" i="23"/>
  <c r="G24" i="23"/>
  <c r="E24" i="23"/>
  <c r="D24" i="23"/>
  <c r="F24" i="23" s="1"/>
  <c r="C24" i="23"/>
  <c r="B24" i="23"/>
  <c r="K23" i="23"/>
  <c r="I23" i="23"/>
  <c r="H23" i="23"/>
  <c r="G23" i="23"/>
  <c r="F23" i="23"/>
  <c r="E23" i="23"/>
  <c r="D23" i="23"/>
  <c r="C23" i="23"/>
  <c r="B23" i="23"/>
  <c r="H22" i="23"/>
  <c r="G22" i="23"/>
  <c r="I22" i="23" s="1"/>
  <c r="K22" i="23" s="1"/>
  <c r="F22" i="23"/>
  <c r="E22" i="23"/>
  <c r="D22" i="23"/>
  <c r="C22" i="23"/>
  <c r="B22" i="23"/>
  <c r="H21" i="23"/>
  <c r="G21" i="23"/>
  <c r="I21" i="23" s="1"/>
  <c r="E21" i="23"/>
  <c r="D21" i="23"/>
  <c r="C21" i="23"/>
  <c r="B21" i="23"/>
  <c r="I20" i="23"/>
  <c r="H20" i="23"/>
  <c r="G20" i="23"/>
  <c r="E20" i="23"/>
  <c r="D20" i="23"/>
  <c r="C20" i="23"/>
  <c r="B20" i="23"/>
  <c r="I19" i="23"/>
  <c r="H19" i="23"/>
  <c r="G19" i="23"/>
  <c r="F19" i="23"/>
  <c r="E19" i="23"/>
  <c r="K19" i="23" s="1"/>
  <c r="D19" i="23"/>
  <c r="C19" i="23"/>
  <c r="B19" i="23"/>
  <c r="H18" i="23"/>
  <c r="G18" i="23"/>
  <c r="F18" i="23"/>
  <c r="E18" i="23"/>
  <c r="D18" i="23"/>
  <c r="C18" i="23"/>
  <c r="B18" i="23"/>
  <c r="H17" i="23"/>
  <c r="G17" i="23"/>
  <c r="I17" i="23" s="1"/>
  <c r="E17" i="23"/>
  <c r="D17" i="23"/>
  <c r="F17" i="23" s="1"/>
  <c r="C17" i="23"/>
  <c r="B17" i="23"/>
  <c r="I16" i="23"/>
  <c r="H16" i="23"/>
  <c r="G16" i="23"/>
  <c r="E16" i="23"/>
  <c r="D16" i="23"/>
  <c r="F16" i="23" s="1"/>
  <c r="C16" i="23"/>
  <c r="B16" i="23"/>
  <c r="I15" i="23"/>
  <c r="H15" i="23"/>
  <c r="G15" i="23"/>
  <c r="E15" i="23"/>
  <c r="F15" i="23" s="1"/>
  <c r="K15" i="23" s="1"/>
  <c r="D15" i="23"/>
  <c r="C15" i="23"/>
  <c r="B15" i="23"/>
  <c r="H14" i="23"/>
  <c r="G14" i="23"/>
  <c r="I14" i="23" s="1"/>
  <c r="K14" i="23" s="1"/>
  <c r="F14" i="23"/>
  <c r="E14" i="23"/>
  <c r="D14" i="23"/>
  <c r="C14" i="23"/>
  <c r="B14" i="23"/>
  <c r="H13" i="23"/>
  <c r="G13" i="23"/>
  <c r="I13" i="23" s="1"/>
  <c r="E13" i="23"/>
  <c r="D13" i="23"/>
  <c r="C13" i="23"/>
  <c r="B13" i="23"/>
  <c r="H12" i="23"/>
  <c r="I12" i="23" s="1"/>
  <c r="G12" i="23"/>
  <c r="E12" i="23"/>
  <c r="D12" i="23"/>
  <c r="C12" i="23"/>
  <c r="B12" i="23"/>
  <c r="I11" i="23"/>
  <c r="H11" i="23"/>
  <c r="G11" i="23"/>
  <c r="F11" i="23"/>
  <c r="E11" i="23"/>
  <c r="K11" i="23" s="1"/>
  <c r="D11" i="23"/>
  <c r="C11" i="23"/>
  <c r="B11" i="23"/>
  <c r="K110" i="25"/>
  <c r="H110" i="25"/>
  <c r="G110" i="25"/>
  <c r="I110" i="25" s="1"/>
  <c r="E110" i="25"/>
  <c r="D110" i="25"/>
  <c r="F110" i="25" s="1"/>
  <c r="C110" i="25"/>
  <c r="B110" i="25"/>
  <c r="I109" i="25"/>
  <c r="H109" i="25"/>
  <c r="G109" i="25"/>
  <c r="E109" i="25"/>
  <c r="D109" i="25"/>
  <c r="K109" i="25" s="1"/>
  <c r="C109" i="25"/>
  <c r="B109" i="25"/>
  <c r="I108" i="25"/>
  <c r="H108" i="25"/>
  <c r="G108" i="25"/>
  <c r="E108" i="25"/>
  <c r="D108" i="25"/>
  <c r="K108" i="25" s="1"/>
  <c r="C108" i="25"/>
  <c r="B108" i="25"/>
  <c r="H107" i="25"/>
  <c r="G107" i="25"/>
  <c r="I107" i="25" s="1"/>
  <c r="F107" i="25"/>
  <c r="E107" i="25"/>
  <c r="D107" i="25"/>
  <c r="K107" i="25" s="1"/>
  <c r="C107" i="25"/>
  <c r="B107" i="25"/>
  <c r="H106" i="25"/>
  <c r="G106" i="25"/>
  <c r="I106" i="25" s="1"/>
  <c r="F106" i="25"/>
  <c r="E106" i="25"/>
  <c r="D106" i="25"/>
  <c r="K106" i="25" s="1"/>
  <c r="C106" i="25"/>
  <c r="B106" i="25"/>
  <c r="H105" i="25"/>
  <c r="G105" i="25"/>
  <c r="I105" i="25" s="1"/>
  <c r="E105" i="25"/>
  <c r="D105" i="25"/>
  <c r="F105" i="25" s="1"/>
  <c r="C105" i="25"/>
  <c r="B105" i="25"/>
  <c r="I104" i="25"/>
  <c r="H104" i="25"/>
  <c r="G104" i="25"/>
  <c r="F104" i="25"/>
  <c r="E104" i="25"/>
  <c r="D104" i="25"/>
  <c r="K104" i="25" s="1"/>
  <c r="C104" i="25"/>
  <c r="B104" i="25"/>
  <c r="H103" i="25"/>
  <c r="G103" i="25"/>
  <c r="I103" i="25" s="1"/>
  <c r="K103" i="25" s="1"/>
  <c r="F103" i="25"/>
  <c r="E103" i="25"/>
  <c r="D103" i="25"/>
  <c r="C103" i="25"/>
  <c r="B103" i="25"/>
  <c r="H102" i="25"/>
  <c r="K102" i="25" s="1"/>
  <c r="G102" i="25"/>
  <c r="I102" i="25" s="1"/>
  <c r="F102" i="25"/>
  <c r="E102" i="25"/>
  <c r="D102" i="25"/>
  <c r="C102" i="25"/>
  <c r="B102" i="25"/>
  <c r="I101" i="25"/>
  <c r="H101" i="25"/>
  <c r="G101" i="25"/>
  <c r="E101" i="25"/>
  <c r="D101" i="25"/>
  <c r="C101" i="25"/>
  <c r="B101" i="25"/>
  <c r="H100" i="25"/>
  <c r="I100" i="25" s="1"/>
  <c r="G100" i="25"/>
  <c r="E100" i="25"/>
  <c r="D100" i="25"/>
  <c r="C100" i="25"/>
  <c r="B100" i="25"/>
  <c r="I99" i="25"/>
  <c r="H99" i="25"/>
  <c r="G99" i="25"/>
  <c r="F99" i="25"/>
  <c r="E99" i="25"/>
  <c r="K99" i="25" s="1"/>
  <c r="D99" i="25"/>
  <c r="C99" i="25"/>
  <c r="B99" i="25"/>
  <c r="H98" i="25"/>
  <c r="G98" i="25"/>
  <c r="I98" i="25" s="1"/>
  <c r="E98" i="25"/>
  <c r="D98" i="25"/>
  <c r="F98" i="25" s="1"/>
  <c r="C98" i="25"/>
  <c r="B98" i="25"/>
  <c r="H97" i="25"/>
  <c r="G97" i="25"/>
  <c r="I97" i="25" s="1"/>
  <c r="E97" i="25"/>
  <c r="D97" i="25"/>
  <c r="F97" i="25" s="1"/>
  <c r="C97" i="25"/>
  <c r="B97" i="25"/>
  <c r="I96" i="25"/>
  <c r="H96" i="25"/>
  <c r="G96" i="25"/>
  <c r="F96" i="25"/>
  <c r="E96" i="25"/>
  <c r="D96" i="25"/>
  <c r="K96" i="25" s="1"/>
  <c r="C96" i="25"/>
  <c r="B96" i="25"/>
  <c r="H95" i="25"/>
  <c r="G95" i="25"/>
  <c r="I95" i="25" s="1"/>
  <c r="E95" i="25"/>
  <c r="F95" i="25" s="1"/>
  <c r="D95" i="25"/>
  <c r="C95" i="25"/>
  <c r="B95" i="25"/>
  <c r="H94" i="25"/>
  <c r="G94" i="25"/>
  <c r="I94" i="25" s="1"/>
  <c r="F94" i="25"/>
  <c r="E94" i="25"/>
  <c r="D94" i="25"/>
  <c r="C94" i="25"/>
  <c r="B94" i="25"/>
  <c r="I93" i="25"/>
  <c r="H93" i="25"/>
  <c r="G93" i="25"/>
  <c r="E93" i="25"/>
  <c r="D93" i="25"/>
  <c r="C93" i="25"/>
  <c r="B93" i="25"/>
  <c r="H92" i="25"/>
  <c r="I92" i="25" s="1"/>
  <c r="G92" i="25"/>
  <c r="E92" i="25"/>
  <c r="D92" i="25"/>
  <c r="F92" i="25" s="1"/>
  <c r="C92" i="25"/>
  <c r="B92" i="25"/>
  <c r="I91" i="25"/>
  <c r="H91" i="25"/>
  <c r="G91" i="25"/>
  <c r="F91" i="25"/>
  <c r="E91" i="25"/>
  <c r="K91" i="25" s="1"/>
  <c r="D91" i="25"/>
  <c r="C91" i="25"/>
  <c r="B91" i="25"/>
  <c r="H90" i="25"/>
  <c r="G90" i="25"/>
  <c r="I90" i="25" s="1"/>
  <c r="E90" i="25"/>
  <c r="D90" i="25"/>
  <c r="F90" i="25" s="1"/>
  <c r="C90" i="25"/>
  <c r="B90" i="25"/>
  <c r="H89" i="25"/>
  <c r="G89" i="25"/>
  <c r="I89" i="25" s="1"/>
  <c r="E89" i="25"/>
  <c r="D89" i="25"/>
  <c r="F89" i="25" s="1"/>
  <c r="C89" i="25"/>
  <c r="B89" i="25"/>
  <c r="I88" i="25"/>
  <c r="H88" i="25"/>
  <c r="G88" i="25"/>
  <c r="F88" i="25"/>
  <c r="E88" i="25"/>
  <c r="D88" i="25"/>
  <c r="K88" i="25" s="1"/>
  <c r="C88" i="25"/>
  <c r="B88" i="25"/>
  <c r="K87" i="25"/>
  <c r="H87" i="25"/>
  <c r="G87" i="25"/>
  <c r="I87" i="25" s="1"/>
  <c r="F87" i="25"/>
  <c r="E87" i="25"/>
  <c r="D87" i="25"/>
  <c r="C87" i="25"/>
  <c r="B87" i="25"/>
  <c r="H86" i="25"/>
  <c r="G86" i="25"/>
  <c r="I86" i="25" s="1"/>
  <c r="F86" i="25"/>
  <c r="E86" i="25"/>
  <c r="D86" i="25"/>
  <c r="C86" i="25"/>
  <c r="B86" i="25"/>
  <c r="I85" i="25"/>
  <c r="H85" i="25"/>
  <c r="G85" i="25"/>
  <c r="E85" i="25"/>
  <c r="D85" i="25"/>
  <c r="C85" i="25"/>
  <c r="B85" i="25"/>
  <c r="H84" i="25"/>
  <c r="I84" i="25" s="1"/>
  <c r="G84" i="25"/>
  <c r="E84" i="25"/>
  <c r="D84" i="25"/>
  <c r="F84" i="25" s="1"/>
  <c r="C84" i="25"/>
  <c r="B84" i="25"/>
  <c r="I83" i="25"/>
  <c r="H83" i="25"/>
  <c r="G83" i="25"/>
  <c r="F83" i="25"/>
  <c r="E83" i="25"/>
  <c r="K83" i="25" s="1"/>
  <c r="D83" i="25"/>
  <c r="C83" i="25"/>
  <c r="B83" i="25"/>
  <c r="H82" i="25"/>
  <c r="G82" i="25"/>
  <c r="I82" i="25" s="1"/>
  <c r="E82" i="25"/>
  <c r="D82" i="25"/>
  <c r="F82" i="25" s="1"/>
  <c r="C82" i="25"/>
  <c r="B82" i="25"/>
  <c r="H81" i="25"/>
  <c r="G81" i="25"/>
  <c r="I81" i="25" s="1"/>
  <c r="E81" i="25"/>
  <c r="D81" i="25"/>
  <c r="F81" i="25" s="1"/>
  <c r="C81" i="25"/>
  <c r="B81" i="25"/>
  <c r="I80" i="25"/>
  <c r="H80" i="25"/>
  <c r="G80" i="25"/>
  <c r="F80" i="25"/>
  <c r="E80" i="25"/>
  <c r="D80" i="25"/>
  <c r="K80" i="25" s="1"/>
  <c r="C80" i="25"/>
  <c r="B80" i="25"/>
  <c r="H79" i="25"/>
  <c r="G79" i="25"/>
  <c r="I79" i="25" s="1"/>
  <c r="K79" i="25" s="1"/>
  <c r="E79" i="25"/>
  <c r="F79" i="25" s="1"/>
  <c r="D79" i="25"/>
  <c r="C79" i="25"/>
  <c r="B79" i="25"/>
  <c r="K78" i="25"/>
  <c r="H78" i="25"/>
  <c r="G78" i="25"/>
  <c r="I78" i="25" s="1"/>
  <c r="F78" i="25"/>
  <c r="E78" i="25"/>
  <c r="D78" i="25"/>
  <c r="C78" i="25"/>
  <c r="B78" i="25"/>
  <c r="I77" i="25"/>
  <c r="H77" i="25"/>
  <c r="G77" i="25"/>
  <c r="E77" i="25"/>
  <c r="D77" i="25"/>
  <c r="C77" i="25"/>
  <c r="B77" i="25"/>
  <c r="H76" i="25"/>
  <c r="I76" i="25" s="1"/>
  <c r="G76" i="25"/>
  <c r="E76" i="25"/>
  <c r="D76" i="25"/>
  <c r="F76" i="25" s="1"/>
  <c r="C76" i="25"/>
  <c r="B76" i="25"/>
  <c r="I75" i="25"/>
  <c r="H75" i="25"/>
  <c r="G75" i="25"/>
  <c r="F75" i="25"/>
  <c r="E75" i="25"/>
  <c r="K75" i="25" s="1"/>
  <c r="D75" i="25"/>
  <c r="C75" i="25"/>
  <c r="B75" i="25"/>
  <c r="H74" i="25"/>
  <c r="G74" i="25"/>
  <c r="I74" i="25" s="1"/>
  <c r="E74" i="25"/>
  <c r="D74" i="25"/>
  <c r="F74" i="25" s="1"/>
  <c r="C74" i="25"/>
  <c r="B74" i="25"/>
  <c r="H73" i="25"/>
  <c r="G73" i="25"/>
  <c r="I73" i="25" s="1"/>
  <c r="E73" i="25"/>
  <c r="D73" i="25"/>
  <c r="F73" i="25" s="1"/>
  <c r="C73" i="25"/>
  <c r="B73" i="25"/>
  <c r="I72" i="25"/>
  <c r="H72" i="25"/>
  <c r="G72" i="25"/>
  <c r="F72" i="25"/>
  <c r="E72" i="25"/>
  <c r="D72" i="25"/>
  <c r="K72" i="25" s="1"/>
  <c r="C72" i="25"/>
  <c r="B72" i="25"/>
  <c r="K71" i="25"/>
  <c r="H71" i="25"/>
  <c r="G71" i="25"/>
  <c r="I71" i="25" s="1"/>
  <c r="F71" i="25"/>
  <c r="E71" i="25"/>
  <c r="D71" i="25"/>
  <c r="C71" i="25"/>
  <c r="B71" i="25"/>
  <c r="H70" i="25"/>
  <c r="G70" i="25"/>
  <c r="I70" i="25" s="1"/>
  <c r="F70" i="25"/>
  <c r="E70" i="25"/>
  <c r="D70" i="25"/>
  <c r="C70" i="25"/>
  <c r="B70" i="25"/>
  <c r="I69" i="25"/>
  <c r="H69" i="25"/>
  <c r="G69" i="25"/>
  <c r="E69" i="25"/>
  <c r="D69" i="25"/>
  <c r="C69" i="25"/>
  <c r="B69" i="25"/>
  <c r="H68" i="25"/>
  <c r="I68" i="25" s="1"/>
  <c r="G68" i="25"/>
  <c r="E68" i="25"/>
  <c r="D68" i="25"/>
  <c r="F68" i="25" s="1"/>
  <c r="C68" i="25"/>
  <c r="B68" i="25"/>
  <c r="I67" i="25"/>
  <c r="H67" i="25"/>
  <c r="G67" i="25"/>
  <c r="F67" i="25"/>
  <c r="E67" i="25"/>
  <c r="K67" i="25" s="1"/>
  <c r="D67" i="25"/>
  <c r="C67" i="25"/>
  <c r="B67" i="25"/>
  <c r="H66" i="25"/>
  <c r="G66" i="25"/>
  <c r="I66" i="25" s="1"/>
  <c r="E66" i="25"/>
  <c r="D66" i="25"/>
  <c r="F66" i="25" s="1"/>
  <c r="C66" i="25"/>
  <c r="B66" i="25"/>
  <c r="H65" i="25"/>
  <c r="G65" i="25"/>
  <c r="I65" i="25" s="1"/>
  <c r="E65" i="25"/>
  <c r="D65" i="25"/>
  <c r="F65" i="25" s="1"/>
  <c r="C65" i="25"/>
  <c r="B65" i="25"/>
  <c r="I64" i="25"/>
  <c r="H64" i="25"/>
  <c r="G64" i="25"/>
  <c r="F64" i="25"/>
  <c r="E64" i="25"/>
  <c r="D64" i="25"/>
  <c r="K64" i="25" s="1"/>
  <c r="C64" i="25"/>
  <c r="B64" i="25"/>
  <c r="H63" i="25"/>
  <c r="G63" i="25"/>
  <c r="I63" i="25" s="1"/>
  <c r="E63" i="25"/>
  <c r="F63" i="25" s="1"/>
  <c r="D63" i="25"/>
  <c r="C63" i="25"/>
  <c r="B63" i="25"/>
  <c r="H62" i="25"/>
  <c r="K62" i="25" s="1"/>
  <c r="G62" i="25"/>
  <c r="I62" i="25" s="1"/>
  <c r="F62" i="25"/>
  <c r="E62" i="25"/>
  <c r="D62" i="25"/>
  <c r="C62" i="25"/>
  <c r="B62" i="25"/>
  <c r="I61" i="25"/>
  <c r="H61" i="25"/>
  <c r="G61" i="25"/>
  <c r="E61" i="25"/>
  <c r="D61" i="25"/>
  <c r="K61" i="25" s="1"/>
  <c r="C61" i="25"/>
  <c r="B61" i="25"/>
  <c r="H60" i="25"/>
  <c r="I60" i="25" s="1"/>
  <c r="G60" i="25"/>
  <c r="E60" i="25"/>
  <c r="K60" i="25" s="1"/>
  <c r="D60" i="25"/>
  <c r="F60" i="25" s="1"/>
  <c r="C60" i="25"/>
  <c r="B60" i="25"/>
  <c r="I59" i="25"/>
  <c r="H59" i="25"/>
  <c r="G59" i="25"/>
  <c r="F59" i="25"/>
  <c r="E59" i="25"/>
  <c r="K59" i="25" s="1"/>
  <c r="D59" i="25"/>
  <c r="C59" i="25"/>
  <c r="B59" i="25"/>
  <c r="H58" i="25"/>
  <c r="G58" i="25"/>
  <c r="I58" i="25" s="1"/>
  <c r="E58" i="25"/>
  <c r="D58" i="25"/>
  <c r="F58" i="25" s="1"/>
  <c r="C58" i="25"/>
  <c r="B58" i="25"/>
  <c r="H57" i="25"/>
  <c r="G57" i="25"/>
  <c r="I57" i="25" s="1"/>
  <c r="E57" i="25"/>
  <c r="D57" i="25"/>
  <c r="F57" i="25" s="1"/>
  <c r="C57" i="25"/>
  <c r="B57" i="25"/>
  <c r="I56" i="25"/>
  <c r="H56" i="25"/>
  <c r="G56" i="25"/>
  <c r="F56" i="25"/>
  <c r="E56" i="25"/>
  <c r="D56" i="25"/>
  <c r="K56" i="25" s="1"/>
  <c r="C56" i="25"/>
  <c r="B56" i="25"/>
  <c r="H55" i="25"/>
  <c r="G55" i="25"/>
  <c r="I55" i="25" s="1"/>
  <c r="E55" i="25"/>
  <c r="D55" i="25"/>
  <c r="F55" i="25" s="1"/>
  <c r="C55" i="25"/>
  <c r="B55" i="25"/>
  <c r="H54" i="25"/>
  <c r="G54" i="25"/>
  <c r="I54" i="25" s="1"/>
  <c r="F54" i="25"/>
  <c r="E54" i="25"/>
  <c r="D54" i="25"/>
  <c r="C54" i="25"/>
  <c r="B54" i="25"/>
  <c r="I53" i="25"/>
  <c r="H53" i="25"/>
  <c r="G53" i="25"/>
  <c r="E53" i="25"/>
  <c r="D53" i="25"/>
  <c r="C53" i="25"/>
  <c r="B53" i="25"/>
  <c r="K52" i="25"/>
  <c r="H52" i="25"/>
  <c r="G52" i="25"/>
  <c r="I52" i="25" s="1"/>
  <c r="E52" i="25"/>
  <c r="D52" i="25"/>
  <c r="F52" i="25" s="1"/>
  <c r="C52" i="25"/>
  <c r="B52" i="25"/>
  <c r="I51" i="25"/>
  <c r="H51" i="25"/>
  <c r="G51" i="25"/>
  <c r="F51" i="25"/>
  <c r="E51" i="25"/>
  <c r="K51" i="25" s="1"/>
  <c r="D51" i="25"/>
  <c r="C51" i="25"/>
  <c r="B51" i="25"/>
  <c r="H50" i="25"/>
  <c r="G50" i="25"/>
  <c r="I50" i="25" s="1"/>
  <c r="E50" i="25"/>
  <c r="D50" i="25"/>
  <c r="F50" i="25" s="1"/>
  <c r="C50" i="25"/>
  <c r="B50" i="25"/>
  <c r="K49" i="25"/>
  <c r="H49" i="25"/>
  <c r="G49" i="25"/>
  <c r="I49" i="25" s="1"/>
  <c r="E49" i="25"/>
  <c r="D49" i="25"/>
  <c r="F49" i="25" s="1"/>
  <c r="C49" i="25"/>
  <c r="B49" i="25"/>
  <c r="I48" i="25"/>
  <c r="H48" i="25"/>
  <c r="G48" i="25"/>
  <c r="F48" i="25"/>
  <c r="E48" i="25"/>
  <c r="D48" i="25"/>
  <c r="K48" i="25" s="1"/>
  <c r="C48" i="25"/>
  <c r="B48" i="25"/>
  <c r="H47" i="25"/>
  <c r="G47" i="25"/>
  <c r="I47" i="25" s="1"/>
  <c r="E47" i="25"/>
  <c r="D47" i="25"/>
  <c r="F47" i="25" s="1"/>
  <c r="C47" i="25"/>
  <c r="B47" i="25"/>
  <c r="H46" i="25"/>
  <c r="G46" i="25"/>
  <c r="F46" i="25"/>
  <c r="E46" i="25"/>
  <c r="D46" i="25"/>
  <c r="C46" i="25"/>
  <c r="B46" i="25"/>
  <c r="I45" i="25"/>
  <c r="H45" i="25"/>
  <c r="G45" i="25"/>
  <c r="E45" i="25"/>
  <c r="D45" i="25"/>
  <c r="K45" i="25" s="1"/>
  <c r="C45" i="25"/>
  <c r="B45" i="25"/>
  <c r="K44" i="25"/>
  <c r="H44" i="25"/>
  <c r="G44" i="25"/>
  <c r="I44" i="25" s="1"/>
  <c r="E44" i="25"/>
  <c r="D44" i="25"/>
  <c r="F44" i="25" s="1"/>
  <c r="C44" i="25"/>
  <c r="B44" i="25"/>
  <c r="I43" i="25"/>
  <c r="H43" i="25"/>
  <c r="G43" i="25"/>
  <c r="F43" i="25"/>
  <c r="E43" i="25"/>
  <c r="D43" i="25"/>
  <c r="K43" i="25" s="1"/>
  <c r="C43" i="25"/>
  <c r="B43" i="25"/>
  <c r="H42" i="25"/>
  <c r="G42" i="25"/>
  <c r="I42" i="25" s="1"/>
  <c r="E42" i="25"/>
  <c r="D42" i="25"/>
  <c r="F42" i="25" s="1"/>
  <c r="C42" i="25"/>
  <c r="B42" i="25"/>
  <c r="H41" i="25"/>
  <c r="G41" i="25"/>
  <c r="I41" i="25" s="1"/>
  <c r="E41" i="25"/>
  <c r="F41" i="25" s="1"/>
  <c r="D41" i="25"/>
  <c r="C41" i="25"/>
  <c r="B41" i="25"/>
  <c r="I40" i="25"/>
  <c r="H40" i="25"/>
  <c r="G40" i="25"/>
  <c r="F40" i="25"/>
  <c r="E40" i="25"/>
  <c r="D40" i="25"/>
  <c r="K40" i="25" s="1"/>
  <c r="C40" i="25"/>
  <c r="B40" i="25"/>
  <c r="K39" i="25"/>
  <c r="H39" i="25"/>
  <c r="G39" i="25"/>
  <c r="I39" i="25" s="1"/>
  <c r="E39" i="25"/>
  <c r="D39" i="25"/>
  <c r="F39" i="25" s="1"/>
  <c r="C39" i="25"/>
  <c r="B39" i="25"/>
  <c r="H38" i="25"/>
  <c r="G38" i="25"/>
  <c r="F38" i="25"/>
  <c r="E38" i="25"/>
  <c r="D38" i="25"/>
  <c r="C38" i="25"/>
  <c r="B38" i="25"/>
  <c r="I37" i="25"/>
  <c r="H37" i="25"/>
  <c r="G37" i="25"/>
  <c r="E37" i="25"/>
  <c r="D37" i="25"/>
  <c r="C37" i="25"/>
  <c r="B37" i="25"/>
  <c r="H36" i="25"/>
  <c r="G36" i="25"/>
  <c r="I36" i="25" s="1"/>
  <c r="E36" i="25"/>
  <c r="K36" i="25" s="1"/>
  <c r="D36" i="25"/>
  <c r="F36" i="25" s="1"/>
  <c r="C36" i="25"/>
  <c r="B36" i="25"/>
  <c r="I35" i="25"/>
  <c r="H35" i="25"/>
  <c r="G35" i="25"/>
  <c r="F35" i="25"/>
  <c r="E35" i="25"/>
  <c r="D35" i="25"/>
  <c r="K35" i="25" s="1"/>
  <c r="C35" i="25"/>
  <c r="B35" i="25"/>
  <c r="H34" i="25"/>
  <c r="G34" i="25"/>
  <c r="I34" i="25" s="1"/>
  <c r="E34" i="25"/>
  <c r="D34" i="25"/>
  <c r="F34" i="25" s="1"/>
  <c r="C34" i="25"/>
  <c r="B34" i="25"/>
  <c r="H33" i="25"/>
  <c r="G33" i="25"/>
  <c r="I33" i="25" s="1"/>
  <c r="E33" i="25"/>
  <c r="F33" i="25" s="1"/>
  <c r="D33" i="25"/>
  <c r="C33" i="25"/>
  <c r="B33" i="25"/>
  <c r="I32" i="25"/>
  <c r="H32" i="25"/>
  <c r="G32" i="25"/>
  <c r="F32" i="25"/>
  <c r="E32" i="25"/>
  <c r="D32" i="25"/>
  <c r="K32" i="25" s="1"/>
  <c r="C32" i="25"/>
  <c r="B32" i="25"/>
  <c r="H31" i="25"/>
  <c r="G31" i="25"/>
  <c r="I31" i="25" s="1"/>
  <c r="E31" i="25"/>
  <c r="D31" i="25"/>
  <c r="F31" i="25" s="1"/>
  <c r="C31" i="25"/>
  <c r="B31" i="25"/>
  <c r="H30" i="25"/>
  <c r="G30" i="25"/>
  <c r="F30" i="25"/>
  <c r="E30" i="25"/>
  <c r="D30" i="25"/>
  <c r="C30" i="25"/>
  <c r="B30" i="25"/>
  <c r="I29" i="25"/>
  <c r="H29" i="25"/>
  <c r="G29" i="25"/>
  <c r="E29" i="25"/>
  <c r="D29" i="25"/>
  <c r="K29" i="25" s="1"/>
  <c r="C29" i="25"/>
  <c r="B29" i="25"/>
  <c r="K28" i="25"/>
  <c r="H28" i="25"/>
  <c r="G28" i="25"/>
  <c r="I28" i="25" s="1"/>
  <c r="E28" i="25"/>
  <c r="D28" i="25"/>
  <c r="F28" i="25" s="1"/>
  <c r="C28" i="25"/>
  <c r="B28" i="25"/>
  <c r="I27" i="25"/>
  <c r="H27" i="25"/>
  <c r="G27" i="25"/>
  <c r="F27" i="25"/>
  <c r="E27" i="25"/>
  <c r="D27" i="25"/>
  <c r="K27" i="25" s="1"/>
  <c r="C27" i="25"/>
  <c r="B27" i="25"/>
  <c r="H26" i="25"/>
  <c r="G26" i="25"/>
  <c r="I26" i="25" s="1"/>
  <c r="E26" i="25"/>
  <c r="D26" i="25"/>
  <c r="F26" i="25" s="1"/>
  <c r="C26" i="25"/>
  <c r="B26" i="25"/>
  <c r="H25" i="25"/>
  <c r="G25" i="25"/>
  <c r="I25" i="25" s="1"/>
  <c r="E25" i="25"/>
  <c r="F25" i="25" s="1"/>
  <c r="D25" i="25"/>
  <c r="C25" i="25"/>
  <c r="B25" i="25"/>
  <c r="I24" i="25"/>
  <c r="H24" i="25"/>
  <c r="G24" i="25"/>
  <c r="F24" i="25"/>
  <c r="E24" i="25"/>
  <c r="D24" i="25"/>
  <c r="K24" i="25" s="1"/>
  <c r="C24" i="25"/>
  <c r="B24" i="25"/>
  <c r="H23" i="25"/>
  <c r="G23" i="25"/>
  <c r="I23" i="25" s="1"/>
  <c r="E23" i="25"/>
  <c r="D23" i="25"/>
  <c r="F23" i="25" s="1"/>
  <c r="C23" i="25"/>
  <c r="B23" i="25"/>
  <c r="H22" i="25"/>
  <c r="G22" i="25"/>
  <c r="F22" i="25"/>
  <c r="E22" i="25"/>
  <c r="D22" i="25"/>
  <c r="C22" i="25"/>
  <c r="B22" i="25"/>
  <c r="I21" i="25"/>
  <c r="H21" i="25"/>
  <c r="G21" i="25"/>
  <c r="E21" i="25"/>
  <c r="D21" i="25"/>
  <c r="C21" i="25"/>
  <c r="B21" i="25"/>
  <c r="H20" i="25"/>
  <c r="G20" i="25"/>
  <c r="I20" i="25" s="1"/>
  <c r="E20" i="25"/>
  <c r="D20" i="25"/>
  <c r="F20" i="25" s="1"/>
  <c r="C20" i="25"/>
  <c r="B20" i="25"/>
  <c r="I19" i="25"/>
  <c r="H19" i="25"/>
  <c r="G19" i="25"/>
  <c r="F19" i="25"/>
  <c r="E19" i="25"/>
  <c r="D19" i="25"/>
  <c r="K19" i="25" s="1"/>
  <c r="C19" i="25"/>
  <c r="B19" i="25"/>
  <c r="H18" i="25"/>
  <c r="G18" i="25"/>
  <c r="I18" i="25" s="1"/>
  <c r="E18" i="25"/>
  <c r="D18" i="25"/>
  <c r="F18" i="25" s="1"/>
  <c r="C18" i="25"/>
  <c r="B18" i="25"/>
  <c r="H17" i="25"/>
  <c r="G17" i="25"/>
  <c r="I17" i="25" s="1"/>
  <c r="E17" i="25"/>
  <c r="F17" i="25" s="1"/>
  <c r="D17" i="25"/>
  <c r="C17" i="25"/>
  <c r="B17" i="25"/>
  <c r="I16" i="25"/>
  <c r="H16" i="25"/>
  <c r="G16" i="25"/>
  <c r="F16" i="25"/>
  <c r="E16" i="25"/>
  <c r="D16" i="25"/>
  <c r="K16" i="25" s="1"/>
  <c r="C16" i="25"/>
  <c r="B16" i="25"/>
  <c r="H15" i="25"/>
  <c r="G15" i="25"/>
  <c r="I15" i="25" s="1"/>
  <c r="K15" i="25" s="1"/>
  <c r="E15" i="25"/>
  <c r="D15" i="25"/>
  <c r="F15" i="25" s="1"/>
  <c r="C15" i="25"/>
  <c r="B15" i="25"/>
  <c r="H14" i="25"/>
  <c r="G14" i="25"/>
  <c r="F14" i="25"/>
  <c r="E14" i="25"/>
  <c r="D14" i="25"/>
  <c r="C14" i="25"/>
  <c r="B14" i="25"/>
  <c r="I13" i="25"/>
  <c r="H13" i="25"/>
  <c r="G13" i="25"/>
  <c r="E13" i="25"/>
  <c r="D13" i="25"/>
  <c r="C13" i="25"/>
  <c r="B13" i="25"/>
  <c r="H12" i="25"/>
  <c r="G12" i="25"/>
  <c r="I12" i="25" s="1"/>
  <c r="E12" i="25"/>
  <c r="D12" i="25"/>
  <c r="F12" i="25" s="1"/>
  <c r="C12" i="25"/>
  <c r="B12" i="25"/>
  <c r="I11" i="25"/>
  <c r="H11" i="25"/>
  <c r="G11" i="25"/>
  <c r="F11" i="25"/>
  <c r="E11" i="25"/>
  <c r="D11" i="25"/>
  <c r="K11" i="25" s="1"/>
  <c r="C11" i="25"/>
  <c r="B11" i="25"/>
  <c r="K43" i="3" l="1"/>
  <c r="K51" i="3"/>
  <c r="K35" i="3"/>
  <c r="K37" i="3"/>
  <c r="K20" i="3"/>
  <c r="K101" i="3"/>
  <c r="K84" i="3"/>
  <c r="K83" i="3"/>
  <c r="F11" i="3"/>
  <c r="K15" i="3"/>
  <c r="F19" i="3"/>
  <c r="K19" i="3" s="1"/>
  <c r="K23" i="3"/>
  <c r="F27" i="3"/>
  <c r="K31" i="3"/>
  <c r="F35" i="3"/>
  <c r="K39" i="3"/>
  <c r="F43" i="3"/>
  <c r="K47" i="3"/>
  <c r="F51" i="3"/>
  <c r="K55" i="3"/>
  <c r="F59" i="3"/>
  <c r="K59" i="3" s="1"/>
  <c r="K63" i="3"/>
  <c r="F67" i="3"/>
  <c r="K67" i="3" s="1"/>
  <c r="K71" i="3"/>
  <c r="F75" i="3"/>
  <c r="K75" i="3" s="1"/>
  <c r="K79" i="3"/>
  <c r="F83" i="3"/>
  <c r="K87" i="3"/>
  <c r="F91" i="3"/>
  <c r="K95" i="3"/>
  <c r="F99" i="3"/>
  <c r="K99" i="3" s="1"/>
  <c r="K103" i="3"/>
  <c r="F107" i="3"/>
  <c r="F12" i="3"/>
  <c r="K12" i="3" s="1"/>
  <c r="K16" i="3"/>
  <c r="F20" i="3"/>
  <c r="K24" i="3"/>
  <c r="F28" i="3"/>
  <c r="K32" i="3"/>
  <c r="F36" i="3"/>
  <c r="K40" i="3"/>
  <c r="F44" i="3"/>
  <c r="K48" i="3"/>
  <c r="F52" i="3"/>
  <c r="K56" i="3"/>
  <c r="F60" i="3"/>
  <c r="K60" i="3" s="1"/>
  <c r="K64" i="3"/>
  <c r="F68" i="3"/>
  <c r="K68" i="3" s="1"/>
  <c r="K72" i="3"/>
  <c r="F76" i="3"/>
  <c r="K76" i="3" s="1"/>
  <c r="K80" i="3"/>
  <c r="F84" i="3"/>
  <c r="K88" i="3"/>
  <c r="F92" i="3"/>
  <c r="K92" i="3" s="1"/>
  <c r="K96" i="3"/>
  <c r="F100" i="3"/>
  <c r="K100" i="3" s="1"/>
  <c r="K104" i="3"/>
  <c r="F108" i="3"/>
  <c r="K17" i="3"/>
  <c r="K25" i="3"/>
  <c r="K33" i="3"/>
  <c r="K41" i="3"/>
  <c r="K57" i="3"/>
  <c r="K73" i="3"/>
  <c r="K81" i="3"/>
  <c r="K89" i="3"/>
  <c r="I13" i="3"/>
  <c r="K13" i="3" s="1"/>
  <c r="I21" i="3"/>
  <c r="K21" i="3" s="1"/>
  <c r="I37" i="3"/>
  <c r="I45" i="3"/>
  <c r="I53" i="3"/>
  <c r="K53" i="3" s="1"/>
  <c r="I69" i="3"/>
  <c r="K69" i="3" s="1"/>
  <c r="I77" i="3"/>
  <c r="K77" i="3" s="1"/>
  <c r="I85" i="3"/>
  <c r="K85" i="3" s="1"/>
  <c r="I93" i="3"/>
  <c r="K93" i="3" s="1"/>
  <c r="I101" i="3"/>
  <c r="K83" i="5"/>
  <c r="K13" i="5"/>
  <c r="K46" i="5"/>
  <c r="K69" i="5"/>
  <c r="K77" i="5"/>
  <c r="K36" i="5"/>
  <c r="K51" i="5"/>
  <c r="K53" i="5"/>
  <c r="K89" i="5"/>
  <c r="K43" i="5"/>
  <c r="K99" i="5"/>
  <c r="K35" i="5"/>
  <c r="K37" i="5"/>
  <c r="K12" i="5"/>
  <c r="K14" i="5"/>
  <c r="K40" i="5"/>
  <c r="K76" i="5"/>
  <c r="K21" i="5"/>
  <c r="K84" i="5"/>
  <c r="F83" i="5"/>
  <c r="F91" i="5"/>
  <c r="K91" i="5" s="1"/>
  <c r="F99" i="5"/>
  <c r="F107" i="5"/>
  <c r="F12" i="5"/>
  <c r="F20" i="5"/>
  <c r="K20" i="5" s="1"/>
  <c r="F28" i="5"/>
  <c r="F36" i="5"/>
  <c r="F44" i="5"/>
  <c r="K48" i="5"/>
  <c r="F52" i="5"/>
  <c r="K56" i="5"/>
  <c r="F60" i="5"/>
  <c r="K60" i="5" s="1"/>
  <c r="K64" i="5"/>
  <c r="F68" i="5"/>
  <c r="K68" i="5" s="1"/>
  <c r="K72" i="5"/>
  <c r="F76" i="5"/>
  <c r="K80" i="5"/>
  <c r="F84" i="5"/>
  <c r="K88" i="5"/>
  <c r="F92" i="5"/>
  <c r="K92" i="5" s="1"/>
  <c r="K96" i="5"/>
  <c r="F100" i="5"/>
  <c r="K100" i="5" s="1"/>
  <c r="K104" i="5"/>
  <c r="F108" i="5"/>
  <c r="K17" i="5"/>
  <c r="K25" i="5"/>
  <c r="K33" i="5"/>
  <c r="K41" i="5"/>
  <c r="K49" i="5"/>
  <c r="K57" i="5"/>
  <c r="K65" i="5"/>
  <c r="K73" i="5"/>
  <c r="K81" i="5"/>
  <c r="I13" i="5"/>
  <c r="I21" i="5"/>
  <c r="I37" i="5"/>
  <c r="K64" i="7"/>
  <c r="K62" i="7"/>
  <c r="K66" i="7"/>
  <c r="K74" i="7"/>
  <c r="K98" i="7"/>
  <c r="K88" i="7"/>
  <c r="K19" i="7"/>
  <c r="K12" i="7"/>
  <c r="K54" i="7"/>
  <c r="K58" i="7"/>
  <c r="K104" i="7"/>
  <c r="K80" i="7"/>
  <c r="K82" i="7"/>
  <c r="K11" i="7"/>
  <c r="K37" i="7"/>
  <c r="K40" i="7"/>
  <c r="F11" i="7"/>
  <c r="I16" i="7"/>
  <c r="K16" i="7" s="1"/>
  <c r="F19" i="7"/>
  <c r="I24" i="7"/>
  <c r="K24" i="7" s="1"/>
  <c r="F27" i="7"/>
  <c r="I32" i="7"/>
  <c r="K32" i="7" s="1"/>
  <c r="F35" i="7"/>
  <c r="K35" i="7" s="1"/>
  <c r="I40" i="7"/>
  <c r="F43" i="7"/>
  <c r="K43" i="7" s="1"/>
  <c r="F51" i="7"/>
  <c r="K51" i="7" s="1"/>
  <c r="I56" i="7"/>
  <c r="K56" i="7" s="1"/>
  <c r="F59" i="7"/>
  <c r="K59" i="7" s="1"/>
  <c r="I64" i="7"/>
  <c r="F67" i="7"/>
  <c r="K67" i="7" s="1"/>
  <c r="F75" i="7"/>
  <c r="K75" i="7" s="1"/>
  <c r="I80" i="7"/>
  <c r="F83" i="7"/>
  <c r="K83" i="7" s="1"/>
  <c r="I88" i="7"/>
  <c r="F91" i="7"/>
  <c r="K91" i="7" s="1"/>
  <c r="F99" i="7"/>
  <c r="K99" i="7" s="1"/>
  <c r="I104" i="7"/>
  <c r="F52" i="7"/>
  <c r="F13" i="7"/>
  <c r="K13" i="7" s="1"/>
  <c r="K17" i="7"/>
  <c r="F21" i="7"/>
  <c r="K21" i="7" s="1"/>
  <c r="K25" i="7"/>
  <c r="F29" i="7"/>
  <c r="K33" i="7"/>
  <c r="F37" i="7"/>
  <c r="K41" i="7"/>
  <c r="F45" i="7"/>
  <c r="K49" i="7"/>
  <c r="F53" i="7"/>
  <c r="K53" i="7" s="1"/>
  <c r="K57" i="7"/>
  <c r="F61" i="7"/>
  <c r="K65" i="7"/>
  <c r="F69" i="7"/>
  <c r="K69" i="7" s="1"/>
  <c r="K73" i="7"/>
  <c r="F77" i="7"/>
  <c r="K77" i="7" s="1"/>
  <c r="K81" i="7"/>
  <c r="F85" i="7"/>
  <c r="K85" i="7" s="1"/>
  <c r="K89" i="7"/>
  <c r="F93" i="7"/>
  <c r="K93" i="7" s="1"/>
  <c r="K97" i="7"/>
  <c r="F101" i="7"/>
  <c r="K101" i="7" s="1"/>
  <c r="K105" i="7"/>
  <c r="F109" i="7"/>
  <c r="F28" i="7"/>
  <c r="F84" i="7"/>
  <c r="K84" i="7" s="1"/>
  <c r="F108" i="7"/>
  <c r="F60" i="7"/>
  <c r="K60" i="7" s="1"/>
  <c r="F76" i="7"/>
  <c r="K76" i="7" s="1"/>
  <c r="F92" i="7"/>
  <c r="K92" i="7" s="1"/>
  <c r="F100" i="7"/>
  <c r="K100" i="7" s="1"/>
  <c r="F12" i="7"/>
  <c r="F44" i="7"/>
  <c r="K20" i="7"/>
  <c r="K36" i="7"/>
  <c r="K68" i="7"/>
  <c r="K19" i="9"/>
  <c r="K12" i="9"/>
  <c r="K100" i="9"/>
  <c r="K81" i="9"/>
  <c r="K92" i="9"/>
  <c r="K24" i="9"/>
  <c r="K51" i="9"/>
  <c r="K80" i="9"/>
  <c r="K64" i="9"/>
  <c r="F11" i="9"/>
  <c r="F19" i="9"/>
  <c r="F27" i="9"/>
  <c r="F35" i="9"/>
  <c r="K35" i="9" s="1"/>
  <c r="F43" i="9"/>
  <c r="K43" i="9" s="1"/>
  <c r="F51" i="9"/>
  <c r="F59" i="9"/>
  <c r="K59" i="9" s="1"/>
  <c r="F67" i="9"/>
  <c r="K67" i="9" s="1"/>
  <c r="F75" i="9"/>
  <c r="K75" i="9" s="1"/>
  <c r="F83" i="9"/>
  <c r="K83" i="9" s="1"/>
  <c r="F91" i="9"/>
  <c r="F99" i="9"/>
  <c r="K99" i="9" s="1"/>
  <c r="F107" i="9"/>
  <c r="F12" i="9"/>
  <c r="F20" i="9"/>
  <c r="K20" i="9" s="1"/>
  <c r="F28" i="9"/>
  <c r="F36" i="9"/>
  <c r="F44" i="9"/>
  <c r="F52" i="9"/>
  <c r="F60" i="9"/>
  <c r="K60" i="9" s="1"/>
  <c r="F68" i="9"/>
  <c r="K68" i="9" s="1"/>
  <c r="F76" i="9"/>
  <c r="K76" i="9" s="1"/>
  <c r="F84" i="9"/>
  <c r="K84" i="9" s="1"/>
  <c r="F92" i="9"/>
  <c r="F100" i="9"/>
  <c r="F108" i="9"/>
  <c r="K17" i="11"/>
  <c r="K25" i="11"/>
  <c r="K43" i="11"/>
  <c r="K75" i="11"/>
  <c r="K84" i="11"/>
  <c r="K51" i="11"/>
  <c r="K60" i="11"/>
  <c r="K41" i="11"/>
  <c r="K83" i="11"/>
  <c r="F11" i="11"/>
  <c r="K15" i="11"/>
  <c r="F19" i="11"/>
  <c r="K19" i="11" s="1"/>
  <c r="K23" i="11"/>
  <c r="F27" i="11"/>
  <c r="K31" i="11"/>
  <c r="F35" i="11"/>
  <c r="K35" i="11" s="1"/>
  <c r="K39" i="11"/>
  <c r="F43" i="11"/>
  <c r="K47" i="11"/>
  <c r="F51" i="11"/>
  <c r="K55" i="11"/>
  <c r="F59" i="11"/>
  <c r="K59" i="11" s="1"/>
  <c r="K63" i="11"/>
  <c r="F67" i="11"/>
  <c r="K67" i="11" s="1"/>
  <c r="K71" i="11"/>
  <c r="F75" i="11"/>
  <c r="K79" i="11"/>
  <c r="F83" i="11"/>
  <c r="K87" i="11"/>
  <c r="F91" i="11"/>
  <c r="K95" i="11"/>
  <c r="F99" i="11"/>
  <c r="K99" i="11" s="1"/>
  <c r="K103" i="11"/>
  <c r="F107" i="11"/>
  <c r="F12" i="11"/>
  <c r="K16" i="11"/>
  <c r="I17" i="11"/>
  <c r="F20" i="11"/>
  <c r="K20" i="11" s="1"/>
  <c r="K24" i="11"/>
  <c r="I25" i="11"/>
  <c r="F28" i="11"/>
  <c r="K32" i="11"/>
  <c r="I33" i="11"/>
  <c r="K33" i="11" s="1"/>
  <c r="F36" i="11"/>
  <c r="K40" i="11"/>
  <c r="I41" i="11"/>
  <c r="F44" i="11"/>
  <c r="K48" i="11"/>
  <c r="F52" i="11"/>
  <c r="K56" i="11"/>
  <c r="I57" i="11"/>
  <c r="K57" i="11" s="1"/>
  <c r="F60" i="11"/>
  <c r="K64" i="11"/>
  <c r="F68" i="11"/>
  <c r="K68" i="11" s="1"/>
  <c r="K72" i="11"/>
  <c r="I73" i="11"/>
  <c r="K73" i="11" s="1"/>
  <c r="F76" i="11"/>
  <c r="K76" i="11" s="1"/>
  <c r="K80" i="11"/>
  <c r="I81" i="11"/>
  <c r="K81" i="11" s="1"/>
  <c r="F84" i="11"/>
  <c r="K88" i="11"/>
  <c r="I89" i="11"/>
  <c r="K89" i="11" s="1"/>
  <c r="F92" i="11"/>
  <c r="K92" i="11" s="1"/>
  <c r="K96" i="11"/>
  <c r="F100" i="11"/>
  <c r="K100" i="11" s="1"/>
  <c r="K104" i="11"/>
  <c r="F108" i="11"/>
  <c r="K12" i="13"/>
  <c r="K32" i="13"/>
  <c r="K20" i="13"/>
  <c r="K80" i="13"/>
  <c r="K88" i="13"/>
  <c r="K89" i="13"/>
  <c r="K76" i="13"/>
  <c r="K56" i="13"/>
  <c r="K75" i="13"/>
  <c r="K84" i="13"/>
  <c r="K43" i="13"/>
  <c r="F11" i="13"/>
  <c r="K15" i="13"/>
  <c r="F19" i="13"/>
  <c r="K19" i="13" s="1"/>
  <c r="K23" i="13"/>
  <c r="F27" i="13"/>
  <c r="K31" i="13"/>
  <c r="F35" i="13"/>
  <c r="K35" i="13" s="1"/>
  <c r="K39" i="13"/>
  <c r="F43" i="13"/>
  <c r="K47" i="13"/>
  <c r="F51" i="13"/>
  <c r="K51" i="13" s="1"/>
  <c r="K55" i="13"/>
  <c r="F59" i="13"/>
  <c r="K59" i="13" s="1"/>
  <c r="K63" i="13"/>
  <c r="F67" i="13"/>
  <c r="K67" i="13" s="1"/>
  <c r="K71" i="13"/>
  <c r="F75" i="13"/>
  <c r="K79" i="13"/>
  <c r="F83" i="13"/>
  <c r="K83" i="13" s="1"/>
  <c r="K87" i="13"/>
  <c r="F91" i="13"/>
  <c r="K95" i="13"/>
  <c r="F99" i="13"/>
  <c r="K99" i="13" s="1"/>
  <c r="K103" i="13"/>
  <c r="F107" i="13"/>
  <c r="F12" i="13"/>
  <c r="I17" i="13"/>
  <c r="K17" i="13" s="1"/>
  <c r="F20" i="13"/>
  <c r="I25" i="13"/>
  <c r="K25" i="13" s="1"/>
  <c r="F28" i="13"/>
  <c r="I33" i="13"/>
  <c r="K33" i="13" s="1"/>
  <c r="F36" i="13"/>
  <c r="I41" i="13"/>
  <c r="K41" i="13" s="1"/>
  <c r="F44" i="13"/>
  <c r="F52" i="13"/>
  <c r="I57" i="13"/>
  <c r="K57" i="13" s="1"/>
  <c r="F60" i="13"/>
  <c r="K60" i="13" s="1"/>
  <c r="F68" i="13"/>
  <c r="K68" i="13" s="1"/>
  <c r="I73" i="13"/>
  <c r="K73" i="13" s="1"/>
  <c r="F76" i="13"/>
  <c r="I81" i="13"/>
  <c r="K81" i="13" s="1"/>
  <c r="F84" i="13"/>
  <c r="F92" i="13"/>
  <c r="K92" i="13" s="1"/>
  <c r="F100" i="13"/>
  <c r="K100" i="13" s="1"/>
  <c r="F108" i="13"/>
  <c r="K57" i="15"/>
  <c r="K77" i="15"/>
  <c r="K80" i="15"/>
  <c r="K13" i="15"/>
  <c r="K42" i="15"/>
  <c r="K70" i="15"/>
  <c r="K98" i="15"/>
  <c r="K94" i="15"/>
  <c r="K18" i="15"/>
  <c r="K38" i="15"/>
  <c r="K64" i="15"/>
  <c r="K59" i="15"/>
  <c r="K62" i="15"/>
  <c r="K32" i="15"/>
  <c r="K53" i="15"/>
  <c r="K66" i="15"/>
  <c r="K85" i="15"/>
  <c r="K86" i="15"/>
  <c r="K90" i="15"/>
  <c r="K104" i="15"/>
  <c r="K21" i="15"/>
  <c r="K102" i="15"/>
  <c r="K15" i="15"/>
  <c r="F19" i="15"/>
  <c r="K19" i="15" s="1"/>
  <c r="K23" i="15"/>
  <c r="F27" i="15"/>
  <c r="K31" i="15"/>
  <c r="F35" i="15"/>
  <c r="K35" i="15" s="1"/>
  <c r="K39" i="15"/>
  <c r="F43" i="15"/>
  <c r="K43" i="15" s="1"/>
  <c r="K47" i="15"/>
  <c r="F51" i="15"/>
  <c r="K51" i="15" s="1"/>
  <c r="K55" i="15"/>
  <c r="F59" i="15"/>
  <c r="F67" i="15"/>
  <c r="K67" i="15" s="1"/>
  <c r="F99" i="15"/>
  <c r="K99" i="15" s="1"/>
  <c r="F12" i="15"/>
  <c r="K12" i="15" s="1"/>
  <c r="F13" i="15"/>
  <c r="K17" i="15"/>
  <c r="K25" i="15"/>
  <c r="K33" i="15"/>
  <c r="F37" i="15"/>
  <c r="K37" i="15" s="1"/>
  <c r="K41" i="15"/>
  <c r="F45" i="15"/>
  <c r="F53" i="15"/>
  <c r="K73" i="15"/>
  <c r="K81" i="15"/>
  <c r="K89" i="15"/>
  <c r="F93" i="15"/>
  <c r="K93" i="15" s="1"/>
  <c r="K97" i="15"/>
  <c r="F101" i="15"/>
  <c r="K101" i="15" s="1"/>
  <c r="K105" i="15"/>
  <c r="F109" i="15"/>
  <c r="F44" i="15"/>
  <c r="F68" i="15"/>
  <c r="K68" i="15" s="1"/>
  <c r="F108" i="15"/>
  <c r="F20" i="15"/>
  <c r="K20" i="15" s="1"/>
  <c r="F36" i="15"/>
  <c r="F60" i="15"/>
  <c r="K60" i="15" s="1"/>
  <c r="F92" i="15"/>
  <c r="K92" i="15" s="1"/>
  <c r="F100" i="15"/>
  <c r="K100" i="15" s="1"/>
  <c r="K28" i="15"/>
  <c r="K52" i="15"/>
  <c r="K76" i="15"/>
  <c r="K84" i="15"/>
  <c r="K46" i="17"/>
  <c r="K62" i="17"/>
  <c r="K70" i="17"/>
  <c r="K66" i="17"/>
  <c r="K54" i="17"/>
  <c r="K93" i="17"/>
  <c r="K94" i="17"/>
  <c r="K102" i="17"/>
  <c r="K50" i="17"/>
  <c r="K100" i="17"/>
  <c r="I64" i="17"/>
  <c r="K64" i="17" s="1"/>
  <c r="F36" i="17"/>
  <c r="F13" i="17"/>
  <c r="K13" i="17" s="1"/>
  <c r="K17" i="17"/>
  <c r="F21" i="17"/>
  <c r="K21" i="17" s="1"/>
  <c r="K25" i="17"/>
  <c r="F29" i="17"/>
  <c r="K33" i="17"/>
  <c r="F37" i="17"/>
  <c r="K37" i="17" s="1"/>
  <c r="K41" i="17"/>
  <c r="F45" i="17"/>
  <c r="K49" i="17"/>
  <c r="F53" i="17"/>
  <c r="K57" i="17"/>
  <c r="F61" i="17"/>
  <c r="K65" i="17"/>
  <c r="F69" i="17"/>
  <c r="K73" i="17"/>
  <c r="F77" i="17"/>
  <c r="K81" i="17"/>
  <c r="F85" i="17"/>
  <c r="K89" i="17"/>
  <c r="F93" i="17"/>
  <c r="K97" i="17"/>
  <c r="F101" i="17"/>
  <c r="K105" i="17"/>
  <c r="F109" i="17"/>
  <c r="F43" i="17"/>
  <c r="K43" i="17" s="1"/>
  <c r="F12" i="17"/>
  <c r="K12" i="17" s="1"/>
  <c r="F20" i="17"/>
  <c r="F84" i="17"/>
  <c r="K84" i="17" s="1"/>
  <c r="F100" i="17"/>
  <c r="F108" i="17"/>
  <c r="I56" i="17"/>
  <c r="K56" i="17" s="1"/>
  <c r="F59" i="17"/>
  <c r="K59" i="17" s="1"/>
  <c r="F75" i="17"/>
  <c r="K75" i="17" s="1"/>
  <c r="F91" i="17"/>
  <c r="I104" i="17"/>
  <c r="K104" i="17" s="1"/>
  <c r="F52" i="17"/>
  <c r="F76" i="17"/>
  <c r="K76" i="17" s="1"/>
  <c r="K11" i="17"/>
  <c r="K27" i="17"/>
  <c r="K83" i="17"/>
  <c r="K28" i="17"/>
  <c r="K44" i="17"/>
  <c r="K60" i="17"/>
  <c r="K68" i="17"/>
  <c r="K92" i="17"/>
  <c r="K59" i="19"/>
  <c r="K62" i="19"/>
  <c r="K32" i="19"/>
  <c r="K53" i="19"/>
  <c r="K66" i="19"/>
  <c r="K86" i="19"/>
  <c r="K14" i="19"/>
  <c r="K34" i="19"/>
  <c r="K54" i="19"/>
  <c r="K104" i="19"/>
  <c r="K46" i="19"/>
  <c r="K76" i="19"/>
  <c r="K30" i="19"/>
  <c r="K82" i="19"/>
  <c r="K100" i="19"/>
  <c r="K102" i="19"/>
  <c r="K92" i="19"/>
  <c r="K37" i="19"/>
  <c r="K60" i="19"/>
  <c r="K64" i="19"/>
  <c r="K88" i="19"/>
  <c r="K98" i="19"/>
  <c r="F11" i="19"/>
  <c r="K15" i="19"/>
  <c r="F19" i="19"/>
  <c r="K19" i="19" s="1"/>
  <c r="K23" i="19"/>
  <c r="F27" i="19"/>
  <c r="K31" i="19"/>
  <c r="F35" i="19"/>
  <c r="K35" i="19" s="1"/>
  <c r="K39" i="19"/>
  <c r="F43" i="19"/>
  <c r="K43" i="19" s="1"/>
  <c r="K47" i="19"/>
  <c r="F51" i="19"/>
  <c r="K51" i="19" s="1"/>
  <c r="K55" i="19"/>
  <c r="F59" i="19"/>
  <c r="K63" i="19"/>
  <c r="F67" i="19"/>
  <c r="K67" i="19" s="1"/>
  <c r="K71" i="19"/>
  <c r="F75" i="19"/>
  <c r="K75" i="19" s="1"/>
  <c r="K79" i="19"/>
  <c r="F83" i="19"/>
  <c r="K83" i="19" s="1"/>
  <c r="K87" i="19"/>
  <c r="F91" i="19"/>
  <c r="K95" i="19"/>
  <c r="F99" i="19"/>
  <c r="K99" i="19" s="1"/>
  <c r="K103" i="19"/>
  <c r="F107" i="19"/>
  <c r="F12" i="19"/>
  <c r="K12" i="19" s="1"/>
  <c r="F20" i="19"/>
  <c r="K20" i="19" s="1"/>
  <c r="F28" i="19"/>
  <c r="F36" i="19"/>
  <c r="F44" i="19"/>
  <c r="F52" i="19"/>
  <c r="F60" i="19"/>
  <c r="F68" i="19"/>
  <c r="K68" i="19" s="1"/>
  <c r="F76" i="19"/>
  <c r="F84" i="19"/>
  <c r="K84" i="19" s="1"/>
  <c r="F92" i="19"/>
  <c r="F100" i="19"/>
  <c r="F108" i="19"/>
  <c r="F13" i="19"/>
  <c r="K13" i="19" s="1"/>
  <c r="K17" i="19"/>
  <c r="F21" i="19"/>
  <c r="K21" i="19" s="1"/>
  <c r="K25" i="19"/>
  <c r="K33" i="19"/>
  <c r="F37" i="19"/>
  <c r="K41" i="19"/>
  <c r="F45" i="19"/>
  <c r="F53" i="19"/>
  <c r="K57" i="19"/>
  <c r="F69" i="19"/>
  <c r="K69" i="19" s="1"/>
  <c r="K73" i="19"/>
  <c r="F77" i="19"/>
  <c r="K77" i="19" s="1"/>
  <c r="K81" i="19"/>
  <c r="F85" i="19"/>
  <c r="K85" i="19" s="1"/>
  <c r="K89" i="19"/>
  <c r="F93" i="19"/>
  <c r="K93" i="19" s="1"/>
  <c r="F101" i="19"/>
  <c r="K101" i="19" s="1"/>
  <c r="K59" i="21"/>
  <c r="K25" i="21"/>
  <c r="K81" i="21"/>
  <c r="K23" i="21"/>
  <c r="K47" i="21"/>
  <c r="K79" i="21"/>
  <c r="K15" i="21"/>
  <c r="K31" i="21"/>
  <c r="K55" i="21"/>
  <c r="K63" i="21"/>
  <c r="K99" i="21"/>
  <c r="K35" i="21"/>
  <c r="K37" i="21"/>
  <c r="K75" i="21"/>
  <c r="K95" i="21"/>
  <c r="K103" i="21"/>
  <c r="K14" i="21"/>
  <c r="F18" i="21"/>
  <c r="K18" i="21" s="1"/>
  <c r="K22" i="21"/>
  <c r="F26" i="21"/>
  <c r="K30" i="21"/>
  <c r="F34" i="21"/>
  <c r="K34" i="21" s="1"/>
  <c r="K38" i="21"/>
  <c r="F42" i="21"/>
  <c r="K42" i="21" s="1"/>
  <c r="K46" i="21"/>
  <c r="F50" i="21"/>
  <c r="K50" i="21" s="1"/>
  <c r="K54" i="21"/>
  <c r="F58" i="21"/>
  <c r="K62" i="21"/>
  <c r="F66" i="21"/>
  <c r="K66" i="21" s="1"/>
  <c r="K70" i="21"/>
  <c r="F74" i="21"/>
  <c r="K74" i="21" s="1"/>
  <c r="K78" i="21"/>
  <c r="F82" i="21"/>
  <c r="K82" i="21" s="1"/>
  <c r="K86" i="21"/>
  <c r="F90" i="21"/>
  <c r="K90" i="21" s="1"/>
  <c r="K94" i="21"/>
  <c r="F98" i="21"/>
  <c r="K98" i="21" s="1"/>
  <c r="K102" i="21"/>
  <c r="F106" i="21"/>
  <c r="F11" i="21"/>
  <c r="F19" i="21"/>
  <c r="K19" i="21" s="1"/>
  <c r="F27" i="21"/>
  <c r="F35" i="21"/>
  <c r="F43" i="21"/>
  <c r="K43" i="21" s="1"/>
  <c r="F51" i="21"/>
  <c r="K51" i="21" s="1"/>
  <c r="F59" i="21"/>
  <c r="F67" i="21"/>
  <c r="K67" i="21" s="1"/>
  <c r="F75" i="21"/>
  <c r="F83" i="21"/>
  <c r="K83" i="21" s="1"/>
  <c r="F91" i="21"/>
  <c r="F99" i="21"/>
  <c r="F107" i="21"/>
  <c r="F13" i="21"/>
  <c r="K13" i="21" s="1"/>
  <c r="F21" i="21"/>
  <c r="K21" i="21" s="1"/>
  <c r="F37" i="21"/>
  <c r="F45" i="21"/>
  <c r="F53" i="21"/>
  <c r="K53" i="21" s="1"/>
  <c r="F69" i="21"/>
  <c r="K69" i="21" s="1"/>
  <c r="F77" i="21"/>
  <c r="K77" i="21" s="1"/>
  <c r="F85" i="21"/>
  <c r="K85" i="21" s="1"/>
  <c r="F93" i="21"/>
  <c r="K93" i="21" s="1"/>
  <c r="F101" i="21"/>
  <c r="K101" i="21" s="1"/>
  <c r="K50" i="23"/>
  <c r="K104" i="23"/>
  <c r="K12" i="23"/>
  <c r="K37" i="23"/>
  <c r="K101" i="23"/>
  <c r="K74" i="23"/>
  <c r="K98" i="23"/>
  <c r="K69" i="23"/>
  <c r="K34" i="23"/>
  <c r="F12" i="23"/>
  <c r="K16" i="23"/>
  <c r="F20" i="23"/>
  <c r="K20" i="23" s="1"/>
  <c r="K24" i="23"/>
  <c r="F28" i="23"/>
  <c r="K32" i="23"/>
  <c r="F36" i="23"/>
  <c r="K40" i="23"/>
  <c r="F44" i="23"/>
  <c r="K48" i="23"/>
  <c r="F52" i="23"/>
  <c r="K56" i="23"/>
  <c r="F60" i="23"/>
  <c r="K60" i="23" s="1"/>
  <c r="K64" i="23"/>
  <c r="F68" i="23"/>
  <c r="K68" i="23" s="1"/>
  <c r="K72" i="23"/>
  <c r="F76" i="23"/>
  <c r="K76" i="23" s="1"/>
  <c r="K80" i="23"/>
  <c r="F84" i="23"/>
  <c r="K84" i="23" s="1"/>
  <c r="K88" i="23"/>
  <c r="F92" i="23"/>
  <c r="K92" i="23" s="1"/>
  <c r="K96" i="23"/>
  <c r="F100" i="23"/>
  <c r="K100" i="23" s="1"/>
  <c r="F108" i="23"/>
  <c r="F13" i="23"/>
  <c r="K13" i="23" s="1"/>
  <c r="K17" i="23"/>
  <c r="I18" i="23"/>
  <c r="K18" i="23" s="1"/>
  <c r="F21" i="23"/>
  <c r="K21" i="23" s="1"/>
  <c r="K25" i="23"/>
  <c r="F29" i="23"/>
  <c r="K33" i="23"/>
  <c r="I34" i="23"/>
  <c r="F37" i="23"/>
  <c r="K41" i="23"/>
  <c r="I42" i="23"/>
  <c r="K42" i="23" s="1"/>
  <c r="F45" i="23"/>
  <c r="K49" i="23"/>
  <c r="I50" i="23"/>
  <c r="F53" i="23"/>
  <c r="K53" i="23" s="1"/>
  <c r="K57" i="23"/>
  <c r="I58" i="23"/>
  <c r="F61" i="23"/>
  <c r="K65" i="23"/>
  <c r="I66" i="23"/>
  <c r="K66" i="23" s="1"/>
  <c r="F69" i="23"/>
  <c r="K73" i="23"/>
  <c r="I74" i="23"/>
  <c r="F77" i="23"/>
  <c r="K77" i="23" s="1"/>
  <c r="K81" i="23"/>
  <c r="I82" i="23"/>
  <c r="K82" i="23" s="1"/>
  <c r="F85" i="23"/>
  <c r="K85" i="23" s="1"/>
  <c r="K89" i="23"/>
  <c r="I90" i="23"/>
  <c r="K90" i="23" s="1"/>
  <c r="F93" i="23"/>
  <c r="K93" i="23" s="1"/>
  <c r="K97" i="23"/>
  <c r="F101" i="23"/>
  <c r="K105" i="23"/>
  <c r="F109" i="23"/>
  <c r="I86" i="23"/>
  <c r="K86" i="23" s="1"/>
  <c r="I94" i="23"/>
  <c r="K94" i="23" s="1"/>
  <c r="I102" i="23"/>
  <c r="K102" i="23" s="1"/>
  <c r="K20" i="25"/>
  <c r="K63" i="25"/>
  <c r="K84" i="25"/>
  <c r="K86" i="25"/>
  <c r="K92" i="25"/>
  <c r="K94" i="25"/>
  <c r="K57" i="25"/>
  <c r="K22" i="25"/>
  <c r="K68" i="25"/>
  <c r="K70" i="25"/>
  <c r="K76" i="25"/>
  <c r="K12" i="25"/>
  <c r="K47" i="25"/>
  <c r="K53" i="25"/>
  <c r="K55" i="25"/>
  <c r="K101" i="25"/>
  <c r="K31" i="25"/>
  <c r="K23" i="25"/>
  <c r="K38" i="25"/>
  <c r="K54" i="25"/>
  <c r="K95" i="25"/>
  <c r="K77" i="25"/>
  <c r="F100" i="25"/>
  <c r="K100" i="25" s="1"/>
  <c r="F108" i="25"/>
  <c r="F13" i="25"/>
  <c r="K13" i="25" s="1"/>
  <c r="K17" i="25"/>
  <c r="F21" i="25"/>
  <c r="K21" i="25" s="1"/>
  <c r="K25" i="25"/>
  <c r="F29" i="25"/>
  <c r="K33" i="25"/>
  <c r="F37" i="25"/>
  <c r="K37" i="25" s="1"/>
  <c r="K41" i="25"/>
  <c r="F45" i="25"/>
  <c r="F53" i="25"/>
  <c r="F61" i="25"/>
  <c r="K65" i="25"/>
  <c r="F69" i="25"/>
  <c r="K69" i="25" s="1"/>
  <c r="K73" i="25"/>
  <c r="F77" i="25"/>
  <c r="K81" i="25"/>
  <c r="F85" i="25"/>
  <c r="K85" i="25" s="1"/>
  <c r="K89" i="25"/>
  <c r="F93" i="25"/>
  <c r="K93" i="25" s="1"/>
  <c r="K97" i="25"/>
  <c r="F101" i="25"/>
  <c r="K105" i="25"/>
  <c r="F109" i="25"/>
  <c r="K18" i="25"/>
  <c r="K34" i="25"/>
  <c r="K42" i="25"/>
  <c r="K50" i="25"/>
  <c r="K58" i="25"/>
  <c r="K66" i="25"/>
  <c r="K74" i="25"/>
  <c r="K82" i="25"/>
  <c r="K90" i="25"/>
  <c r="K98" i="25"/>
  <c r="K26" i="25"/>
  <c r="I14" i="25"/>
  <c r="K14" i="25" s="1"/>
  <c r="I22" i="25"/>
  <c r="I30" i="25"/>
  <c r="K30" i="25" s="1"/>
  <c r="I38" i="25"/>
  <c r="I46" i="25"/>
  <c r="K46" i="25" s="1"/>
  <c r="E7" i="25" l="1"/>
  <c r="F7" i="25" s="1"/>
  <c r="H7" i="25" s="1"/>
  <c r="I7" i="25" s="1"/>
  <c r="E7" i="3"/>
  <c r="F7" i="3" s="1"/>
  <c r="H7" i="3" s="1"/>
  <c r="I7" i="3" s="1"/>
  <c r="E7" i="5"/>
  <c r="F7" i="5" s="1"/>
  <c r="H7" i="5" s="1"/>
  <c r="I7" i="5" s="1"/>
  <c r="E7" i="7"/>
  <c r="F7" i="7" s="1"/>
  <c r="H7" i="7" s="1"/>
  <c r="I7" i="7" s="1"/>
  <c r="E7" i="9"/>
  <c r="F7" i="9" s="1"/>
  <c r="H7" i="9" s="1"/>
  <c r="I7" i="9" s="1"/>
  <c r="E7" i="11"/>
  <c r="F7" i="11" s="1"/>
  <c r="H7" i="11" s="1"/>
  <c r="I7" i="11" s="1"/>
  <c r="E7" i="13"/>
  <c r="F7" i="13" s="1"/>
  <c r="H7" i="13" s="1"/>
  <c r="I7" i="13" s="1"/>
  <c r="E7" i="15"/>
  <c r="F7" i="15" s="1"/>
  <c r="H7" i="15" s="1"/>
  <c r="I7" i="15" s="1"/>
  <c r="E7" i="17"/>
  <c r="F7" i="17" s="1"/>
  <c r="H7" i="17" s="1"/>
  <c r="I7" i="17" s="1"/>
  <c r="E7" i="19"/>
  <c r="F7" i="19" s="1"/>
  <c r="H7" i="19" s="1"/>
  <c r="I7" i="19" s="1"/>
  <c r="E7" i="21"/>
  <c r="F7" i="21" s="1"/>
  <c r="H7" i="21" s="1"/>
  <c r="I7" i="21" s="1"/>
  <c r="E7" i="23"/>
  <c r="F7" i="23" s="1"/>
  <c r="H7" i="23" s="1"/>
  <c r="I7" i="23" s="1"/>
  <c r="H10" i="25"/>
  <c r="G10" i="25"/>
  <c r="E10" i="25"/>
  <c r="D10" i="25"/>
  <c r="C10" i="25"/>
  <c r="B10" i="25"/>
  <c r="H10" i="23"/>
  <c r="G10" i="23"/>
  <c r="I10" i="23" s="1"/>
  <c r="E10" i="23"/>
  <c r="D10" i="23"/>
  <c r="C10" i="23"/>
  <c r="B10" i="23"/>
  <c r="H10" i="21"/>
  <c r="G10" i="21"/>
  <c r="E10" i="21"/>
  <c r="D10" i="21"/>
  <c r="B10" i="21"/>
  <c r="C10" i="21"/>
  <c r="H10" i="19"/>
  <c r="G10" i="19"/>
  <c r="I10" i="19" s="1"/>
  <c r="E10" i="19"/>
  <c r="D10" i="19"/>
  <c r="C10" i="19"/>
  <c r="B10" i="19"/>
  <c r="H10" i="17"/>
  <c r="G10" i="17"/>
  <c r="I10" i="17" s="1"/>
  <c r="E10" i="17"/>
  <c r="D10" i="17"/>
  <c r="C10" i="17"/>
  <c r="B10" i="17"/>
  <c r="H10" i="15"/>
  <c r="G10" i="15"/>
  <c r="I10" i="15" s="1"/>
  <c r="E10" i="15"/>
  <c r="D10" i="15"/>
  <c r="F10" i="15" s="1"/>
  <c r="C10" i="15"/>
  <c r="B10" i="15"/>
  <c r="H10" i="13"/>
  <c r="G10" i="13"/>
  <c r="E10" i="13"/>
  <c r="D10" i="13"/>
  <c r="F10" i="13" s="1"/>
  <c r="C10" i="13"/>
  <c r="B10" i="13"/>
  <c r="H10" i="11"/>
  <c r="G10" i="11"/>
  <c r="I10" i="11" s="1"/>
  <c r="E10" i="11"/>
  <c r="D10" i="11"/>
  <c r="C10" i="11"/>
  <c r="B10" i="11"/>
  <c r="H10" i="9"/>
  <c r="G10" i="9"/>
  <c r="E10" i="9"/>
  <c r="D10" i="9"/>
  <c r="C10" i="9"/>
  <c r="B10" i="9"/>
  <c r="H10" i="7"/>
  <c r="G10" i="7"/>
  <c r="I10" i="7" s="1"/>
  <c r="E10" i="7"/>
  <c r="D10" i="7"/>
  <c r="F10" i="7" s="1"/>
  <c r="C10" i="7"/>
  <c r="B10" i="7"/>
  <c r="H10" i="5"/>
  <c r="G10" i="5"/>
  <c r="E10" i="5"/>
  <c r="D10" i="5"/>
  <c r="C10" i="5"/>
  <c r="B10" i="5"/>
  <c r="H10" i="3"/>
  <c r="G10" i="3"/>
  <c r="E10" i="3"/>
  <c r="D10" i="3"/>
  <c r="C10" i="3"/>
  <c r="B10" i="3"/>
  <c r="I10" i="25"/>
  <c r="I10" i="5" l="1"/>
  <c r="I10" i="3"/>
  <c r="F10" i="11"/>
  <c r="F10" i="19"/>
  <c r="F10" i="5"/>
  <c r="I10" i="21"/>
  <c r="F10" i="3"/>
  <c r="K10" i="3" s="1"/>
  <c r="K10" i="15"/>
  <c r="F10" i="25"/>
  <c r="F10" i="9"/>
  <c r="F10" i="17"/>
  <c r="K10" i="19"/>
  <c r="K10" i="25"/>
  <c r="I10" i="13"/>
  <c r="K10" i="13" s="1"/>
  <c r="F10" i="21"/>
  <c r="K10" i="21" s="1"/>
  <c r="K10" i="17"/>
  <c r="K10" i="11"/>
  <c r="F10" i="23"/>
  <c r="K10" i="23" s="1"/>
  <c r="K10" i="7"/>
  <c r="I10" i="9"/>
  <c r="K10" i="9" s="1"/>
  <c r="K10" i="5" l="1"/>
</calcChain>
</file>

<file path=xl/sharedStrings.xml><?xml version="1.0" encoding="utf-8"?>
<sst xmlns="http://schemas.openxmlformats.org/spreadsheetml/2006/main" count="450" uniqueCount="181">
  <si>
    <t>BK3.025</t>
  </si>
  <si>
    <t>GROSS</t>
  </si>
  <si>
    <t>PER</t>
  </si>
  <si>
    <t>REVENUE</t>
  </si>
  <si>
    <t>U O M</t>
  </si>
  <si>
    <t>BK3.027</t>
  </si>
  <si>
    <t>OPERATING</t>
  </si>
  <si>
    <t>EXPENSE</t>
  </si>
  <si>
    <t>BK3.029</t>
  </si>
  <si>
    <t>SALARIES</t>
  </si>
  <si>
    <t>BK3.031</t>
  </si>
  <si>
    <t>EMPLOYEE</t>
  </si>
  <si>
    <t>BENEFITS</t>
  </si>
  <si>
    <t>BK3.033</t>
  </si>
  <si>
    <t>PRO</t>
  </si>
  <si>
    <t>FEES</t>
  </si>
  <si>
    <t>BK3.035</t>
  </si>
  <si>
    <t>SUPPLIES</t>
  </si>
  <si>
    <t>BK3.037</t>
  </si>
  <si>
    <t>PURCHASED</t>
  </si>
  <si>
    <t>SERVICES</t>
  </si>
  <si>
    <t>BK3.039</t>
  </si>
  <si>
    <t>DEPRE/RENT</t>
  </si>
  <si>
    <t>LEASE</t>
  </si>
  <si>
    <t>BK3.041</t>
  </si>
  <si>
    <t>OTHER DIR.</t>
  </si>
  <si>
    <t>BK3.043</t>
  </si>
  <si>
    <t>F T E's</t>
  </si>
  <si>
    <t>F T E</t>
  </si>
  <si>
    <t>BK3.045</t>
  </si>
  <si>
    <t>BK3.047</t>
  </si>
  <si>
    <t>PAID</t>
  </si>
  <si>
    <t>HOURS</t>
  </si>
  <si>
    <t>LICNO</t>
  </si>
  <si>
    <t>HOSPITAL</t>
  </si>
  <si>
    <t>Page</t>
  </si>
  <si>
    <t>SURGICAL SERVICES (ACCOUNT # 7020)</t>
  </si>
  <si>
    <t>SALARIES &amp; WAGES / FTE</t>
  </si>
  <si>
    <t>EMPLOYEE BENEFITS / FTE</t>
  </si>
  <si>
    <t>TOTAL REVENUE /  OP MIN.</t>
  </si>
  <si>
    <t>TOTAL OPERATING EXP / OP MIN.</t>
  </si>
  <si>
    <t>SALARIES AND WAGES / OP MIN.</t>
  </si>
  <si>
    <t>EMPLOYEE BENEFITS / OP MIN.</t>
  </si>
  <si>
    <t>PROFESSIONAL FEES / OP MIN.</t>
  </si>
  <si>
    <t>SUPPLIES EXPENSE / OP MIN.</t>
  </si>
  <si>
    <t>PURCHASED SERVICES / OP MIN.</t>
  </si>
  <si>
    <t>DEPRECIATION/RENTAL/LEASE / OP MIN.</t>
  </si>
  <si>
    <t>OTHER DIRECT EXPENSES / OP MIN.</t>
  </si>
  <si>
    <t>PAID HOURS /  OP MIN.</t>
  </si>
  <si>
    <t>YIRV</t>
  </si>
  <si>
    <t>YREV</t>
  </si>
  <si>
    <t>YCAS</t>
  </si>
  <si>
    <t>TYADE</t>
  </si>
  <si>
    <t>YREC</t>
  </si>
  <si>
    <t>YODE</t>
  </si>
  <si>
    <t>YDRL</t>
  </si>
  <si>
    <t>YRL</t>
  </si>
  <si>
    <t>YPSO</t>
  </si>
  <si>
    <t>YPSU</t>
  </si>
  <si>
    <t>YSUP</t>
  </si>
  <si>
    <t>YPFS</t>
  </si>
  <si>
    <t>YEBS</t>
  </si>
  <si>
    <t>YSLS</t>
  </si>
  <si>
    <t>YUTS</t>
  </si>
  <si>
    <t>YFTE</t>
  </si>
  <si>
    <t>YEAR</t>
  </si>
  <si>
    <t>ACCTNO</t>
  </si>
  <si>
    <t>DPLHOSPNAME</t>
  </si>
  <si>
    <t>%</t>
  </si>
  <si>
    <t>CHANGE</t>
  </si>
  <si>
    <t>CAPITAL MEDICAL CENTER</t>
  </si>
  <si>
    <t>CASCADE VALLEY HOSPITAL</t>
  </si>
  <si>
    <t>CENTRAL WASHINGTON HOSPITAL</t>
  </si>
  <si>
    <t>FORKS COMMUNITY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</si>
  <si>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</si>
  <si>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</si>
  <si>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</si>
  <si>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</si>
  <si>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</si>
  <si>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</si>
  <si>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</si>
  <si>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</si>
  <si>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</si>
  <si>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</si>
  <si>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</si>
  <si>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</si>
  <si>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</si>
  <si>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</si>
  <si>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</si>
  <si>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</si>
  <si>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</si>
  <si>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</si>
  <si>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</si>
  <si>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</si>
  <si>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</si>
  <si>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</si>
  <si>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</si>
  <si>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TOPPENISH COMMUNITY HOSPITAL</t>
  </si>
  <si>
    <t>SKAGIT VALLEY HOSPITAL</t>
  </si>
  <si>
    <t>SNOQUALMIE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</si>
  <si>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</si>
  <si>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</si>
  <si>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</si>
  <si>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</si>
  <si>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</si>
  <si>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</si>
  <si>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</si>
  <si>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BHC FAIRFAX HOSPITAL</t>
  </si>
  <si>
    <t>CASCADE MEDICAL CENTER</t>
  </si>
  <si>
    <t>COLUMBIA BASIN HOSPITAL</t>
  </si>
  <si>
    <t>DAYTON GENERAL HOSPITAL</t>
  </si>
  <si>
    <t>FERRY COUNTY MEMORIAL HOSPITAL</t>
  </si>
  <si>
    <t>GARFIELD COUNTY MEMORIAL HOSPITAL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</si>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</sst>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 applyProtection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0" fontId="0" fillId="0" borderId="0" xfId="0" quotePrefix="1" applyAlignment="1" applyProtection="1">
      <alignment horizontal="centerContinuous"/>
    </xf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37" fontId="1" fillId="0" borderId="0" xfId="1" applyNumberFormat="1"/>
    <xf numFmtId="39" fontId="1" fillId="0" borderId="0" xfId="1" applyNumberFormat="1"/>
    <xf numFmtId="0" fontId="1" fillId="0" borderId="0" xfId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110"/>
  <sheetViews>
    <sheetView tabSelected="1" topLeftCell="A6"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39.33203125" customWidth="1"/>
    <col min="4" max="4" width="11.88671875" bestFit="1" customWidth="1"/>
    <col min="5" max="5" width="9.88671875" bestFit="1" customWidth="1"/>
    <col min="6" max="6" width="8.88671875" bestFit="1" customWidth="1"/>
    <col min="7" max="7" width="11.88671875" bestFit="1" customWidth="1"/>
    <col min="8" max="8" width="9.88671875" bestFit="1" customWidth="1"/>
    <col min="9" max="9" width="8.88671875" bestFit="1" customWidth="1"/>
    <col min="10" max="10" width="2.6640625" customWidth="1"/>
  </cols>
  <sheetData>
    <row r="1" spans="1:1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160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39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D8" s="1" t="s">
        <v>1</v>
      </c>
      <c r="F8" s="1" t="s">
        <v>2</v>
      </c>
      <c r="G8" s="1" t="s">
        <v>1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ROUND(+Surgery!S5,0)</f>
        <v>789492570</v>
      </c>
      <c r="E10" s="3">
        <f>ROUND(+Surgery!F5,0)</f>
        <v>110436</v>
      </c>
      <c r="F10" s="9">
        <f>IF(D10=0,"",IF(E10=0,"",ROUND(D10/E10,2)))</f>
        <v>7148.87</v>
      </c>
      <c r="G10" s="3">
        <f>ROUND(+Surgery!S107,0)</f>
        <v>901012221</v>
      </c>
      <c r="H10" s="3">
        <f>ROUND(+Surgery!F107,0)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ROUND(+Surgery!S6,0)</f>
        <v>396392429</v>
      </c>
      <c r="E11" s="3">
        <f>ROUND(+Surgery!F6,0)</f>
        <v>128481</v>
      </c>
      <c r="F11" s="9">
        <f t="shared" ref="F11:F74" si="0">IF(D11=0,"",IF(E11=0,"",ROUND(D11/E11,2)))</f>
        <v>3085.22</v>
      </c>
      <c r="G11" s="3">
        <f>ROUND(+Surgery!S108,0)</f>
        <v>489439982</v>
      </c>
      <c r="H11" s="3">
        <f>ROUND(+Surgery!F108,0)</f>
        <v>0</v>
      </c>
      <c r="I11" s="9" t="str">
        <f t="shared" ref="I11:I74" si="1">IF(G11=0,"",IF(H11=0,"",ROUND(G11/H11,2)))</f>
        <v/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ROUND(+Surgery!S7,0)</f>
        <v>1162520</v>
      </c>
      <c r="E12" s="3">
        <f>ROUND(+Surgery!F7,0)</f>
        <v>906</v>
      </c>
      <c r="F12" s="9">
        <f t="shared" si="0"/>
        <v>1283.1300000000001</v>
      </c>
      <c r="G12" s="3">
        <f>ROUND(+Surgery!S109,0)</f>
        <v>1457707</v>
      </c>
      <c r="H12" s="3">
        <f>ROUND(+Surgery!F109,0)</f>
        <v>1144</v>
      </c>
      <c r="I12" s="9">
        <f t="shared" si="1"/>
        <v>1274.22</v>
      </c>
      <c r="J12" s="9"/>
      <c r="K12" s="10">
        <f t="shared" si="2"/>
        <v>-6.8999999999999999E-3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ROUND(+Surgery!S8,0)</f>
        <v>341232953</v>
      </c>
      <c r="E13" s="3">
        <f>ROUND(+Surgery!F8,0)</f>
        <v>2520201</v>
      </c>
      <c r="F13" s="9">
        <f t="shared" si="0"/>
        <v>135.4</v>
      </c>
      <c r="G13" s="3">
        <f>ROUND(+Surgery!S110,0)</f>
        <v>348917175</v>
      </c>
      <c r="H13" s="3">
        <f>ROUND(+Surgery!F110,0)</f>
        <v>2365920</v>
      </c>
      <c r="I13" s="9">
        <f t="shared" si="1"/>
        <v>147.47999999999999</v>
      </c>
      <c r="J13" s="9"/>
      <c r="K13" s="10">
        <f t="shared" si="2"/>
        <v>8.9200000000000002E-2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ROUND(+Surgery!S9,0)</f>
        <v>243280279</v>
      </c>
      <c r="E14" s="3">
        <f>ROUND(+Surgery!F9,0)</f>
        <v>1519903</v>
      </c>
      <c r="F14" s="9">
        <f t="shared" si="0"/>
        <v>160.06</v>
      </c>
      <c r="G14" s="3">
        <f>ROUND(+Surgery!S111,0)</f>
        <v>250555339</v>
      </c>
      <c r="H14" s="3">
        <f>ROUND(+Surgery!F111,0)</f>
        <v>1503143</v>
      </c>
      <c r="I14" s="9">
        <f t="shared" si="1"/>
        <v>166.69</v>
      </c>
      <c r="J14" s="9"/>
      <c r="K14" s="10">
        <f t="shared" si="2"/>
        <v>4.1399999999999999E-2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ROUND(+Surgery!S10,0)</f>
        <v>9944734</v>
      </c>
      <c r="E15" s="3">
        <f>ROUND(+Surgery!F10,0)</f>
        <v>257773</v>
      </c>
      <c r="F15" s="9">
        <f t="shared" si="0"/>
        <v>38.58</v>
      </c>
      <c r="G15" s="3">
        <f>ROUND(+Surgery!S112,0)</f>
        <v>8367737</v>
      </c>
      <c r="H15" s="3">
        <f>ROUND(+Surgery!F112,0)</f>
        <v>229516</v>
      </c>
      <c r="I15" s="9">
        <f t="shared" si="1"/>
        <v>36.46</v>
      </c>
      <c r="J15" s="9"/>
      <c r="K15" s="10">
        <f t="shared" si="2"/>
        <v>-5.5E-2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ROUND(+Surgery!S11,0)</f>
        <v>2266604</v>
      </c>
      <c r="E16" s="3">
        <f>ROUND(+Surgery!F11,0)</f>
        <v>0</v>
      </c>
      <c r="F16" s="9" t="str">
        <f t="shared" si="0"/>
        <v/>
      </c>
      <c r="G16" s="3">
        <f>ROUND(+Surgery!S113,0)</f>
        <v>2052107</v>
      </c>
      <c r="H16" s="3">
        <f>ROUND(+Surgery!F113,0)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ROUND(+Surgery!S12,0)</f>
        <v>75226464</v>
      </c>
      <c r="E17" s="3">
        <f>ROUND(+Surgery!F12,0)</f>
        <v>236790</v>
      </c>
      <c r="F17" s="9">
        <f t="shared" si="0"/>
        <v>317.69</v>
      </c>
      <c r="G17" s="3">
        <f>ROUND(+Surgery!S114,0)</f>
        <v>76114817</v>
      </c>
      <c r="H17" s="3">
        <f>ROUND(+Surgery!F114,0)</f>
        <v>236790</v>
      </c>
      <c r="I17" s="9">
        <f t="shared" si="1"/>
        <v>321.44</v>
      </c>
      <c r="J17" s="9"/>
      <c r="K17" s="10">
        <f t="shared" si="2"/>
        <v>1.18E-2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ROUND(+Surgery!S13,0)</f>
        <v>2123035</v>
      </c>
      <c r="E18" s="3">
        <f>ROUND(+Surgery!F13,0)</f>
        <v>38875</v>
      </c>
      <c r="F18" s="9">
        <f t="shared" si="0"/>
        <v>54.61</v>
      </c>
      <c r="G18" s="3">
        <f>ROUND(+Surgery!S115,0)</f>
        <v>2214315</v>
      </c>
      <c r="H18" s="3">
        <f>ROUND(+Surgery!F115,0)</f>
        <v>37587</v>
      </c>
      <c r="I18" s="9">
        <f t="shared" si="1"/>
        <v>58.91</v>
      </c>
      <c r="J18" s="9"/>
      <c r="K18" s="10">
        <f t="shared" si="2"/>
        <v>7.8700000000000006E-2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ROUND(+Surgery!S14,0)</f>
        <v>55013009</v>
      </c>
      <c r="E19" s="3">
        <f>ROUND(+Surgery!F14,0)</f>
        <v>378083</v>
      </c>
      <c r="F19" s="9">
        <f t="shared" si="0"/>
        <v>145.51</v>
      </c>
      <c r="G19" s="3">
        <f>ROUND(+Surgery!S116,0)</f>
        <v>56316896</v>
      </c>
      <c r="H19" s="3">
        <f>ROUND(+Surgery!F116,0)</f>
        <v>359925</v>
      </c>
      <c r="I19" s="9">
        <f t="shared" si="1"/>
        <v>156.47</v>
      </c>
      <c r="J19" s="9"/>
      <c r="K19" s="10">
        <f t="shared" si="2"/>
        <v>7.5300000000000006E-2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ROUND(+Surgery!S15,0)</f>
        <v>418339794</v>
      </c>
      <c r="E20" s="3">
        <f>ROUND(+Surgery!F15,0)</f>
        <v>2883095</v>
      </c>
      <c r="F20" s="9">
        <f t="shared" si="0"/>
        <v>145.1</v>
      </c>
      <c r="G20" s="3">
        <f>ROUND(+Surgery!S117,0)</f>
        <v>474030215</v>
      </c>
      <c r="H20" s="3">
        <f>ROUND(+Surgery!F117,0)</f>
        <v>2951934</v>
      </c>
      <c r="I20" s="9">
        <f t="shared" si="1"/>
        <v>160.58000000000001</v>
      </c>
      <c r="J20" s="9"/>
      <c r="K20" s="10">
        <f t="shared" si="2"/>
        <v>0.1067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ROUND(+Surgery!S16,0)</f>
        <v>692370759</v>
      </c>
      <c r="E21" s="3">
        <f>ROUND(+Surgery!F16,0)</f>
        <v>2712475</v>
      </c>
      <c r="F21" s="9">
        <f t="shared" si="0"/>
        <v>255.25</v>
      </c>
      <c r="G21" s="3">
        <f>ROUND(+Surgery!S118,0)</f>
        <v>765365834</v>
      </c>
      <c r="H21" s="3">
        <f>ROUND(+Surgery!F118,0)</f>
        <v>2634566</v>
      </c>
      <c r="I21" s="9">
        <f t="shared" si="1"/>
        <v>290.51</v>
      </c>
      <c r="J21" s="9"/>
      <c r="K21" s="10">
        <f t="shared" si="2"/>
        <v>0.1381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ROUND(+Surgery!S17,0)</f>
        <v>34940775</v>
      </c>
      <c r="E22" s="3">
        <f>ROUND(+Surgery!F17,0)</f>
        <v>124980</v>
      </c>
      <c r="F22" s="9">
        <f t="shared" si="0"/>
        <v>279.57</v>
      </c>
      <c r="G22" s="3">
        <f>ROUND(+Surgery!S119,0)</f>
        <v>39440916</v>
      </c>
      <c r="H22" s="3">
        <f>ROUND(+Surgery!F119,0)</f>
        <v>138555</v>
      </c>
      <c r="I22" s="9">
        <f t="shared" si="1"/>
        <v>284.66000000000003</v>
      </c>
      <c r="J22" s="9"/>
      <c r="K22" s="10">
        <f t="shared" si="2"/>
        <v>1.8200000000000001E-2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ROUND(+Surgery!S18,0)</f>
        <v>276949341</v>
      </c>
      <c r="E23" s="3">
        <f>ROUND(+Surgery!F18,0)</f>
        <v>1074417</v>
      </c>
      <c r="F23" s="9">
        <f t="shared" si="0"/>
        <v>257.77</v>
      </c>
      <c r="G23" s="3">
        <f>ROUND(+Surgery!S120,0)</f>
        <v>291429396</v>
      </c>
      <c r="H23" s="3">
        <f>ROUND(+Surgery!F120,0)</f>
        <v>1079019</v>
      </c>
      <c r="I23" s="9">
        <f t="shared" si="1"/>
        <v>270.08999999999997</v>
      </c>
      <c r="J23" s="9"/>
      <c r="K23" s="10">
        <f t="shared" si="2"/>
        <v>4.7800000000000002E-2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ROUND(+Surgery!S19,0)</f>
        <v>26639285</v>
      </c>
      <c r="E24" s="3">
        <f>ROUND(+Surgery!F19,0)</f>
        <v>396940</v>
      </c>
      <c r="F24" s="9">
        <f t="shared" si="0"/>
        <v>67.11</v>
      </c>
      <c r="G24" s="3">
        <f>ROUND(+Surgery!S121,0)</f>
        <v>25245526</v>
      </c>
      <c r="H24" s="3">
        <f>ROUND(+Surgery!F121,0)</f>
        <v>369185</v>
      </c>
      <c r="I24" s="9">
        <f t="shared" si="1"/>
        <v>68.38</v>
      </c>
      <c r="J24" s="9"/>
      <c r="K24" s="10">
        <f t="shared" si="2"/>
        <v>1.89E-2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ROUND(+Surgery!S20,0)</f>
        <v>32541911</v>
      </c>
      <c r="E25" s="3">
        <f>ROUND(+Surgery!F20,0)</f>
        <v>318898</v>
      </c>
      <c r="F25" s="9">
        <f t="shared" si="0"/>
        <v>102.04</v>
      </c>
      <c r="G25" s="3">
        <f>ROUND(+Surgery!S122,0)</f>
        <v>36879818</v>
      </c>
      <c r="H25" s="3">
        <f>ROUND(+Surgery!F122,0)</f>
        <v>338072</v>
      </c>
      <c r="I25" s="9">
        <f t="shared" si="1"/>
        <v>109.09</v>
      </c>
      <c r="J25" s="9"/>
      <c r="K25" s="10">
        <f t="shared" si="2"/>
        <v>6.9099999999999995E-2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ROUND(+Surgery!S21,0)</f>
        <v>0</v>
      </c>
      <c r="E26" s="3">
        <f>ROUND(+Surgery!F21,0)</f>
        <v>0</v>
      </c>
      <c r="F26" s="9" t="str">
        <f t="shared" si="0"/>
        <v/>
      </c>
      <c r="G26" s="3">
        <f>ROUND(+Surgery!S123,0)</f>
        <v>0</v>
      </c>
      <c r="H26" s="3">
        <f>ROUND(+Surgery!F123,0)</f>
        <v>4054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ROUND(+Surgery!S22,0)</f>
        <v>22146477</v>
      </c>
      <c r="E27" s="3">
        <f>ROUND(+Surgery!F22,0)</f>
        <v>6035</v>
      </c>
      <c r="F27" s="9">
        <f t="shared" si="0"/>
        <v>3669.67</v>
      </c>
      <c r="G27" s="3">
        <f>ROUND(+Surgery!S124,0)</f>
        <v>0</v>
      </c>
      <c r="H27" s="3">
        <f>ROUND(+Surgery!F124,0)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ROUND(+Surgery!S23,0)</f>
        <v>0</v>
      </c>
      <c r="E28" s="3">
        <f>ROUND(+Surgery!F23,0)</f>
        <v>0</v>
      </c>
      <c r="F28" s="9" t="str">
        <f t="shared" si="0"/>
        <v/>
      </c>
      <c r="G28" s="3">
        <f>ROUND(+Surgery!S125,0)</f>
        <v>0</v>
      </c>
      <c r="H28" s="3">
        <f>ROUND(+Surgery!F125,0)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ROUND(+Surgery!S24,0)</f>
        <v>0</v>
      </c>
      <c r="E29" s="3">
        <f>ROUND(+Surgery!F24,0)</f>
        <v>0</v>
      </c>
      <c r="F29" s="9" t="str">
        <f t="shared" si="0"/>
        <v/>
      </c>
      <c r="G29" s="3">
        <f>ROUND(+Surgery!S126,0)</f>
        <v>12616281</v>
      </c>
      <c r="H29" s="3">
        <f>ROUND(+Surgery!F126,0)</f>
        <v>96778</v>
      </c>
      <c r="I29" s="9">
        <f t="shared" si="1"/>
        <v>130.36000000000001</v>
      </c>
      <c r="J29" s="9"/>
      <c r="K29" s="10" t="str">
        <f t="shared" si="2"/>
        <v/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ROUND(+Surgery!S25,0)</f>
        <v>114363654</v>
      </c>
      <c r="E30" s="3">
        <f>ROUND(+Surgery!F25,0)</f>
        <v>438840</v>
      </c>
      <c r="F30" s="9">
        <f t="shared" si="0"/>
        <v>260.60000000000002</v>
      </c>
      <c r="G30" s="3">
        <f>ROUND(+Surgery!S127,0)</f>
        <v>120739608</v>
      </c>
      <c r="H30" s="3">
        <f>ROUND(+Surgery!F127,0)</f>
        <v>439380</v>
      </c>
      <c r="I30" s="9">
        <f t="shared" si="1"/>
        <v>274.8</v>
      </c>
      <c r="J30" s="9"/>
      <c r="K30" s="10">
        <f t="shared" si="2"/>
        <v>5.45E-2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ROUND(+Surgery!S26,0)</f>
        <v>2423604</v>
      </c>
      <c r="E31" s="3">
        <f>ROUND(+Surgery!F26,0)</f>
        <v>19892</v>
      </c>
      <c r="F31" s="9">
        <f t="shared" si="0"/>
        <v>121.84</v>
      </c>
      <c r="G31" s="3">
        <f>ROUND(+Surgery!S128,0)</f>
        <v>2735125</v>
      </c>
      <c r="H31" s="3">
        <f>ROUND(+Surgery!F128,0)</f>
        <v>23010</v>
      </c>
      <c r="I31" s="9">
        <f t="shared" si="1"/>
        <v>118.87</v>
      </c>
      <c r="J31" s="9"/>
      <c r="K31" s="10">
        <f t="shared" si="2"/>
        <v>-2.4400000000000002E-2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ROUND(+Surgery!S27,0)</f>
        <v>1308284</v>
      </c>
      <c r="E32" s="3">
        <f>ROUND(+Surgery!F27,0)</f>
        <v>10959</v>
      </c>
      <c r="F32" s="9">
        <f t="shared" si="0"/>
        <v>119.38</v>
      </c>
      <c r="G32" s="3">
        <f>ROUND(+Surgery!S129,0)</f>
        <v>1336155</v>
      </c>
      <c r="H32" s="3">
        <f>ROUND(+Surgery!F129,0)</f>
        <v>9774</v>
      </c>
      <c r="I32" s="9">
        <f t="shared" si="1"/>
        <v>136.71</v>
      </c>
      <c r="J32" s="9"/>
      <c r="K32" s="10">
        <f t="shared" si="2"/>
        <v>0.1452</v>
      </c>
    </row>
    <row r="33" spans="2:11" x14ac:dyDescent="0.2">
      <c r="B33">
        <f>+Surgery!A28</f>
        <v>58</v>
      </c>
      <c r="C33" t="str">
        <f>+Surgery!B28</f>
        <v>YAKIMA VALLEY MEMORIAL HOSPITAL</v>
      </c>
      <c r="D33" s="3">
        <f>ROUND(+Surgery!S28,0)</f>
        <v>43755030</v>
      </c>
      <c r="E33" s="3">
        <f>ROUND(+Surgery!F28,0)</f>
        <v>643860</v>
      </c>
      <c r="F33" s="9">
        <f t="shared" si="0"/>
        <v>67.959999999999994</v>
      </c>
      <c r="G33" s="3">
        <f>ROUND(+Surgery!S130,0)</f>
        <v>56521727</v>
      </c>
      <c r="H33" s="3">
        <f>ROUND(+Surgery!F130,0)</f>
        <v>605125</v>
      </c>
      <c r="I33" s="9">
        <f t="shared" si="1"/>
        <v>93.41</v>
      </c>
      <c r="J33" s="9"/>
      <c r="K33" s="10">
        <f t="shared" si="2"/>
        <v>0.3745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ROUND(+Surgery!S29,0)</f>
        <v>53627826</v>
      </c>
      <c r="E34" s="3">
        <f>ROUND(+Surgery!F29,0)</f>
        <v>289874</v>
      </c>
      <c r="F34" s="9">
        <f t="shared" si="0"/>
        <v>185</v>
      </c>
      <c r="G34" s="3">
        <f>ROUND(+Surgery!S131,0)</f>
        <v>56234330</v>
      </c>
      <c r="H34" s="3">
        <f>ROUND(+Surgery!F131,0)</f>
        <v>280552</v>
      </c>
      <c r="I34" s="9">
        <f t="shared" si="1"/>
        <v>200.44</v>
      </c>
      <c r="J34" s="9"/>
      <c r="K34" s="10">
        <f t="shared" si="2"/>
        <v>8.3500000000000005E-2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ROUND(+Surgery!S30,0)</f>
        <v>27241595</v>
      </c>
      <c r="E35" s="3">
        <f>ROUND(+Surgery!F30,0)</f>
        <v>295755</v>
      </c>
      <c r="F35" s="9">
        <f t="shared" si="0"/>
        <v>92.11</v>
      </c>
      <c r="G35" s="3">
        <f>ROUND(+Surgery!S132,0)</f>
        <v>31263079</v>
      </c>
      <c r="H35" s="3">
        <f>ROUND(+Surgery!F132,0)</f>
        <v>282688</v>
      </c>
      <c r="I35" s="9">
        <f t="shared" si="1"/>
        <v>110.59</v>
      </c>
      <c r="J35" s="9"/>
      <c r="K35" s="10">
        <f t="shared" si="2"/>
        <v>0.2006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ROUND(+Surgery!S31,0)</f>
        <v>2890652</v>
      </c>
      <c r="E36" s="3">
        <f>ROUND(+Surgery!F31,0)</f>
        <v>0</v>
      </c>
      <c r="F36" s="9" t="str">
        <f t="shared" si="0"/>
        <v/>
      </c>
      <c r="G36" s="3">
        <f>ROUND(+Surgery!S133,0)</f>
        <v>1870209</v>
      </c>
      <c r="H36" s="3">
        <f>ROUND(+Surgery!F133,0)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ROUND(+Surgery!S32,0)</f>
        <v>46790</v>
      </c>
      <c r="E37" s="3">
        <f>ROUND(+Surgery!F32,0)</f>
        <v>765</v>
      </c>
      <c r="F37" s="9">
        <f t="shared" si="0"/>
        <v>61.16</v>
      </c>
      <c r="G37" s="3">
        <f>ROUND(+Surgery!S134,0)</f>
        <v>56379</v>
      </c>
      <c r="H37" s="3">
        <f>ROUND(+Surgery!F134,0)</f>
        <v>990</v>
      </c>
      <c r="I37" s="9">
        <f t="shared" si="1"/>
        <v>56.95</v>
      </c>
      <c r="J37" s="9"/>
      <c r="K37" s="10">
        <f t="shared" si="2"/>
        <v>-6.88E-2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ROUND(+Surgery!S33,0)</f>
        <v>279821001</v>
      </c>
      <c r="E38" s="3">
        <f>ROUND(+Surgery!F33,0)</f>
        <v>1534489</v>
      </c>
      <c r="F38" s="9">
        <f t="shared" si="0"/>
        <v>182.35</v>
      </c>
      <c r="G38" s="3">
        <f>ROUND(+Surgery!S135,0)</f>
        <v>300930743</v>
      </c>
      <c r="H38" s="3">
        <f>ROUND(+Surgery!F135,0)</f>
        <v>1548700</v>
      </c>
      <c r="I38" s="9">
        <f t="shared" si="1"/>
        <v>194.31</v>
      </c>
      <c r="J38" s="9"/>
      <c r="K38" s="10">
        <f t="shared" si="2"/>
        <v>6.5600000000000006E-2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ROUND(+Surgery!S34,0)</f>
        <v>0</v>
      </c>
      <c r="E39" s="3">
        <f>ROUND(+Surgery!F34,0)</f>
        <v>0</v>
      </c>
      <c r="F39" s="9" t="str">
        <f t="shared" si="0"/>
        <v/>
      </c>
      <c r="G39" s="3">
        <f>ROUND(+Surgery!S136,0)</f>
        <v>0</v>
      </c>
      <c r="H39" s="3">
        <f>ROUND(+Surgery!F136,0)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ROUND(+Surgery!S35,0)</f>
        <v>342491377</v>
      </c>
      <c r="E40" s="3">
        <f>ROUND(+Surgery!F35,0)</f>
        <v>2899576</v>
      </c>
      <c r="F40" s="9">
        <f t="shared" si="0"/>
        <v>118.12</v>
      </c>
      <c r="G40" s="3">
        <f>ROUND(+Surgery!S137,0)</f>
        <v>369247345</v>
      </c>
      <c r="H40" s="3">
        <f>ROUND(+Surgery!F137,0)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ROUND(+Surgery!S36,0)</f>
        <v>12128407</v>
      </c>
      <c r="E41" s="3">
        <f>ROUND(+Surgery!F36,0)</f>
        <v>90772</v>
      </c>
      <c r="F41" s="9">
        <f t="shared" si="0"/>
        <v>133.61000000000001</v>
      </c>
      <c r="G41" s="3">
        <f>ROUND(+Surgery!S138,0)</f>
        <v>12047551</v>
      </c>
      <c r="H41" s="3">
        <f>ROUND(+Surgery!F138,0)</f>
        <v>86593</v>
      </c>
      <c r="I41" s="9">
        <f t="shared" si="1"/>
        <v>139.13</v>
      </c>
      <c r="J41" s="9"/>
      <c r="K41" s="10">
        <f t="shared" si="2"/>
        <v>4.1300000000000003E-2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ROUND(+Surgery!S37,0)</f>
        <v>1795176</v>
      </c>
      <c r="E42" s="3">
        <f>ROUND(+Surgery!F37,0)</f>
        <v>38534</v>
      </c>
      <c r="F42" s="9">
        <f t="shared" si="0"/>
        <v>46.59</v>
      </c>
      <c r="G42" s="3">
        <f>ROUND(+Surgery!S139,0)</f>
        <v>2031034</v>
      </c>
      <c r="H42" s="3">
        <f>ROUND(+Surgery!F139,0)</f>
        <v>21443</v>
      </c>
      <c r="I42" s="9">
        <f t="shared" si="1"/>
        <v>94.72</v>
      </c>
      <c r="J42" s="9"/>
      <c r="K42" s="10">
        <f t="shared" si="2"/>
        <v>1.0330999999999999</v>
      </c>
    </row>
    <row r="43" spans="2:11" x14ac:dyDescent="0.2">
      <c r="B43">
        <f>+Surgery!A38</f>
        <v>102</v>
      </c>
      <c r="C43" t="str">
        <f>+Surgery!B38</f>
        <v>YAKIMA REGIONAL MEDICAL AND CARDIAC CENTER</v>
      </c>
      <c r="D43" s="3">
        <f>ROUND(+Surgery!S38,0)</f>
        <v>93655426</v>
      </c>
      <c r="E43" s="3">
        <f>ROUND(+Surgery!F38,0)</f>
        <v>29055</v>
      </c>
      <c r="F43" s="9">
        <f t="shared" si="0"/>
        <v>3223.38</v>
      </c>
      <c r="G43" s="3">
        <f>ROUND(+Surgery!S140,0)</f>
        <v>94048514</v>
      </c>
      <c r="H43" s="3">
        <f>ROUND(+Surgery!F140,0)</f>
        <v>186225</v>
      </c>
      <c r="I43" s="9">
        <f t="shared" si="1"/>
        <v>505.03</v>
      </c>
      <c r="J43" s="9"/>
      <c r="K43" s="10">
        <f t="shared" si="2"/>
        <v>-0.84330000000000005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ROUND(+Surgery!S39,0)</f>
        <v>0</v>
      </c>
      <c r="E44" s="3">
        <f>ROUND(+Surgery!F39,0)</f>
        <v>0</v>
      </c>
      <c r="F44" s="9" t="str">
        <f t="shared" si="0"/>
        <v/>
      </c>
      <c r="G44" s="3">
        <f>ROUND(+Surgery!S141,0)</f>
        <v>0</v>
      </c>
      <c r="H44" s="3">
        <f>ROUND(+Surgery!F141,0)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ROUND(+Surgery!S40,0)</f>
        <v>14452818</v>
      </c>
      <c r="E45" s="3">
        <f>ROUND(+Surgery!F40,0)</f>
        <v>131313</v>
      </c>
      <c r="F45" s="9">
        <f t="shared" si="0"/>
        <v>110.06</v>
      </c>
      <c r="G45" s="3">
        <f>ROUND(+Surgery!S142,0)</f>
        <v>0</v>
      </c>
      <c r="H45" s="3">
        <f>ROUND(+Surgery!F142,0)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ROUND(+Surgery!S41,0)</f>
        <v>1988887</v>
      </c>
      <c r="E46" s="3">
        <f>ROUND(+Surgery!F41,0)</f>
        <v>14882</v>
      </c>
      <c r="F46" s="9">
        <f t="shared" si="0"/>
        <v>133.63999999999999</v>
      </c>
      <c r="G46" s="3">
        <f>ROUND(+Surgery!S143,0)</f>
        <v>2433106</v>
      </c>
      <c r="H46" s="3">
        <f>ROUND(+Surgery!F143,0)</f>
        <v>13481</v>
      </c>
      <c r="I46" s="9">
        <f t="shared" si="1"/>
        <v>180.48</v>
      </c>
      <c r="J46" s="9"/>
      <c r="K46" s="10">
        <f t="shared" si="2"/>
        <v>0.35049999999999998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ROUND(+Surgery!S42,0)</f>
        <v>12174004</v>
      </c>
      <c r="E47" s="3">
        <f>ROUND(+Surgery!F42,0)</f>
        <v>154227</v>
      </c>
      <c r="F47" s="9">
        <f t="shared" si="0"/>
        <v>78.94</v>
      </c>
      <c r="G47" s="3">
        <f>ROUND(+Surgery!S144,0)</f>
        <v>12872180</v>
      </c>
      <c r="H47" s="3">
        <f>ROUND(+Surgery!F144,0)</f>
        <v>141924</v>
      </c>
      <c r="I47" s="9">
        <f t="shared" si="1"/>
        <v>90.7</v>
      </c>
      <c r="J47" s="9"/>
      <c r="K47" s="10">
        <f t="shared" si="2"/>
        <v>0.14899999999999999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ROUND(+Surgery!S43,0)</f>
        <v>0</v>
      </c>
      <c r="E48" s="3">
        <f>ROUND(+Surgery!F43,0)</f>
        <v>0</v>
      </c>
      <c r="F48" s="9" t="str">
        <f t="shared" si="0"/>
        <v/>
      </c>
      <c r="G48" s="3">
        <f>ROUND(+Surgery!S145,0)</f>
        <v>0</v>
      </c>
      <c r="H48" s="3">
        <f>ROUND(+Surgery!F145,0)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ROUND(+Surgery!S44,0)</f>
        <v>0</v>
      </c>
      <c r="E49" s="3">
        <f>ROUND(+Surgery!F44,0)</f>
        <v>0</v>
      </c>
      <c r="F49" s="9" t="str">
        <f t="shared" si="0"/>
        <v/>
      </c>
      <c r="G49" s="3">
        <f>ROUND(+Surgery!S146,0)</f>
        <v>0</v>
      </c>
      <c r="H49" s="3">
        <f>ROUND(+Surgery!F146,0)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ROUND(+Surgery!S45,0)</f>
        <v>128033241</v>
      </c>
      <c r="E50" s="3">
        <f>ROUND(+Surgery!F45,0)</f>
        <v>966900</v>
      </c>
      <c r="F50" s="9">
        <f t="shared" si="0"/>
        <v>132.41999999999999</v>
      </c>
      <c r="G50" s="3">
        <f>ROUND(+Surgery!S147,0)</f>
        <v>151332248</v>
      </c>
      <c r="H50" s="3">
        <f>ROUND(+Surgery!F147,0)</f>
        <v>740971</v>
      </c>
      <c r="I50" s="9">
        <f t="shared" si="1"/>
        <v>204.24</v>
      </c>
      <c r="J50" s="9"/>
      <c r="K50" s="10">
        <f t="shared" si="2"/>
        <v>0.54239999999999999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ROUND(+Surgery!S46,0)</f>
        <v>241492829</v>
      </c>
      <c r="E51" s="3">
        <f>ROUND(+Surgery!F46,0)</f>
        <v>27333</v>
      </c>
      <c r="F51" s="9">
        <f t="shared" si="0"/>
        <v>8835.2099999999991</v>
      </c>
      <c r="G51" s="3">
        <f>ROUND(+Surgery!S148,0)</f>
        <v>252910354</v>
      </c>
      <c r="H51" s="3">
        <f>ROUND(+Surgery!F148,0)</f>
        <v>28094</v>
      </c>
      <c r="I51" s="9">
        <f t="shared" si="1"/>
        <v>9002.2900000000009</v>
      </c>
      <c r="J51" s="9"/>
      <c r="K51" s="10">
        <f t="shared" si="2"/>
        <v>1.89E-2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ROUND(+Surgery!S47,0)</f>
        <v>0</v>
      </c>
      <c r="E52" s="3">
        <f>ROUND(+Surgery!F47,0)</f>
        <v>0</v>
      </c>
      <c r="F52" s="9" t="str">
        <f t="shared" si="0"/>
        <v/>
      </c>
      <c r="G52" s="3">
        <f>ROUND(+Surgery!S149,0)</f>
        <v>8069</v>
      </c>
      <c r="H52" s="3">
        <f>ROUND(+Surgery!F149,0)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ROUND(+Surgery!S48,0)</f>
        <v>198948208</v>
      </c>
      <c r="E53" s="3">
        <f>ROUND(+Surgery!F48,0)</f>
        <v>1968627</v>
      </c>
      <c r="F53" s="9">
        <f t="shared" si="0"/>
        <v>101.06</v>
      </c>
      <c r="G53" s="3">
        <f>ROUND(+Surgery!S150,0)</f>
        <v>212539081</v>
      </c>
      <c r="H53" s="3">
        <f>ROUND(+Surgery!F150,0)</f>
        <v>1991307</v>
      </c>
      <c r="I53" s="9">
        <f t="shared" si="1"/>
        <v>106.73</v>
      </c>
      <c r="J53" s="9"/>
      <c r="K53" s="10">
        <f t="shared" si="2"/>
        <v>5.6099999999999997E-2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ROUND(+Surgery!S49,0)</f>
        <v>197709721</v>
      </c>
      <c r="E54" s="3">
        <f>ROUND(+Surgery!F49,0)</f>
        <v>1362190</v>
      </c>
      <c r="F54" s="9">
        <f t="shared" si="0"/>
        <v>145.13999999999999</v>
      </c>
      <c r="G54" s="3">
        <f>ROUND(+Surgery!S151,0)</f>
        <v>211341509</v>
      </c>
      <c r="H54" s="3">
        <f>ROUND(+Surgery!F151,0)</f>
        <v>1386123</v>
      </c>
      <c r="I54" s="9">
        <f t="shared" si="1"/>
        <v>152.47</v>
      </c>
      <c r="J54" s="9"/>
      <c r="K54" s="10">
        <f t="shared" si="2"/>
        <v>5.0500000000000003E-2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ROUND(+Surgery!S50,0)</f>
        <v>165735616</v>
      </c>
      <c r="E55" s="3">
        <f>ROUND(+Surgery!F50,0)</f>
        <v>811380</v>
      </c>
      <c r="F55" s="9">
        <f t="shared" si="0"/>
        <v>204.26</v>
      </c>
      <c r="G55" s="3">
        <f>ROUND(+Surgery!S152,0)</f>
        <v>197120086</v>
      </c>
      <c r="H55" s="3">
        <f>ROUND(+Surgery!F152,0)</f>
        <v>985292</v>
      </c>
      <c r="I55" s="9">
        <f t="shared" si="1"/>
        <v>200.06</v>
      </c>
      <c r="J55" s="9"/>
      <c r="K55" s="10">
        <f t="shared" si="2"/>
        <v>-2.06E-2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ROUND(+Surgery!S51,0)</f>
        <v>36571832</v>
      </c>
      <c r="E56" s="3">
        <f>ROUND(+Surgery!F51,0)</f>
        <v>502416</v>
      </c>
      <c r="F56" s="9">
        <f t="shared" si="0"/>
        <v>72.790000000000006</v>
      </c>
      <c r="G56" s="3">
        <f>ROUND(+Surgery!S153,0)</f>
        <v>47081978</v>
      </c>
      <c r="H56" s="3">
        <f>ROUND(+Surgery!F153,0)</f>
        <v>571318</v>
      </c>
      <c r="I56" s="9">
        <f t="shared" si="1"/>
        <v>82.41</v>
      </c>
      <c r="J56" s="9"/>
      <c r="K56" s="10">
        <f t="shared" si="2"/>
        <v>0.13220000000000001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ROUND(+Surgery!S52,0)</f>
        <v>1205846</v>
      </c>
      <c r="E57" s="3">
        <f>ROUND(+Surgery!F52,0)</f>
        <v>21072</v>
      </c>
      <c r="F57" s="9">
        <f t="shared" si="0"/>
        <v>57.23</v>
      </c>
      <c r="G57" s="3">
        <f>ROUND(+Surgery!S154,0)</f>
        <v>1069297</v>
      </c>
      <c r="H57" s="3">
        <f>ROUND(+Surgery!F154,0)</f>
        <v>14960</v>
      </c>
      <c r="I57" s="9">
        <f t="shared" si="1"/>
        <v>71.48</v>
      </c>
      <c r="J57" s="9"/>
      <c r="K57" s="10">
        <f t="shared" si="2"/>
        <v>0.249</v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ROUND(+Surgery!S53,0)</f>
        <v>149989863</v>
      </c>
      <c r="E58" s="3">
        <f>ROUND(+Surgery!F53,0)</f>
        <v>7106</v>
      </c>
      <c r="F58" s="9">
        <f t="shared" si="0"/>
        <v>21107.5</v>
      </c>
      <c r="G58" s="3">
        <f>ROUND(+Surgery!S155,0)</f>
        <v>148742954</v>
      </c>
      <c r="H58" s="3">
        <f>ROUND(+Surgery!F155,0)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ROUND(+Surgery!S54,0)</f>
        <v>115511875</v>
      </c>
      <c r="E59" s="3">
        <f>ROUND(+Surgery!F54,0)</f>
        <v>616200</v>
      </c>
      <c r="F59" s="9">
        <f t="shared" si="0"/>
        <v>187.46</v>
      </c>
      <c r="G59" s="3">
        <f>ROUND(+Surgery!S156,0)</f>
        <v>133747347</v>
      </c>
      <c r="H59" s="3">
        <f>ROUND(+Surgery!F156,0)</f>
        <v>710100</v>
      </c>
      <c r="I59" s="9">
        <f t="shared" si="1"/>
        <v>188.35</v>
      </c>
      <c r="J59" s="9"/>
      <c r="K59" s="10">
        <f t="shared" si="2"/>
        <v>4.7000000000000002E-3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ROUND(+Surgery!S55,0)</f>
        <v>16070080</v>
      </c>
      <c r="E60" s="3">
        <f>ROUND(+Surgery!F55,0)</f>
        <v>125925</v>
      </c>
      <c r="F60" s="9">
        <f t="shared" si="0"/>
        <v>127.62</v>
      </c>
      <c r="G60" s="3">
        <f>ROUND(+Surgery!S157,0)</f>
        <v>15234390</v>
      </c>
      <c r="H60" s="3">
        <f>ROUND(+Surgery!F157,0)</f>
        <v>114991</v>
      </c>
      <c r="I60" s="9">
        <f t="shared" si="1"/>
        <v>132.47999999999999</v>
      </c>
      <c r="J60" s="9"/>
      <c r="K60" s="10">
        <f t="shared" si="2"/>
        <v>3.8100000000000002E-2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ROUND(+Surgery!S56,0)</f>
        <v>0</v>
      </c>
      <c r="E61" s="3">
        <f>ROUND(+Surgery!F56,0)</f>
        <v>0</v>
      </c>
      <c r="F61" s="9" t="str">
        <f t="shared" si="0"/>
        <v/>
      </c>
      <c r="G61" s="3">
        <f>ROUND(+Surgery!S158,0)</f>
        <v>0</v>
      </c>
      <c r="H61" s="3">
        <f>ROUND(+Surgery!F158,0)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ROUND(+Surgery!S57,0)</f>
        <v>257016166</v>
      </c>
      <c r="E62" s="3">
        <f>ROUND(+Surgery!F57,0)</f>
        <v>983173</v>
      </c>
      <c r="F62" s="9">
        <f t="shared" si="0"/>
        <v>261.41000000000003</v>
      </c>
      <c r="G62" s="3">
        <f>ROUND(+Surgery!S159,0)</f>
        <v>279567131</v>
      </c>
      <c r="H62" s="3">
        <f>ROUND(+Surgery!F159,0)</f>
        <v>975198</v>
      </c>
      <c r="I62" s="9">
        <f t="shared" si="1"/>
        <v>286.68</v>
      </c>
      <c r="J62" s="9"/>
      <c r="K62" s="10">
        <f t="shared" si="2"/>
        <v>9.6699999999999994E-2</v>
      </c>
    </row>
    <row r="63" spans="2:11" x14ac:dyDescent="0.2">
      <c r="B63">
        <f>+Surgery!A58</f>
        <v>145</v>
      </c>
      <c r="C63" t="str">
        <f>+Surgery!B58</f>
        <v>PEACEHEALTH ST JOSEPH HOSPITAL</v>
      </c>
      <c r="D63" s="3">
        <f>ROUND(+Surgery!S58,0)</f>
        <v>124714777</v>
      </c>
      <c r="E63" s="3">
        <f>ROUND(+Surgery!F58,0)</f>
        <v>886400</v>
      </c>
      <c r="F63" s="9">
        <f t="shared" si="0"/>
        <v>140.69999999999999</v>
      </c>
      <c r="G63" s="3">
        <f>ROUND(+Surgery!S160,0)</f>
        <v>135691633</v>
      </c>
      <c r="H63" s="3">
        <f>ROUND(+Surgery!F160,0)</f>
        <v>916468</v>
      </c>
      <c r="I63" s="9">
        <f t="shared" si="1"/>
        <v>148.06</v>
      </c>
      <c r="J63" s="9"/>
      <c r="K63" s="10">
        <f t="shared" si="2"/>
        <v>5.2299999999999999E-2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ROUND(+Surgery!S59,0)</f>
        <v>6677824</v>
      </c>
      <c r="E64" s="3">
        <f>ROUND(+Surgery!F59,0)</f>
        <v>146867</v>
      </c>
      <c r="F64" s="9">
        <f t="shared" si="0"/>
        <v>45.47</v>
      </c>
      <c r="G64" s="3">
        <f>ROUND(+Surgery!S161,0)</f>
        <v>8015844</v>
      </c>
      <c r="H64" s="3">
        <f>ROUND(+Surgery!F161,0)</f>
        <v>164946</v>
      </c>
      <c r="I64" s="9">
        <f t="shared" si="1"/>
        <v>48.6</v>
      </c>
      <c r="J64" s="9"/>
      <c r="K64" s="10">
        <f t="shared" si="2"/>
        <v>6.88E-2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ROUND(+Surgery!S60,0)</f>
        <v>1028183</v>
      </c>
      <c r="E65" s="3">
        <f>ROUND(+Surgery!F60,0)</f>
        <v>0</v>
      </c>
      <c r="F65" s="9" t="str">
        <f t="shared" si="0"/>
        <v/>
      </c>
      <c r="G65" s="3">
        <f>ROUND(+Surgery!S162,0)</f>
        <v>1625774</v>
      </c>
      <c r="H65" s="3">
        <f>ROUND(+Surgery!F162,0)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ROUND(+Surgery!S61,0)</f>
        <v>2207230</v>
      </c>
      <c r="E66" s="3">
        <f>ROUND(+Surgery!F61,0)</f>
        <v>11377</v>
      </c>
      <c r="F66" s="9">
        <f t="shared" si="0"/>
        <v>194.01</v>
      </c>
      <c r="G66" s="3">
        <f>ROUND(+Surgery!S163,0)</f>
        <v>2297316</v>
      </c>
      <c r="H66" s="3">
        <f>ROUND(+Surgery!F163,0)</f>
        <v>13458</v>
      </c>
      <c r="I66" s="9">
        <f t="shared" si="1"/>
        <v>170.7</v>
      </c>
      <c r="J66" s="9"/>
      <c r="K66" s="10">
        <f t="shared" si="2"/>
        <v>-0.1201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ROUND(+Surgery!S62,0)</f>
        <v>10761718</v>
      </c>
      <c r="E67" s="3">
        <f>ROUND(+Surgery!F62,0)</f>
        <v>105732</v>
      </c>
      <c r="F67" s="9">
        <f t="shared" si="0"/>
        <v>101.78</v>
      </c>
      <c r="G67" s="3">
        <f>ROUND(+Surgery!S164,0)</f>
        <v>11959096</v>
      </c>
      <c r="H67" s="3">
        <f>ROUND(+Surgery!F164,0)</f>
        <v>113392</v>
      </c>
      <c r="I67" s="9">
        <f t="shared" si="1"/>
        <v>105.47</v>
      </c>
      <c r="J67" s="9"/>
      <c r="K67" s="10">
        <f t="shared" si="2"/>
        <v>3.6299999999999999E-2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ROUND(+Surgery!S63,0)</f>
        <v>8634140</v>
      </c>
      <c r="E68" s="3">
        <f>ROUND(+Surgery!F63,0)</f>
        <v>31925</v>
      </c>
      <c r="F68" s="9">
        <f t="shared" si="0"/>
        <v>270.45</v>
      </c>
      <c r="G68" s="3">
        <f>ROUND(+Surgery!S165,0)</f>
        <v>7947361</v>
      </c>
      <c r="H68" s="3">
        <f>ROUND(+Surgery!F165,0)</f>
        <v>62040</v>
      </c>
      <c r="I68" s="9">
        <f t="shared" si="1"/>
        <v>128.1</v>
      </c>
      <c r="J68" s="9"/>
      <c r="K68" s="10">
        <f t="shared" si="2"/>
        <v>-0.52629999999999999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ROUND(+Surgery!S64,0)</f>
        <v>334213017</v>
      </c>
      <c r="E69" s="3">
        <f>ROUND(+Surgery!F64,0)</f>
        <v>953912</v>
      </c>
      <c r="F69" s="9">
        <f t="shared" si="0"/>
        <v>350.36</v>
      </c>
      <c r="G69" s="3">
        <f>ROUND(+Surgery!S166,0)</f>
        <v>344044420</v>
      </c>
      <c r="H69" s="3">
        <f>ROUND(+Surgery!F166,0)</f>
        <v>1116407</v>
      </c>
      <c r="I69" s="9">
        <f t="shared" si="1"/>
        <v>308.17</v>
      </c>
      <c r="J69" s="9"/>
      <c r="K69" s="10">
        <f t="shared" si="2"/>
        <v>-0.12039999999999999</v>
      </c>
    </row>
    <row r="70" spans="2:11" x14ac:dyDescent="0.2">
      <c r="B70">
        <f>+Surgery!A65</f>
        <v>156</v>
      </c>
      <c r="C70" t="str">
        <f>+Surgery!B65</f>
        <v>WHIDBEY GENERAL HOSPITAL</v>
      </c>
      <c r="D70" s="3">
        <f>ROUND(+Surgery!S65,0)</f>
        <v>17833863</v>
      </c>
      <c r="E70" s="3">
        <f>ROUND(+Surgery!F65,0)</f>
        <v>185572</v>
      </c>
      <c r="F70" s="9">
        <f t="shared" si="0"/>
        <v>96.1</v>
      </c>
      <c r="G70" s="3">
        <f>ROUND(+Surgery!S167,0)</f>
        <v>23714292</v>
      </c>
      <c r="H70" s="3">
        <f>ROUND(+Surgery!F167,0)</f>
        <v>175115</v>
      </c>
      <c r="I70" s="9">
        <f t="shared" si="1"/>
        <v>135.41999999999999</v>
      </c>
      <c r="J70" s="9"/>
      <c r="K70" s="10">
        <f t="shared" si="2"/>
        <v>0.40920000000000001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ROUND(+Surgery!S66,0)</f>
        <v>0</v>
      </c>
      <c r="E71" s="3">
        <f>ROUND(+Surgery!F66,0)</f>
        <v>0</v>
      </c>
      <c r="F71" s="9" t="str">
        <f t="shared" si="0"/>
        <v/>
      </c>
      <c r="G71" s="3">
        <f>ROUND(+Surgery!S168,0)</f>
        <v>0</v>
      </c>
      <c r="H71" s="3">
        <f>ROUND(+Surgery!F168,0)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ROUND(+Surgery!S67,0)</f>
        <v>0</v>
      </c>
      <c r="E72" s="3">
        <f>ROUND(+Surgery!F67,0)</f>
        <v>0</v>
      </c>
      <c r="F72" s="9" t="str">
        <f t="shared" si="0"/>
        <v/>
      </c>
      <c r="G72" s="3">
        <f>ROUND(+Surgery!S169,0)</f>
        <v>0</v>
      </c>
      <c r="H72" s="3">
        <f>ROUND(+Surgery!F169,0)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ROUND(+Surgery!S68,0)</f>
        <v>260673040</v>
      </c>
      <c r="E73" s="3">
        <f>ROUND(+Surgery!F68,0)</f>
        <v>1654461</v>
      </c>
      <c r="F73" s="9">
        <f t="shared" si="0"/>
        <v>157.56</v>
      </c>
      <c r="G73" s="3">
        <f>ROUND(+Surgery!S170,0)</f>
        <v>291619368</v>
      </c>
      <c r="H73" s="3">
        <f>ROUND(+Surgery!F170,0)</f>
        <v>1964479</v>
      </c>
      <c r="I73" s="9">
        <f t="shared" si="1"/>
        <v>148.44999999999999</v>
      </c>
      <c r="J73" s="9"/>
      <c r="K73" s="10">
        <f t="shared" si="2"/>
        <v>-5.7799999999999997E-2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ROUND(+Surgery!S69,0)</f>
        <v>113884345</v>
      </c>
      <c r="E74" s="3">
        <f>ROUND(+Surgery!F69,0)</f>
        <v>978401</v>
      </c>
      <c r="F74" s="9">
        <f t="shared" si="0"/>
        <v>116.4</v>
      </c>
      <c r="G74" s="3">
        <f>ROUND(+Surgery!S171,0)</f>
        <v>148167058</v>
      </c>
      <c r="H74" s="3">
        <f>ROUND(+Surgery!F171,0)</f>
        <v>1068711</v>
      </c>
      <c r="I74" s="9">
        <f t="shared" si="1"/>
        <v>138.63999999999999</v>
      </c>
      <c r="J74" s="9"/>
      <c r="K74" s="10">
        <f t="shared" si="2"/>
        <v>0.19109999999999999</v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ROUND(+Surgery!S70,0)</f>
        <v>479217129</v>
      </c>
      <c r="E75" s="3">
        <f>ROUND(+Surgery!F70,0)</f>
        <v>2309460</v>
      </c>
      <c r="F75" s="9">
        <f t="shared" ref="F75:F110" si="3">IF(D75=0,"",IF(E75=0,"",ROUND(D75/E75,2)))</f>
        <v>207.5</v>
      </c>
      <c r="G75" s="3">
        <f>ROUND(+Surgery!S172,0)</f>
        <v>508263144</v>
      </c>
      <c r="H75" s="3">
        <f>ROUND(+Surgery!F172,0)</f>
        <v>2390880</v>
      </c>
      <c r="I75" s="9">
        <f t="shared" ref="I75:I110" si="4">IF(G75=0,"",IF(H75=0,"",ROUND(G75/H75,2)))</f>
        <v>212.58</v>
      </c>
      <c r="J75" s="9"/>
      <c r="K75" s="10">
        <f t="shared" ref="K75:K110" si="5">IF(D75=0,"",IF(E75=0,"",IF(G75=0,"",IF(H75=0,"",ROUND(I75/F75-1,4)))))</f>
        <v>2.4500000000000001E-2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ROUND(+Surgery!S71,0)</f>
        <v>199394094</v>
      </c>
      <c r="E76" s="3">
        <f>ROUND(+Surgery!F71,0)</f>
        <v>790045</v>
      </c>
      <c r="F76" s="9">
        <f t="shared" si="3"/>
        <v>252.38</v>
      </c>
      <c r="G76" s="3">
        <f>ROUND(+Surgery!S173,0)</f>
        <v>229081242</v>
      </c>
      <c r="H76" s="3">
        <f>ROUND(+Surgery!F173,0)</f>
        <v>789071</v>
      </c>
      <c r="I76" s="9">
        <f t="shared" si="4"/>
        <v>290.32</v>
      </c>
      <c r="J76" s="9"/>
      <c r="K76" s="10">
        <f t="shared" si="5"/>
        <v>0.15029999999999999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ROUND(+Surgery!S72,0)</f>
        <v>3318764</v>
      </c>
      <c r="E77" s="3">
        <f>ROUND(+Surgery!F72,0)</f>
        <v>42071</v>
      </c>
      <c r="F77" s="9">
        <f t="shared" si="3"/>
        <v>78.88</v>
      </c>
      <c r="G77" s="3">
        <f>ROUND(+Surgery!S174,0)</f>
        <v>3272497</v>
      </c>
      <c r="H77" s="3">
        <f>ROUND(+Surgery!F174,0)</f>
        <v>44035</v>
      </c>
      <c r="I77" s="9">
        <f t="shared" si="4"/>
        <v>74.319999999999993</v>
      </c>
      <c r="J77" s="9"/>
      <c r="K77" s="10">
        <f t="shared" si="5"/>
        <v>-5.7799999999999997E-2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ROUND(+Surgery!S73,0)</f>
        <v>0</v>
      </c>
      <c r="E78" s="3">
        <f>ROUND(+Surgery!F73,0)</f>
        <v>0</v>
      </c>
      <c r="F78" s="9" t="str">
        <f t="shared" si="3"/>
        <v/>
      </c>
      <c r="G78" s="3">
        <f>ROUND(+Surgery!S175,0)</f>
        <v>0</v>
      </c>
      <c r="H78" s="3">
        <f>ROUND(+Surgery!F175,0)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ROUND(+Surgery!S74,0)</f>
        <v>51538683</v>
      </c>
      <c r="E79" s="3">
        <f>ROUND(+Surgery!F74,0)</f>
        <v>775224</v>
      </c>
      <c r="F79" s="9">
        <f t="shared" si="3"/>
        <v>66.48</v>
      </c>
      <c r="G79" s="3">
        <f>ROUND(+Surgery!S176,0)</f>
        <v>56226229</v>
      </c>
      <c r="H79" s="3">
        <f>ROUND(+Surgery!F176,0)</f>
        <v>787205</v>
      </c>
      <c r="I79" s="9">
        <f t="shared" si="4"/>
        <v>71.430000000000007</v>
      </c>
      <c r="J79" s="9"/>
      <c r="K79" s="10">
        <f t="shared" si="5"/>
        <v>7.4499999999999997E-2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ROUND(+Surgery!S75,0)</f>
        <v>182697374</v>
      </c>
      <c r="E80" s="3">
        <f>ROUND(+Surgery!F75,0)</f>
        <v>1094571</v>
      </c>
      <c r="F80" s="9">
        <f t="shared" si="3"/>
        <v>166.91</v>
      </c>
      <c r="G80" s="3">
        <f>ROUND(+Surgery!S177,0)</f>
        <v>186858732</v>
      </c>
      <c r="H80" s="3">
        <f>ROUND(+Surgery!F177,0)</f>
        <v>1219311</v>
      </c>
      <c r="I80" s="9">
        <f t="shared" si="4"/>
        <v>153.25</v>
      </c>
      <c r="J80" s="9"/>
      <c r="K80" s="10">
        <f t="shared" si="5"/>
        <v>-8.1799999999999998E-2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ROUND(+Surgery!S76,0)</f>
        <v>11410405</v>
      </c>
      <c r="E81" s="3">
        <f>ROUND(+Surgery!F76,0)</f>
        <v>349757</v>
      </c>
      <c r="F81" s="9">
        <f t="shared" si="3"/>
        <v>32.619999999999997</v>
      </c>
      <c r="G81" s="3">
        <f>ROUND(+Surgery!S178,0)</f>
        <v>12637942</v>
      </c>
      <c r="H81" s="3">
        <f>ROUND(+Surgery!F178,0)</f>
        <v>265468</v>
      </c>
      <c r="I81" s="9">
        <f t="shared" si="4"/>
        <v>47.61</v>
      </c>
      <c r="J81" s="9"/>
      <c r="K81" s="10">
        <f t="shared" si="5"/>
        <v>0.45950000000000002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ROUND(+Surgery!S77,0)</f>
        <v>1214685</v>
      </c>
      <c r="E82" s="3">
        <f>ROUND(+Surgery!F77,0)</f>
        <v>15148</v>
      </c>
      <c r="F82" s="9">
        <f t="shared" si="3"/>
        <v>80.19</v>
      </c>
      <c r="G82" s="3">
        <f>ROUND(+Surgery!S179,0)</f>
        <v>1261256</v>
      </c>
      <c r="H82" s="3">
        <f>ROUND(+Surgery!F179,0)</f>
        <v>15602</v>
      </c>
      <c r="I82" s="9">
        <f t="shared" si="4"/>
        <v>80.84</v>
      </c>
      <c r="J82" s="9"/>
      <c r="K82" s="10">
        <f t="shared" si="5"/>
        <v>8.0999999999999996E-3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ROUND(+Surgery!S78,0)</f>
        <v>159876742</v>
      </c>
      <c r="E83" s="3">
        <f>ROUND(+Surgery!F78,0)</f>
        <v>733671</v>
      </c>
      <c r="F83" s="9">
        <f t="shared" si="3"/>
        <v>217.91</v>
      </c>
      <c r="G83" s="3">
        <f>ROUND(+Surgery!S180,0)</f>
        <v>186269866</v>
      </c>
      <c r="H83" s="3">
        <f>ROUND(+Surgery!F180,0)</f>
        <v>591360</v>
      </c>
      <c r="I83" s="9">
        <f t="shared" si="4"/>
        <v>314.99</v>
      </c>
      <c r="J83" s="9"/>
      <c r="K83" s="10">
        <f t="shared" si="5"/>
        <v>0.44550000000000001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ROUND(+Surgery!S79,0)</f>
        <v>572066604</v>
      </c>
      <c r="E84" s="3">
        <f>ROUND(+Surgery!F79,0)</f>
        <v>4109625</v>
      </c>
      <c r="F84" s="9">
        <f t="shared" si="3"/>
        <v>139.19999999999999</v>
      </c>
      <c r="G84" s="3">
        <f>ROUND(+Surgery!S181,0)</f>
        <v>588308791</v>
      </c>
      <c r="H84" s="3">
        <f>ROUND(+Surgery!F181,0)</f>
        <v>2122630</v>
      </c>
      <c r="I84" s="9">
        <f t="shared" si="4"/>
        <v>277.16000000000003</v>
      </c>
      <c r="J84" s="9"/>
      <c r="K84" s="10">
        <f t="shared" si="5"/>
        <v>0.99109999999999998</v>
      </c>
    </row>
    <row r="85" spans="2:11" x14ac:dyDescent="0.2">
      <c r="B85">
        <f>+Surgery!A80</f>
        <v>180</v>
      </c>
      <c r="C85" t="str">
        <f>+Surgery!B80</f>
        <v>VALLEY HOSPITAL</v>
      </c>
      <c r="D85" s="3">
        <f>ROUND(+Surgery!S80,0)</f>
        <v>118608207</v>
      </c>
      <c r="E85" s="3">
        <f>ROUND(+Surgery!F80,0)</f>
        <v>474465</v>
      </c>
      <c r="F85" s="9">
        <f t="shared" si="3"/>
        <v>249.98</v>
      </c>
      <c r="G85" s="3">
        <f>ROUND(+Surgery!S182,0)</f>
        <v>124694595</v>
      </c>
      <c r="H85" s="3">
        <f>ROUND(+Surgery!F182,0)</f>
        <v>450180</v>
      </c>
      <c r="I85" s="9">
        <f t="shared" si="4"/>
        <v>276.99</v>
      </c>
      <c r="J85" s="9"/>
      <c r="K85" s="10">
        <f t="shared" si="5"/>
        <v>0.108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ROUND(+Surgery!S81,0)</f>
        <v>144718581</v>
      </c>
      <c r="E86" s="3">
        <f>ROUND(+Surgery!F81,0)</f>
        <v>420000</v>
      </c>
      <c r="F86" s="9">
        <f t="shared" si="3"/>
        <v>344.57</v>
      </c>
      <c r="G86" s="3">
        <f>ROUND(+Surgery!S183,0)</f>
        <v>137892970</v>
      </c>
      <c r="H86" s="3">
        <f>ROUND(+Surgery!F183,0)</f>
        <v>558030</v>
      </c>
      <c r="I86" s="9">
        <f t="shared" si="4"/>
        <v>247.11</v>
      </c>
      <c r="J86" s="9"/>
      <c r="K86" s="10">
        <f t="shared" si="5"/>
        <v>-0.2828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ROUND(+Surgery!S82,0)</f>
        <v>0</v>
      </c>
      <c r="E87" s="3">
        <f>ROUND(+Surgery!F82,0)</f>
        <v>0</v>
      </c>
      <c r="F87" s="9" t="str">
        <f t="shared" si="3"/>
        <v/>
      </c>
      <c r="G87" s="3">
        <f>ROUND(+Surgery!S184,0)</f>
        <v>0</v>
      </c>
      <c r="H87" s="3">
        <f>ROUND(+Surgery!F184,0)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ROUND(+Surgery!S83,0)</f>
        <v>66361850</v>
      </c>
      <c r="E88" s="3">
        <f>ROUND(+Surgery!F83,0)</f>
        <v>223110</v>
      </c>
      <c r="F88" s="9">
        <f t="shared" si="3"/>
        <v>297.44</v>
      </c>
      <c r="G88" s="3">
        <f>ROUND(+Surgery!S185,0)</f>
        <v>62698719</v>
      </c>
      <c r="H88" s="3">
        <f>ROUND(+Surgery!F185,0)</f>
        <v>427999</v>
      </c>
      <c r="I88" s="9">
        <f t="shared" si="4"/>
        <v>146.49</v>
      </c>
      <c r="J88" s="9"/>
      <c r="K88" s="10">
        <f t="shared" si="5"/>
        <v>-0.50749999999999995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ROUND(+Surgery!S84,0)</f>
        <v>12741254</v>
      </c>
      <c r="E89" s="3">
        <f>ROUND(+Surgery!F84,0)</f>
        <v>88170</v>
      </c>
      <c r="F89" s="9">
        <f t="shared" si="3"/>
        <v>144.51</v>
      </c>
      <c r="G89" s="3">
        <f>ROUND(+Surgery!S186,0)</f>
        <v>5410412</v>
      </c>
      <c r="H89" s="3">
        <f>ROUND(+Surgery!F186,0)</f>
        <v>74069</v>
      </c>
      <c r="I89" s="9">
        <f t="shared" si="4"/>
        <v>73.05</v>
      </c>
      <c r="J89" s="9"/>
      <c r="K89" s="10">
        <f t="shared" si="5"/>
        <v>-0.4945</v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ROUND(+Surgery!S85,0)</f>
        <v>3238819</v>
      </c>
      <c r="E90" s="3">
        <f>ROUND(+Surgery!F85,0)</f>
        <v>95221</v>
      </c>
      <c r="F90" s="9">
        <f t="shared" si="3"/>
        <v>34.01</v>
      </c>
      <c r="G90" s="3">
        <f>ROUND(+Surgery!S187,0)</f>
        <v>3161700</v>
      </c>
      <c r="H90" s="3">
        <f>ROUND(+Surgery!F187,0)</f>
        <v>86352</v>
      </c>
      <c r="I90" s="9">
        <f t="shared" si="4"/>
        <v>36.61</v>
      </c>
      <c r="J90" s="9"/>
      <c r="K90" s="10">
        <f t="shared" si="5"/>
        <v>7.6399999999999996E-2</v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ROUND(+Surgery!S86,0)</f>
        <v>506543</v>
      </c>
      <c r="E91" s="3">
        <f>ROUND(+Surgery!F86,0)</f>
        <v>0</v>
      </c>
      <c r="F91" s="9" t="str">
        <f t="shared" si="3"/>
        <v/>
      </c>
      <c r="G91" s="3">
        <f>ROUND(+Surgery!S188,0)</f>
        <v>894597</v>
      </c>
      <c r="H91" s="3">
        <f>ROUND(+Surgery!F188,0)</f>
        <v>10890</v>
      </c>
      <c r="I91" s="9">
        <f t="shared" si="4"/>
        <v>82.15</v>
      </c>
      <c r="J91" s="9"/>
      <c r="K91" s="10" t="str">
        <f t="shared" si="5"/>
        <v/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ROUND(+Surgery!S87,0)</f>
        <v>74528647</v>
      </c>
      <c r="E92" s="3">
        <f>ROUND(+Surgery!F87,0)</f>
        <v>460733</v>
      </c>
      <c r="F92" s="9">
        <f t="shared" si="3"/>
        <v>161.76</v>
      </c>
      <c r="G92" s="3">
        <f>ROUND(+Surgery!S189,0)</f>
        <v>74838264</v>
      </c>
      <c r="H92" s="3">
        <f>ROUND(+Surgery!F189,0)</f>
        <v>441897</v>
      </c>
      <c r="I92" s="9">
        <f t="shared" si="4"/>
        <v>169.36</v>
      </c>
      <c r="J92" s="9"/>
      <c r="K92" s="10">
        <f t="shared" si="5"/>
        <v>4.7E-2</v>
      </c>
    </row>
    <row r="93" spans="2:11" x14ac:dyDescent="0.2">
      <c r="B93">
        <f>+Surgery!A88</f>
        <v>198</v>
      </c>
      <c r="C93" t="str">
        <f>+Surgery!B88</f>
        <v>SUNNYSIDE COMMUNITY HOSPITAL</v>
      </c>
      <c r="D93" s="3">
        <f>ROUND(+Surgery!S88,0)</f>
        <v>17373071</v>
      </c>
      <c r="E93" s="3">
        <f>ROUND(+Surgery!F88,0)</f>
        <v>174560</v>
      </c>
      <c r="F93" s="9">
        <f t="shared" si="3"/>
        <v>99.52</v>
      </c>
      <c r="G93" s="3">
        <f>ROUND(+Surgery!S190,0)</f>
        <v>19174190</v>
      </c>
      <c r="H93" s="3">
        <f>ROUND(+Surgery!F190,0)</f>
        <v>170134</v>
      </c>
      <c r="I93" s="9">
        <f t="shared" si="4"/>
        <v>112.7</v>
      </c>
      <c r="J93" s="9"/>
      <c r="K93" s="10">
        <f t="shared" si="5"/>
        <v>0.13239999999999999</v>
      </c>
    </row>
    <row r="94" spans="2:11" x14ac:dyDescent="0.2">
      <c r="B94">
        <f>+Surgery!A89</f>
        <v>199</v>
      </c>
      <c r="C94" t="str">
        <f>+Surgery!B89</f>
        <v>TOPPENISH COMMUNITY HOSPITAL</v>
      </c>
      <c r="D94" s="3">
        <f>ROUND(+Surgery!S89,0)</f>
        <v>4948278</v>
      </c>
      <c r="E94" s="3">
        <f>ROUND(+Surgery!F89,0)</f>
        <v>31380</v>
      </c>
      <c r="F94" s="9">
        <f t="shared" si="3"/>
        <v>157.69</v>
      </c>
      <c r="G94" s="3">
        <f>ROUND(+Surgery!S191,0)</f>
        <v>9567772</v>
      </c>
      <c r="H94" s="3">
        <f>ROUND(+Surgery!F191,0)</f>
        <v>40260</v>
      </c>
      <c r="I94" s="9">
        <f t="shared" si="4"/>
        <v>237.65</v>
      </c>
      <c r="J94" s="9"/>
      <c r="K94" s="10">
        <f t="shared" si="5"/>
        <v>0.5071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ROUND(+Surgery!S90,0)</f>
        <v>276040786</v>
      </c>
      <c r="E95" s="3">
        <f>ROUND(+Surgery!F90,0)</f>
        <v>1182015</v>
      </c>
      <c r="F95" s="9">
        <f t="shared" si="3"/>
        <v>233.53</v>
      </c>
      <c r="G95" s="3">
        <f>ROUND(+Surgery!S192,0)</f>
        <v>322140976</v>
      </c>
      <c r="H95" s="3">
        <f>ROUND(+Surgery!F192,0)</f>
        <v>1598952</v>
      </c>
      <c r="I95" s="9">
        <f t="shared" si="4"/>
        <v>201.47</v>
      </c>
      <c r="J95" s="9"/>
      <c r="K95" s="10">
        <f t="shared" si="5"/>
        <v>-0.13730000000000001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ROUND(+Surgery!S91,0)</f>
        <v>16127</v>
      </c>
      <c r="E96" s="3">
        <f>ROUND(+Surgery!F91,0)</f>
        <v>0</v>
      </c>
      <c r="F96" s="9" t="str">
        <f t="shared" si="3"/>
        <v/>
      </c>
      <c r="G96" s="3">
        <f>ROUND(+Surgery!S193,0)</f>
        <v>0</v>
      </c>
      <c r="H96" s="3">
        <f>ROUND(+Surgery!F193,0)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ROUND(+Surgery!S92,0)</f>
        <v>0</v>
      </c>
      <c r="E97" s="3">
        <f>ROUND(+Surgery!F92,0)</f>
        <v>0</v>
      </c>
      <c r="F97" s="9" t="str">
        <f t="shared" si="3"/>
        <v/>
      </c>
      <c r="G97" s="3">
        <f>ROUND(+Surgery!S194,0)</f>
        <v>0</v>
      </c>
      <c r="H97" s="3">
        <f>ROUND(+Surgery!F194,0)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ROUND(+Surgery!S93,0)</f>
        <v>52257353</v>
      </c>
      <c r="E98" s="3">
        <f>ROUND(+Surgery!F93,0)</f>
        <v>408785</v>
      </c>
      <c r="F98" s="9">
        <f t="shared" si="3"/>
        <v>127.84</v>
      </c>
      <c r="G98" s="3">
        <f>ROUND(+Surgery!S195,0)</f>
        <v>49154825</v>
      </c>
      <c r="H98" s="3">
        <f>ROUND(+Surgery!F195,0)</f>
        <v>390984</v>
      </c>
      <c r="I98" s="9">
        <f t="shared" si="4"/>
        <v>125.72</v>
      </c>
      <c r="J98" s="9"/>
      <c r="K98" s="10">
        <f t="shared" si="5"/>
        <v>-1.66E-2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ROUND(+Surgery!S94,0)</f>
        <v>1321882</v>
      </c>
      <c r="E99" s="3">
        <f>ROUND(+Surgery!F94,0)</f>
        <v>13263</v>
      </c>
      <c r="F99" s="9">
        <f t="shared" si="3"/>
        <v>99.67</v>
      </c>
      <c r="G99" s="3">
        <f>ROUND(+Surgery!S196,0)</f>
        <v>4423894</v>
      </c>
      <c r="H99" s="3">
        <f>ROUND(+Surgery!F196,0)</f>
        <v>43114</v>
      </c>
      <c r="I99" s="9">
        <f t="shared" si="4"/>
        <v>102.61</v>
      </c>
      <c r="J99" s="9"/>
      <c r="K99" s="10">
        <f t="shared" si="5"/>
        <v>2.9499999999999998E-2</v>
      </c>
    </row>
    <row r="100" spans="2:11" x14ac:dyDescent="0.2">
      <c r="B100">
        <f>+Surgery!A95</f>
        <v>207</v>
      </c>
      <c r="C100" t="str">
        <f>+Surgery!B95</f>
        <v>SKAGIT VALLEY HOSPITAL</v>
      </c>
      <c r="D100" s="3">
        <f>ROUND(+Surgery!S95,0)</f>
        <v>74443860</v>
      </c>
      <c r="E100" s="3">
        <f>ROUND(+Surgery!F95,0)</f>
        <v>516166</v>
      </c>
      <c r="F100" s="9">
        <f t="shared" si="3"/>
        <v>144.22</v>
      </c>
      <c r="G100" s="3">
        <f>ROUND(+Surgery!S197,0)</f>
        <v>82247876</v>
      </c>
      <c r="H100" s="3">
        <f>ROUND(+Surgery!F197,0)</f>
        <v>506119</v>
      </c>
      <c r="I100" s="9">
        <f t="shared" si="4"/>
        <v>162.51</v>
      </c>
      <c r="J100" s="9"/>
      <c r="K100" s="10">
        <f t="shared" si="5"/>
        <v>0.1268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ROUND(+Surgery!S96,0)</f>
        <v>73502998</v>
      </c>
      <c r="E101" s="3">
        <f>ROUND(+Surgery!F96,0)</f>
        <v>619860</v>
      </c>
      <c r="F101" s="9">
        <f t="shared" si="3"/>
        <v>118.58</v>
      </c>
      <c r="G101" s="3">
        <f>ROUND(+Surgery!S198,0)</f>
        <v>77860692</v>
      </c>
      <c r="H101" s="3">
        <f>ROUND(+Surgery!F198,0)</f>
        <v>624360</v>
      </c>
      <c r="I101" s="9">
        <f t="shared" si="4"/>
        <v>124.7</v>
      </c>
      <c r="J101" s="9"/>
      <c r="K101" s="10">
        <f t="shared" si="5"/>
        <v>5.16E-2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ROUND(+Surgery!S97,0)</f>
        <v>121434032</v>
      </c>
      <c r="E102" s="3">
        <f>ROUND(+Surgery!F97,0)</f>
        <v>618857</v>
      </c>
      <c r="F102" s="9">
        <f t="shared" si="3"/>
        <v>196.22</v>
      </c>
      <c r="G102" s="3">
        <f>ROUND(+Surgery!S199,0)</f>
        <v>143059797</v>
      </c>
      <c r="H102" s="3">
        <f>ROUND(+Surgery!F199,0)</f>
        <v>1115340</v>
      </c>
      <c r="I102" s="9">
        <f t="shared" si="4"/>
        <v>128.27000000000001</v>
      </c>
      <c r="J102" s="9"/>
      <c r="K102" s="10">
        <f t="shared" si="5"/>
        <v>-0.3463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ROUND(+Surgery!S98,0)</f>
        <v>112322764</v>
      </c>
      <c r="E103" s="3">
        <f>ROUND(+Surgery!F98,0)</f>
        <v>529524</v>
      </c>
      <c r="F103" s="9">
        <f t="shared" si="3"/>
        <v>212.12</v>
      </c>
      <c r="G103" s="3">
        <f>ROUND(+Surgery!S200,0)</f>
        <v>158924228</v>
      </c>
      <c r="H103" s="3">
        <f>ROUND(+Surgery!F200,0)</f>
        <v>533945</v>
      </c>
      <c r="I103" s="9">
        <f t="shared" si="4"/>
        <v>297.64</v>
      </c>
      <c r="J103" s="9"/>
      <c r="K103" s="10">
        <f t="shared" si="5"/>
        <v>0.4032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ROUND(+Surgery!S99,0)</f>
        <v>557101</v>
      </c>
      <c r="E104" s="3">
        <f>ROUND(+Surgery!F99,0)</f>
        <v>5781</v>
      </c>
      <c r="F104" s="9">
        <f t="shared" si="3"/>
        <v>96.37</v>
      </c>
      <c r="G104" s="3">
        <f>ROUND(+Surgery!S201,0)</f>
        <v>895616</v>
      </c>
      <c r="H104" s="3">
        <f>ROUND(+Surgery!F201,0)</f>
        <v>8749</v>
      </c>
      <c r="I104" s="9">
        <f t="shared" si="4"/>
        <v>102.37</v>
      </c>
      <c r="J104" s="9"/>
      <c r="K104" s="10">
        <f t="shared" si="5"/>
        <v>6.2300000000000001E-2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ROUND(+Surgery!S100,0)</f>
        <v>0</v>
      </c>
      <c r="E105" s="3">
        <f>ROUND(+Surgery!F100,0)</f>
        <v>0</v>
      </c>
      <c r="F105" s="9" t="str">
        <f t="shared" si="3"/>
        <v/>
      </c>
      <c r="G105" s="3">
        <f>ROUND(+Surgery!S202,0)</f>
        <v>0</v>
      </c>
      <c r="H105" s="3">
        <f>ROUND(+Surgery!F202,0)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ROUND(+Surgery!S101,0)</f>
        <v>0</v>
      </c>
      <c r="E106" s="3">
        <f>ROUND(+Surgery!F101,0)</f>
        <v>0</v>
      </c>
      <c r="F106" s="9" t="str">
        <f t="shared" si="3"/>
        <v/>
      </c>
      <c r="G106" s="3">
        <f>ROUND(+Surgery!S203,0)</f>
        <v>0</v>
      </c>
      <c r="H106" s="3">
        <f>ROUND(+Surgery!F203,0)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ROUND(+Surgery!S102,0)</f>
        <v>0</v>
      </c>
      <c r="E107" s="3">
        <f>ROUND(+Surgery!F102,0)</f>
        <v>0</v>
      </c>
      <c r="F107" s="9" t="str">
        <f t="shared" si="3"/>
        <v/>
      </c>
      <c r="G107" s="3">
        <f>ROUND(+Surgery!S204,0)</f>
        <v>0</v>
      </c>
      <c r="H107" s="3">
        <f>ROUND(+Surgery!F204,0)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Health</v>
      </c>
      <c r="D108" s="3">
        <f>ROUND(+Surgery!S103,0)</f>
        <v>0</v>
      </c>
      <c r="E108" s="3">
        <f>ROUND(+Surgery!F103,0)</f>
        <v>0</v>
      </c>
      <c r="F108" s="9" t="str">
        <f t="shared" si="3"/>
        <v/>
      </c>
      <c r="G108" s="3">
        <f>ROUND(+Surgery!S205,0)</f>
        <v>0</v>
      </c>
      <c r="H108" s="3">
        <f>ROUND(+Surgery!F205,0)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FAIRFAX EVERETT</v>
      </c>
      <c r="D109" s="3">
        <f>ROUND(+Surgery!S104,0)</f>
        <v>0</v>
      </c>
      <c r="E109" s="3">
        <f>ROUND(+Surgery!F104,0)</f>
        <v>0</v>
      </c>
      <c r="F109" s="9" t="str">
        <f t="shared" si="3"/>
        <v/>
      </c>
      <c r="G109" s="3">
        <f>ROUND(+Surgery!S206,0)</f>
        <v>0</v>
      </c>
      <c r="H109" s="3">
        <f>ROUND(+Surgery!F206,0)</f>
        <v>0</v>
      </c>
      <c r="I109" s="9" t="str">
        <f t="shared" si="4"/>
        <v/>
      </c>
      <c r="J109" s="9"/>
      <c r="K109" s="10" t="str">
        <f t="shared" si="5"/>
        <v/>
      </c>
    </row>
    <row r="110" spans="2:11" x14ac:dyDescent="0.2">
      <c r="B110">
        <f>+Surgery!A105</f>
        <v>0</v>
      </c>
      <c r="C110">
        <f>+Surgery!B105</f>
        <v>0</v>
      </c>
      <c r="D110" s="3">
        <f>ROUND(+Surgery!S105,0)</f>
        <v>0</v>
      </c>
      <c r="E110" s="3">
        <f>ROUND(+Surgery!F105,0)</f>
        <v>0</v>
      </c>
      <c r="F110" s="9" t="str">
        <f t="shared" si="3"/>
        <v/>
      </c>
      <c r="G110" s="3">
        <f>ROUND(+Surgery!S207,0)</f>
        <v>0</v>
      </c>
      <c r="H110" s="3">
        <f>ROUND(+Surgery!F207,0)</f>
        <v>0</v>
      </c>
      <c r="I110" s="9" t="str">
        <f t="shared" si="4"/>
        <v/>
      </c>
      <c r="J110" s="9"/>
      <c r="K110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9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10.88671875" bestFit="1" customWidth="1"/>
    <col min="10" max="10" width="2.6640625" customWidth="1"/>
  </cols>
  <sheetData>
    <row r="1" spans="1:11" x14ac:dyDescent="0.2">
      <c r="A1" s="5" t="s">
        <v>26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178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37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F8" s="1" t="s">
        <v>2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9</v>
      </c>
      <c r="E9" s="1" t="s">
        <v>27</v>
      </c>
      <c r="F9" s="1" t="s">
        <v>28</v>
      </c>
      <c r="G9" s="1" t="s">
        <v>9</v>
      </c>
      <c r="H9" s="1" t="s">
        <v>27</v>
      </c>
      <c r="I9" s="1" t="s">
        <v>28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ROUND(+Surgery!G5,0)</f>
        <v>17611721</v>
      </c>
      <c r="E10" s="9">
        <f>ROUND(+Surgery!E5,2)</f>
        <v>206.12</v>
      </c>
      <c r="F10" s="9">
        <f>IF(D10=0,"",IF(E10=0,"",ROUND(D10/E10,2)))</f>
        <v>85444.02</v>
      </c>
      <c r="G10" s="3">
        <f>ROUND(+Surgery!G107,0)</f>
        <v>25289080</v>
      </c>
      <c r="H10" s="9">
        <f>ROUND(+Surgery!E107,2)</f>
        <v>274.29000000000002</v>
      </c>
      <c r="I10" s="9">
        <f>IF(G10=0,"",IF(H10=0,"",ROUND(G10/H10,2)))</f>
        <v>92198.33</v>
      </c>
      <c r="J10" s="9"/>
      <c r="K10" s="10">
        <f>IF(D10=0,"",IF(E10=0,"",IF(G10=0,"",IF(H10=0,"",ROUND(I10/F10-1,4)))))</f>
        <v>7.9000000000000001E-2</v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ROUND(+Surgery!G6,0)</f>
        <v>6307822</v>
      </c>
      <c r="E11" s="9">
        <f>ROUND(+Surgery!E6,2)</f>
        <v>60.91</v>
      </c>
      <c r="F11" s="9">
        <f t="shared" ref="F11:F74" si="0">IF(D11=0,"",IF(E11=0,"",ROUND(D11/E11,2)))</f>
        <v>103559.71</v>
      </c>
      <c r="G11" s="3">
        <f>ROUND(+Surgery!G108,0)</f>
        <v>7121603</v>
      </c>
      <c r="H11" s="9">
        <f>ROUND(+Surgery!E108,2)</f>
        <v>67.52</v>
      </c>
      <c r="I11" s="9">
        <f t="shared" ref="I11:I74" si="1">IF(G11=0,"",IF(H11=0,"",ROUND(G11/H11,2)))</f>
        <v>105473.98</v>
      </c>
      <c r="J11" s="9"/>
      <c r="K11" s="10">
        <f t="shared" ref="K11:K74" si="2">IF(D11=0,"",IF(E11=0,"",IF(G11=0,"",IF(H11=0,"",ROUND(I11/F11-1,4)))))</f>
        <v>1.8499999999999999E-2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ROUND(+Surgery!G7,0)</f>
        <v>679175</v>
      </c>
      <c r="E12" s="9">
        <f>ROUND(+Surgery!E7,2)</f>
        <v>9.74</v>
      </c>
      <c r="F12" s="9">
        <f t="shared" si="0"/>
        <v>69730.490000000005</v>
      </c>
      <c r="G12" s="3">
        <f>ROUND(+Surgery!G109,0)</f>
        <v>698797</v>
      </c>
      <c r="H12" s="9">
        <f>ROUND(+Surgery!E109,2)</f>
        <v>9.4</v>
      </c>
      <c r="I12" s="9">
        <f t="shared" si="1"/>
        <v>74340.11</v>
      </c>
      <c r="J12" s="9"/>
      <c r="K12" s="10">
        <f t="shared" si="2"/>
        <v>6.6100000000000006E-2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ROUND(+Surgery!G8,0)</f>
        <v>11422686</v>
      </c>
      <c r="E13" s="9">
        <f>ROUND(+Surgery!E8,2)</f>
        <v>139.37</v>
      </c>
      <c r="F13" s="9">
        <f t="shared" si="0"/>
        <v>81959.429999999993</v>
      </c>
      <c r="G13" s="3">
        <f>ROUND(+Surgery!G110,0)</f>
        <v>11054779</v>
      </c>
      <c r="H13" s="9">
        <f>ROUND(+Surgery!E110,2)</f>
        <v>130.25</v>
      </c>
      <c r="I13" s="9">
        <f t="shared" si="1"/>
        <v>84873.54</v>
      </c>
      <c r="J13" s="9"/>
      <c r="K13" s="10">
        <f t="shared" si="2"/>
        <v>3.56E-2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ROUND(+Surgery!G9,0)</f>
        <v>12238372</v>
      </c>
      <c r="E14" s="9">
        <f>ROUND(+Surgery!E9,2)</f>
        <v>159.4</v>
      </c>
      <c r="F14" s="9">
        <f t="shared" si="0"/>
        <v>76777.740000000005</v>
      </c>
      <c r="G14" s="3">
        <f>ROUND(+Surgery!G111,0)</f>
        <v>13684770</v>
      </c>
      <c r="H14" s="9">
        <f>ROUND(+Surgery!E111,2)</f>
        <v>167.69</v>
      </c>
      <c r="I14" s="9">
        <f t="shared" si="1"/>
        <v>81607.55</v>
      </c>
      <c r="J14" s="9"/>
      <c r="K14" s="10">
        <f t="shared" si="2"/>
        <v>6.2899999999999998E-2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ROUND(+Surgery!G10,0)</f>
        <v>2796763</v>
      </c>
      <c r="E15" s="9">
        <f>ROUND(+Surgery!E10,2)</f>
        <v>37.68</v>
      </c>
      <c r="F15" s="9">
        <f t="shared" si="0"/>
        <v>74224.070000000007</v>
      </c>
      <c r="G15" s="3">
        <f>ROUND(+Surgery!G112,0)</f>
        <v>2253044</v>
      </c>
      <c r="H15" s="9">
        <f>ROUND(+Surgery!E112,2)</f>
        <v>26.56</v>
      </c>
      <c r="I15" s="9">
        <f t="shared" si="1"/>
        <v>84828.46</v>
      </c>
      <c r="J15" s="9"/>
      <c r="K15" s="10">
        <f t="shared" si="2"/>
        <v>0.1429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ROUND(+Surgery!G11,0)</f>
        <v>362996</v>
      </c>
      <c r="E16" s="9">
        <f>ROUND(+Surgery!E11,2)</f>
        <v>5</v>
      </c>
      <c r="F16" s="9">
        <f t="shared" si="0"/>
        <v>72599.199999999997</v>
      </c>
      <c r="G16" s="3">
        <f>ROUND(+Surgery!G113,0)</f>
        <v>394473</v>
      </c>
      <c r="H16" s="9">
        <f>ROUND(+Surgery!E113,2)</f>
        <v>5.07</v>
      </c>
      <c r="I16" s="9">
        <f t="shared" si="1"/>
        <v>77805.33</v>
      </c>
      <c r="J16" s="9"/>
      <c r="K16" s="10">
        <f t="shared" si="2"/>
        <v>7.17E-2</v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ROUND(+Surgery!G12,0)</f>
        <v>1406191</v>
      </c>
      <c r="E17" s="9">
        <f>ROUND(+Surgery!E12,2)</f>
        <v>25.09</v>
      </c>
      <c r="F17" s="9">
        <f t="shared" si="0"/>
        <v>56045.87</v>
      </c>
      <c r="G17" s="3">
        <f>ROUND(+Surgery!G114,0)</f>
        <v>1440754</v>
      </c>
      <c r="H17" s="9">
        <f>ROUND(+Surgery!E114,2)</f>
        <v>22.41</v>
      </c>
      <c r="I17" s="9">
        <f t="shared" si="1"/>
        <v>64290.67</v>
      </c>
      <c r="J17" s="9"/>
      <c r="K17" s="10">
        <f t="shared" si="2"/>
        <v>0.14710000000000001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ROUND(+Surgery!G13,0)</f>
        <v>360497</v>
      </c>
      <c r="E18" s="9">
        <f>ROUND(+Surgery!E13,2)</f>
        <v>4.29</v>
      </c>
      <c r="F18" s="9">
        <f t="shared" si="0"/>
        <v>84031.93</v>
      </c>
      <c r="G18" s="3">
        <f>ROUND(+Surgery!G115,0)</f>
        <v>358693</v>
      </c>
      <c r="H18" s="9">
        <f>ROUND(+Surgery!E115,2)</f>
        <v>4.16</v>
      </c>
      <c r="I18" s="9">
        <f t="shared" si="1"/>
        <v>86224.28</v>
      </c>
      <c r="J18" s="9"/>
      <c r="K18" s="10">
        <f t="shared" si="2"/>
        <v>2.6100000000000002E-2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ROUND(+Surgery!G14,0)</f>
        <v>3162674</v>
      </c>
      <c r="E19" s="9">
        <f>ROUND(+Surgery!E14,2)</f>
        <v>41.23</v>
      </c>
      <c r="F19" s="9">
        <f t="shared" si="0"/>
        <v>76708.08</v>
      </c>
      <c r="G19" s="3">
        <f>ROUND(+Surgery!G116,0)</f>
        <v>3492435</v>
      </c>
      <c r="H19" s="9">
        <f>ROUND(+Surgery!E116,2)</f>
        <v>43.32</v>
      </c>
      <c r="I19" s="9">
        <f t="shared" si="1"/>
        <v>80619.460000000006</v>
      </c>
      <c r="J19" s="9"/>
      <c r="K19" s="10">
        <f t="shared" si="2"/>
        <v>5.0999999999999997E-2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ROUND(+Surgery!G15,0)</f>
        <v>13973854</v>
      </c>
      <c r="E20" s="9">
        <f>ROUND(+Surgery!E15,2)</f>
        <v>186.01</v>
      </c>
      <c r="F20" s="9">
        <f t="shared" si="0"/>
        <v>75124.210000000006</v>
      </c>
      <c r="G20" s="3">
        <f>ROUND(+Surgery!G117,0)</f>
        <v>15177296</v>
      </c>
      <c r="H20" s="9">
        <f>ROUND(+Surgery!E117,2)</f>
        <v>194.98</v>
      </c>
      <c r="I20" s="9">
        <f t="shared" si="1"/>
        <v>77840.27</v>
      </c>
      <c r="J20" s="9"/>
      <c r="K20" s="10">
        <f t="shared" si="2"/>
        <v>3.6200000000000003E-2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ROUND(+Surgery!G16,0)</f>
        <v>17572502</v>
      </c>
      <c r="E21" s="9">
        <f>ROUND(+Surgery!E16,2)</f>
        <v>217.32</v>
      </c>
      <c r="F21" s="9">
        <f t="shared" si="0"/>
        <v>80860.03</v>
      </c>
      <c r="G21" s="3">
        <f>ROUND(+Surgery!G118,0)</f>
        <v>18442563</v>
      </c>
      <c r="H21" s="9">
        <f>ROUND(+Surgery!E118,2)</f>
        <v>226.41</v>
      </c>
      <c r="I21" s="9">
        <f t="shared" si="1"/>
        <v>81456.490000000005</v>
      </c>
      <c r="J21" s="9"/>
      <c r="K21" s="10">
        <f t="shared" si="2"/>
        <v>7.4000000000000003E-3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ROUND(+Surgery!G17,0)</f>
        <v>1480667</v>
      </c>
      <c r="E22" s="9">
        <f>ROUND(+Surgery!E17,2)</f>
        <v>22.23</v>
      </c>
      <c r="F22" s="9">
        <f t="shared" si="0"/>
        <v>66606.7</v>
      </c>
      <c r="G22" s="3">
        <f>ROUND(+Surgery!G119,0)</f>
        <v>1584341</v>
      </c>
      <c r="H22" s="9">
        <f>ROUND(+Surgery!E119,2)</f>
        <v>17.920000000000002</v>
      </c>
      <c r="I22" s="9">
        <f t="shared" si="1"/>
        <v>88411.89</v>
      </c>
      <c r="J22" s="9"/>
      <c r="K22" s="10">
        <f t="shared" si="2"/>
        <v>0.32740000000000002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ROUND(+Surgery!G18,0)</f>
        <v>6174177</v>
      </c>
      <c r="E23" s="9">
        <f>ROUND(+Surgery!E18,2)</f>
        <v>70.63</v>
      </c>
      <c r="F23" s="9">
        <f t="shared" si="0"/>
        <v>87415.79</v>
      </c>
      <c r="G23" s="3">
        <f>ROUND(+Surgery!G120,0)</f>
        <v>6390465</v>
      </c>
      <c r="H23" s="9">
        <f>ROUND(+Surgery!E120,2)</f>
        <v>69.099999999999994</v>
      </c>
      <c r="I23" s="9">
        <f t="shared" si="1"/>
        <v>92481.4</v>
      </c>
      <c r="J23" s="9"/>
      <c r="K23" s="10">
        <f t="shared" si="2"/>
        <v>5.79E-2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ROUND(+Surgery!G19,0)</f>
        <v>1992933</v>
      </c>
      <c r="E24" s="9">
        <f>ROUND(+Surgery!E19,2)</f>
        <v>26.72</v>
      </c>
      <c r="F24" s="9">
        <f t="shared" si="0"/>
        <v>74585.820000000007</v>
      </c>
      <c r="G24" s="3">
        <f>ROUND(+Surgery!G121,0)</f>
        <v>1932304</v>
      </c>
      <c r="H24" s="9">
        <f>ROUND(+Surgery!E121,2)</f>
        <v>26.42</v>
      </c>
      <c r="I24" s="9">
        <f t="shared" si="1"/>
        <v>73137.929999999993</v>
      </c>
      <c r="J24" s="9"/>
      <c r="K24" s="10">
        <f t="shared" si="2"/>
        <v>-1.9400000000000001E-2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ROUND(+Surgery!G20,0)</f>
        <v>1967013</v>
      </c>
      <c r="E25" s="9">
        <f>ROUND(+Surgery!E20,2)</f>
        <v>14</v>
      </c>
      <c r="F25" s="9">
        <f t="shared" si="0"/>
        <v>140500.93</v>
      </c>
      <c r="G25" s="3">
        <f>ROUND(+Surgery!G122,0)</f>
        <v>1981586</v>
      </c>
      <c r="H25" s="9">
        <f>ROUND(+Surgery!E122,2)</f>
        <v>25.8</v>
      </c>
      <c r="I25" s="9">
        <f t="shared" si="1"/>
        <v>76805.66</v>
      </c>
      <c r="J25" s="9"/>
      <c r="K25" s="10">
        <f t="shared" si="2"/>
        <v>-0.45329999999999998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ROUND(+Surgery!G21,0)</f>
        <v>0</v>
      </c>
      <c r="E26" s="9">
        <f>ROUND(+Surgery!E21,2)</f>
        <v>0</v>
      </c>
      <c r="F26" s="9" t="str">
        <f t="shared" si="0"/>
        <v/>
      </c>
      <c r="G26" s="3">
        <f>ROUND(+Surgery!G123,0)</f>
        <v>474100</v>
      </c>
      <c r="H26" s="9">
        <f>ROUND(+Surgery!E123,2)</f>
        <v>7.39</v>
      </c>
      <c r="I26" s="9">
        <f t="shared" si="1"/>
        <v>64154.26</v>
      </c>
      <c r="J26" s="9"/>
      <c r="K26" s="10" t="str">
        <f t="shared" si="2"/>
        <v/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ROUND(+Surgery!G22,0)</f>
        <v>744853</v>
      </c>
      <c r="E27" s="9">
        <f>ROUND(+Surgery!E22,2)</f>
        <v>10.55</v>
      </c>
      <c r="F27" s="9">
        <f t="shared" si="0"/>
        <v>70602.179999999993</v>
      </c>
      <c r="G27" s="3">
        <f>ROUND(+Surgery!G124,0)</f>
        <v>0</v>
      </c>
      <c r="H27" s="9">
        <f>ROUND(+Surgery!E124,2)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ROUND(+Surgery!G23,0)</f>
        <v>0</v>
      </c>
      <c r="E28" s="9">
        <f>ROUND(+Surgery!E23,2)</f>
        <v>0</v>
      </c>
      <c r="F28" s="9" t="str">
        <f t="shared" si="0"/>
        <v/>
      </c>
      <c r="G28" s="3">
        <f>ROUND(+Surgery!G125,0)</f>
        <v>0</v>
      </c>
      <c r="H28" s="9">
        <f>ROUND(+Surgery!E125,2)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ROUND(+Surgery!G24,0)</f>
        <v>0</v>
      </c>
      <c r="E29" s="9">
        <f>ROUND(+Surgery!E24,2)</f>
        <v>0</v>
      </c>
      <c r="F29" s="9" t="str">
        <f t="shared" si="0"/>
        <v/>
      </c>
      <c r="G29" s="3">
        <f>ROUND(+Surgery!G126,0)</f>
        <v>1067230</v>
      </c>
      <c r="H29" s="9">
        <f>ROUND(+Surgery!E126,2)</f>
        <v>13.9</v>
      </c>
      <c r="I29" s="9">
        <f t="shared" si="1"/>
        <v>76779.14</v>
      </c>
      <c r="J29" s="9"/>
      <c r="K29" s="10" t="str">
        <f t="shared" si="2"/>
        <v/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ROUND(+Surgery!G25,0)</f>
        <v>4276851</v>
      </c>
      <c r="E30" s="9">
        <f>ROUND(+Surgery!E25,2)</f>
        <v>61.66</v>
      </c>
      <c r="F30" s="9">
        <f t="shared" si="0"/>
        <v>69361.84</v>
      </c>
      <c r="G30" s="3">
        <f>ROUND(+Surgery!G127,0)</f>
        <v>5321360</v>
      </c>
      <c r="H30" s="9">
        <f>ROUND(+Surgery!E127,2)</f>
        <v>30.55</v>
      </c>
      <c r="I30" s="9">
        <f t="shared" si="1"/>
        <v>174185.27</v>
      </c>
      <c r="J30" s="9"/>
      <c r="K30" s="10">
        <f t="shared" si="2"/>
        <v>1.5113000000000001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ROUND(+Surgery!G26,0)</f>
        <v>239181</v>
      </c>
      <c r="E31" s="9">
        <f>ROUND(+Surgery!E26,2)</f>
        <v>3.26</v>
      </c>
      <c r="F31" s="9">
        <f t="shared" si="0"/>
        <v>73368.399999999994</v>
      </c>
      <c r="G31" s="3">
        <f>ROUND(+Surgery!G128,0)</f>
        <v>260805</v>
      </c>
      <c r="H31" s="9">
        <f>ROUND(+Surgery!E128,2)</f>
        <v>3.36</v>
      </c>
      <c r="I31" s="9">
        <f t="shared" si="1"/>
        <v>77620.539999999994</v>
      </c>
      <c r="J31" s="9"/>
      <c r="K31" s="10">
        <f t="shared" si="2"/>
        <v>5.8000000000000003E-2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ROUND(+Surgery!G27,0)</f>
        <v>489073</v>
      </c>
      <c r="E32" s="9">
        <f>ROUND(+Surgery!E27,2)</f>
        <v>3.55</v>
      </c>
      <c r="F32" s="9">
        <f t="shared" si="0"/>
        <v>137767.04000000001</v>
      </c>
      <c r="G32" s="3">
        <f>ROUND(+Surgery!G129,0)</f>
        <v>385323</v>
      </c>
      <c r="H32" s="9">
        <f>ROUND(+Surgery!E129,2)</f>
        <v>3.5</v>
      </c>
      <c r="I32" s="9">
        <f t="shared" si="1"/>
        <v>110092.29</v>
      </c>
      <c r="J32" s="9"/>
      <c r="K32" s="10">
        <f t="shared" si="2"/>
        <v>-0.2009</v>
      </c>
    </row>
    <row r="33" spans="2:11" x14ac:dyDescent="0.2">
      <c r="B33">
        <f>+Surgery!A28</f>
        <v>58</v>
      </c>
      <c r="C33" t="str">
        <f>+Surgery!B28</f>
        <v>YAKIMA VALLEY MEMORIAL HOSPITAL</v>
      </c>
      <c r="D33" s="3">
        <f>ROUND(+Surgery!G28,0)</f>
        <v>5388874</v>
      </c>
      <c r="E33" s="9">
        <f>ROUND(+Surgery!E28,2)</f>
        <v>80.52</v>
      </c>
      <c r="F33" s="9">
        <f t="shared" si="0"/>
        <v>66925.91</v>
      </c>
      <c r="G33" s="3">
        <f>ROUND(+Surgery!G130,0)</f>
        <v>5495128</v>
      </c>
      <c r="H33" s="9">
        <f>ROUND(+Surgery!E130,2)</f>
        <v>80.819999999999993</v>
      </c>
      <c r="I33" s="9">
        <f t="shared" si="1"/>
        <v>67992.179999999993</v>
      </c>
      <c r="J33" s="9"/>
      <c r="K33" s="10">
        <f t="shared" si="2"/>
        <v>1.5900000000000001E-2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ROUND(+Surgery!G29,0)</f>
        <v>2024541</v>
      </c>
      <c r="E34" s="9">
        <f>ROUND(+Surgery!E29,2)</f>
        <v>24.12</v>
      </c>
      <c r="F34" s="9">
        <f t="shared" si="0"/>
        <v>83936.19</v>
      </c>
      <c r="G34" s="3">
        <f>ROUND(+Surgery!G131,0)</f>
        <v>2511898</v>
      </c>
      <c r="H34" s="9">
        <f>ROUND(+Surgery!E131,2)</f>
        <v>24.95</v>
      </c>
      <c r="I34" s="9">
        <f t="shared" si="1"/>
        <v>100677.27</v>
      </c>
      <c r="J34" s="9"/>
      <c r="K34" s="10">
        <f t="shared" si="2"/>
        <v>0.19950000000000001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ROUND(+Surgery!G30,0)</f>
        <v>1213601</v>
      </c>
      <c r="E35" s="9">
        <f>ROUND(+Surgery!E30,2)</f>
        <v>16.010000000000002</v>
      </c>
      <c r="F35" s="9">
        <f t="shared" si="0"/>
        <v>75802.69</v>
      </c>
      <c r="G35" s="3">
        <f>ROUND(+Surgery!G132,0)</f>
        <v>1209154</v>
      </c>
      <c r="H35" s="9">
        <f>ROUND(+Surgery!E132,2)</f>
        <v>15.91</v>
      </c>
      <c r="I35" s="9">
        <f t="shared" si="1"/>
        <v>75999.62</v>
      </c>
      <c r="J35" s="9"/>
      <c r="K35" s="10">
        <f t="shared" si="2"/>
        <v>2.5999999999999999E-3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ROUND(+Surgery!G31,0)</f>
        <v>340211</v>
      </c>
      <c r="E36" s="9">
        <f>ROUND(+Surgery!E31,2)</f>
        <v>4.13</v>
      </c>
      <c r="F36" s="9">
        <f t="shared" si="0"/>
        <v>82375.539999999994</v>
      </c>
      <c r="G36" s="3">
        <f>ROUND(+Surgery!G133,0)</f>
        <v>316296</v>
      </c>
      <c r="H36" s="9">
        <f>ROUND(+Surgery!E133,2)</f>
        <v>4.46</v>
      </c>
      <c r="I36" s="9">
        <f t="shared" si="1"/>
        <v>70918.39</v>
      </c>
      <c r="J36" s="9"/>
      <c r="K36" s="10">
        <f t="shared" si="2"/>
        <v>-0.1391</v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ROUND(+Surgery!G32,0)</f>
        <v>4650</v>
      </c>
      <c r="E37" s="9">
        <f>ROUND(+Surgery!E32,2)</f>
        <v>0.08</v>
      </c>
      <c r="F37" s="9">
        <f t="shared" si="0"/>
        <v>58125</v>
      </c>
      <c r="G37" s="3">
        <f>ROUND(+Surgery!G134,0)</f>
        <v>8297</v>
      </c>
      <c r="H37" s="9">
        <f>ROUND(+Surgery!E134,2)</f>
        <v>0.13</v>
      </c>
      <c r="I37" s="9">
        <f t="shared" si="1"/>
        <v>63823.08</v>
      </c>
      <c r="J37" s="9"/>
      <c r="K37" s="10">
        <f t="shared" si="2"/>
        <v>9.8000000000000004E-2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ROUND(+Surgery!G33,0)</f>
        <v>5716071</v>
      </c>
      <c r="E38" s="9">
        <f>ROUND(+Surgery!E33,2)</f>
        <v>184.09</v>
      </c>
      <c r="F38" s="9">
        <f t="shared" si="0"/>
        <v>31050.42</v>
      </c>
      <c r="G38" s="3">
        <f>ROUND(+Surgery!G135,0)</f>
        <v>5245275</v>
      </c>
      <c r="H38" s="9">
        <f>ROUND(+Surgery!E135,2)</f>
        <v>141.69</v>
      </c>
      <c r="I38" s="9">
        <f t="shared" si="1"/>
        <v>37019.370000000003</v>
      </c>
      <c r="J38" s="9"/>
      <c r="K38" s="10">
        <f t="shared" si="2"/>
        <v>0.19220000000000001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ROUND(+Surgery!G34,0)</f>
        <v>0</v>
      </c>
      <c r="E39" s="9">
        <f>ROUND(+Surgery!E34,2)</f>
        <v>0</v>
      </c>
      <c r="F39" s="9" t="str">
        <f t="shared" si="0"/>
        <v/>
      </c>
      <c r="G39" s="3">
        <f>ROUND(+Surgery!G136,0)</f>
        <v>0</v>
      </c>
      <c r="H39" s="9">
        <f>ROUND(+Surgery!E136,2)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ROUND(+Surgery!G35,0)</f>
        <v>9620118</v>
      </c>
      <c r="E40" s="9">
        <f>ROUND(+Surgery!E35,2)</f>
        <v>111.92</v>
      </c>
      <c r="F40" s="9">
        <f t="shared" si="0"/>
        <v>85955.31</v>
      </c>
      <c r="G40" s="3">
        <f>ROUND(+Surgery!G137,0)</f>
        <v>10157519</v>
      </c>
      <c r="H40" s="9">
        <f>ROUND(+Surgery!E137,2)</f>
        <v>114.91</v>
      </c>
      <c r="I40" s="9">
        <f t="shared" si="1"/>
        <v>88395.43</v>
      </c>
      <c r="J40" s="9"/>
      <c r="K40" s="10">
        <f t="shared" si="2"/>
        <v>2.8400000000000002E-2</v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ROUND(+Surgery!G36,0)</f>
        <v>1142863</v>
      </c>
      <c r="E41" s="9">
        <f>ROUND(+Surgery!E36,2)</f>
        <v>13.7</v>
      </c>
      <c r="F41" s="9">
        <f t="shared" si="0"/>
        <v>83420.66</v>
      </c>
      <c r="G41" s="3">
        <f>ROUND(+Surgery!G138,0)</f>
        <v>1081455</v>
      </c>
      <c r="H41" s="9">
        <f>ROUND(+Surgery!E138,2)</f>
        <v>12.81</v>
      </c>
      <c r="I41" s="9">
        <f t="shared" si="1"/>
        <v>84422.720000000001</v>
      </c>
      <c r="J41" s="9"/>
      <c r="K41" s="10">
        <f t="shared" si="2"/>
        <v>1.2E-2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ROUND(+Surgery!G37,0)</f>
        <v>403677</v>
      </c>
      <c r="E42" s="9">
        <f>ROUND(+Surgery!E37,2)</f>
        <v>5.69</v>
      </c>
      <c r="F42" s="9">
        <f t="shared" si="0"/>
        <v>70944.990000000005</v>
      </c>
      <c r="G42" s="3">
        <f>ROUND(+Surgery!G139,0)</f>
        <v>431379</v>
      </c>
      <c r="H42" s="9">
        <f>ROUND(+Surgery!E139,2)</f>
        <v>5.94</v>
      </c>
      <c r="I42" s="9">
        <f t="shared" si="1"/>
        <v>72622.73</v>
      </c>
      <c r="J42" s="9"/>
      <c r="K42" s="10">
        <f t="shared" si="2"/>
        <v>2.3599999999999999E-2</v>
      </c>
    </row>
    <row r="43" spans="2:11" x14ac:dyDescent="0.2">
      <c r="B43">
        <f>+Surgery!A38</f>
        <v>102</v>
      </c>
      <c r="C43" t="str">
        <f>+Surgery!B38</f>
        <v>YAKIMA REGIONAL MEDICAL AND CARDIAC CENTER</v>
      </c>
      <c r="D43" s="3">
        <f>ROUND(+Surgery!G38,0)</f>
        <v>2601368</v>
      </c>
      <c r="E43" s="9">
        <f>ROUND(+Surgery!E38,2)</f>
        <v>41.7</v>
      </c>
      <c r="F43" s="9">
        <f t="shared" si="0"/>
        <v>62382.93</v>
      </c>
      <c r="G43" s="3">
        <f>ROUND(+Surgery!G140,0)</f>
        <v>3308782</v>
      </c>
      <c r="H43" s="9">
        <f>ROUND(+Surgery!E140,2)</f>
        <v>45.2</v>
      </c>
      <c r="I43" s="9">
        <f t="shared" si="1"/>
        <v>73203.14</v>
      </c>
      <c r="J43" s="9"/>
      <c r="K43" s="10">
        <f t="shared" si="2"/>
        <v>0.1734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ROUND(+Surgery!G39,0)</f>
        <v>0</v>
      </c>
      <c r="E44" s="9">
        <f>ROUND(+Surgery!E39,2)</f>
        <v>0</v>
      </c>
      <c r="F44" s="9" t="str">
        <f t="shared" si="0"/>
        <v/>
      </c>
      <c r="G44" s="3">
        <f>ROUND(+Surgery!G141,0)</f>
        <v>0</v>
      </c>
      <c r="H44" s="9">
        <f>ROUND(+Surgery!E141,2)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ROUND(+Surgery!G40,0)</f>
        <v>1051338</v>
      </c>
      <c r="E45" s="9">
        <f>ROUND(+Surgery!E40,2)</f>
        <v>13.43</v>
      </c>
      <c r="F45" s="9">
        <f t="shared" si="0"/>
        <v>78282.8</v>
      </c>
      <c r="G45" s="3">
        <f>ROUND(+Surgery!G142,0)</f>
        <v>0</v>
      </c>
      <c r="H45" s="9">
        <f>ROUND(+Surgery!E142,2)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ROUND(+Surgery!G41,0)</f>
        <v>390361</v>
      </c>
      <c r="E46" s="9">
        <f>ROUND(+Surgery!E41,2)</f>
        <v>5.55</v>
      </c>
      <c r="F46" s="9">
        <f t="shared" si="0"/>
        <v>70335.320000000007</v>
      </c>
      <c r="G46" s="3">
        <f>ROUND(+Surgery!G143,0)</f>
        <v>404065</v>
      </c>
      <c r="H46" s="9">
        <f>ROUND(+Surgery!E143,2)</f>
        <v>4.72</v>
      </c>
      <c r="I46" s="9">
        <f t="shared" si="1"/>
        <v>85606.99</v>
      </c>
      <c r="J46" s="9"/>
      <c r="K46" s="10">
        <f t="shared" si="2"/>
        <v>0.21709999999999999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ROUND(+Surgery!G42,0)</f>
        <v>1598566</v>
      </c>
      <c r="E47" s="9">
        <f>ROUND(+Surgery!E42,2)</f>
        <v>24.48</v>
      </c>
      <c r="F47" s="9">
        <f t="shared" si="0"/>
        <v>65300.9</v>
      </c>
      <c r="G47" s="3">
        <f>ROUND(+Surgery!G144,0)</f>
        <v>1896712</v>
      </c>
      <c r="H47" s="9">
        <f>ROUND(+Surgery!E144,2)</f>
        <v>30.23</v>
      </c>
      <c r="I47" s="9">
        <f t="shared" si="1"/>
        <v>62742.71</v>
      </c>
      <c r="J47" s="9"/>
      <c r="K47" s="10">
        <f t="shared" si="2"/>
        <v>-3.9199999999999999E-2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ROUND(+Surgery!G43,0)</f>
        <v>0</v>
      </c>
      <c r="E48" s="9">
        <f>ROUND(+Surgery!E43,2)</f>
        <v>0</v>
      </c>
      <c r="F48" s="9" t="str">
        <f t="shared" si="0"/>
        <v/>
      </c>
      <c r="G48" s="3">
        <f>ROUND(+Surgery!G145,0)</f>
        <v>0</v>
      </c>
      <c r="H48" s="9">
        <f>ROUND(+Surgery!E145,2)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ROUND(+Surgery!G44,0)</f>
        <v>0</v>
      </c>
      <c r="E49" s="9">
        <f>ROUND(+Surgery!E44,2)</f>
        <v>0</v>
      </c>
      <c r="F49" s="9" t="str">
        <f t="shared" si="0"/>
        <v/>
      </c>
      <c r="G49" s="3">
        <f>ROUND(+Surgery!G146,0)</f>
        <v>0</v>
      </c>
      <c r="H49" s="9">
        <f>ROUND(+Surgery!E146,2)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ROUND(+Surgery!G45,0)</f>
        <v>5517797</v>
      </c>
      <c r="E50" s="9">
        <f>ROUND(+Surgery!E45,2)</f>
        <v>55.09</v>
      </c>
      <c r="F50" s="9">
        <f t="shared" si="0"/>
        <v>100159.67999999999</v>
      </c>
      <c r="G50" s="3">
        <f>ROUND(+Surgery!G147,0)</f>
        <v>5734851</v>
      </c>
      <c r="H50" s="9">
        <f>ROUND(+Surgery!E147,2)</f>
        <v>54.37</v>
      </c>
      <c r="I50" s="9">
        <f t="shared" si="1"/>
        <v>105478.22</v>
      </c>
      <c r="J50" s="9"/>
      <c r="K50" s="10">
        <f t="shared" si="2"/>
        <v>5.3100000000000001E-2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ROUND(+Surgery!G46,0)</f>
        <v>12521105</v>
      </c>
      <c r="E51" s="9">
        <f>ROUND(+Surgery!E46,2)</f>
        <v>157.72</v>
      </c>
      <c r="F51" s="9">
        <f t="shared" si="0"/>
        <v>79388.19</v>
      </c>
      <c r="G51" s="3">
        <f>ROUND(+Surgery!G148,0)</f>
        <v>14451494</v>
      </c>
      <c r="H51" s="9">
        <f>ROUND(+Surgery!E148,2)</f>
        <v>167.44</v>
      </c>
      <c r="I51" s="9">
        <f t="shared" si="1"/>
        <v>86308.49</v>
      </c>
      <c r="J51" s="9"/>
      <c r="K51" s="10">
        <f t="shared" si="2"/>
        <v>8.72E-2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ROUND(+Surgery!G47,0)</f>
        <v>0</v>
      </c>
      <c r="E52" s="9">
        <f>ROUND(+Surgery!E47,2)</f>
        <v>0</v>
      </c>
      <c r="F52" s="9" t="str">
        <f t="shared" si="0"/>
        <v/>
      </c>
      <c r="G52" s="3">
        <f>ROUND(+Surgery!G149,0)</f>
        <v>0</v>
      </c>
      <c r="H52" s="9">
        <f>ROUND(+Surgery!E149,2)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ROUND(+Surgery!G48,0)</f>
        <v>8656265</v>
      </c>
      <c r="E53" s="9">
        <f>ROUND(+Surgery!E48,2)</f>
        <v>108.26</v>
      </c>
      <c r="F53" s="9">
        <f t="shared" si="0"/>
        <v>79958.11</v>
      </c>
      <c r="G53" s="3">
        <f>ROUND(+Surgery!G150,0)</f>
        <v>9110988</v>
      </c>
      <c r="H53" s="9">
        <f>ROUND(+Surgery!E150,2)</f>
        <v>111.98</v>
      </c>
      <c r="I53" s="9">
        <f t="shared" si="1"/>
        <v>81362.64</v>
      </c>
      <c r="J53" s="9"/>
      <c r="K53" s="10">
        <f t="shared" si="2"/>
        <v>1.7600000000000001E-2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ROUND(+Surgery!G49,0)</f>
        <v>8288482</v>
      </c>
      <c r="E54" s="9">
        <f>ROUND(+Surgery!E49,2)</f>
        <v>96.46</v>
      </c>
      <c r="F54" s="9">
        <f t="shared" si="0"/>
        <v>85926.62</v>
      </c>
      <c r="G54" s="3">
        <f>ROUND(+Surgery!G151,0)</f>
        <v>8730508</v>
      </c>
      <c r="H54" s="9">
        <f>ROUND(+Surgery!E151,2)</f>
        <v>97.85</v>
      </c>
      <c r="I54" s="9">
        <f t="shared" si="1"/>
        <v>89223.38</v>
      </c>
      <c r="J54" s="9"/>
      <c r="K54" s="10">
        <f t="shared" si="2"/>
        <v>3.8399999999999997E-2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ROUND(+Surgery!G50,0)</f>
        <v>8286939</v>
      </c>
      <c r="E55" s="9">
        <f>ROUND(+Surgery!E50,2)</f>
        <v>123.62</v>
      </c>
      <c r="F55" s="9">
        <f t="shared" si="0"/>
        <v>67035.58</v>
      </c>
      <c r="G55" s="3">
        <f>ROUND(+Surgery!G152,0)</f>
        <v>8323923</v>
      </c>
      <c r="H55" s="9">
        <f>ROUND(+Surgery!E152,2)</f>
        <v>101.89</v>
      </c>
      <c r="I55" s="9">
        <f t="shared" si="1"/>
        <v>81695.19</v>
      </c>
      <c r="J55" s="9"/>
      <c r="K55" s="10">
        <f t="shared" si="2"/>
        <v>0.21870000000000001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ROUND(+Surgery!G51,0)</f>
        <v>2318663</v>
      </c>
      <c r="E56" s="9">
        <f>ROUND(+Surgery!E51,2)</f>
        <v>21.92</v>
      </c>
      <c r="F56" s="9">
        <f t="shared" si="0"/>
        <v>105778.42</v>
      </c>
      <c r="G56" s="3">
        <f>ROUND(+Surgery!G153,0)</f>
        <v>2956097</v>
      </c>
      <c r="H56" s="9">
        <f>ROUND(+Surgery!E153,2)</f>
        <v>27.07</v>
      </c>
      <c r="I56" s="9">
        <f t="shared" si="1"/>
        <v>109201.96</v>
      </c>
      <c r="J56" s="9"/>
      <c r="K56" s="10">
        <f t="shared" si="2"/>
        <v>3.2399999999999998E-2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ROUND(+Surgery!G52,0)</f>
        <v>260254</v>
      </c>
      <c r="E57" s="9">
        <f>ROUND(+Surgery!E52,2)</f>
        <v>3.83</v>
      </c>
      <c r="F57" s="9">
        <f t="shared" si="0"/>
        <v>67951.44</v>
      </c>
      <c r="G57" s="3">
        <f>ROUND(+Surgery!G154,0)</f>
        <v>229235</v>
      </c>
      <c r="H57" s="9">
        <f>ROUND(+Surgery!E154,2)</f>
        <v>3.83</v>
      </c>
      <c r="I57" s="9">
        <f t="shared" si="1"/>
        <v>59852.480000000003</v>
      </c>
      <c r="J57" s="9"/>
      <c r="K57" s="10">
        <f t="shared" si="2"/>
        <v>-0.1192</v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ROUND(+Surgery!G53,0)</f>
        <v>8842532</v>
      </c>
      <c r="E58" s="9">
        <f>ROUND(+Surgery!E53,2)</f>
        <v>102.83</v>
      </c>
      <c r="F58" s="9">
        <f t="shared" si="0"/>
        <v>85991.75</v>
      </c>
      <c r="G58" s="3">
        <f>ROUND(+Surgery!G155,0)</f>
        <v>9565809</v>
      </c>
      <c r="H58" s="9">
        <f>ROUND(+Surgery!E155,2)</f>
        <v>108.19</v>
      </c>
      <c r="I58" s="9">
        <f t="shared" si="1"/>
        <v>88416.76</v>
      </c>
      <c r="J58" s="9"/>
      <c r="K58" s="10">
        <f t="shared" si="2"/>
        <v>2.8199999999999999E-2</v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ROUND(+Surgery!G54,0)</f>
        <v>3450205</v>
      </c>
      <c r="E59" s="9">
        <f>ROUND(+Surgery!E54,2)</f>
        <v>45.21</v>
      </c>
      <c r="F59" s="9">
        <f t="shared" si="0"/>
        <v>76315.09</v>
      </c>
      <c r="G59" s="3">
        <f>ROUND(+Surgery!G156,0)</f>
        <v>3923057</v>
      </c>
      <c r="H59" s="9">
        <f>ROUND(+Surgery!E156,2)</f>
        <v>49.46</v>
      </c>
      <c r="I59" s="9">
        <f t="shared" si="1"/>
        <v>79317.77</v>
      </c>
      <c r="J59" s="9"/>
      <c r="K59" s="10">
        <f t="shared" si="2"/>
        <v>3.9300000000000002E-2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ROUND(+Surgery!G55,0)</f>
        <v>1390117</v>
      </c>
      <c r="E60" s="9">
        <f>ROUND(+Surgery!E55,2)</f>
        <v>17.22</v>
      </c>
      <c r="F60" s="9">
        <f t="shared" si="0"/>
        <v>80726.89</v>
      </c>
      <c r="G60" s="3">
        <f>ROUND(+Surgery!G157,0)</f>
        <v>1172802</v>
      </c>
      <c r="H60" s="9">
        <f>ROUND(+Surgery!E157,2)</f>
        <v>15</v>
      </c>
      <c r="I60" s="9">
        <f t="shared" si="1"/>
        <v>78186.8</v>
      </c>
      <c r="J60" s="9"/>
      <c r="K60" s="10">
        <f t="shared" si="2"/>
        <v>-3.15E-2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ROUND(+Surgery!G56,0)</f>
        <v>0</v>
      </c>
      <c r="E61" s="9">
        <f>ROUND(+Surgery!E56,2)</f>
        <v>0</v>
      </c>
      <c r="F61" s="9" t="str">
        <f t="shared" si="0"/>
        <v/>
      </c>
      <c r="G61" s="3">
        <f>ROUND(+Surgery!G158,0)</f>
        <v>0</v>
      </c>
      <c r="H61" s="9">
        <f>ROUND(+Surgery!E158,2)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ROUND(+Surgery!G57,0)</f>
        <v>16514282</v>
      </c>
      <c r="E62" s="9">
        <f>ROUND(+Surgery!E57,2)</f>
        <v>168.8</v>
      </c>
      <c r="F62" s="9">
        <f t="shared" si="0"/>
        <v>97833.42</v>
      </c>
      <c r="G62" s="3">
        <f>ROUND(+Surgery!G159,0)</f>
        <v>16384343</v>
      </c>
      <c r="H62" s="9">
        <f>ROUND(+Surgery!E159,2)</f>
        <v>121.24</v>
      </c>
      <c r="I62" s="9">
        <f t="shared" si="1"/>
        <v>135139.75</v>
      </c>
      <c r="J62" s="9"/>
      <c r="K62" s="10">
        <f t="shared" si="2"/>
        <v>0.38129999999999997</v>
      </c>
    </row>
    <row r="63" spans="2:11" x14ac:dyDescent="0.2">
      <c r="B63">
        <f>+Surgery!A58</f>
        <v>145</v>
      </c>
      <c r="C63" t="str">
        <f>+Surgery!B58</f>
        <v>PEACEHEALTH ST JOSEPH HOSPITAL</v>
      </c>
      <c r="D63" s="3">
        <f>ROUND(+Surgery!G58,0)</f>
        <v>4819909</v>
      </c>
      <c r="E63" s="9">
        <f>ROUND(+Surgery!E58,2)</f>
        <v>62.76</v>
      </c>
      <c r="F63" s="9">
        <f t="shared" si="0"/>
        <v>76799.06</v>
      </c>
      <c r="G63" s="3">
        <f>ROUND(+Surgery!G160,0)</f>
        <v>4816452</v>
      </c>
      <c r="H63" s="9">
        <f>ROUND(+Surgery!E160,2)</f>
        <v>61.36</v>
      </c>
      <c r="I63" s="9">
        <f t="shared" si="1"/>
        <v>78494.98</v>
      </c>
      <c r="J63" s="9"/>
      <c r="K63" s="10">
        <f t="shared" si="2"/>
        <v>2.2100000000000002E-2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ROUND(+Surgery!G59,0)</f>
        <v>738045</v>
      </c>
      <c r="E64" s="9">
        <f>ROUND(+Surgery!E59,2)</f>
        <v>10.5</v>
      </c>
      <c r="F64" s="9">
        <f t="shared" si="0"/>
        <v>70290</v>
      </c>
      <c r="G64" s="3">
        <f>ROUND(+Surgery!G161,0)</f>
        <v>737436</v>
      </c>
      <c r="H64" s="9">
        <f>ROUND(+Surgery!E161,2)</f>
        <v>10.29</v>
      </c>
      <c r="I64" s="9">
        <f t="shared" si="1"/>
        <v>71665.31</v>
      </c>
      <c r="J64" s="9"/>
      <c r="K64" s="10">
        <f t="shared" si="2"/>
        <v>1.9599999999999999E-2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ROUND(+Surgery!G60,0)</f>
        <v>0</v>
      </c>
      <c r="E65" s="9">
        <f>ROUND(+Surgery!E60,2)</f>
        <v>0</v>
      </c>
      <c r="F65" s="9" t="str">
        <f t="shared" si="0"/>
        <v/>
      </c>
      <c r="G65" s="3">
        <f>ROUND(+Surgery!G162,0)</f>
        <v>0</v>
      </c>
      <c r="H65" s="9">
        <f>ROUND(+Surgery!E162,2)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ROUND(+Surgery!G61,0)</f>
        <v>500880</v>
      </c>
      <c r="E66" s="9">
        <f>ROUND(+Surgery!E61,2)</f>
        <v>4.5599999999999996</v>
      </c>
      <c r="F66" s="9">
        <f t="shared" si="0"/>
        <v>109842.11</v>
      </c>
      <c r="G66" s="3">
        <f>ROUND(+Surgery!G163,0)</f>
        <v>452074</v>
      </c>
      <c r="H66" s="9">
        <f>ROUND(+Surgery!E163,2)</f>
        <v>7.07</v>
      </c>
      <c r="I66" s="9">
        <f t="shared" si="1"/>
        <v>63942.57</v>
      </c>
      <c r="J66" s="9"/>
      <c r="K66" s="10">
        <f t="shared" si="2"/>
        <v>-0.41789999999999999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ROUND(+Surgery!G62,0)</f>
        <v>1249559</v>
      </c>
      <c r="E67" s="9">
        <f>ROUND(+Surgery!E62,2)</f>
        <v>19.53</v>
      </c>
      <c r="F67" s="9">
        <f t="shared" si="0"/>
        <v>63981.52</v>
      </c>
      <c r="G67" s="3">
        <f>ROUND(+Surgery!G164,0)</f>
        <v>1329776</v>
      </c>
      <c r="H67" s="9">
        <f>ROUND(+Surgery!E164,2)</f>
        <v>20.2</v>
      </c>
      <c r="I67" s="9">
        <f t="shared" si="1"/>
        <v>65830.5</v>
      </c>
      <c r="J67" s="9"/>
      <c r="K67" s="10">
        <f t="shared" si="2"/>
        <v>2.8899999999999999E-2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ROUND(+Surgery!G63,0)</f>
        <v>990558</v>
      </c>
      <c r="E68" s="9">
        <f>ROUND(+Surgery!E63,2)</f>
        <v>13.21</v>
      </c>
      <c r="F68" s="9">
        <f t="shared" si="0"/>
        <v>74985.47</v>
      </c>
      <c r="G68" s="3">
        <f>ROUND(+Surgery!G165,0)</f>
        <v>1156284</v>
      </c>
      <c r="H68" s="9">
        <f>ROUND(+Surgery!E165,2)</f>
        <v>14.42</v>
      </c>
      <c r="I68" s="9">
        <f t="shared" si="1"/>
        <v>80186.13</v>
      </c>
      <c r="J68" s="9"/>
      <c r="K68" s="10">
        <f t="shared" si="2"/>
        <v>6.9400000000000003E-2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ROUND(+Surgery!G64,0)</f>
        <v>8236099</v>
      </c>
      <c r="E69" s="9">
        <f>ROUND(+Surgery!E64,2)</f>
        <v>109.4</v>
      </c>
      <c r="F69" s="9">
        <f t="shared" si="0"/>
        <v>75284.27</v>
      </c>
      <c r="G69" s="3">
        <f>ROUND(+Surgery!G166,0)</f>
        <v>8730508</v>
      </c>
      <c r="H69" s="9">
        <f>ROUND(+Surgery!E166,2)</f>
        <v>107.9</v>
      </c>
      <c r="I69" s="9">
        <f t="shared" si="1"/>
        <v>80912.960000000006</v>
      </c>
      <c r="J69" s="9"/>
      <c r="K69" s="10">
        <f t="shared" si="2"/>
        <v>7.4800000000000005E-2</v>
      </c>
    </row>
    <row r="70" spans="2:11" x14ac:dyDescent="0.2">
      <c r="B70">
        <f>+Surgery!A65</f>
        <v>156</v>
      </c>
      <c r="C70" t="str">
        <f>+Surgery!B65</f>
        <v>WHIDBEY GENERAL HOSPITAL</v>
      </c>
      <c r="D70" s="3">
        <f>ROUND(+Surgery!G65,0)</f>
        <v>1036235</v>
      </c>
      <c r="E70" s="9">
        <f>ROUND(+Surgery!E65,2)</f>
        <v>15.84</v>
      </c>
      <c r="F70" s="9">
        <f t="shared" si="0"/>
        <v>65418.879999999997</v>
      </c>
      <c r="G70" s="3">
        <f>ROUND(+Surgery!G167,0)</f>
        <v>1277182</v>
      </c>
      <c r="H70" s="9">
        <f>ROUND(+Surgery!E167,2)</f>
        <v>13.19</v>
      </c>
      <c r="I70" s="9">
        <f t="shared" si="1"/>
        <v>96829.57</v>
      </c>
      <c r="J70" s="9"/>
      <c r="K70" s="10">
        <f t="shared" si="2"/>
        <v>0.48010000000000003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ROUND(+Surgery!G66,0)</f>
        <v>0</v>
      </c>
      <c r="E71" s="9">
        <f>ROUND(+Surgery!E66,2)</f>
        <v>0</v>
      </c>
      <c r="F71" s="9" t="str">
        <f t="shared" si="0"/>
        <v/>
      </c>
      <c r="G71" s="3">
        <f>ROUND(+Surgery!G168,0)</f>
        <v>0</v>
      </c>
      <c r="H71" s="9">
        <f>ROUND(+Surgery!E168,2)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ROUND(+Surgery!G67,0)</f>
        <v>0</v>
      </c>
      <c r="E72" s="9">
        <f>ROUND(+Surgery!E67,2)</f>
        <v>0</v>
      </c>
      <c r="F72" s="9" t="str">
        <f t="shared" si="0"/>
        <v/>
      </c>
      <c r="G72" s="3">
        <f>ROUND(+Surgery!G169,0)</f>
        <v>0</v>
      </c>
      <c r="H72" s="9">
        <f>ROUND(+Surgery!E169,2)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ROUND(+Surgery!G68,0)</f>
        <v>5390724</v>
      </c>
      <c r="E73" s="9">
        <f>ROUND(+Surgery!E68,2)</f>
        <v>62</v>
      </c>
      <c r="F73" s="9">
        <f t="shared" si="0"/>
        <v>86947.16</v>
      </c>
      <c r="G73" s="3">
        <f>ROUND(+Surgery!G170,0)</f>
        <v>6110732</v>
      </c>
      <c r="H73" s="9">
        <f>ROUND(+Surgery!E170,2)</f>
        <v>68.31</v>
      </c>
      <c r="I73" s="9">
        <f t="shared" si="1"/>
        <v>89455.89</v>
      </c>
      <c r="J73" s="9"/>
      <c r="K73" s="10">
        <f t="shared" si="2"/>
        <v>2.8899999999999999E-2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ROUND(+Surgery!G69,0)</f>
        <v>6036020</v>
      </c>
      <c r="E74" s="9">
        <f>ROUND(+Surgery!E69,2)</f>
        <v>95.12</v>
      </c>
      <c r="F74" s="9">
        <f t="shared" si="0"/>
        <v>63456.9</v>
      </c>
      <c r="G74" s="3">
        <f>ROUND(+Surgery!G171,0)</f>
        <v>6813987</v>
      </c>
      <c r="H74" s="9">
        <f>ROUND(+Surgery!E171,2)</f>
        <v>113.36</v>
      </c>
      <c r="I74" s="9">
        <f t="shared" si="1"/>
        <v>60109.27</v>
      </c>
      <c r="J74" s="9"/>
      <c r="K74" s="10">
        <f t="shared" si="2"/>
        <v>-5.28E-2</v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ROUND(+Surgery!G70,0)</f>
        <v>18524001</v>
      </c>
      <c r="E75" s="9">
        <f>ROUND(+Surgery!E70,2)</f>
        <v>234.48</v>
      </c>
      <c r="F75" s="9">
        <f t="shared" ref="F75:F109" si="3">IF(D75=0,"",IF(E75=0,"",ROUND(D75/E75,2)))</f>
        <v>79000.350000000006</v>
      </c>
      <c r="G75" s="3">
        <f>ROUND(+Surgery!G172,0)</f>
        <v>20401495</v>
      </c>
      <c r="H75" s="9">
        <f>ROUND(+Surgery!E172,2)</f>
        <v>245.49</v>
      </c>
      <c r="I75" s="9">
        <f t="shared" ref="I75:I109" si="4">IF(G75=0,"",IF(H75=0,"",ROUND(G75/H75,2)))</f>
        <v>83105.2</v>
      </c>
      <c r="J75" s="9"/>
      <c r="K75" s="10">
        <f t="shared" ref="K75:K109" si="5">IF(D75=0,"",IF(E75=0,"",IF(G75=0,"",IF(H75=0,"",ROUND(I75/F75-1,4)))))</f>
        <v>5.1999999999999998E-2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ROUND(+Surgery!G71,0)</f>
        <v>9962803</v>
      </c>
      <c r="E76" s="9">
        <f>ROUND(+Surgery!E71,2)</f>
        <v>129.33000000000001</v>
      </c>
      <c r="F76" s="9">
        <f t="shared" si="3"/>
        <v>77033.97</v>
      </c>
      <c r="G76" s="3">
        <f>ROUND(+Surgery!G173,0)</f>
        <v>10810449</v>
      </c>
      <c r="H76" s="9">
        <f>ROUND(+Surgery!E173,2)</f>
        <v>144.01</v>
      </c>
      <c r="I76" s="9">
        <f t="shared" si="4"/>
        <v>75067.350000000006</v>
      </c>
      <c r="J76" s="9"/>
      <c r="K76" s="10">
        <f t="shared" si="5"/>
        <v>-2.5499999999999998E-2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ROUND(+Surgery!G72,0)</f>
        <v>661345</v>
      </c>
      <c r="E77" s="9">
        <f>ROUND(+Surgery!E72,2)</f>
        <v>7.11</v>
      </c>
      <c r="F77" s="9">
        <f t="shared" si="3"/>
        <v>93016.17</v>
      </c>
      <c r="G77" s="3">
        <f>ROUND(+Surgery!G174,0)</f>
        <v>604300</v>
      </c>
      <c r="H77" s="9">
        <f>ROUND(+Surgery!E174,2)</f>
        <v>6.63</v>
      </c>
      <c r="I77" s="9">
        <f t="shared" si="4"/>
        <v>91146.3</v>
      </c>
      <c r="J77" s="9"/>
      <c r="K77" s="10">
        <f t="shared" si="5"/>
        <v>-2.01E-2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ROUND(+Surgery!G73,0)</f>
        <v>0</v>
      </c>
      <c r="E78" s="9">
        <f>ROUND(+Surgery!E73,2)</f>
        <v>0</v>
      </c>
      <c r="F78" s="9" t="str">
        <f t="shared" si="3"/>
        <v/>
      </c>
      <c r="G78" s="3">
        <f>ROUND(+Surgery!G175,0)</f>
        <v>0</v>
      </c>
      <c r="H78" s="9">
        <f>ROUND(+Surgery!E175,2)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ROUND(+Surgery!G74,0)</f>
        <v>4516847</v>
      </c>
      <c r="E79" s="9">
        <f>ROUND(+Surgery!E74,2)</f>
        <v>60.61</v>
      </c>
      <c r="F79" s="9">
        <f t="shared" si="3"/>
        <v>74523.13</v>
      </c>
      <c r="G79" s="3">
        <f>ROUND(+Surgery!G176,0)</f>
        <v>5034589</v>
      </c>
      <c r="H79" s="9">
        <f>ROUND(+Surgery!E176,2)</f>
        <v>69.099999999999994</v>
      </c>
      <c r="I79" s="9">
        <f t="shared" si="4"/>
        <v>72859.460000000006</v>
      </c>
      <c r="J79" s="9"/>
      <c r="K79" s="10">
        <f t="shared" si="5"/>
        <v>-2.23E-2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ROUND(+Surgery!G75,0)</f>
        <v>6333404</v>
      </c>
      <c r="E80" s="9">
        <f>ROUND(+Surgery!E75,2)</f>
        <v>82.27</v>
      </c>
      <c r="F80" s="9">
        <f t="shared" si="3"/>
        <v>76983.149999999994</v>
      </c>
      <c r="G80" s="3">
        <f>ROUND(+Surgery!G177,0)</f>
        <v>6922567</v>
      </c>
      <c r="H80" s="9">
        <f>ROUND(+Surgery!E177,2)</f>
        <v>86.62</v>
      </c>
      <c r="I80" s="9">
        <f t="shared" si="4"/>
        <v>79918.81</v>
      </c>
      <c r="J80" s="9"/>
      <c r="K80" s="10">
        <f t="shared" si="5"/>
        <v>3.8100000000000002E-2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ROUND(+Surgery!G76,0)</f>
        <v>2739058</v>
      </c>
      <c r="E81" s="9">
        <f>ROUND(+Surgery!E76,2)</f>
        <v>35.93</v>
      </c>
      <c r="F81" s="9">
        <f t="shared" si="3"/>
        <v>76233.179999999993</v>
      </c>
      <c r="G81" s="3">
        <f>ROUND(+Surgery!G178,0)</f>
        <v>2970131</v>
      </c>
      <c r="H81" s="9">
        <f>ROUND(+Surgery!E178,2)</f>
        <v>36.74</v>
      </c>
      <c r="I81" s="9">
        <f t="shared" si="4"/>
        <v>80841.89</v>
      </c>
      <c r="J81" s="9"/>
      <c r="K81" s="10">
        <f t="shared" si="5"/>
        <v>6.0499999999999998E-2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ROUND(+Surgery!G77,0)</f>
        <v>216371</v>
      </c>
      <c r="E82" s="9">
        <f>ROUND(+Surgery!E77,2)</f>
        <v>2.09</v>
      </c>
      <c r="F82" s="9">
        <f t="shared" si="3"/>
        <v>103526.79</v>
      </c>
      <c r="G82" s="3">
        <f>ROUND(+Surgery!G179,0)</f>
        <v>243899</v>
      </c>
      <c r="H82" s="9">
        <f>ROUND(+Surgery!E179,2)</f>
        <v>2.11</v>
      </c>
      <c r="I82" s="9">
        <f t="shared" si="4"/>
        <v>115591.94</v>
      </c>
      <c r="J82" s="9"/>
      <c r="K82" s="10">
        <f t="shared" si="5"/>
        <v>0.11650000000000001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ROUND(+Surgery!G78,0)</f>
        <v>6246544</v>
      </c>
      <c r="E83" s="9">
        <f>ROUND(+Surgery!E78,2)</f>
        <v>114.7</v>
      </c>
      <c r="F83" s="9">
        <f t="shared" si="3"/>
        <v>54459.839999999997</v>
      </c>
      <c r="G83" s="3">
        <f>ROUND(+Surgery!G180,0)</f>
        <v>6556737</v>
      </c>
      <c r="H83" s="9">
        <f>ROUND(+Surgery!E180,2)</f>
        <v>70.56</v>
      </c>
      <c r="I83" s="9">
        <f t="shared" si="4"/>
        <v>92924.28</v>
      </c>
      <c r="J83" s="9"/>
      <c r="K83" s="10">
        <f t="shared" si="5"/>
        <v>0.70630000000000004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ROUND(+Surgery!G79,0)</f>
        <v>17196081</v>
      </c>
      <c r="E84" s="9">
        <f>ROUND(+Surgery!E79,2)</f>
        <v>335.53</v>
      </c>
      <c r="F84" s="9">
        <f t="shared" si="3"/>
        <v>51250.5</v>
      </c>
      <c r="G84" s="3">
        <f>ROUND(+Surgery!G181,0)</f>
        <v>17935324</v>
      </c>
      <c r="H84" s="9">
        <f>ROUND(+Surgery!E181,2)</f>
        <v>309.86</v>
      </c>
      <c r="I84" s="9">
        <f t="shared" si="4"/>
        <v>57882.02</v>
      </c>
      <c r="J84" s="9"/>
      <c r="K84" s="10">
        <f t="shared" si="5"/>
        <v>0.12939999999999999</v>
      </c>
    </row>
    <row r="85" spans="2:11" x14ac:dyDescent="0.2">
      <c r="B85">
        <f>+Surgery!A80</f>
        <v>180</v>
      </c>
      <c r="C85" t="str">
        <f>+Surgery!B80</f>
        <v>VALLEY HOSPITAL</v>
      </c>
      <c r="D85" s="3">
        <f>ROUND(+Surgery!G80,0)</f>
        <v>2801543</v>
      </c>
      <c r="E85" s="9">
        <f>ROUND(+Surgery!E80,2)</f>
        <v>35.24</v>
      </c>
      <c r="F85" s="9">
        <f t="shared" si="3"/>
        <v>79498.95</v>
      </c>
      <c r="G85" s="3">
        <f>ROUND(+Surgery!G182,0)</f>
        <v>3862966</v>
      </c>
      <c r="H85" s="9">
        <f>ROUND(+Surgery!E182,2)</f>
        <v>50.38</v>
      </c>
      <c r="I85" s="9">
        <f t="shared" si="4"/>
        <v>76676.58</v>
      </c>
      <c r="J85" s="9"/>
      <c r="K85" s="10">
        <f t="shared" si="5"/>
        <v>-3.5499999999999997E-2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ROUND(+Surgery!G81,0)</f>
        <v>2483397</v>
      </c>
      <c r="E86" s="9">
        <f>ROUND(+Surgery!E81,2)</f>
        <v>64.94</v>
      </c>
      <c r="F86" s="9">
        <f t="shared" si="3"/>
        <v>38241.410000000003</v>
      </c>
      <c r="G86" s="3">
        <f>ROUND(+Surgery!G183,0)</f>
        <v>2120088</v>
      </c>
      <c r="H86" s="9">
        <f>ROUND(+Surgery!E183,2)</f>
        <v>48.62</v>
      </c>
      <c r="I86" s="9">
        <f t="shared" si="4"/>
        <v>43605.27</v>
      </c>
      <c r="J86" s="9"/>
      <c r="K86" s="10">
        <f t="shared" si="5"/>
        <v>0.14030000000000001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ROUND(+Surgery!G82,0)</f>
        <v>0</v>
      </c>
      <c r="E87" s="9">
        <f>ROUND(+Surgery!E82,2)</f>
        <v>0</v>
      </c>
      <c r="F87" s="9" t="str">
        <f t="shared" si="3"/>
        <v/>
      </c>
      <c r="G87" s="3">
        <f>ROUND(+Surgery!G184,0)</f>
        <v>0</v>
      </c>
      <c r="H87" s="9">
        <f>ROUND(+Surgery!E184,2)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ROUND(+Surgery!G83,0)</f>
        <v>3071413</v>
      </c>
      <c r="E88" s="9">
        <f>ROUND(+Surgery!E83,2)</f>
        <v>34.39</v>
      </c>
      <c r="F88" s="9">
        <f t="shared" si="3"/>
        <v>89311.22</v>
      </c>
      <c r="G88" s="3">
        <f>ROUND(+Surgery!G185,0)</f>
        <v>3046308</v>
      </c>
      <c r="H88" s="9">
        <f>ROUND(+Surgery!E185,2)</f>
        <v>33.85</v>
      </c>
      <c r="I88" s="9">
        <f t="shared" si="4"/>
        <v>89994.33</v>
      </c>
      <c r="J88" s="9"/>
      <c r="K88" s="10">
        <f t="shared" si="5"/>
        <v>7.6E-3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ROUND(+Surgery!G84,0)</f>
        <v>1123318</v>
      </c>
      <c r="E89" s="9">
        <f>ROUND(+Surgery!E84,2)</f>
        <v>10.54</v>
      </c>
      <c r="F89" s="9">
        <f t="shared" si="3"/>
        <v>106576.66</v>
      </c>
      <c r="G89" s="3">
        <f>ROUND(+Surgery!G186,0)</f>
        <v>602750</v>
      </c>
      <c r="H89" s="9">
        <f>ROUND(+Surgery!E186,2)</f>
        <v>7.74</v>
      </c>
      <c r="I89" s="9">
        <f t="shared" si="4"/>
        <v>77874.679999999993</v>
      </c>
      <c r="J89" s="9"/>
      <c r="K89" s="10">
        <f t="shared" si="5"/>
        <v>-0.26929999999999998</v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ROUND(+Surgery!G85,0)</f>
        <v>280776</v>
      </c>
      <c r="E90" s="9">
        <f>ROUND(+Surgery!E85,2)</f>
        <v>3.18</v>
      </c>
      <c r="F90" s="9">
        <f t="shared" si="3"/>
        <v>88294.34</v>
      </c>
      <c r="G90" s="3">
        <f>ROUND(+Surgery!G187,0)</f>
        <v>242890</v>
      </c>
      <c r="H90" s="9">
        <f>ROUND(+Surgery!E187,2)</f>
        <v>3.25</v>
      </c>
      <c r="I90" s="9">
        <f t="shared" si="4"/>
        <v>74735.38</v>
      </c>
      <c r="J90" s="9"/>
      <c r="K90" s="10">
        <f t="shared" si="5"/>
        <v>-0.15359999999999999</v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ROUND(+Surgery!G86,0)</f>
        <v>91709</v>
      </c>
      <c r="E91" s="9">
        <f>ROUND(+Surgery!E86,2)</f>
        <v>1.1000000000000001</v>
      </c>
      <c r="F91" s="9">
        <f t="shared" si="3"/>
        <v>83371.820000000007</v>
      </c>
      <c r="G91" s="3">
        <f>ROUND(+Surgery!G188,0)</f>
        <v>143260</v>
      </c>
      <c r="H91" s="9">
        <f>ROUND(+Surgery!E188,2)</f>
        <v>1.66</v>
      </c>
      <c r="I91" s="9">
        <f t="shared" si="4"/>
        <v>86301.2</v>
      </c>
      <c r="J91" s="9"/>
      <c r="K91" s="10">
        <f t="shared" si="5"/>
        <v>3.5099999999999999E-2</v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ROUND(+Surgery!G87,0)</f>
        <v>2158865</v>
      </c>
      <c r="E92" s="9">
        <f>ROUND(+Surgery!E87,2)</f>
        <v>30.68</v>
      </c>
      <c r="F92" s="9">
        <f t="shared" si="3"/>
        <v>70367.179999999993</v>
      </c>
      <c r="G92" s="3">
        <f>ROUND(+Surgery!G189,0)</f>
        <v>2246867</v>
      </c>
      <c r="H92" s="9">
        <f>ROUND(+Surgery!E189,2)</f>
        <v>31.33</v>
      </c>
      <c r="I92" s="9">
        <f t="shared" si="4"/>
        <v>71716.149999999994</v>
      </c>
      <c r="J92" s="9"/>
      <c r="K92" s="10">
        <f t="shared" si="5"/>
        <v>1.9199999999999998E-2</v>
      </c>
    </row>
    <row r="93" spans="2:11" x14ac:dyDescent="0.2">
      <c r="B93">
        <f>+Surgery!A88</f>
        <v>198</v>
      </c>
      <c r="C93" t="str">
        <f>+Surgery!B88</f>
        <v>SUNNYSIDE COMMUNITY HOSPITAL</v>
      </c>
      <c r="D93" s="3">
        <f>ROUND(+Surgery!G88,0)</f>
        <v>777388</v>
      </c>
      <c r="E93" s="9">
        <f>ROUND(+Surgery!E88,2)</f>
        <v>10.08</v>
      </c>
      <c r="F93" s="9">
        <f t="shared" si="3"/>
        <v>77121.83</v>
      </c>
      <c r="G93" s="3">
        <f>ROUND(+Surgery!G190,0)</f>
        <v>862552</v>
      </c>
      <c r="H93" s="9">
        <f>ROUND(+Surgery!E190,2)</f>
        <v>11.52</v>
      </c>
      <c r="I93" s="9">
        <f t="shared" si="4"/>
        <v>74874.31</v>
      </c>
      <c r="J93" s="9"/>
      <c r="K93" s="10">
        <f t="shared" si="5"/>
        <v>-2.9100000000000001E-2</v>
      </c>
    </row>
    <row r="94" spans="2:11" x14ac:dyDescent="0.2">
      <c r="B94">
        <f>+Surgery!A89</f>
        <v>199</v>
      </c>
      <c r="C94" t="str">
        <f>+Surgery!B89</f>
        <v>TOPPENISH COMMUNITY HOSPITAL</v>
      </c>
      <c r="D94" s="3">
        <f>ROUND(+Surgery!G89,0)</f>
        <v>339481</v>
      </c>
      <c r="E94" s="9">
        <f>ROUND(+Surgery!E89,2)</f>
        <v>4.5999999999999996</v>
      </c>
      <c r="F94" s="9">
        <f t="shared" si="3"/>
        <v>73800.22</v>
      </c>
      <c r="G94" s="3">
        <f>ROUND(+Surgery!G191,0)</f>
        <v>443324</v>
      </c>
      <c r="H94" s="9">
        <f>ROUND(+Surgery!E191,2)</f>
        <v>5.6</v>
      </c>
      <c r="I94" s="9">
        <f t="shared" si="4"/>
        <v>79165</v>
      </c>
      <c r="J94" s="9"/>
      <c r="K94" s="10">
        <f t="shared" si="5"/>
        <v>7.2700000000000001E-2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ROUND(+Surgery!G90,0)</f>
        <v>8069242</v>
      </c>
      <c r="E95" s="9">
        <f>ROUND(+Surgery!E90,2)</f>
        <v>130</v>
      </c>
      <c r="F95" s="9">
        <f t="shared" si="3"/>
        <v>62071.09</v>
      </c>
      <c r="G95" s="3">
        <f>ROUND(+Surgery!G192,0)</f>
        <v>8439030</v>
      </c>
      <c r="H95" s="9">
        <f>ROUND(+Surgery!E192,2)</f>
        <v>94.92</v>
      </c>
      <c r="I95" s="9">
        <f t="shared" si="4"/>
        <v>88906.76</v>
      </c>
      <c r="J95" s="9"/>
      <c r="K95" s="10">
        <f t="shared" si="5"/>
        <v>0.43230000000000002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ROUND(+Surgery!G91,0)</f>
        <v>2737</v>
      </c>
      <c r="E96" s="9">
        <f>ROUND(+Surgery!E91,2)</f>
        <v>0.05</v>
      </c>
      <c r="F96" s="9">
        <f t="shared" si="3"/>
        <v>54740</v>
      </c>
      <c r="G96" s="3">
        <f>ROUND(+Surgery!G193,0)</f>
        <v>0</v>
      </c>
      <c r="H96" s="9">
        <f>ROUND(+Surgery!E193,2)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ROUND(+Surgery!G92,0)</f>
        <v>0</v>
      </c>
      <c r="E97" s="9">
        <f>ROUND(+Surgery!E92,2)</f>
        <v>0</v>
      </c>
      <c r="F97" s="9" t="str">
        <f t="shared" si="3"/>
        <v/>
      </c>
      <c r="G97" s="3">
        <f>ROUND(+Surgery!G194,0)</f>
        <v>0</v>
      </c>
      <c r="H97" s="9">
        <f>ROUND(+Surgery!E194,2)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ROUND(+Surgery!G93,0)</f>
        <v>2982701</v>
      </c>
      <c r="E98" s="9">
        <f>ROUND(+Surgery!E93,2)</f>
        <v>75.290000000000006</v>
      </c>
      <c r="F98" s="9">
        <f t="shared" si="3"/>
        <v>39616.160000000003</v>
      </c>
      <c r="G98" s="3">
        <f>ROUND(+Surgery!G195,0)</f>
        <v>3470305</v>
      </c>
      <c r="H98" s="9">
        <f>ROUND(+Surgery!E195,2)</f>
        <v>75.069999999999993</v>
      </c>
      <c r="I98" s="9">
        <f t="shared" si="4"/>
        <v>46227.59</v>
      </c>
      <c r="J98" s="9"/>
      <c r="K98" s="10">
        <f t="shared" si="5"/>
        <v>0.16689999999999999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ROUND(+Surgery!G94,0)</f>
        <v>204136</v>
      </c>
      <c r="E99" s="9">
        <f>ROUND(+Surgery!E94,2)</f>
        <v>11.59</v>
      </c>
      <c r="F99" s="9">
        <f t="shared" si="3"/>
        <v>17613.11</v>
      </c>
      <c r="G99" s="3">
        <f>ROUND(+Surgery!G196,0)</f>
        <v>857957</v>
      </c>
      <c r="H99" s="9">
        <f>ROUND(+Surgery!E196,2)</f>
        <v>12.96</v>
      </c>
      <c r="I99" s="9">
        <f t="shared" si="4"/>
        <v>66200.39</v>
      </c>
      <c r="J99" s="9"/>
      <c r="K99" s="10">
        <f t="shared" si="5"/>
        <v>2.7585999999999999</v>
      </c>
    </row>
    <row r="100" spans="2:11" x14ac:dyDescent="0.2">
      <c r="B100">
        <f>+Surgery!A95</f>
        <v>207</v>
      </c>
      <c r="C100" t="str">
        <f>+Surgery!B95</f>
        <v>SKAGIT VALLEY HOSPITAL</v>
      </c>
      <c r="D100" s="3">
        <f>ROUND(+Surgery!G95,0)</f>
        <v>2538445</v>
      </c>
      <c r="E100" s="9">
        <f>ROUND(+Surgery!E95,2)</f>
        <v>34.43</v>
      </c>
      <c r="F100" s="9">
        <f t="shared" si="3"/>
        <v>73727.710000000006</v>
      </c>
      <c r="G100" s="3">
        <f>ROUND(+Surgery!G197,0)</f>
        <v>2512996</v>
      </c>
      <c r="H100" s="9">
        <f>ROUND(+Surgery!E197,2)</f>
        <v>32.74</v>
      </c>
      <c r="I100" s="9">
        <f t="shared" si="4"/>
        <v>76756.14</v>
      </c>
      <c r="J100" s="9"/>
      <c r="K100" s="10">
        <f t="shared" si="5"/>
        <v>4.1099999999999998E-2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ROUND(+Surgery!G96,0)</f>
        <v>4934999</v>
      </c>
      <c r="E101" s="9">
        <f>ROUND(+Surgery!E96,2)</f>
        <v>60.1</v>
      </c>
      <c r="F101" s="9">
        <f t="shared" si="3"/>
        <v>82113.13</v>
      </c>
      <c r="G101" s="3">
        <f>ROUND(+Surgery!G198,0)</f>
        <v>5771486</v>
      </c>
      <c r="H101" s="9">
        <f>ROUND(+Surgery!E198,2)</f>
        <v>68.47</v>
      </c>
      <c r="I101" s="9">
        <f t="shared" si="4"/>
        <v>84292.19</v>
      </c>
      <c r="J101" s="9"/>
      <c r="K101" s="10">
        <f t="shared" si="5"/>
        <v>2.6499999999999999E-2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ROUND(+Surgery!G97,0)</f>
        <v>3809665</v>
      </c>
      <c r="E102" s="9">
        <f>ROUND(+Surgery!E97,2)</f>
        <v>49.28</v>
      </c>
      <c r="F102" s="9">
        <f t="shared" si="3"/>
        <v>77306.509999999995</v>
      </c>
      <c r="G102" s="3">
        <f>ROUND(+Surgery!G199,0)</f>
        <v>3915164</v>
      </c>
      <c r="H102" s="9">
        <f>ROUND(+Surgery!E199,2)</f>
        <v>33.82</v>
      </c>
      <c r="I102" s="9">
        <f t="shared" si="4"/>
        <v>115764.75</v>
      </c>
      <c r="J102" s="9"/>
      <c r="K102" s="10">
        <f t="shared" si="5"/>
        <v>0.4975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ROUND(+Surgery!G98,0)</f>
        <v>2762539</v>
      </c>
      <c r="E103" s="9">
        <f>ROUND(+Surgery!E98,2)</f>
        <v>31.77</v>
      </c>
      <c r="F103" s="9">
        <f t="shared" si="3"/>
        <v>86954.33</v>
      </c>
      <c r="G103" s="3">
        <f>ROUND(+Surgery!G200,0)</f>
        <v>2948119</v>
      </c>
      <c r="H103" s="9">
        <f>ROUND(+Surgery!E200,2)</f>
        <v>33.369999999999997</v>
      </c>
      <c r="I103" s="9">
        <f t="shared" si="4"/>
        <v>88346.39</v>
      </c>
      <c r="J103" s="9"/>
      <c r="K103" s="10">
        <f t="shared" si="5"/>
        <v>1.6E-2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ROUND(+Surgery!G99,0)</f>
        <v>127277</v>
      </c>
      <c r="E104" s="9">
        <f>ROUND(+Surgery!E99,2)</f>
        <v>1.8</v>
      </c>
      <c r="F104" s="9">
        <f t="shared" si="3"/>
        <v>70709.440000000002</v>
      </c>
      <c r="G104" s="3">
        <f>ROUND(+Surgery!G201,0)</f>
        <v>116993</v>
      </c>
      <c r="H104" s="9">
        <f>ROUND(+Surgery!E201,2)</f>
        <v>1.43</v>
      </c>
      <c r="I104" s="9">
        <f t="shared" si="4"/>
        <v>81813.289999999994</v>
      </c>
      <c r="J104" s="9"/>
      <c r="K104" s="10">
        <f t="shared" si="5"/>
        <v>0.157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ROUND(+Surgery!G100,0)</f>
        <v>0</v>
      </c>
      <c r="E105" s="9">
        <f>ROUND(+Surgery!E100,2)</f>
        <v>0</v>
      </c>
      <c r="F105" s="9" t="str">
        <f t="shared" si="3"/>
        <v/>
      </c>
      <c r="G105" s="3">
        <f>ROUND(+Surgery!G202,0)</f>
        <v>0</v>
      </c>
      <c r="H105" s="9">
        <f>ROUND(+Surgery!E202,2)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ROUND(+Surgery!G101,0)</f>
        <v>0</v>
      </c>
      <c r="E106" s="9">
        <f>ROUND(+Surgery!E101,2)</f>
        <v>0</v>
      </c>
      <c r="F106" s="9" t="str">
        <f t="shared" si="3"/>
        <v/>
      </c>
      <c r="G106" s="3">
        <f>ROUND(+Surgery!G203,0)</f>
        <v>0</v>
      </c>
      <c r="H106" s="9">
        <f>ROUND(+Surgery!E203,2)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ROUND(+Surgery!G102,0)</f>
        <v>0</v>
      </c>
      <c r="E107" s="9">
        <f>ROUND(+Surgery!E102,2)</f>
        <v>0</v>
      </c>
      <c r="F107" s="9" t="str">
        <f t="shared" si="3"/>
        <v/>
      </c>
      <c r="G107" s="3">
        <f>ROUND(+Surgery!G204,0)</f>
        <v>0</v>
      </c>
      <c r="H107" s="9">
        <f>ROUND(+Surgery!E204,2)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Health</v>
      </c>
      <c r="D108" s="3">
        <f>ROUND(+Surgery!G103,0)</f>
        <v>0</v>
      </c>
      <c r="E108" s="9">
        <f>ROUND(+Surgery!E103,2)</f>
        <v>0</v>
      </c>
      <c r="F108" s="9" t="str">
        <f t="shared" si="3"/>
        <v/>
      </c>
      <c r="G108" s="3">
        <f>ROUND(+Surgery!G205,0)</f>
        <v>0</v>
      </c>
      <c r="H108" s="9">
        <f>ROUND(+Surgery!E205,2)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FAIRFAX EVERETT</v>
      </c>
      <c r="D109" s="3">
        <f>ROUND(+Surgery!G104,0)</f>
        <v>0</v>
      </c>
      <c r="E109" s="9">
        <f>ROUND(+Surgery!E104,2)</f>
        <v>0</v>
      </c>
      <c r="F109" s="9" t="str">
        <f t="shared" si="3"/>
        <v/>
      </c>
      <c r="G109" s="3">
        <f>ROUND(+Surgery!G206,0)</f>
        <v>0</v>
      </c>
      <c r="H109" s="9">
        <f>ROUND(+Surgery!E206,2)</f>
        <v>0</v>
      </c>
      <c r="I109" s="9" t="str">
        <f t="shared" si="4"/>
        <v/>
      </c>
      <c r="J109" s="9"/>
      <c r="K109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109"/>
  <sheetViews>
    <sheetView topLeftCell="A58" zoomScale="75" workbookViewId="0">
      <selection activeCell="B67" sqref="B6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</cols>
  <sheetData>
    <row r="1" spans="1:11" x14ac:dyDescent="0.2">
      <c r="A1" s="5" t="s">
        <v>29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180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38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D8" t="s">
        <v>11</v>
      </c>
      <c r="F8" s="1" t="s">
        <v>2</v>
      </c>
      <c r="G8" t="s">
        <v>11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12</v>
      </c>
      <c r="E9" s="1" t="s">
        <v>27</v>
      </c>
      <c r="F9" s="1" t="s">
        <v>28</v>
      </c>
      <c r="G9" s="1" t="s">
        <v>12</v>
      </c>
      <c r="H9" s="1" t="s">
        <v>27</v>
      </c>
      <c r="I9" s="1" t="s">
        <v>28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ROUND(+Surgery!H5,0)</f>
        <v>3162594</v>
      </c>
      <c r="E10" s="9">
        <f>ROUND(+Surgery!E5,2)</f>
        <v>206.12</v>
      </c>
      <c r="F10" s="9">
        <f>IF(D10=0,"",IF(E10=0,"",ROUND(D10/E10,2)))</f>
        <v>15343.46</v>
      </c>
      <c r="G10" s="3">
        <f>ROUND(+Surgery!H107,0)</f>
        <v>137080</v>
      </c>
      <c r="H10" s="9">
        <f>ROUND(+Surgery!E107,2)</f>
        <v>274.29000000000002</v>
      </c>
      <c r="I10" s="9">
        <f>IF(G10=0,"",IF(H10=0,"",ROUND(G10/H10,2)))</f>
        <v>499.76</v>
      </c>
      <c r="J10" s="9"/>
      <c r="K10" s="10">
        <f>IF(D10=0,"",IF(E10=0,"",IF(G10=0,"",IF(H10=0,"",ROUND(I10/F10-1,4)))))</f>
        <v>-0.96740000000000004</v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ROUND(+Surgery!H6,0)</f>
        <v>742687</v>
      </c>
      <c r="E11" s="9">
        <f>ROUND(+Surgery!E6,2)</f>
        <v>60.91</v>
      </c>
      <c r="F11" s="9">
        <f t="shared" ref="F11:F74" si="0">IF(D11=0,"",IF(E11=0,"",ROUND(D11/E11,2)))</f>
        <v>12193.19</v>
      </c>
      <c r="G11" s="3">
        <f>ROUND(+Surgery!H108,0)</f>
        <v>0</v>
      </c>
      <c r="H11" s="9">
        <f>ROUND(+Surgery!E108,2)</f>
        <v>67.52</v>
      </c>
      <c r="I11" s="9" t="str">
        <f t="shared" ref="I11:I74" si="1">IF(G11=0,"",IF(H11=0,"",ROUND(G11/H11,2)))</f>
        <v/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ROUND(+Surgery!H7,0)</f>
        <v>95993</v>
      </c>
      <c r="E12" s="9">
        <f>ROUND(+Surgery!E7,2)</f>
        <v>9.74</v>
      </c>
      <c r="F12" s="9">
        <f t="shared" si="0"/>
        <v>9855.5400000000009</v>
      </c>
      <c r="G12" s="3">
        <f>ROUND(+Surgery!H109,0)</f>
        <v>93127</v>
      </c>
      <c r="H12" s="9">
        <f>ROUND(+Surgery!E109,2)</f>
        <v>9.4</v>
      </c>
      <c r="I12" s="9">
        <f t="shared" si="1"/>
        <v>9907.1299999999992</v>
      </c>
      <c r="J12" s="9"/>
      <c r="K12" s="10">
        <f t="shared" si="2"/>
        <v>5.1999999999999998E-3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ROUND(+Surgery!H8,0)</f>
        <v>2069869</v>
      </c>
      <c r="E13" s="9">
        <f>ROUND(+Surgery!E8,2)</f>
        <v>139.37</v>
      </c>
      <c r="F13" s="9">
        <f t="shared" si="0"/>
        <v>14851.61</v>
      </c>
      <c r="G13" s="3">
        <f>ROUND(+Surgery!H110,0)</f>
        <v>2247017</v>
      </c>
      <c r="H13" s="9">
        <f>ROUND(+Surgery!E110,2)</f>
        <v>130.25</v>
      </c>
      <c r="I13" s="9">
        <f t="shared" si="1"/>
        <v>17251.57</v>
      </c>
      <c r="J13" s="9"/>
      <c r="K13" s="10">
        <f t="shared" si="2"/>
        <v>0.16159999999999999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ROUND(+Surgery!H9,0)</f>
        <v>3427506</v>
      </c>
      <c r="E14" s="9">
        <f>ROUND(+Surgery!E9,2)</f>
        <v>159.4</v>
      </c>
      <c r="F14" s="9">
        <f t="shared" si="0"/>
        <v>21502.55</v>
      </c>
      <c r="G14" s="3">
        <f>ROUND(+Surgery!H111,0)</f>
        <v>3880235</v>
      </c>
      <c r="H14" s="9">
        <f>ROUND(+Surgery!E111,2)</f>
        <v>167.69</v>
      </c>
      <c r="I14" s="9">
        <f t="shared" si="1"/>
        <v>23139.33</v>
      </c>
      <c r="J14" s="9"/>
      <c r="K14" s="10">
        <f t="shared" si="2"/>
        <v>7.6100000000000001E-2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ROUND(+Surgery!H10,0)</f>
        <v>1217155</v>
      </c>
      <c r="E15" s="9">
        <f>ROUND(+Surgery!E10,2)</f>
        <v>37.68</v>
      </c>
      <c r="F15" s="9">
        <f t="shared" si="0"/>
        <v>32302.42</v>
      </c>
      <c r="G15" s="3">
        <f>ROUND(+Surgery!H112,0)</f>
        <v>919515</v>
      </c>
      <c r="H15" s="9">
        <f>ROUND(+Surgery!E112,2)</f>
        <v>26.56</v>
      </c>
      <c r="I15" s="9">
        <f t="shared" si="1"/>
        <v>34620.29</v>
      </c>
      <c r="J15" s="9"/>
      <c r="K15" s="10">
        <f t="shared" si="2"/>
        <v>7.1800000000000003E-2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ROUND(+Surgery!H11,0)</f>
        <v>95869</v>
      </c>
      <c r="E16" s="9">
        <f>ROUND(+Surgery!E11,2)</f>
        <v>5</v>
      </c>
      <c r="F16" s="9">
        <f t="shared" si="0"/>
        <v>19173.8</v>
      </c>
      <c r="G16" s="3">
        <f>ROUND(+Surgery!H113,0)</f>
        <v>101561</v>
      </c>
      <c r="H16" s="9">
        <f>ROUND(+Surgery!E113,2)</f>
        <v>5.07</v>
      </c>
      <c r="I16" s="9">
        <f t="shared" si="1"/>
        <v>20031.759999999998</v>
      </c>
      <c r="J16" s="9"/>
      <c r="K16" s="10">
        <f t="shared" si="2"/>
        <v>4.4699999999999997E-2</v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ROUND(+Surgery!H12,0)</f>
        <v>412185</v>
      </c>
      <c r="E17" s="9">
        <f>ROUND(+Surgery!E12,2)</f>
        <v>25.09</v>
      </c>
      <c r="F17" s="9">
        <f t="shared" si="0"/>
        <v>16428.259999999998</v>
      </c>
      <c r="G17" s="3">
        <f>ROUND(+Surgery!H114,0)</f>
        <v>395028</v>
      </c>
      <c r="H17" s="9">
        <f>ROUND(+Surgery!E114,2)</f>
        <v>22.41</v>
      </c>
      <c r="I17" s="9">
        <f t="shared" si="1"/>
        <v>17627.310000000001</v>
      </c>
      <c r="J17" s="9"/>
      <c r="K17" s="10">
        <f t="shared" si="2"/>
        <v>7.2999999999999995E-2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ROUND(+Surgery!H13,0)</f>
        <v>69723</v>
      </c>
      <c r="E18" s="9">
        <f>ROUND(+Surgery!E13,2)</f>
        <v>4.29</v>
      </c>
      <c r="F18" s="9">
        <f t="shared" si="0"/>
        <v>16252.45</v>
      </c>
      <c r="G18" s="3">
        <f>ROUND(+Surgery!H115,0)</f>
        <v>69490</v>
      </c>
      <c r="H18" s="9">
        <f>ROUND(+Surgery!E115,2)</f>
        <v>4.16</v>
      </c>
      <c r="I18" s="9">
        <f t="shared" si="1"/>
        <v>16704.330000000002</v>
      </c>
      <c r="J18" s="9"/>
      <c r="K18" s="10">
        <f t="shared" si="2"/>
        <v>2.7799999999999998E-2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ROUND(+Surgery!H14,0)</f>
        <v>1047913</v>
      </c>
      <c r="E19" s="9">
        <f>ROUND(+Surgery!E14,2)</f>
        <v>41.23</v>
      </c>
      <c r="F19" s="9">
        <f t="shared" si="0"/>
        <v>25416.27</v>
      </c>
      <c r="G19" s="3">
        <f>ROUND(+Surgery!H116,0)</f>
        <v>981434</v>
      </c>
      <c r="H19" s="9">
        <f>ROUND(+Surgery!E116,2)</f>
        <v>43.32</v>
      </c>
      <c r="I19" s="9">
        <f t="shared" si="1"/>
        <v>22655.45</v>
      </c>
      <c r="J19" s="9"/>
      <c r="K19" s="10">
        <f t="shared" si="2"/>
        <v>-0.1086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ROUND(+Surgery!H15,0)</f>
        <v>4632879</v>
      </c>
      <c r="E20" s="9">
        <f>ROUND(+Surgery!E15,2)</f>
        <v>186.01</v>
      </c>
      <c r="F20" s="9">
        <f t="shared" si="0"/>
        <v>24906.61</v>
      </c>
      <c r="G20" s="3">
        <f>ROUND(+Surgery!H117,0)</f>
        <v>4727639</v>
      </c>
      <c r="H20" s="9">
        <f>ROUND(+Surgery!E117,2)</f>
        <v>194.98</v>
      </c>
      <c r="I20" s="9">
        <f t="shared" si="1"/>
        <v>24246.79</v>
      </c>
      <c r="J20" s="9"/>
      <c r="K20" s="10">
        <f t="shared" si="2"/>
        <v>-2.6499999999999999E-2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ROUND(+Surgery!H16,0)</f>
        <v>4563333</v>
      </c>
      <c r="E21" s="9">
        <f>ROUND(+Surgery!E16,2)</f>
        <v>217.32</v>
      </c>
      <c r="F21" s="9">
        <f t="shared" si="0"/>
        <v>20998.22</v>
      </c>
      <c r="G21" s="3">
        <f>ROUND(+Surgery!H118,0)</f>
        <v>4950464</v>
      </c>
      <c r="H21" s="9">
        <f>ROUND(+Surgery!E118,2)</f>
        <v>226.41</v>
      </c>
      <c r="I21" s="9">
        <f t="shared" si="1"/>
        <v>21865.040000000001</v>
      </c>
      <c r="J21" s="9"/>
      <c r="K21" s="10">
        <f t="shared" si="2"/>
        <v>4.1300000000000003E-2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ROUND(+Surgery!H17,0)</f>
        <v>358287</v>
      </c>
      <c r="E22" s="9">
        <f>ROUND(+Surgery!E17,2)</f>
        <v>22.23</v>
      </c>
      <c r="F22" s="9">
        <f t="shared" si="0"/>
        <v>16117.27</v>
      </c>
      <c r="G22" s="3">
        <f>ROUND(+Surgery!H119,0)</f>
        <v>372075</v>
      </c>
      <c r="H22" s="9">
        <f>ROUND(+Surgery!E119,2)</f>
        <v>17.920000000000002</v>
      </c>
      <c r="I22" s="9">
        <f t="shared" si="1"/>
        <v>20763.11</v>
      </c>
      <c r="J22" s="9"/>
      <c r="K22" s="10">
        <f t="shared" si="2"/>
        <v>0.2883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ROUND(+Surgery!H18,0)</f>
        <v>1711497</v>
      </c>
      <c r="E23" s="9">
        <f>ROUND(+Surgery!E18,2)</f>
        <v>70.63</v>
      </c>
      <c r="F23" s="9">
        <f t="shared" si="0"/>
        <v>24231.87</v>
      </c>
      <c r="G23" s="3">
        <f>ROUND(+Surgery!H120,0)</f>
        <v>1708128</v>
      </c>
      <c r="H23" s="9">
        <f>ROUND(+Surgery!E120,2)</f>
        <v>69.099999999999994</v>
      </c>
      <c r="I23" s="9">
        <f t="shared" si="1"/>
        <v>24719.65</v>
      </c>
      <c r="J23" s="9"/>
      <c r="K23" s="10">
        <f t="shared" si="2"/>
        <v>2.01E-2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ROUND(+Surgery!H19,0)</f>
        <v>564349</v>
      </c>
      <c r="E24" s="9">
        <f>ROUND(+Surgery!E19,2)</f>
        <v>26.72</v>
      </c>
      <c r="F24" s="9">
        <f t="shared" si="0"/>
        <v>21120.85</v>
      </c>
      <c r="G24" s="3">
        <f>ROUND(+Surgery!H121,0)</f>
        <v>570454</v>
      </c>
      <c r="H24" s="9">
        <f>ROUND(+Surgery!E121,2)</f>
        <v>26.42</v>
      </c>
      <c r="I24" s="9">
        <f t="shared" si="1"/>
        <v>21591.75</v>
      </c>
      <c r="J24" s="9"/>
      <c r="K24" s="10">
        <f t="shared" si="2"/>
        <v>2.23E-2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ROUND(+Surgery!H20,0)</f>
        <v>480049</v>
      </c>
      <c r="E25" s="9">
        <f>ROUND(+Surgery!E20,2)</f>
        <v>14</v>
      </c>
      <c r="F25" s="9">
        <f t="shared" si="0"/>
        <v>34289.21</v>
      </c>
      <c r="G25" s="3">
        <f>ROUND(+Surgery!H122,0)</f>
        <v>492284</v>
      </c>
      <c r="H25" s="9">
        <f>ROUND(+Surgery!E122,2)</f>
        <v>25.8</v>
      </c>
      <c r="I25" s="9">
        <f t="shared" si="1"/>
        <v>19080.78</v>
      </c>
      <c r="J25" s="9"/>
      <c r="K25" s="10">
        <f t="shared" si="2"/>
        <v>-0.44350000000000001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ROUND(+Surgery!H21,0)</f>
        <v>0</v>
      </c>
      <c r="E26" s="9">
        <f>ROUND(+Surgery!E21,2)</f>
        <v>0</v>
      </c>
      <c r="F26" s="9" t="str">
        <f t="shared" si="0"/>
        <v/>
      </c>
      <c r="G26" s="3">
        <f>ROUND(+Surgery!H123,0)</f>
        <v>162113</v>
      </c>
      <c r="H26" s="9">
        <f>ROUND(+Surgery!E123,2)</f>
        <v>7.39</v>
      </c>
      <c r="I26" s="9">
        <f t="shared" si="1"/>
        <v>21936.81</v>
      </c>
      <c r="J26" s="9"/>
      <c r="K26" s="10" t="str">
        <f t="shared" si="2"/>
        <v/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ROUND(+Surgery!H22,0)</f>
        <v>264953</v>
      </c>
      <c r="E27" s="9">
        <f>ROUND(+Surgery!E22,2)</f>
        <v>10.55</v>
      </c>
      <c r="F27" s="9">
        <f t="shared" si="0"/>
        <v>25114.03</v>
      </c>
      <c r="G27" s="3">
        <f>ROUND(+Surgery!H124,0)</f>
        <v>0</v>
      </c>
      <c r="H27" s="9">
        <f>ROUND(+Surgery!E124,2)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ROUND(+Surgery!H23,0)</f>
        <v>0</v>
      </c>
      <c r="E28" s="9">
        <f>ROUND(+Surgery!E23,2)</f>
        <v>0</v>
      </c>
      <c r="F28" s="9" t="str">
        <f t="shared" si="0"/>
        <v/>
      </c>
      <c r="G28" s="3">
        <f>ROUND(+Surgery!H125,0)</f>
        <v>0</v>
      </c>
      <c r="H28" s="9">
        <f>ROUND(+Surgery!E125,2)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ROUND(+Surgery!H24,0)</f>
        <v>0</v>
      </c>
      <c r="E29" s="9">
        <f>ROUND(+Surgery!E24,2)</f>
        <v>0</v>
      </c>
      <c r="F29" s="9" t="str">
        <f t="shared" si="0"/>
        <v/>
      </c>
      <c r="G29" s="3">
        <f>ROUND(+Surgery!H126,0)</f>
        <v>184851</v>
      </c>
      <c r="H29" s="9">
        <f>ROUND(+Surgery!E126,2)</f>
        <v>13.9</v>
      </c>
      <c r="I29" s="9">
        <f t="shared" si="1"/>
        <v>13298.63</v>
      </c>
      <c r="J29" s="9"/>
      <c r="K29" s="10" t="str">
        <f t="shared" si="2"/>
        <v/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ROUND(+Surgery!H25,0)</f>
        <v>423821</v>
      </c>
      <c r="E30" s="9">
        <f>ROUND(+Surgery!E25,2)</f>
        <v>61.66</v>
      </c>
      <c r="F30" s="9">
        <f t="shared" si="0"/>
        <v>6873.52</v>
      </c>
      <c r="G30" s="3">
        <f>ROUND(+Surgery!H127,0)</f>
        <v>462889</v>
      </c>
      <c r="H30" s="9">
        <f>ROUND(+Surgery!E127,2)</f>
        <v>30.55</v>
      </c>
      <c r="I30" s="9">
        <f t="shared" si="1"/>
        <v>15151.85</v>
      </c>
      <c r="J30" s="9"/>
      <c r="K30" s="10">
        <f t="shared" si="2"/>
        <v>1.2043999999999999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ROUND(+Surgery!H26,0)</f>
        <v>72262</v>
      </c>
      <c r="E31" s="9">
        <f>ROUND(+Surgery!E26,2)</f>
        <v>3.26</v>
      </c>
      <c r="F31" s="9">
        <f t="shared" si="0"/>
        <v>22166.26</v>
      </c>
      <c r="G31" s="3">
        <f>ROUND(+Surgery!H128,0)</f>
        <v>79928</v>
      </c>
      <c r="H31" s="9">
        <f>ROUND(+Surgery!E128,2)</f>
        <v>3.36</v>
      </c>
      <c r="I31" s="9">
        <f t="shared" si="1"/>
        <v>23788.1</v>
      </c>
      <c r="J31" s="9"/>
      <c r="K31" s="10">
        <f t="shared" si="2"/>
        <v>7.3200000000000001E-2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ROUND(+Surgery!H27,0)</f>
        <v>129468</v>
      </c>
      <c r="E32" s="9">
        <f>ROUND(+Surgery!E27,2)</f>
        <v>3.55</v>
      </c>
      <c r="F32" s="9">
        <f t="shared" si="0"/>
        <v>36469.86</v>
      </c>
      <c r="G32" s="3">
        <f>ROUND(+Surgery!H129,0)</f>
        <v>117212</v>
      </c>
      <c r="H32" s="9">
        <f>ROUND(+Surgery!E129,2)</f>
        <v>3.5</v>
      </c>
      <c r="I32" s="9">
        <f t="shared" si="1"/>
        <v>33489.14</v>
      </c>
      <c r="J32" s="9"/>
      <c r="K32" s="10">
        <f t="shared" si="2"/>
        <v>-8.1699999999999995E-2</v>
      </c>
    </row>
    <row r="33" spans="2:11" x14ac:dyDescent="0.2">
      <c r="B33">
        <f>+Surgery!A28</f>
        <v>58</v>
      </c>
      <c r="C33" t="str">
        <f>+Surgery!B28</f>
        <v>YAKIMA VALLEY MEMORIAL HOSPITAL</v>
      </c>
      <c r="D33" s="3">
        <f>ROUND(+Surgery!H28,0)</f>
        <v>1392475</v>
      </c>
      <c r="E33" s="9">
        <f>ROUND(+Surgery!E28,2)</f>
        <v>80.52</v>
      </c>
      <c r="F33" s="9">
        <f t="shared" si="0"/>
        <v>17293.53</v>
      </c>
      <c r="G33" s="3">
        <f>ROUND(+Surgery!H130,0)</f>
        <v>1721898</v>
      </c>
      <c r="H33" s="9">
        <f>ROUND(+Surgery!E130,2)</f>
        <v>80.819999999999993</v>
      </c>
      <c r="I33" s="9">
        <f t="shared" si="1"/>
        <v>21305.35</v>
      </c>
      <c r="J33" s="9"/>
      <c r="K33" s="10">
        <f t="shared" si="2"/>
        <v>0.23200000000000001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ROUND(+Surgery!H29,0)</f>
        <v>917371</v>
      </c>
      <c r="E34" s="9">
        <f>ROUND(+Surgery!E29,2)</f>
        <v>24.12</v>
      </c>
      <c r="F34" s="9">
        <f t="shared" si="0"/>
        <v>38033.620000000003</v>
      </c>
      <c r="G34" s="3">
        <f>ROUND(+Surgery!H131,0)</f>
        <v>822224</v>
      </c>
      <c r="H34" s="9">
        <f>ROUND(+Surgery!E131,2)</f>
        <v>24.95</v>
      </c>
      <c r="I34" s="9">
        <f t="shared" si="1"/>
        <v>32954.870000000003</v>
      </c>
      <c r="J34" s="9"/>
      <c r="K34" s="10">
        <f t="shared" si="2"/>
        <v>-0.13350000000000001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ROUND(+Surgery!H30,0)</f>
        <v>295388</v>
      </c>
      <c r="E35" s="9">
        <f>ROUND(+Surgery!E30,2)</f>
        <v>16.010000000000002</v>
      </c>
      <c r="F35" s="9">
        <f t="shared" si="0"/>
        <v>18450.22</v>
      </c>
      <c r="G35" s="3">
        <f>ROUND(+Surgery!H132,0)</f>
        <v>325875</v>
      </c>
      <c r="H35" s="9">
        <f>ROUND(+Surgery!E132,2)</f>
        <v>15.91</v>
      </c>
      <c r="I35" s="9">
        <f t="shared" si="1"/>
        <v>20482.400000000001</v>
      </c>
      <c r="J35" s="9"/>
      <c r="K35" s="10">
        <f t="shared" si="2"/>
        <v>0.1101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ROUND(+Surgery!H31,0)</f>
        <v>106954</v>
      </c>
      <c r="E36" s="9">
        <f>ROUND(+Surgery!E31,2)</f>
        <v>4.13</v>
      </c>
      <c r="F36" s="9">
        <f t="shared" si="0"/>
        <v>25896.85</v>
      </c>
      <c r="G36" s="3">
        <f>ROUND(+Surgery!H133,0)</f>
        <v>92049</v>
      </c>
      <c r="H36" s="9">
        <f>ROUND(+Surgery!E133,2)</f>
        <v>4.46</v>
      </c>
      <c r="I36" s="9">
        <f t="shared" si="1"/>
        <v>20638.79</v>
      </c>
      <c r="J36" s="9"/>
      <c r="K36" s="10">
        <f t="shared" si="2"/>
        <v>-0.20300000000000001</v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ROUND(+Surgery!H32,0)</f>
        <v>1209</v>
      </c>
      <c r="E37" s="9">
        <f>ROUND(+Surgery!E32,2)</f>
        <v>0.08</v>
      </c>
      <c r="F37" s="9">
        <f t="shared" si="0"/>
        <v>15112.5</v>
      </c>
      <c r="G37" s="3">
        <f>ROUND(+Surgery!H134,0)</f>
        <v>2196</v>
      </c>
      <c r="H37" s="9">
        <f>ROUND(+Surgery!E134,2)</f>
        <v>0.13</v>
      </c>
      <c r="I37" s="9">
        <f t="shared" si="1"/>
        <v>16892.310000000001</v>
      </c>
      <c r="J37" s="9"/>
      <c r="K37" s="10">
        <f t="shared" si="2"/>
        <v>0.1178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ROUND(+Surgery!H33,0)</f>
        <v>1687985</v>
      </c>
      <c r="E38" s="9">
        <f>ROUND(+Surgery!E33,2)</f>
        <v>184.09</v>
      </c>
      <c r="F38" s="9">
        <f t="shared" si="0"/>
        <v>9169.35</v>
      </c>
      <c r="G38" s="3">
        <f>ROUND(+Surgery!H135,0)</f>
        <v>1509264</v>
      </c>
      <c r="H38" s="9">
        <f>ROUND(+Surgery!E135,2)</f>
        <v>141.69</v>
      </c>
      <c r="I38" s="9">
        <f t="shared" si="1"/>
        <v>10651.87</v>
      </c>
      <c r="J38" s="9"/>
      <c r="K38" s="10">
        <f t="shared" si="2"/>
        <v>0.16170000000000001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ROUND(+Surgery!H34,0)</f>
        <v>0</v>
      </c>
      <c r="E39" s="9">
        <f>ROUND(+Surgery!E34,2)</f>
        <v>0</v>
      </c>
      <c r="F39" s="9" t="str">
        <f t="shared" si="0"/>
        <v/>
      </c>
      <c r="G39" s="3">
        <f>ROUND(+Surgery!H136,0)</f>
        <v>0</v>
      </c>
      <c r="H39" s="9">
        <f>ROUND(+Surgery!E136,2)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ROUND(+Surgery!H35,0)</f>
        <v>849951</v>
      </c>
      <c r="E40" s="9">
        <f>ROUND(+Surgery!E35,2)</f>
        <v>111.92</v>
      </c>
      <c r="F40" s="9">
        <f t="shared" si="0"/>
        <v>7594.27</v>
      </c>
      <c r="G40" s="3">
        <f>ROUND(+Surgery!H137,0)</f>
        <v>692612</v>
      </c>
      <c r="H40" s="9">
        <f>ROUND(+Surgery!E137,2)</f>
        <v>114.91</v>
      </c>
      <c r="I40" s="9">
        <f t="shared" si="1"/>
        <v>6027.43</v>
      </c>
      <c r="J40" s="9"/>
      <c r="K40" s="10">
        <f t="shared" si="2"/>
        <v>-0.20630000000000001</v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ROUND(+Surgery!H36,0)</f>
        <v>270607</v>
      </c>
      <c r="E41" s="9">
        <f>ROUND(+Surgery!E36,2)</f>
        <v>13.7</v>
      </c>
      <c r="F41" s="9">
        <f t="shared" si="0"/>
        <v>19752.34</v>
      </c>
      <c r="G41" s="3">
        <f>ROUND(+Surgery!H138,0)</f>
        <v>260019</v>
      </c>
      <c r="H41" s="9">
        <f>ROUND(+Surgery!E138,2)</f>
        <v>12.81</v>
      </c>
      <c r="I41" s="9">
        <f t="shared" si="1"/>
        <v>20298.13</v>
      </c>
      <c r="J41" s="9"/>
      <c r="K41" s="10">
        <f t="shared" si="2"/>
        <v>2.76E-2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ROUND(+Surgery!H37,0)</f>
        <v>89933</v>
      </c>
      <c r="E42" s="9">
        <f>ROUND(+Surgery!E37,2)</f>
        <v>5.69</v>
      </c>
      <c r="F42" s="9">
        <f t="shared" si="0"/>
        <v>15805.45</v>
      </c>
      <c r="G42" s="3">
        <f>ROUND(+Surgery!H139,0)</f>
        <v>113761</v>
      </c>
      <c r="H42" s="9">
        <f>ROUND(+Surgery!E139,2)</f>
        <v>5.94</v>
      </c>
      <c r="I42" s="9">
        <f t="shared" si="1"/>
        <v>19151.68</v>
      </c>
      <c r="J42" s="9"/>
      <c r="K42" s="10">
        <f t="shared" si="2"/>
        <v>0.2117</v>
      </c>
    </row>
    <row r="43" spans="2:11" x14ac:dyDescent="0.2">
      <c r="B43">
        <f>+Surgery!A38</f>
        <v>102</v>
      </c>
      <c r="C43" t="str">
        <f>+Surgery!B38</f>
        <v>YAKIMA REGIONAL MEDICAL AND CARDIAC CENTER</v>
      </c>
      <c r="D43" s="3">
        <f>ROUND(+Surgery!H38,0)</f>
        <v>677137</v>
      </c>
      <c r="E43" s="9">
        <f>ROUND(+Surgery!E38,2)</f>
        <v>41.7</v>
      </c>
      <c r="F43" s="9">
        <f t="shared" si="0"/>
        <v>16238.3</v>
      </c>
      <c r="G43" s="3">
        <f>ROUND(+Surgery!H140,0)</f>
        <v>824292</v>
      </c>
      <c r="H43" s="9">
        <f>ROUND(+Surgery!E140,2)</f>
        <v>45.2</v>
      </c>
      <c r="I43" s="9">
        <f t="shared" si="1"/>
        <v>18236.55</v>
      </c>
      <c r="J43" s="9"/>
      <c r="K43" s="10">
        <f t="shared" si="2"/>
        <v>0.1231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ROUND(+Surgery!H39,0)</f>
        <v>0</v>
      </c>
      <c r="E44" s="9">
        <f>ROUND(+Surgery!E39,2)</f>
        <v>0</v>
      </c>
      <c r="F44" s="9" t="str">
        <f t="shared" si="0"/>
        <v/>
      </c>
      <c r="G44" s="3">
        <f>ROUND(+Surgery!H141,0)</f>
        <v>0</v>
      </c>
      <c r="H44" s="9">
        <f>ROUND(+Surgery!E141,2)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ROUND(+Surgery!H40,0)</f>
        <v>231002</v>
      </c>
      <c r="E45" s="9">
        <f>ROUND(+Surgery!E40,2)</f>
        <v>13.43</v>
      </c>
      <c r="F45" s="9">
        <f t="shared" si="0"/>
        <v>17200.45</v>
      </c>
      <c r="G45" s="3">
        <f>ROUND(+Surgery!H142,0)</f>
        <v>0</v>
      </c>
      <c r="H45" s="9">
        <f>ROUND(+Surgery!E142,2)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ROUND(+Surgery!H41,0)</f>
        <v>68364</v>
      </c>
      <c r="E46" s="9">
        <f>ROUND(+Surgery!E41,2)</f>
        <v>5.55</v>
      </c>
      <c r="F46" s="9">
        <f t="shared" si="0"/>
        <v>12317.84</v>
      </c>
      <c r="G46" s="3">
        <f>ROUND(+Surgery!H143,0)</f>
        <v>92828</v>
      </c>
      <c r="H46" s="9">
        <f>ROUND(+Surgery!E143,2)</f>
        <v>4.72</v>
      </c>
      <c r="I46" s="9">
        <f t="shared" si="1"/>
        <v>19666.95</v>
      </c>
      <c r="J46" s="9"/>
      <c r="K46" s="10">
        <f t="shared" si="2"/>
        <v>0.59660000000000002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ROUND(+Surgery!H42,0)</f>
        <v>372579</v>
      </c>
      <c r="E47" s="9">
        <f>ROUND(+Surgery!E42,2)</f>
        <v>24.48</v>
      </c>
      <c r="F47" s="9">
        <f t="shared" si="0"/>
        <v>15219.73</v>
      </c>
      <c r="G47" s="3">
        <f>ROUND(+Surgery!H144,0)</f>
        <v>432705</v>
      </c>
      <c r="H47" s="9">
        <f>ROUND(+Surgery!E144,2)</f>
        <v>30.23</v>
      </c>
      <c r="I47" s="9">
        <f t="shared" si="1"/>
        <v>14313.76</v>
      </c>
      <c r="J47" s="9"/>
      <c r="K47" s="10">
        <f t="shared" si="2"/>
        <v>-5.9499999999999997E-2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ROUND(+Surgery!H43,0)</f>
        <v>0</v>
      </c>
      <c r="E48" s="9">
        <f>ROUND(+Surgery!E43,2)</f>
        <v>0</v>
      </c>
      <c r="F48" s="9" t="str">
        <f t="shared" si="0"/>
        <v/>
      </c>
      <c r="G48" s="3">
        <f>ROUND(+Surgery!H145,0)</f>
        <v>0</v>
      </c>
      <c r="H48" s="9">
        <f>ROUND(+Surgery!E145,2)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ROUND(+Surgery!H44,0)</f>
        <v>0</v>
      </c>
      <c r="E49" s="9">
        <f>ROUND(+Surgery!E44,2)</f>
        <v>0</v>
      </c>
      <c r="F49" s="9" t="str">
        <f t="shared" si="0"/>
        <v/>
      </c>
      <c r="G49" s="3">
        <f>ROUND(+Surgery!H146,0)</f>
        <v>0</v>
      </c>
      <c r="H49" s="9">
        <f>ROUND(+Surgery!E146,2)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ROUND(+Surgery!H45,0)</f>
        <v>1709018</v>
      </c>
      <c r="E50" s="9">
        <f>ROUND(+Surgery!E45,2)</f>
        <v>55.09</v>
      </c>
      <c r="F50" s="9">
        <f t="shared" si="0"/>
        <v>31022.29</v>
      </c>
      <c r="G50" s="3">
        <f>ROUND(+Surgery!H147,0)</f>
        <v>1460959</v>
      </c>
      <c r="H50" s="9">
        <f>ROUND(+Surgery!E147,2)</f>
        <v>54.37</v>
      </c>
      <c r="I50" s="9">
        <f t="shared" si="1"/>
        <v>26870.68</v>
      </c>
      <c r="J50" s="9"/>
      <c r="K50" s="10">
        <f t="shared" si="2"/>
        <v>-0.1338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ROUND(+Surgery!H46,0)</f>
        <v>4037222</v>
      </c>
      <c r="E51" s="9">
        <f>ROUND(+Surgery!E46,2)</f>
        <v>157.72</v>
      </c>
      <c r="F51" s="9">
        <f t="shared" si="0"/>
        <v>25597.4</v>
      </c>
      <c r="G51" s="3">
        <f>ROUND(+Surgery!H148,0)</f>
        <v>4139337</v>
      </c>
      <c r="H51" s="9">
        <f>ROUND(+Surgery!E148,2)</f>
        <v>167.44</v>
      </c>
      <c r="I51" s="9">
        <f t="shared" si="1"/>
        <v>24721.32</v>
      </c>
      <c r="J51" s="9"/>
      <c r="K51" s="10">
        <f t="shared" si="2"/>
        <v>-3.4200000000000001E-2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ROUND(+Surgery!H47,0)</f>
        <v>0</v>
      </c>
      <c r="E52" s="9">
        <f>ROUND(+Surgery!E47,2)</f>
        <v>0</v>
      </c>
      <c r="F52" s="9" t="str">
        <f t="shared" si="0"/>
        <v/>
      </c>
      <c r="G52" s="3">
        <f>ROUND(+Surgery!H149,0)</f>
        <v>0</v>
      </c>
      <c r="H52" s="9">
        <f>ROUND(+Surgery!E149,2)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ROUND(+Surgery!H48,0)</f>
        <v>2385831</v>
      </c>
      <c r="E53" s="9">
        <f>ROUND(+Surgery!E48,2)</f>
        <v>108.26</v>
      </c>
      <c r="F53" s="9">
        <f t="shared" si="0"/>
        <v>22037.97</v>
      </c>
      <c r="G53" s="3">
        <f>ROUND(+Surgery!H150,0)</f>
        <v>2521512</v>
      </c>
      <c r="H53" s="9">
        <f>ROUND(+Surgery!E150,2)</f>
        <v>111.98</v>
      </c>
      <c r="I53" s="9">
        <f t="shared" si="1"/>
        <v>22517.52</v>
      </c>
      <c r="J53" s="9"/>
      <c r="K53" s="10">
        <f t="shared" si="2"/>
        <v>2.18E-2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ROUND(+Surgery!H49,0)</f>
        <v>1877861</v>
      </c>
      <c r="E54" s="9">
        <f>ROUND(+Surgery!E49,2)</f>
        <v>96.46</v>
      </c>
      <c r="F54" s="9">
        <f t="shared" si="0"/>
        <v>19467.77</v>
      </c>
      <c r="G54" s="3">
        <f>ROUND(+Surgery!H151,0)</f>
        <v>1937561</v>
      </c>
      <c r="H54" s="9">
        <f>ROUND(+Surgery!E151,2)</f>
        <v>97.85</v>
      </c>
      <c r="I54" s="9">
        <f t="shared" si="1"/>
        <v>19801.34</v>
      </c>
      <c r="J54" s="9"/>
      <c r="K54" s="10">
        <f t="shared" si="2"/>
        <v>1.7100000000000001E-2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ROUND(+Surgery!H50,0)</f>
        <v>2107095</v>
      </c>
      <c r="E55" s="9">
        <f>ROUND(+Surgery!E50,2)</f>
        <v>123.62</v>
      </c>
      <c r="F55" s="9">
        <f t="shared" si="0"/>
        <v>17044.939999999999</v>
      </c>
      <c r="G55" s="3">
        <f>ROUND(+Surgery!H152,0)</f>
        <v>2162900</v>
      </c>
      <c r="H55" s="9">
        <f>ROUND(+Surgery!E152,2)</f>
        <v>101.89</v>
      </c>
      <c r="I55" s="9">
        <f t="shared" si="1"/>
        <v>21227.79</v>
      </c>
      <c r="J55" s="9"/>
      <c r="K55" s="10">
        <f t="shared" si="2"/>
        <v>0.24540000000000001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ROUND(+Surgery!H51,0)</f>
        <v>461846</v>
      </c>
      <c r="E56" s="9">
        <f>ROUND(+Surgery!E51,2)</f>
        <v>21.92</v>
      </c>
      <c r="F56" s="9">
        <f t="shared" si="0"/>
        <v>21069.62</v>
      </c>
      <c r="G56" s="3">
        <f>ROUND(+Surgery!H153,0)</f>
        <v>553484</v>
      </c>
      <c r="H56" s="9">
        <f>ROUND(+Surgery!E153,2)</f>
        <v>27.07</v>
      </c>
      <c r="I56" s="9">
        <f t="shared" si="1"/>
        <v>20446.400000000001</v>
      </c>
      <c r="J56" s="9"/>
      <c r="K56" s="10">
        <f t="shared" si="2"/>
        <v>-2.9600000000000001E-2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ROUND(+Surgery!H52,0)</f>
        <v>68737</v>
      </c>
      <c r="E57" s="9">
        <f>ROUND(+Surgery!E52,2)</f>
        <v>3.83</v>
      </c>
      <c r="F57" s="9">
        <f t="shared" si="0"/>
        <v>17947</v>
      </c>
      <c r="G57" s="3">
        <f>ROUND(+Surgery!H154,0)</f>
        <v>62125</v>
      </c>
      <c r="H57" s="9">
        <f>ROUND(+Surgery!E154,2)</f>
        <v>3.83</v>
      </c>
      <c r="I57" s="9">
        <f t="shared" si="1"/>
        <v>16220.63</v>
      </c>
      <c r="J57" s="9"/>
      <c r="K57" s="10">
        <f t="shared" si="2"/>
        <v>-9.6199999999999994E-2</v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ROUND(+Surgery!H53,0)</f>
        <v>1551345</v>
      </c>
      <c r="E58" s="9">
        <f>ROUND(+Surgery!E53,2)</f>
        <v>102.83</v>
      </c>
      <c r="F58" s="9">
        <f t="shared" si="0"/>
        <v>15086.5</v>
      </c>
      <c r="G58" s="3">
        <f>ROUND(+Surgery!H155,0)</f>
        <v>662331</v>
      </c>
      <c r="H58" s="9">
        <f>ROUND(+Surgery!E155,2)</f>
        <v>108.19</v>
      </c>
      <c r="I58" s="9">
        <f t="shared" si="1"/>
        <v>6121.92</v>
      </c>
      <c r="J58" s="9"/>
      <c r="K58" s="10">
        <f t="shared" si="2"/>
        <v>-0.59419999999999995</v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ROUND(+Surgery!H54,0)</f>
        <v>322985</v>
      </c>
      <c r="E59" s="9">
        <f>ROUND(+Surgery!E54,2)</f>
        <v>45.21</v>
      </c>
      <c r="F59" s="9">
        <f t="shared" si="0"/>
        <v>7144.11</v>
      </c>
      <c r="G59" s="3">
        <f>ROUND(+Surgery!H156,0)</f>
        <v>357993</v>
      </c>
      <c r="H59" s="9">
        <f>ROUND(+Surgery!E156,2)</f>
        <v>49.46</v>
      </c>
      <c r="I59" s="9">
        <f t="shared" si="1"/>
        <v>7238.03</v>
      </c>
      <c r="J59" s="9"/>
      <c r="K59" s="10">
        <f t="shared" si="2"/>
        <v>1.3100000000000001E-2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ROUND(+Surgery!H55,0)</f>
        <v>305724</v>
      </c>
      <c r="E60" s="9">
        <f>ROUND(+Surgery!E55,2)</f>
        <v>17.22</v>
      </c>
      <c r="F60" s="9">
        <f t="shared" si="0"/>
        <v>17754.009999999998</v>
      </c>
      <c r="G60" s="3">
        <f>ROUND(+Surgery!H157,0)</f>
        <v>280012</v>
      </c>
      <c r="H60" s="9">
        <f>ROUND(+Surgery!E157,2)</f>
        <v>15</v>
      </c>
      <c r="I60" s="9">
        <f t="shared" si="1"/>
        <v>18667.47</v>
      </c>
      <c r="J60" s="9"/>
      <c r="K60" s="10">
        <f t="shared" si="2"/>
        <v>5.1499999999999997E-2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ROUND(+Surgery!H56,0)</f>
        <v>0</v>
      </c>
      <c r="E61" s="9">
        <f>ROUND(+Surgery!E56,2)</f>
        <v>0</v>
      </c>
      <c r="F61" s="9" t="str">
        <f t="shared" si="0"/>
        <v/>
      </c>
      <c r="G61" s="3">
        <f>ROUND(+Surgery!H158,0)</f>
        <v>0</v>
      </c>
      <c r="H61" s="9">
        <f>ROUND(+Surgery!E158,2)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ROUND(+Surgery!H57,0)</f>
        <v>4404988</v>
      </c>
      <c r="E62" s="9">
        <f>ROUND(+Surgery!E57,2)</f>
        <v>168.8</v>
      </c>
      <c r="F62" s="9">
        <f t="shared" si="0"/>
        <v>26095.9</v>
      </c>
      <c r="G62" s="3">
        <f>ROUND(+Surgery!H159,0)</f>
        <v>3684951</v>
      </c>
      <c r="H62" s="9">
        <f>ROUND(+Surgery!E159,2)</f>
        <v>121.24</v>
      </c>
      <c r="I62" s="9">
        <f t="shared" si="1"/>
        <v>30393.86</v>
      </c>
      <c r="J62" s="9"/>
      <c r="K62" s="10">
        <f t="shared" si="2"/>
        <v>0.16470000000000001</v>
      </c>
    </row>
    <row r="63" spans="2:11" x14ac:dyDescent="0.2">
      <c r="B63">
        <f>+Surgery!A58</f>
        <v>145</v>
      </c>
      <c r="C63" t="str">
        <f>+Surgery!B58</f>
        <v>PEACEHEALTH ST JOSEPH HOSPITAL</v>
      </c>
      <c r="D63" s="3">
        <f>ROUND(+Surgery!H58,0)</f>
        <v>1653942</v>
      </c>
      <c r="E63" s="9">
        <f>ROUND(+Surgery!E58,2)</f>
        <v>62.76</v>
      </c>
      <c r="F63" s="9">
        <f t="shared" si="0"/>
        <v>26353.439999999999</v>
      </c>
      <c r="G63" s="3">
        <f>ROUND(+Surgery!H160,0)</f>
        <v>1464495</v>
      </c>
      <c r="H63" s="9">
        <f>ROUND(+Surgery!E160,2)</f>
        <v>61.36</v>
      </c>
      <c r="I63" s="9">
        <f t="shared" si="1"/>
        <v>23867.26</v>
      </c>
      <c r="J63" s="9"/>
      <c r="K63" s="10">
        <f t="shared" si="2"/>
        <v>-9.4299999999999995E-2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ROUND(+Surgery!H59,0)</f>
        <v>192789</v>
      </c>
      <c r="E64" s="9">
        <f>ROUND(+Surgery!E59,2)</f>
        <v>10.5</v>
      </c>
      <c r="F64" s="9">
        <f t="shared" si="0"/>
        <v>18360.86</v>
      </c>
      <c r="G64" s="3">
        <f>ROUND(+Surgery!H161,0)</f>
        <v>182338</v>
      </c>
      <c r="H64" s="9">
        <f>ROUND(+Surgery!E161,2)</f>
        <v>10.29</v>
      </c>
      <c r="I64" s="9">
        <f t="shared" si="1"/>
        <v>17719.919999999998</v>
      </c>
      <c r="J64" s="9"/>
      <c r="K64" s="10">
        <f t="shared" si="2"/>
        <v>-3.49E-2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ROUND(+Surgery!H60,0)</f>
        <v>0</v>
      </c>
      <c r="E65" s="9">
        <f>ROUND(+Surgery!E60,2)</f>
        <v>0</v>
      </c>
      <c r="F65" s="9" t="str">
        <f t="shared" si="0"/>
        <v/>
      </c>
      <c r="G65" s="3">
        <f>ROUND(+Surgery!H162,0)</f>
        <v>0</v>
      </c>
      <c r="H65" s="9">
        <f>ROUND(+Surgery!E162,2)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ROUND(+Surgery!H61,0)</f>
        <v>95327</v>
      </c>
      <c r="E66" s="9">
        <f>ROUND(+Surgery!E61,2)</f>
        <v>4.5599999999999996</v>
      </c>
      <c r="F66" s="9">
        <f t="shared" si="0"/>
        <v>20905.04</v>
      </c>
      <c r="G66" s="3">
        <f>ROUND(+Surgery!H163,0)</f>
        <v>94722</v>
      </c>
      <c r="H66" s="9">
        <f>ROUND(+Surgery!E163,2)</f>
        <v>7.07</v>
      </c>
      <c r="I66" s="9">
        <f t="shared" si="1"/>
        <v>13397.74</v>
      </c>
      <c r="J66" s="9"/>
      <c r="K66" s="10">
        <f t="shared" si="2"/>
        <v>-0.35909999999999997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ROUND(+Surgery!H62,0)</f>
        <v>449234</v>
      </c>
      <c r="E67" s="9">
        <f>ROUND(+Surgery!E62,2)</f>
        <v>19.53</v>
      </c>
      <c r="F67" s="9">
        <f t="shared" si="0"/>
        <v>23002.25</v>
      </c>
      <c r="G67" s="3">
        <f>ROUND(+Surgery!H164,0)</f>
        <v>525612</v>
      </c>
      <c r="H67" s="9">
        <f>ROUND(+Surgery!E164,2)</f>
        <v>20.2</v>
      </c>
      <c r="I67" s="9">
        <f t="shared" si="1"/>
        <v>26020.400000000001</v>
      </c>
      <c r="J67" s="9"/>
      <c r="K67" s="10">
        <f t="shared" si="2"/>
        <v>0.13120000000000001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ROUND(+Surgery!H63,0)</f>
        <v>232959</v>
      </c>
      <c r="E68" s="9">
        <f>ROUND(+Surgery!E63,2)</f>
        <v>13.21</v>
      </c>
      <c r="F68" s="9">
        <f t="shared" si="0"/>
        <v>17635.05</v>
      </c>
      <c r="G68" s="3">
        <f>ROUND(+Surgery!H165,0)</f>
        <v>187315</v>
      </c>
      <c r="H68" s="9">
        <f>ROUND(+Surgery!E165,2)</f>
        <v>14.42</v>
      </c>
      <c r="I68" s="9">
        <f t="shared" si="1"/>
        <v>12989.94</v>
      </c>
      <c r="J68" s="9"/>
      <c r="K68" s="10">
        <f t="shared" si="2"/>
        <v>-0.26340000000000002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ROUND(+Surgery!H64,0)</f>
        <v>2603134</v>
      </c>
      <c r="E69" s="9">
        <f>ROUND(+Surgery!E64,2)</f>
        <v>109.4</v>
      </c>
      <c r="F69" s="9">
        <f t="shared" si="0"/>
        <v>23794.639999999999</v>
      </c>
      <c r="G69" s="3">
        <f>ROUND(+Surgery!H166,0)</f>
        <v>2600126</v>
      </c>
      <c r="H69" s="9">
        <f>ROUND(+Surgery!E166,2)</f>
        <v>107.9</v>
      </c>
      <c r="I69" s="9">
        <f t="shared" si="1"/>
        <v>24097.55</v>
      </c>
      <c r="J69" s="9"/>
      <c r="K69" s="10">
        <f t="shared" si="2"/>
        <v>1.2699999999999999E-2</v>
      </c>
    </row>
    <row r="70" spans="2:11" x14ac:dyDescent="0.2">
      <c r="B70">
        <f>+Surgery!A65</f>
        <v>156</v>
      </c>
      <c r="C70" t="str">
        <f>+Surgery!B65</f>
        <v>WHIDBEY GENERAL HOSPITAL</v>
      </c>
      <c r="D70" s="3">
        <f>ROUND(+Surgery!H65,0)</f>
        <v>261123</v>
      </c>
      <c r="E70" s="9">
        <f>ROUND(+Surgery!E65,2)</f>
        <v>15.84</v>
      </c>
      <c r="F70" s="9">
        <f t="shared" si="0"/>
        <v>16485.04</v>
      </c>
      <c r="G70" s="3">
        <f>ROUND(+Surgery!H167,0)</f>
        <v>327494</v>
      </c>
      <c r="H70" s="9">
        <f>ROUND(+Surgery!E167,2)</f>
        <v>13.19</v>
      </c>
      <c r="I70" s="9">
        <f t="shared" si="1"/>
        <v>24828.959999999999</v>
      </c>
      <c r="J70" s="9"/>
      <c r="K70" s="10">
        <f t="shared" si="2"/>
        <v>0.50619999999999998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ROUND(+Surgery!H66,0)</f>
        <v>0</v>
      </c>
      <c r="E71" s="9">
        <f>ROUND(+Surgery!E66,2)</f>
        <v>0</v>
      </c>
      <c r="F71" s="9" t="str">
        <f t="shared" si="0"/>
        <v/>
      </c>
      <c r="G71" s="3">
        <f>ROUND(+Surgery!H168,0)</f>
        <v>0</v>
      </c>
      <c r="H71" s="9">
        <f>ROUND(+Surgery!E168,2)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ROUND(+Surgery!H67,0)</f>
        <v>0</v>
      </c>
      <c r="E72" s="9">
        <f>ROUND(+Surgery!E67,2)</f>
        <v>0</v>
      </c>
      <c r="F72" s="9" t="str">
        <f t="shared" si="0"/>
        <v/>
      </c>
      <c r="G72" s="3">
        <f>ROUND(+Surgery!H169,0)</f>
        <v>0</v>
      </c>
      <c r="H72" s="9">
        <f>ROUND(+Surgery!E169,2)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ROUND(+Surgery!H68,0)</f>
        <v>530763</v>
      </c>
      <c r="E73" s="9">
        <f>ROUND(+Surgery!E68,2)</f>
        <v>62</v>
      </c>
      <c r="F73" s="9">
        <f t="shared" si="0"/>
        <v>8560.69</v>
      </c>
      <c r="G73" s="3">
        <f>ROUND(+Surgery!H170,0)</f>
        <v>378620</v>
      </c>
      <c r="H73" s="9">
        <f>ROUND(+Surgery!E170,2)</f>
        <v>68.31</v>
      </c>
      <c r="I73" s="9">
        <f t="shared" si="1"/>
        <v>5542.67</v>
      </c>
      <c r="J73" s="9"/>
      <c r="K73" s="10">
        <f t="shared" si="2"/>
        <v>-0.35249999999999998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ROUND(+Surgery!H69,0)</f>
        <v>1315138</v>
      </c>
      <c r="E74" s="9">
        <f>ROUND(+Surgery!E69,2)</f>
        <v>95.12</v>
      </c>
      <c r="F74" s="9">
        <f t="shared" si="0"/>
        <v>13826.09</v>
      </c>
      <c r="G74" s="3">
        <f>ROUND(+Surgery!H171,0)</f>
        <v>1136104</v>
      </c>
      <c r="H74" s="9">
        <f>ROUND(+Surgery!E171,2)</f>
        <v>113.36</v>
      </c>
      <c r="I74" s="9">
        <f t="shared" si="1"/>
        <v>10022.09</v>
      </c>
      <c r="J74" s="9"/>
      <c r="K74" s="10">
        <f t="shared" si="2"/>
        <v>-0.27510000000000001</v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ROUND(+Surgery!H70,0)</f>
        <v>1678443</v>
      </c>
      <c r="E75" s="9">
        <f>ROUND(+Surgery!E70,2)</f>
        <v>234.48</v>
      </c>
      <c r="F75" s="9">
        <f t="shared" ref="F75:F109" si="3">IF(D75=0,"",IF(E75=0,"",ROUND(D75/E75,2)))</f>
        <v>7158.15</v>
      </c>
      <c r="G75" s="3">
        <f>ROUND(+Surgery!H172,0)</f>
        <v>1733347</v>
      </c>
      <c r="H75" s="9">
        <f>ROUND(+Surgery!E172,2)</f>
        <v>245.49</v>
      </c>
      <c r="I75" s="9">
        <f t="shared" ref="I75:I109" si="4">IF(G75=0,"",IF(H75=0,"",ROUND(G75/H75,2)))</f>
        <v>7060.76</v>
      </c>
      <c r="J75" s="9"/>
      <c r="K75" s="10">
        <f t="shared" ref="K75:K109" si="5">IF(D75=0,"",IF(E75=0,"",IF(G75=0,"",IF(H75=0,"",ROUND(I75/F75-1,4)))))</f>
        <v>-1.3599999999999999E-2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ROUND(+Surgery!H71,0)</f>
        <v>2514915</v>
      </c>
      <c r="E76" s="9">
        <f>ROUND(+Surgery!E71,2)</f>
        <v>129.33000000000001</v>
      </c>
      <c r="F76" s="9">
        <f t="shared" si="3"/>
        <v>19445.72</v>
      </c>
      <c r="G76" s="3">
        <f>ROUND(+Surgery!H173,0)</f>
        <v>2778570</v>
      </c>
      <c r="H76" s="9">
        <f>ROUND(+Surgery!E173,2)</f>
        <v>144.01</v>
      </c>
      <c r="I76" s="9">
        <f t="shared" si="4"/>
        <v>19294.29</v>
      </c>
      <c r="J76" s="9"/>
      <c r="K76" s="10">
        <f t="shared" si="5"/>
        <v>-7.7999999999999996E-3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ROUND(+Surgery!H72,0)</f>
        <v>168978</v>
      </c>
      <c r="E77" s="9">
        <f>ROUND(+Surgery!E72,2)</f>
        <v>7.11</v>
      </c>
      <c r="F77" s="9">
        <f t="shared" si="3"/>
        <v>23766.240000000002</v>
      </c>
      <c r="G77" s="3">
        <f>ROUND(+Surgery!H174,0)</f>
        <v>131722</v>
      </c>
      <c r="H77" s="9">
        <f>ROUND(+Surgery!E174,2)</f>
        <v>6.63</v>
      </c>
      <c r="I77" s="9">
        <f t="shared" si="4"/>
        <v>19867.57</v>
      </c>
      <c r="J77" s="9"/>
      <c r="K77" s="10">
        <f t="shared" si="5"/>
        <v>-0.16400000000000001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ROUND(+Surgery!H73,0)</f>
        <v>0</v>
      </c>
      <c r="E78" s="9">
        <f>ROUND(+Surgery!E73,2)</f>
        <v>0</v>
      </c>
      <c r="F78" s="9" t="str">
        <f t="shared" si="3"/>
        <v/>
      </c>
      <c r="G78" s="3">
        <f>ROUND(+Surgery!H175,0)</f>
        <v>0</v>
      </c>
      <c r="H78" s="9">
        <f>ROUND(+Surgery!E175,2)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ROUND(+Surgery!H74,0)</f>
        <v>1240217</v>
      </c>
      <c r="E79" s="9">
        <f>ROUND(+Surgery!E74,2)</f>
        <v>60.61</v>
      </c>
      <c r="F79" s="9">
        <f t="shared" si="3"/>
        <v>20462.25</v>
      </c>
      <c r="G79" s="3">
        <f>ROUND(+Surgery!H176,0)</f>
        <v>1358952</v>
      </c>
      <c r="H79" s="9">
        <f>ROUND(+Surgery!E176,2)</f>
        <v>69.099999999999994</v>
      </c>
      <c r="I79" s="9">
        <f t="shared" si="4"/>
        <v>19666.45</v>
      </c>
      <c r="J79" s="9"/>
      <c r="K79" s="10">
        <f t="shared" si="5"/>
        <v>-3.8899999999999997E-2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ROUND(+Surgery!H75,0)</f>
        <v>1852459</v>
      </c>
      <c r="E80" s="9">
        <f>ROUND(+Surgery!E75,2)</f>
        <v>82.27</v>
      </c>
      <c r="F80" s="9">
        <f t="shared" si="3"/>
        <v>22516.82</v>
      </c>
      <c r="G80" s="3">
        <f>ROUND(+Surgery!H177,0)</f>
        <v>1854298</v>
      </c>
      <c r="H80" s="9">
        <f>ROUND(+Surgery!E177,2)</f>
        <v>86.62</v>
      </c>
      <c r="I80" s="9">
        <f t="shared" si="4"/>
        <v>21407.27</v>
      </c>
      <c r="J80" s="9"/>
      <c r="K80" s="10">
        <f t="shared" si="5"/>
        <v>-4.9299999999999997E-2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ROUND(+Surgery!H76,0)</f>
        <v>586554</v>
      </c>
      <c r="E81" s="9">
        <f>ROUND(+Surgery!E76,2)</f>
        <v>35.93</v>
      </c>
      <c r="F81" s="9">
        <f t="shared" si="3"/>
        <v>16324.91</v>
      </c>
      <c r="G81" s="3">
        <f>ROUND(+Surgery!H178,0)</f>
        <v>667445</v>
      </c>
      <c r="H81" s="9">
        <f>ROUND(+Surgery!E178,2)</f>
        <v>36.74</v>
      </c>
      <c r="I81" s="9">
        <f t="shared" si="4"/>
        <v>18166.71</v>
      </c>
      <c r="J81" s="9"/>
      <c r="K81" s="10">
        <f t="shared" si="5"/>
        <v>0.1128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ROUND(+Surgery!H77,0)</f>
        <v>65565</v>
      </c>
      <c r="E82" s="9">
        <f>ROUND(+Surgery!E77,2)</f>
        <v>2.09</v>
      </c>
      <c r="F82" s="9">
        <f t="shared" si="3"/>
        <v>31370.81</v>
      </c>
      <c r="G82" s="3">
        <f>ROUND(+Surgery!H179,0)</f>
        <v>60416</v>
      </c>
      <c r="H82" s="9">
        <f>ROUND(+Surgery!E179,2)</f>
        <v>2.11</v>
      </c>
      <c r="I82" s="9">
        <f t="shared" si="4"/>
        <v>28633.18</v>
      </c>
      <c r="J82" s="9"/>
      <c r="K82" s="10">
        <f t="shared" si="5"/>
        <v>-8.7300000000000003E-2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ROUND(+Surgery!H78,0)</f>
        <v>1335958</v>
      </c>
      <c r="E83" s="9">
        <f>ROUND(+Surgery!E78,2)</f>
        <v>114.7</v>
      </c>
      <c r="F83" s="9">
        <f t="shared" si="3"/>
        <v>11647.41</v>
      </c>
      <c r="G83" s="3">
        <f>ROUND(+Surgery!H180,0)</f>
        <v>1176725</v>
      </c>
      <c r="H83" s="9">
        <f>ROUND(+Surgery!E180,2)</f>
        <v>70.56</v>
      </c>
      <c r="I83" s="9">
        <f t="shared" si="4"/>
        <v>16676.939999999999</v>
      </c>
      <c r="J83" s="9"/>
      <c r="K83" s="10">
        <f t="shared" si="5"/>
        <v>0.43180000000000002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ROUND(+Surgery!H79,0)</f>
        <v>4421282</v>
      </c>
      <c r="E84" s="9">
        <f>ROUND(+Surgery!E79,2)</f>
        <v>335.53</v>
      </c>
      <c r="F84" s="9">
        <f t="shared" si="3"/>
        <v>13177.01</v>
      </c>
      <c r="G84" s="3">
        <f>ROUND(+Surgery!H181,0)</f>
        <v>4254196</v>
      </c>
      <c r="H84" s="9">
        <f>ROUND(+Surgery!E181,2)</f>
        <v>309.86</v>
      </c>
      <c r="I84" s="9">
        <f t="shared" si="4"/>
        <v>13729.41</v>
      </c>
      <c r="J84" s="9"/>
      <c r="K84" s="10">
        <f t="shared" si="5"/>
        <v>4.19E-2</v>
      </c>
    </row>
    <row r="85" spans="2:11" x14ac:dyDescent="0.2">
      <c r="B85">
        <f>+Surgery!A80</f>
        <v>180</v>
      </c>
      <c r="C85" t="str">
        <f>+Surgery!B80</f>
        <v>VALLEY HOSPITAL</v>
      </c>
      <c r="D85" s="3">
        <f>ROUND(+Surgery!H80,0)</f>
        <v>742092</v>
      </c>
      <c r="E85" s="9">
        <f>ROUND(+Surgery!E80,2)</f>
        <v>35.24</v>
      </c>
      <c r="F85" s="9">
        <f t="shared" si="3"/>
        <v>21058.23</v>
      </c>
      <c r="G85" s="3">
        <f>ROUND(+Surgery!H182,0)</f>
        <v>1087929</v>
      </c>
      <c r="H85" s="9">
        <f>ROUND(+Surgery!E182,2)</f>
        <v>50.38</v>
      </c>
      <c r="I85" s="9">
        <f t="shared" si="4"/>
        <v>21594.46</v>
      </c>
      <c r="J85" s="9"/>
      <c r="K85" s="10">
        <f t="shared" si="5"/>
        <v>2.5499999999999998E-2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ROUND(+Surgery!H81,0)</f>
        <v>493703</v>
      </c>
      <c r="E86" s="9">
        <f>ROUND(+Surgery!E81,2)</f>
        <v>64.94</v>
      </c>
      <c r="F86" s="9">
        <f t="shared" si="3"/>
        <v>7602.45</v>
      </c>
      <c r="G86" s="3">
        <f>ROUND(+Surgery!H183,0)</f>
        <v>535827</v>
      </c>
      <c r="H86" s="9">
        <f>ROUND(+Surgery!E183,2)</f>
        <v>48.62</v>
      </c>
      <c r="I86" s="9">
        <f t="shared" si="4"/>
        <v>11020.71</v>
      </c>
      <c r="J86" s="9"/>
      <c r="K86" s="10">
        <f t="shared" si="5"/>
        <v>0.4496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ROUND(+Surgery!H82,0)</f>
        <v>0</v>
      </c>
      <c r="E87" s="9">
        <f>ROUND(+Surgery!E82,2)</f>
        <v>0</v>
      </c>
      <c r="F87" s="9" t="str">
        <f t="shared" si="3"/>
        <v/>
      </c>
      <c r="G87" s="3">
        <f>ROUND(+Surgery!H184,0)</f>
        <v>0</v>
      </c>
      <c r="H87" s="9">
        <f>ROUND(+Surgery!E184,2)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ROUND(+Surgery!H83,0)</f>
        <v>219157</v>
      </c>
      <c r="E88" s="9">
        <f>ROUND(+Surgery!E83,2)</f>
        <v>34.39</v>
      </c>
      <c r="F88" s="9">
        <f t="shared" si="3"/>
        <v>6372.7</v>
      </c>
      <c r="G88" s="3">
        <f>ROUND(+Surgery!H185,0)</f>
        <v>211624</v>
      </c>
      <c r="H88" s="9">
        <f>ROUND(+Surgery!E185,2)</f>
        <v>33.85</v>
      </c>
      <c r="I88" s="9">
        <f t="shared" si="4"/>
        <v>6251.82</v>
      </c>
      <c r="J88" s="9"/>
      <c r="K88" s="10">
        <f t="shared" si="5"/>
        <v>-1.9E-2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ROUND(+Surgery!H84,0)</f>
        <v>103409</v>
      </c>
      <c r="E89" s="9">
        <f>ROUND(+Surgery!E84,2)</f>
        <v>10.54</v>
      </c>
      <c r="F89" s="9">
        <f t="shared" si="3"/>
        <v>9811.1</v>
      </c>
      <c r="G89" s="3">
        <f>ROUND(+Surgery!H186,0)</f>
        <v>56154</v>
      </c>
      <c r="H89" s="9">
        <f>ROUND(+Surgery!E186,2)</f>
        <v>7.74</v>
      </c>
      <c r="I89" s="9">
        <f t="shared" si="4"/>
        <v>7255.04</v>
      </c>
      <c r="J89" s="9"/>
      <c r="K89" s="10">
        <f t="shared" si="5"/>
        <v>-0.26050000000000001</v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ROUND(+Surgery!H85,0)</f>
        <v>24838</v>
      </c>
      <c r="E90" s="9">
        <f>ROUND(+Surgery!E85,2)</f>
        <v>3.18</v>
      </c>
      <c r="F90" s="9">
        <f t="shared" si="3"/>
        <v>7810.69</v>
      </c>
      <c r="G90" s="3">
        <f>ROUND(+Surgery!H187,0)</f>
        <v>22825</v>
      </c>
      <c r="H90" s="9">
        <f>ROUND(+Surgery!E187,2)</f>
        <v>3.25</v>
      </c>
      <c r="I90" s="9">
        <f t="shared" si="4"/>
        <v>7023.08</v>
      </c>
      <c r="J90" s="9"/>
      <c r="K90" s="10">
        <f t="shared" si="5"/>
        <v>-0.1008</v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ROUND(+Surgery!H86,0)</f>
        <v>23827</v>
      </c>
      <c r="E91" s="9">
        <f>ROUND(+Surgery!E86,2)</f>
        <v>1.1000000000000001</v>
      </c>
      <c r="F91" s="9">
        <f t="shared" si="3"/>
        <v>21660.91</v>
      </c>
      <c r="G91" s="3">
        <f>ROUND(+Surgery!H188,0)</f>
        <v>22158</v>
      </c>
      <c r="H91" s="9">
        <f>ROUND(+Surgery!E188,2)</f>
        <v>1.66</v>
      </c>
      <c r="I91" s="9">
        <f t="shared" si="4"/>
        <v>13348.19</v>
      </c>
      <c r="J91" s="9"/>
      <c r="K91" s="10">
        <f t="shared" si="5"/>
        <v>-0.38379999999999997</v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ROUND(+Surgery!H87,0)</f>
        <v>154254</v>
      </c>
      <c r="E92" s="9">
        <f>ROUND(+Surgery!E87,2)</f>
        <v>30.68</v>
      </c>
      <c r="F92" s="9">
        <f t="shared" si="3"/>
        <v>5027.84</v>
      </c>
      <c r="G92" s="3">
        <f>ROUND(+Surgery!H189,0)</f>
        <v>156573</v>
      </c>
      <c r="H92" s="9">
        <f>ROUND(+Surgery!E189,2)</f>
        <v>31.33</v>
      </c>
      <c r="I92" s="9">
        <f t="shared" si="4"/>
        <v>4997.54</v>
      </c>
      <c r="J92" s="9"/>
      <c r="K92" s="10">
        <f t="shared" si="5"/>
        <v>-6.0000000000000001E-3</v>
      </c>
    </row>
    <row r="93" spans="2:11" x14ac:dyDescent="0.2">
      <c r="B93">
        <f>+Surgery!A88</f>
        <v>198</v>
      </c>
      <c r="C93" t="str">
        <f>+Surgery!B88</f>
        <v>SUNNYSIDE COMMUNITY HOSPITAL</v>
      </c>
      <c r="D93" s="3">
        <f>ROUND(+Surgery!H88,0)</f>
        <v>225934</v>
      </c>
      <c r="E93" s="9">
        <f>ROUND(+Surgery!E88,2)</f>
        <v>10.08</v>
      </c>
      <c r="F93" s="9">
        <f t="shared" si="3"/>
        <v>22414.09</v>
      </c>
      <c r="G93" s="3">
        <f>ROUND(+Surgery!H190,0)</f>
        <v>203364</v>
      </c>
      <c r="H93" s="9">
        <f>ROUND(+Surgery!E190,2)</f>
        <v>11.52</v>
      </c>
      <c r="I93" s="9">
        <f t="shared" si="4"/>
        <v>17653.13</v>
      </c>
      <c r="J93" s="9"/>
      <c r="K93" s="10">
        <f t="shared" si="5"/>
        <v>-0.21240000000000001</v>
      </c>
    </row>
    <row r="94" spans="2:11" x14ac:dyDescent="0.2">
      <c r="B94">
        <f>+Surgery!A89</f>
        <v>199</v>
      </c>
      <c r="C94" t="str">
        <f>+Surgery!B89</f>
        <v>TOPPENISH COMMUNITY HOSPITAL</v>
      </c>
      <c r="D94" s="3">
        <f>ROUND(+Surgery!H89,0)</f>
        <v>90383</v>
      </c>
      <c r="E94" s="9">
        <f>ROUND(+Surgery!E89,2)</f>
        <v>4.5999999999999996</v>
      </c>
      <c r="F94" s="9">
        <f t="shared" si="3"/>
        <v>19648.48</v>
      </c>
      <c r="G94" s="3">
        <f>ROUND(+Surgery!H191,0)</f>
        <v>113020</v>
      </c>
      <c r="H94" s="9">
        <f>ROUND(+Surgery!E191,2)</f>
        <v>5.6</v>
      </c>
      <c r="I94" s="9">
        <f t="shared" si="4"/>
        <v>20182.14</v>
      </c>
      <c r="J94" s="9"/>
      <c r="K94" s="10">
        <f t="shared" si="5"/>
        <v>2.7199999999999998E-2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ROUND(+Surgery!H90,0)</f>
        <v>2139772</v>
      </c>
      <c r="E95" s="9">
        <f>ROUND(+Surgery!E90,2)</f>
        <v>130</v>
      </c>
      <c r="F95" s="9">
        <f t="shared" si="3"/>
        <v>16459.78</v>
      </c>
      <c r="G95" s="3">
        <f>ROUND(+Surgery!H192,0)</f>
        <v>2261625</v>
      </c>
      <c r="H95" s="9">
        <f>ROUND(+Surgery!E192,2)</f>
        <v>94.92</v>
      </c>
      <c r="I95" s="9">
        <f t="shared" si="4"/>
        <v>23826.639999999999</v>
      </c>
      <c r="J95" s="9"/>
      <c r="K95" s="10">
        <f t="shared" si="5"/>
        <v>0.4476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ROUND(+Surgery!H91,0)</f>
        <v>860</v>
      </c>
      <c r="E96" s="9">
        <f>ROUND(+Surgery!E91,2)</f>
        <v>0.05</v>
      </c>
      <c r="F96" s="9">
        <f t="shared" si="3"/>
        <v>17200</v>
      </c>
      <c r="G96" s="3">
        <f>ROUND(+Surgery!H193,0)</f>
        <v>0</v>
      </c>
      <c r="H96" s="9">
        <f>ROUND(+Surgery!E193,2)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ROUND(+Surgery!H92,0)</f>
        <v>0</v>
      </c>
      <c r="E97" s="9">
        <f>ROUND(+Surgery!E92,2)</f>
        <v>0</v>
      </c>
      <c r="F97" s="9" t="str">
        <f t="shared" si="3"/>
        <v/>
      </c>
      <c r="G97" s="3">
        <f>ROUND(+Surgery!H194,0)</f>
        <v>0</v>
      </c>
      <c r="H97" s="9">
        <f>ROUND(+Surgery!E194,2)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ROUND(+Surgery!H93,0)</f>
        <v>479231</v>
      </c>
      <c r="E98" s="9">
        <f>ROUND(+Surgery!E93,2)</f>
        <v>75.290000000000006</v>
      </c>
      <c r="F98" s="9">
        <f t="shared" si="3"/>
        <v>6365.13</v>
      </c>
      <c r="G98" s="3">
        <f>ROUND(+Surgery!H195,0)</f>
        <v>859861</v>
      </c>
      <c r="H98" s="9">
        <f>ROUND(+Surgery!E195,2)</f>
        <v>75.069999999999993</v>
      </c>
      <c r="I98" s="9">
        <f t="shared" si="4"/>
        <v>11454.12</v>
      </c>
      <c r="J98" s="9"/>
      <c r="K98" s="10">
        <f t="shared" si="5"/>
        <v>0.79949999999999999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ROUND(+Surgery!H94,0)</f>
        <v>56449</v>
      </c>
      <c r="E99" s="9">
        <f>ROUND(+Surgery!E94,2)</f>
        <v>11.59</v>
      </c>
      <c r="F99" s="9">
        <f t="shared" si="3"/>
        <v>4870.49</v>
      </c>
      <c r="G99" s="3">
        <f>ROUND(+Surgery!H196,0)</f>
        <v>254371</v>
      </c>
      <c r="H99" s="9">
        <f>ROUND(+Surgery!E196,2)</f>
        <v>12.96</v>
      </c>
      <c r="I99" s="9">
        <f t="shared" si="4"/>
        <v>19627.39</v>
      </c>
      <c r="J99" s="9"/>
      <c r="K99" s="10">
        <f t="shared" si="5"/>
        <v>3.0299</v>
      </c>
    </row>
    <row r="100" spans="2:11" x14ac:dyDescent="0.2">
      <c r="B100">
        <f>+Surgery!A95</f>
        <v>207</v>
      </c>
      <c r="C100" t="str">
        <f>+Surgery!B95</f>
        <v>SKAGIT VALLEY HOSPITAL</v>
      </c>
      <c r="D100" s="3">
        <f>ROUND(+Surgery!H95,0)</f>
        <v>521770</v>
      </c>
      <c r="E100" s="9">
        <f>ROUND(+Surgery!E95,2)</f>
        <v>34.43</v>
      </c>
      <c r="F100" s="9">
        <f t="shared" si="3"/>
        <v>15154.52</v>
      </c>
      <c r="G100" s="3">
        <f>ROUND(+Surgery!H197,0)</f>
        <v>544758</v>
      </c>
      <c r="H100" s="9">
        <f>ROUND(+Surgery!E197,2)</f>
        <v>32.74</v>
      </c>
      <c r="I100" s="9">
        <f t="shared" si="4"/>
        <v>16638.91</v>
      </c>
      <c r="J100" s="9"/>
      <c r="K100" s="10">
        <f t="shared" si="5"/>
        <v>9.8000000000000004E-2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ROUND(+Surgery!H96,0)</f>
        <v>1235045</v>
      </c>
      <c r="E101" s="9">
        <f>ROUND(+Surgery!E96,2)</f>
        <v>60.1</v>
      </c>
      <c r="F101" s="9">
        <f t="shared" si="3"/>
        <v>20549.830000000002</v>
      </c>
      <c r="G101" s="3">
        <f>ROUND(+Surgery!H198,0)</f>
        <v>1366561</v>
      </c>
      <c r="H101" s="9">
        <f>ROUND(+Surgery!E198,2)</f>
        <v>68.47</v>
      </c>
      <c r="I101" s="9">
        <f t="shared" si="4"/>
        <v>19958.54</v>
      </c>
      <c r="J101" s="9"/>
      <c r="K101" s="10">
        <f t="shared" si="5"/>
        <v>-2.8799999999999999E-2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ROUND(+Surgery!H97,0)</f>
        <v>877836</v>
      </c>
      <c r="E102" s="9">
        <f>ROUND(+Surgery!E97,2)</f>
        <v>49.28</v>
      </c>
      <c r="F102" s="9">
        <f t="shared" si="3"/>
        <v>17813.23</v>
      </c>
      <c r="G102" s="3">
        <f>ROUND(+Surgery!H199,0)</f>
        <v>941172</v>
      </c>
      <c r="H102" s="9">
        <f>ROUND(+Surgery!E199,2)</f>
        <v>33.82</v>
      </c>
      <c r="I102" s="9">
        <f t="shared" si="4"/>
        <v>27828.86</v>
      </c>
      <c r="J102" s="9"/>
      <c r="K102" s="10">
        <f t="shared" si="5"/>
        <v>0.56230000000000002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ROUND(+Surgery!H98,0)</f>
        <v>484547</v>
      </c>
      <c r="E103" s="9">
        <f>ROUND(+Surgery!E98,2)</f>
        <v>31.77</v>
      </c>
      <c r="F103" s="9">
        <f t="shared" si="3"/>
        <v>15251.72</v>
      </c>
      <c r="G103" s="3">
        <f>ROUND(+Surgery!H200,0)</f>
        <v>34028</v>
      </c>
      <c r="H103" s="9">
        <f>ROUND(+Surgery!E200,2)</f>
        <v>33.369999999999997</v>
      </c>
      <c r="I103" s="9">
        <f t="shared" si="4"/>
        <v>1019.72</v>
      </c>
      <c r="J103" s="9"/>
      <c r="K103" s="10">
        <f t="shared" si="5"/>
        <v>-0.93310000000000004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ROUND(+Surgery!H99,0)</f>
        <v>30917</v>
      </c>
      <c r="E104" s="9">
        <f>ROUND(+Surgery!E99,2)</f>
        <v>1.8</v>
      </c>
      <c r="F104" s="9">
        <f t="shared" si="3"/>
        <v>17176.11</v>
      </c>
      <c r="G104" s="3">
        <f>ROUND(+Surgery!H201,0)</f>
        <v>21643</v>
      </c>
      <c r="H104" s="9">
        <f>ROUND(+Surgery!E201,2)</f>
        <v>1.43</v>
      </c>
      <c r="I104" s="9">
        <f t="shared" si="4"/>
        <v>15134.97</v>
      </c>
      <c r="J104" s="9"/>
      <c r="K104" s="10">
        <f t="shared" si="5"/>
        <v>-0.1188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ROUND(+Surgery!H100,0)</f>
        <v>0</v>
      </c>
      <c r="E105" s="9">
        <f>ROUND(+Surgery!E100,2)</f>
        <v>0</v>
      </c>
      <c r="F105" s="9" t="str">
        <f t="shared" si="3"/>
        <v/>
      </c>
      <c r="G105" s="3">
        <f>ROUND(+Surgery!H202,0)</f>
        <v>0</v>
      </c>
      <c r="H105" s="9">
        <f>ROUND(+Surgery!E202,2)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ROUND(+Surgery!H101,0)</f>
        <v>0</v>
      </c>
      <c r="E106" s="9">
        <f>ROUND(+Surgery!E101,2)</f>
        <v>0</v>
      </c>
      <c r="F106" s="9" t="str">
        <f t="shared" si="3"/>
        <v/>
      </c>
      <c r="G106" s="3">
        <f>ROUND(+Surgery!H203,0)</f>
        <v>0</v>
      </c>
      <c r="H106" s="9">
        <f>ROUND(+Surgery!E203,2)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ROUND(+Surgery!H102,0)</f>
        <v>0</v>
      </c>
      <c r="E107" s="9">
        <f>ROUND(+Surgery!E102,2)</f>
        <v>0</v>
      </c>
      <c r="F107" s="9" t="str">
        <f t="shared" si="3"/>
        <v/>
      </c>
      <c r="G107" s="3">
        <f>ROUND(+Surgery!H204,0)</f>
        <v>0</v>
      </c>
      <c r="H107" s="9">
        <f>ROUND(+Surgery!E204,2)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Health</v>
      </c>
      <c r="D108" s="3">
        <f>ROUND(+Surgery!H103,0)</f>
        <v>0</v>
      </c>
      <c r="E108" s="9">
        <f>ROUND(+Surgery!E103,2)</f>
        <v>0</v>
      </c>
      <c r="F108" s="9" t="str">
        <f t="shared" si="3"/>
        <v/>
      </c>
      <c r="G108" s="3">
        <f>ROUND(+Surgery!H205,0)</f>
        <v>0</v>
      </c>
      <c r="H108" s="9">
        <f>ROUND(+Surgery!E205,2)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FAIRFAX EVERETT</v>
      </c>
      <c r="D109" s="3">
        <f>ROUND(+Surgery!H104,0)</f>
        <v>0</v>
      </c>
      <c r="E109" s="9">
        <f>ROUND(+Surgery!E104,2)</f>
        <v>0</v>
      </c>
      <c r="F109" s="9" t="str">
        <f t="shared" si="3"/>
        <v/>
      </c>
      <c r="G109" s="3">
        <f>ROUND(+Surgery!H206,0)</f>
        <v>0</v>
      </c>
      <c r="H109" s="9">
        <f>ROUND(+Surgery!E206,2)</f>
        <v>0</v>
      </c>
      <c r="I109" s="9" t="str">
        <f t="shared" si="4"/>
        <v/>
      </c>
      <c r="J109" s="9"/>
      <c r="K109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109"/>
  <sheetViews>
    <sheetView zoomScale="75" workbookViewId="0">
      <selection activeCell="B4" sqref="B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7.88671875" bestFit="1" customWidth="1"/>
    <col min="5" max="5" width="9.88671875" bestFit="1" customWidth="1"/>
    <col min="6" max="6" width="5.88671875" bestFit="1" customWidth="1"/>
    <col min="7" max="7" width="7.8867187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5" t="s">
        <v>30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182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48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D8" s="1" t="s">
        <v>31</v>
      </c>
      <c r="F8" s="1" t="s">
        <v>2</v>
      </c>
      <c r="G8" s="1" t="s">
        <v>31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32</v>
      </c>
      <c r="E9" s="1" t="s">
        <v>4</v>
      </c>
      <c r="F9" s="1" t="s">
        <v>4</v>
      </c>
      <c r="G9" s="1" t="s">
        <v>32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ROUND(+Surgery!E5*2080,0)</f>
        <v>428730</v>
      </c>
      <c r="E10" s="3">
        <f>ROUND(+Surgery!F5,0)</f>
        <v>110436</v>
      </c>
      <c r="F10" s="9">
        <f>IF(D10=0,"",IF(E10=0,"",ROUND(D10/E10,2)))</f>
        <v>3.88</v>
      </c>
      <c r="G10" s="3">
        <f>ROUND(+Surgery!E107*2080,0)</f>
        <v>570523</v>
      </c>
      <c r="H10" s="3">
        <f>ROUND(+Surgery!F107,0)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ROUND(+Surgery!E6*2080,0)</f>
        <v>126693</v>
      </c>
      <c r="E11" s="3">
        <f>ROUND(+Surgery!F6,0)</f>
        <v>128481</v>
      </c>
      <c r="F11" s="9">
        <f t="shared" ref="F11:F74" si="0">IF(D11=0,"",IF(E11=0,"",ROUND(D11/E11,2)))</f>
        <v>0.99</v>
      </c>
      <c r="G11" s="3">
        <f>ROUND(+Surgery!E108*2080,0)</f>
        <v>140442</v>
      </c>
      <c r="H11" s="3">
        <f>ROUND(+Surgery!F108,0)</f>
        <v>0</v>
      </c>
      <c r="I11" s="9" t="str">
        <f t="shared" ref="I11:I74" si="1">IF(G11=0,"",IF(H11=0,"",ROUND(G11/H11,2)))</f>
        <v/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ROUND(+Surgery!E7*2080,0)</f>
        <v>20259</v>
      </c>
      <c r="E12" s="3">
        <f>ROUND(+Surgery!F7,0)</f>
        <v>906</v>
      </c>
      <c r="F12" s="9">
        <f t="shared" si="0"/>
        <v>22.36</v>
      </c>
      <c r="G12" s="3">
        <f>ROUND(+Surgery!E109*2080,0)</f>
        <v>19552</v>
      </c>
      <c r="H12" s="3">
        <f>ROUND(+Surgery!F109,0)</f>
        <v>1144</v>
      </c>
      <c r="I12" s="9">
        <f t="shared" si="1"/>
        <v>17.09</v>
      </c>
      <c r="J12" s="9"/>
      <c r="K12" s="10">
        <f t="shared" si="2"/>
        <v>-0.23569999999999999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ROUND(+Surgery!E8*2080,0)</f>
        <v>289890</v>
      </c>
      <c r="E13" s="3">
        <f>ROUND(+Surgery!F8,0)</f>
        <v>2520201</v>
      </c>
      <c r="F13" s="9">
        <f t="shared" si="0"/>
        <v>0.12</v>
      </c>
      <c r="G13" s="3">
        <f>ROUND(+Surgery!E110*2080,0)</f>
        <v>270920</v>
      </c>
      <c r="H13" s="3">
        <f>ROUND(+Surgery!F110,0)</f>
        <v>2365920</v>
      </c>
      <c r="I13" s="9">
        <f t="shared" si="1"/>
        <v>0.11</v>
      </c>
      <c r="J13" s="9"/>
      <c r="K13" s="10">
        <f t="shared" si="2"/>
        <v>-8.3299999999999999E-2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ROUND(+Surgery!E9*2080,0)</f>
        <v>331552</v>
      </c>
      <c r="E14" s="3">
        <f>ROUND(+Surgery!F9,0)</f>
        <v>1519903</v>
      </c>
      <c r="F14" s="9">
        <f t="shared" si="0"/>
        <v>0.22</v>
      </c>
      <c r="G14" s="3">
        <f>ROUND(+Surgery!E111*2080,0)</f>
        <v>348795</v>
      </c>
      <c r="H14" s="3">
        <f>ROUND(+Surgery!F111,0)</f>
        <v>1503143</v>
      </c>
      <c r="I14" s="9">
        <f t="shared" si="1"/>
        <v>0.23</v>
      </c>
      <c r="J14" s="9"/>
      <c r="K14" s="10">
        <f t="shared" si="2"/>
        <v>4.5499999999999999E-2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ROUND(+Surgery!E10*2080,0)</f>
        <v>78374</v>
      </c>
      <c r="E15" s="3">
        <f>ROUND(+Surgery!F10,0)</f>
        <v>257773</v>
      </c>
      <c r="F15" s="9">
        <f t="shared" si="0"/>
        <v>0.3</v>
      </c>
      <c r="G15" s="3">
        <f>ROUND(+Surgery!E112*2080,0)</f>
        <v>55245</v>
      </c>
      <c r="H15" s="3">
        <f>ROUND(+Surgery!F112,0)</f>
        <v>229516</v>
      </c>
      <c r="I15" s="9">
        <f t="shared" si="1"/>
        <v>0.24</v>
      </c>
      <c r="J15" s="9"/>
      <c r="K15" s="10">
        <f t="shared" si="2"/>
        <v>-0.2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ROUND(+Surgery!E11*2080,0)</f>
        <v>10400</v>
      </c>
      <c r="E16" s="3">
        <f>ROUND(+Surgery!F11,0)</f>
        <v>0</v>
      </c>
      <c r="F16" s="9" t="str">
        <f t="shared" si="0"/>
        <v/>
      </c>
      <c r="G16" s="3">
        <f>ROUND(+Surgery!E113*2080,0)</f>
        <v>10546</v>
      </c>
      <c r="H16" s="3">
        <f>ROUND(+Surgery!F113,0)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ROUND(+Surgery!E12*2080,0)</f>
        <v>52187</v>
      </c>
      <c r="E17" s="3">
        <f>ROUND(+Surgery!F12,0)</f>
        <v>236790</v>
      </c>
      <c r="F17" s="9">
        <f t="shared" si="0"/>
        <v>0.22</v>
      </c>
      <c r="G17" s="3">
        <f>ROUND(+Surgery!E114*2080,0)</f>
        <v>46613</v>
      </c>
      <c r="H17" s="3">
        <f>ROUND(+Surgery!F114,0)</f>
        <v>236790</v>
      </c>
      <c r="I17" s="9">
        <f t="shared" si="1"/>
        <v>0.2</v>
      </c>
      <c r="J17" s="9"/>
      <c r="K17" s="10">
        <f t="shared" si="2"/>
        <v>-9.0899999999999995E-2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ROUND(+Surgery!E13*2080,0)</f>
        <v>8923</v>
      </c>
      <c r="E18" s="3">
        <f>ROUND(+Surgery!F13,0)</f>
        <v>38875</v>
      </c>
      <c r="F18" s="9">
        <f t="shared" si="0"/>
        <v>0.23</v>
      </c>
      <c r="G18" s="3">
        <f>ROUND(+Surgery!E115*2080,0)</f>
        <v>8653</v>
      </c>
      <c r="H18" s="3">
        <f>ROUND(+Surgery!F115,0)</f>
        <v>37587</v>
      </c>
      <c r="I18" s="9">
        <f t="shared" si="1"/>
        <v>0.23</v>
      </c>
      <c r="J18" s="9"/>
      <c r="K18" s="10">
        <f t="shared" si="2"/>
        <v>0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ROUND(+Surgery!E14*2080,0)</f>
        <v>85758</v>
      </c>
      <c r="E19" s="3">
        <f>ROUND(+Surgery!F14,0)</f>
        <v>378083</v>
      </c>
      <c r="F19" s="9">
        <f t="shared" si="0"/>
        <v>0.23</v>
      </c>
      <c r="G19" s="3">
        <f>ROUND(+Surgery!E116*2080,0)</f>
        <v>90106</v>
      </c>
      <c r="H19" s="3">
        <f>ROUND(+Surgery!F116,0)</f>
        <v>359925</v>
      </c>
      <c r="I19" s="9">
        <f t="shared" si="1"/>
        <v>0.25</v>
      </c>
      <c r="J19" s="9"/>
      <c r="K19" s="10">
        <f t="shared" si="2"/>
        <v>8.6999999999999994E-2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ROUND(+Surgery!E15*2080,0)</f>
        <v>386901</v>
      </c>
      <c r="E20" s="3">
        <f>ROUND(+Surgery!F15,0)</f>
        <v>2883095</v>
      </c>
      <c r="F20" s="9">
        <f t="shared" si="0"/>
        <v>0.13</v>
      </c>
      <c r="G20" s="3">
        <f>ROUND(+Surgery!E117*2080,0)</f>
        <v>405558</v>
      </c>
      <c r="H20" s="3">
        <f>ROUND(+Surgery!F117,0)</f>
        <v>2951934</v>
      </c>
      <c r="I20" s="9">
        <f t="shared" si="1"/>
        <v>0.14000000000000001</v>
      </c>
      <c r="J20" s="9"/>
      <c r="K20" s="10">
        <f t="shared" si="2"/>
        <v>7.6899999999999996E-2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ROUND(+Surgery!E16*2080,0)</f>
        <v>452026</v>
      </c>
      <c r="E21" s="3">
        <f>ROUND(+Surgery!F16,0)</f>
        <v>2712475</v>
      </c>
      <c r="F21" s="9">
        <f t="shared" si="0"/>
        <v>0.17</v>
      </c>
      <c r="G21" s="3">
        <f>ROUND(+Surgery!E118*2080,0)</f>
        <v>470933</v>
      </c>
      <c r="H21" s="3">
        <f>ROUND(+Surgery!F118,0)</f>
        <v>2634566</v>
      </c>
      <c r="I21" s="9">
        <f t="shared" si="1"/>
        <v>0.18</v>
      </c>
      <c r="J21" s="9"/>
      <c r="K21" s="10">
        <f t="shared" si="2"/>
        <v>5.8799999999999998E-2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ROUND(+Surgery!E17*2080,0)</f>
        <v>46238</v>
      </c>
      <c r="E22" s="3">
        <f>ROUND(+Surgery!F17,0)</f>
        <v>124980</v>
      </c>
      <c r="F22" s="9">
        <f t="shared" si="0"/>
        <v>0.37</v>
      </c>
      <c r="G22" s="3">
        <f>ROUND(+Surgery!E119*2080,0)</f>
        <v>37274</v>
      </c>
      <c r="H22" s="3">
        <f>ROUND(+Surgery!F119,0)</f>
        <v>138555</v>
      </c>
      <c r="I22" s="9">
        <f t="shared" si="1"/>
        <v>0.27</v>
      </c>
      <c r="J22" s="9"/>
      <c r="K22" s="10">
        <f t="shared" si="2"/>
        <v>-0.27029999999999998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ROUND(+Surgery!E18*2080,0)</f>
        <v>146910</v>
      </c>
      <c r="E23" s="3">
        <f>ROUND(+Surgery!F18,0)</f>
        <v>1074417</v>
      </c>
      <c r="F23" s="9">
        <f t="shared" si="0"/>
        <v>0.14000000000000001</v>
      </c>
      <c r="G23" s="3">
        <f>ROUND(+Surgery!E120*2080,0)</f>
        <v>143728</v>
      </c>
      <c r="H23" s="3">
        <f>ROUND(+Surgery!F120,0)</f>
        <v>1079019</v>
      </c>
      <c r="I23" s="9">
        <f t="shared" si="1"/>
        <v>0.13</v>
      </c>
      <c r="J23" s="9"/>
      <c r="K23" s="10">
        <f t="shared" si="2"/>
        <v>-7.1400000000000005E-2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ROUND(+Surgery!E19*2080,0)</f>
        <v>55578</v>
      </c>
      <c r="E24" s="3">
        <f>ROUND(+Surgery!F19,0)</f>
        <v>396940</v>
      </c>
      <c r="F24" s="9">
        <f t="shared" si="0"/>
        <v>0.14000000000000001</v>
      </c>
      <c r="G24" s="3">
        <f>ROUND(+Surgery!E121*2080,0)</f>
        <v>54954</v>
      </c>
      <c r="H24" s="3">
        <f>ROUND(+Surgery!F121,0)</f>
        <v>369185</v>
      </c>
      <c r="I24" s="9">
        <f t="shared" si="1"/>
        <v>0.15</v>
      </c>
      <c r="J24" s="9"/>
      <c r="K24" s="10">
        <f t="shared" si="2"/>
        <v>7.1400000000000005E-2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ROUND(+Surgery!E20*2080,0)</f>
        <v>29120</v>
      </c>
      <c r="E25" s="3">
        <f>ROUND(+Surgery!F20,0)</f>
        <v>318898</v>
      </c>
      <c r="F25" s="9">
        <f t="shared" si="0"/>
        <v>0.09</v>
      </c>
      <c r="G25" s="3">
        <f>ROUND(+Surgery!E122*2080,0)</f>
        <v>53664</v>
      </c>
      <c r="H25" s="3">
        <f>ROUND(+Surgery!F122,0)</f>
        <v>338072</v>
      </c>
      <c r="I25" s="9">
        <f t="shared" si="1"/>
        <v>0.16</v>
      </c>
      <c r="J25" s="9"/>
      <c r="K25" s="10">
        <f t="shared" si="2"/>
        <v>0.77780000000000005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ROUND(+Surgery!E21*2080,0)</f>
        <v>0</v>
      </c>
      <c r="E26" s="3">
        <f>ROUND(+Surgery!F21,0)</f>
        <v>0</v>
      </c>
      <c r="F26" s="9" t="str">
        <f t="shared" si="0"/>
        <v/>
      </c>
      <c r="G26" s="3">
        <f>ROUND(+Surgery!E123*2080,0)</f>
        <v>15371</v>
      </c>
      <c r="H26" s="3">
        <f>ROUND(+Surgery!F123,0)</f>
        <v>4054</v>
      </c>
      <c r="I26" s="9">
        <f t="shared" si="1"/>
        <v>3.79</v>
      </c>
      <c r="J26" s="9"/>
      <c r="K26" s="10" t="str">
        <f t="shared" si="2"/>
        <v/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ROUND(+Surgery!E22*2080,0)</f>
        <v>21944</v>
      </c>
      <c r="E27" s="3">
        <f>ROUND(+Surgery!F22,0)</f>
        <v>6035</v>
      </c>
      <c r="F27" s="9">
        <f t="shared" si="0"/>
        <v>3.64</v>
      </c>
      <c r="G27" s="3">
        <f>ROUND(+Surgery!E124*2080,0)</f>
        <v>0</v>
      </c>
      <c r="H27" s="3">
        <f>ROUND(+Surgery!F124,0)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ROUND(+Surgery!E23*2080,0)</f>
        <v>0</v>
      </c>
      <c r="E28" s="3">
        <f>ROUND(+Surgery!F23,0)</f>
        <v>0</v>
      </c>
      <c r="F28" s="9" t="str">
        <f t="shared" si="0"/>
        <v/>
      </c>
      <c r="G28" s="3">
        <f>ROUND(+Surgery!E125*2080,0)</f>
        <v>0</v>
      </c>
      <c r="H28" s="3">
        <f>ROUND(+Surgery!F125,0)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ROUND(+Surgery!E24*2080,0)</f>
        <v>0</v>
      </c>
      <c r="E29" s="3">
        <f>ROUND(+Surgery!F24,0)</f>
        <v>0</v>
      </c>
      <c r="F29" s="9" t="str">
        <f t="shared" si="0"/>
        <v/>
      </c>
      <c r="G29" s="3">
        <f>ROUND(+Surgery!E126*2080,0)</f>
        <v>28912</v>
      </c>
      <c r="H29" s="3">
        <f>ROUND(+Surgery!F126,0)</f>
        <v>96778</v>
      </c>
      <c r="I29" s="9">
        <f t="shared" si="1"/>
        <v>0.3</v>
      </c>
      <c r="J29" s="9"/>
      <c r="K29" s="10" t="str">
        <f t="shared" si="2"/>
        <v/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ROUND(+Surgery!E25*2080,0)</f>
        <v>128253</v>
      </c>
      <c r="E30" s="3">
        <f>ROUND(+Surgery!F25,0)</f>
        <v>438840</v>
      </c>
      <c r="F30" s="9">
        <f t="shared" si="0"/>
        <v>0.28999999999999998</v>
      </c>
      <c r="G30" s="3">
        <f>ROUND(+Surgery!E127*2080,0)</f>
        <v>63544</v>
      </c>
      <c r="H30" s="3">
        <f>ROUND(+Surgery!F127,0)</f>
        <v>439380</v>
      </c>
      <c r="I30" s="9">
        <f t="shared" si="1"/>
        <v>0.14000000000000001</v>
      </c>
      <c r="J30" s="9"/>
      <c r="K30" s="10">
        <f t="shared" si="2"/>
        <v>-0.51719999999999999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ROUND(+Surgery!E26*2080,0)</f>
        <v>6781</v>
      </c>
      <c r="E31" s="3">
        <f>ROUND(+Surgery!F26,0)</f>
        <v>19892</v>
      </c>
      <c r="F31" s="9">
        <f t="shared" si="0"/>
        <v>0.34</v>
      </c>
      <c r="G31" s="3">
        <f>ROUND(+Surgery!E128*2080,0)</f>
        <v>6989</v>
      </c>
      <c r="H31" s="3">
        <f>ROUND(+Surgery!F128,0)</f>
        <v>23010</v>
      </c>
      <c r="I31" s="9">
        <f t="shared" si="1"/>
        <v>0.3</v>
      </c>
      <c r="J31" s="9"/>
      <c r="K31" s="10">
        <f t="shared" si="2"/>
        <v>-0.1176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ROUND(+Surgery!E27*2080,0)</f>
        <v>7384</v>
      </c>
      <c r="E32" s="3">
        <f>ROUND(+Surgery!F27,0)</f>
        <v>10959</v>
      </c>
      <c r="F32" s="9">
        <f t="shared" si="0"/>
        <v>0.67</v>
      </c>
      <c r="G32" s="3">
        <f>ROUND(+Surgery!E129*2080,0)</f>
        <v>7280</v>
      </c>
      <c r="H32" s="3">
        <f>ROUND(+Surgery!F129,0)</f>
        <v>9774</v>
      </c>
      <c r="I32" s="9">
        <f t="shared" si="1"/>
        <v>0.74</v>
      </c>
      <c r="J32" s="9"/>
      <c r="K32" s="10">
        <f t="shared" si="2"/>
        <v>0.1045</v>
      </c>
    </row>
    <row r="33" spans="2:11" x14ac:dyDescent="0.2">
      <c r="B33">
        <f>+Surgery!A28</f>
        <v>58</v>
      </c>
      <c r="C33" t="str">
        <f>+Surgery!B28</f>
        <v>YAKIMA VALLEY MEMORIAL HOSPITAL</v>
      </c>
      <c r="D33" s="3">
        <f>ROUND(+Surgery!E28*2080,0)</f>
        <v>167482</v>
      </c>
      <c r="E33" s="3">
        <f>ROUND(+Surgery!F28,0)</f>
        <v>643860</v>
      </c>
      <c r="F33" s="9">
        <f t="shared" si="0"/>
        <v>0.26</v>
      </c>
      <c r="G33" s="3">
        <f>ROUND(+Surgery!E130*2080,0)</f>
        <v>168106</v>
      </c>
      <c r="H33" s="3">
        <f>ROUND(+Surgery!F130,0)</f>
        <v>605125</v>
      </c>
      <c r="I33" s="9">
        <f t="shared" si="1"/>
        <v>0.28000000000000003</v>
      </c>
      <c r="J33" s="9"/>
      <c r="K33" s="10">
        <f t="shared" si="2"/>
        <v>7.6899999999999996E-2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ROUND(+Surgery!E29*2080,0)</f>
        <v>50170</v>
      </c>
      <c r="E34" s="3">
        <f>ROUND(+Surgery!F29,0)</f>
        <v>289874</v>
      </c>
      <c r="F34" s="9">
        <f t="shared" si="0"/>
        <v>0.17</v>
      </c>
      <c r="G34" s="3">
        <f>ROUND(+Surgery!E131*2080,0)</f>
        <v>51896</v>
      </c>
      <c r="H34" s="3">
        <f>ROUND(+Surgery!F131,0)</f>
        <v>280552</v>
      </c>
      <c r="I34" s="9">
        <f t="shared" si="1"/>
        <v>0.18</v>
      </c>
      <c r="J34" s="9"/>
      <c r="K34" s="10">
        <f t="shared" si="2"/>
        <v>5.8799999999999998E-2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ROUND(+Surgery!E30*2080,0)</f>
        <v>33301</v>
      </c>
      <c r="E35" s="3">
        <f>ROUND(+Surgery!F30,0)</f>
        <v>295755</v>
      </c>
      <c r="F35" s="9">
        <f t="shared" si="0"/>
        <v>0.11</v>
      </c>
      <c r="G35" s="3">
        <f>ROUND(+Surgery!E132*2080,0)</f>
        <v>33093</v>
      </c>
      <c r="H35" s="3">
        <f>ROUND(+Surgery!F132,0)</f>
        <v>282688</v>
      </c>
      <c r="I35" s="9">
        <f t="shared" si="1"/>
        <v>0.12</v>
      </c>
      <c r="J35" s="9"/>
      <c r="K35" s="10">
        <f t="shared" si="2"/>
        <v>9.0899999999999995E-2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ROUND(+Surgery!E31*2080,0)</f>
        <v>8590</v>
      </c>
      <c r="E36" s="3">
        <f>ROUND(+Surgery!F31,0)</f>
        <v>0</v>
      </c>
      <c r="F36" s="9" t="str">
        <f t="shared" si="0"/>
        <v/>
      </c>
      <c r="G36" s="3">
        <f>ROUND(+Surgery!E133*2080,0)</f>
        <v>9277</v>
      </c>
      <c r="H36" s="3">
        <f>ROUND(+Surgery!F133,0)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ROUND(+Surgery!E32*2080,0)</f>
        <v>166</v>
      </c>
      <c r="E37" s="3">
        <f>ROUND(+Surgery!F32,0)</f>
        <v>765</v>
      </c>
      <c r="F37" s="9">
        <f t="shared" si="0"/>
        <v>0.22</v>
      </c>
      <c r="G37" s="3">
        <f>ROUND(+Surgery!E134*2080,0)</f>
        <v>270</v>
      </c>
      <c r="H37" s="3">
        <f>ROUND(+Surgery!F134,0)</f>
        <v>990</v>
      </c>
      <c r="I37" s="9">
        <f t="shared" si="1"/>
        <v>0.27</v>
      </c>
      <c r="J37" s="9"/>
      <c r="K37" s="10">
        <f t="shared" si="2"/>
        <v>0.2273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ROUND(+Surgery!E33*2080,0)</f>
        <v>382907</v>
      </c>
      <c r="E38" s="3">
        <f>ROUND(+Surgery!F33,0)</f>
        <v>1534489</v>
      </c>
      <c r="F38" s="9">
        <f t="shared" si="0"/>
        <v>0.25</v>
      </c>
      <c r="G38" s="3">
        <f>ROUND(+Surgery!E135*2080,0)</f>
        <v>294715</v>
      </c>
      <c r="H38" s="3">
        <f>ROUND(+Surgery!F135,0)</f>
        <v>1548700</v>
      </c>
      <c r="I38" s="9">
        <f t="shared" si="1"/>
        <v>0.19</v>
      </c>
      <c r="J38" s="9"/>
      <c r="K38" s="10">
        <f t="shared" si="2"/>
        <v>-0.24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ROUND(+Surgery!E34*2080,0)</f>
        <v>0</v>
      </c>
      <c r="E39" s="3">
        <f>ROUND(+Surgery!F34,0)</f>
        <v>0</v>
      </c>
      <c r="F39" s="9" t="str">
        <f t="shared" si="0"/>
        <v/>
      </c>
      <c r="G39" s="3">
        <f>ROUND(+Surgery!E136*2080,0)</f>
        <v>0</v>
      </c>
      <c r="H39" s="3">
        <f>ROUND(+Surgery!F136,0)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ROUND(+Surgery!E35*2080,0)</f>
        <v>232794</v>
      </c>
      <c r="E40" s="3">
        <f>ROUND(+Surgery!F35,0)</f>
        <v>2899576</v>
      </c>
      <c r="F40" s="9">
        <f t="shared" si="0"/>
        <v>0.08</v>
      </c>
      <c r="G40" s="3">
        <f>ROUND(+Surgery!E137*2080,0)</f>
        <v>239013</v>
      </c>
      <c r="H40" s="3">
        <f>ROUND(+Surgery!F137,0)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ROUND(+Surgery!E36*2080,0)</f>
        <v>28496</v>
      </c>
      <c r="E41" s="3">
        <f>ROUND(+Surgery!F36,0)</f>
        <v>90772</v>
      </c>
      <c r="F41" s="9">
        <f t="shared" si="0"/>
        <v>0.31</v>
      </c>
      <c r="G41" s="3">
        <f>ROUND(+Surgery!E138*2080,0)</f>
        <v>26645</v>
      </c>
      <c r="H41" s="3">
        <f>ROUND(+Surgery!F138,0)</f>
        <v>86593</v>
      </c>
      <c r="I41" s="9">
        <f t="shared" si="1"/>
        <v>0.31</v>
      </c>
      <c r="J41" s="9"/>
      <c r="K41" s="10">
        <f t="shared" si="2"/>
        <v>0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ROUND(+Surgery!E37*2080,0)</f>
        <v>11835</v>
      </c>
      <c r="E42" s="3">
        <f>ROUND(+Surgery!F37,0)</f>
        <v>38534</v>
      </c>
      <c r="F42" s="9">
        <f t="shared" si="0"/>
        <v>0.31</v>
      </c>
      <c r="G42" s="3">
        <f>ROUND(+Surgery!E139*2080,0)</f>
        <v>12355</v>
      </c>
      <c r="H42" s="3">
        <f>ROUND(+Surgery!F139,0)</f>
        <v>21443</v>
      </c>
      <c r="I42" s="9">
        <f t="shared" si="1"/>
        <v>0.57999999999999996</v>
      </c>
      <c r="J42" s="9"/>
      <c r="K42" s="10">
        <f t="shared" si="2"/>
        <v>0.871</v>
      </c>
    </row>
    <row r="43" spans="2:11" x14ac:dyDescent="0.2">
      <c r="B43">
        <f>+Surgery!A38</f>
        <v>102</v>
      </c>
      <c r="C43" t="str">
        <f>+Surgery!B38</f>
        <v>YAKIMA REGIONAL MEDICAL AND CARDIAC CENTER</v>
      </c>
      <c r="D43" s="3">
        <f>ROUND(+Surgery!E38*2080,0)</f>
        <v>86736</v>
      </c>
      <c r="E43" s="3">
        <f>ROUND(+Surgery!F38,0)</f>
        <v>29055</v>
      </c>
      <c r="F43" s="9">
        <f t="shared" si="0"/>
        <v>2.99</v>
      </c>
      <c r="G43" s="3">
        <f>ROUND(+Surgery!E140*2080,0)</f>
        <v>94016</v>
      </c>
      <c r="H43" s="3">
        <f>ROUND(+Surgery!F140,0)</f>
        <v>186225</v>
      </c>
      <c r="I43" s="9">
        <f t="shared" si="1"/>
        <v>0.5</v>
      </c>
      <c r="J43" s="9"/>
      <c r="K43" s="10">
        <f t="shared" si="2"/>
        <v>-0.83279999999999998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ROUND(+Surgery!E39*2080,0)</f>
        <v>0</v>
      </c>
      <c r="E44" s="3">
        <f>ROUND(+Surgery!F39,0)</f>
        <v>0</v>
      </c>
      <c r="F44" s="9" t="str">
        <f t="shared" si="0"/>
        <v/>
      </c>
      <c r="G44" s="3">
        <f>ROUND(+Surgery!E141*2080,0)</f>
        <v>0</v>
      </c>
      <c r="H44" s="3">
        <f>ROUND(+Surgery!F141,0)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ROUND(+Surgery!E40*2080,0)</f>
        <v>27934</v>
      </c>
      <c r="E45" s="3">
        <f>ROUND(+Surgery!F40,0)</f>
        <v>131313</v>
      </c>
      <c r="F45" s="9">
        <f t="shared" si="0"/>
        <v>0.21</v>
      </c>
      <c r="G45" s="3">
        <f>ROUND(+Surgery!E142*2080,0)</f>
        <v>0</v>
      </c>
      <c r="H45" s="3">
        <f>ROUND(+Surgery!F142,0)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ROUND(+Surgery!E41*2080,0)</f>
        <v>11544</v>
      </c>
      <c r="E46" s="3">
        <f>ROUND(+Surgery!F41,0)</f>
        <v>14882</v>
      </c>
      <c r="F46" s="9">
        <f t="shared" si="0"/>
        <v>0.78</v>
      </c>
      <c r="G46" s="3">
        <f>ROUND(+Surgery!E143*2080,0)</f>
        <v>9818</v>
      </c>
      <c r="H46" s="3">
        <f>ROUND(+Surgery!F143,0)</f>
        <v>13481</v>
      </c>
      <c r="I46" s="9">
        <f t="shared" si="1"/>
        <v>0.73</v>
      </c>
      <c r="J46" s="9"/>
      <c r="K46" s="10">
        <f t="shared" si="2"/>
        <v>-6.4100000000000004E-2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ROUND(+Surgery!E42*2080,0)</f>
        <v>50918</v>
      </c>
      <c r="E47" s="3">
        <f>ROUND(+Surgery!F42,0)</f>
        <v>154227</v>
      </c>
      <c r="F47" s="9">
        <f t="shared" si="0"/>
        <v>0.33</v>
      </c>
      <c r="G47" s="3">
        <f>ROUND(+Surgery!E144*2080,0)</f>
        <v>62878</v>
      </c>
      <c r="H47" s="3">
        <f>ROUND(+Surgery!F144,0)</f>
        <v>141924</v>
      </c>
      <c r="I47" s="9">
        <f t="shared" si="1"/>
        <v>0.44</v>
      </c>
      <c r="J47" s="9"/>
      <c r="K47" s="10">
        <f t="shared" si="2"/>
        <v>0.33329999999999999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ROUND(+Surgery!E43*2080,0)</f>
        <v>0</v>
      </c>
      <c r="E48" s="3">
        <f>ROUND(+Surgery!F43,0)</f>
        <v>0</v>
      </c>
      <c r="F48" s="9" t="str">
        <f t="shared" si="0"/>
        <v/>
      </c>
      <c r="G48" s="3">
        <f>ROUND(+Surgery!E145*2080,0)</f>
        <v>0</v>
      </c>
      <c r="H48" s="3">
        <f>ROUND(+Surgery!F145,0)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ROUND(+Surgery!E44*2080,0)</f>
        <v>0</v>
      </c>
      <c r="E49" s="3">
        <f>ROUND(+Surgery!F44,0)</f>
        <v>0</v>
      </c>
      <c r="F49" s="9" t="str">
        <f t="shared" si="0"/>
        <v/>
      </c>
      <c r="G49" s="3">
        <f>ROUND(+Surgery!E146*2080,0)</f>
        <v>0</v>
      </c>
      <c r="H49" s="3">
        <f>ROUND(+Surgery!F146,0)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ROUND(+Surgery!E45*2080,0)</f>
        <v>114587</v>
      </c>
      <c r="E50" s="3">
        <f>ROUND(+Surgery!F45,0)</f>
        <v>966900</v>
      </c>
      <c r="F50" s="9">
        <f t="shared" si="0"/>
        <v>0.12</v>
      </c>
      <c r="G50" s="3">
        <f>ROUND(+Surgery!E147*2080,0)</f>
        <v>113090</v>
      </c>
      <c r="H50" s="3">
        <f>ROUND(+Surgery!F147,0)</f>
        <v>740971</v>
      </c>
      <c r="I50" s="9">
        <f t="shared" si="1"/>
        <v>0.15</v>
      </c>
      <c r="J50" s="9"/>
      <c r="K50" s="10">
        <f t="shared" si="2"/>
        <v>0.25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ROUND(+Surgery!E46*2080,0)</f>
        <v>328058</v>
      </c>
      <c r="E51" s="3">
        <f>ROUND(+Surgery!F46,0)</f>
        <v>27333</v>
      </c>
      <c r="F51" s="9">
        <f t="shared" si="0"/>
        <v>12</v>
      </c>
      <c r="G51" s="3">
        <f>ROUND(+Surgery!E148*2080,0)</f>
        <v>348275</v>
      </c>
      <c r="H51" s="3">
        <f>ROUND(+Surgery!F148,0)</f>
        <v>28094</v>
      </c>
      <c r="I51" s="9">
        <f t="shared" si="1"/>
        <v>12.4</v>
      </c>
      <c r="J51" s="9"/>
      <c r="K51" s="10">
        <f t="shared" si="2"/>
        <v>3.3300000000000003E-2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ROUND(+Surgery!E47*2080,0)</f>
        <v>0</v>
      </c>
      <c r="E52" s="3">
        <f>ROUND(+Surgery!F47,0)</f>
        <v>0</v>
      </c>
      <c r="F52" s="9" t="str">
        <f t="shared" si="0"/>
        <v/>
      </c>
      <c r="G52" s="3">
        <f>ROUND(+Surgery!E149*2080,0)</f>
        <v>0</v>
      </c>
      <c r="H52" s="3">
        <f>ROUND(+Surgery!F149,0)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ROUND(+Surgery!E48*2080,0)</f>
        <v>225181</v>
      </c>
      <c r="E53" s="3">
        <f>ROUND(+Surgery!F48,0)</f>
        <v>1968627</v>
      </c>
      <c r="F53" s="9">
        <f t="shared" si="0"/>
        <v>0.11</v>
      </c>
      <c r="G53" s="3">
        <f>ROUND(+Surgery!E150*2080,0)</f>
        <v>232918</v>
      </c>
      <c r="H53" s="3">
        <f>ROUND(+Surgery!F150,0)</f>
        <v>1991307</v>
      </c>
      <c r="I53" s="9">
        <f t="shared" si="1"/>
        <v>0.12</v>
      </c>
      <c r="J53" s="9"/>
      <c r="K53" s="10">
        <f t="shared" si="2"/>
        <v>9.0899999999999995E-2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ROUND(+Surgery!E49*2080,0)</f>
        <v>200637</v>
      </c>
      <c r="E54" s="3">
        <f>ROUND(+Surgery!F49,0)</f>
        <v>1362190</v>
      </c>
      <c r="F54" s="9">
        <f t="shared" si="0"/>
        <v>0.15</v>
      </c>
      <c r="G54" s="3">
        <f>ROUND(+Surgery!E151*2080,0)</f>
        <v>203528</v>
      </c>
      <c r="H54" s="3">
        <f>ROUND(+Surgery!F151,0)</f>
        <v>1386123</v>
      </c>
      <c r="I54" s="9">
        <f t="shared" si="1"/>
        <v>0.15</v>
      </c>
      <c r="J54" s="9"/>
      <c r="K54" s="10">
        <f t="shared" si="2"/>
        <v>0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ROUND(+Surgery!E50*2080,0)</f>
        <v>257130</v>
      </c>
      <c r="E55" s="3">
        <f>ROUND(+Surgery!F50,0)</f>
        <v>811380</v>
      </c>
      <c r="F55" s="9">
        <f t="shared" si="0"/>
        <v>0.32</v>
      </c>
      <c r="G55" s="3">
        <f>ROUND(+Surgery!E152*2080,0)</f>
        <v>211931</v>
      </c>
      <c r="H55" s="3">
        <f>ROUND(+Surgery!F152,0)</f>
        <v>985292</v>
      </c>
      <c r="I55" s="9">
        <f t="shared" si="1"/>
        <v>0.22</v>
      </c>
      <c r="J55" s="9"/>
      <c r="K55" s="10">
        <f t="shared" si="2"/>
        <v>-0.3125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ROUND(+Surgery!E51*2080,0)</f>
        <v>45594</v>
      </c>
      <c r="E56" s="3">
        <f>ROUND(+Surgery!F51,0)</f>
        <v>502416</v>
      </c>
      <c r="F56" s="9">
        <f t="shared" si="0"/>
        <v>0.09</v>
      </c>
      <c r="G56" s="3">
        <f>ROUND(+Surgery!E153*2080,0)</f>
        <v>56306</v>
      </c>
      <c r="H56" s="3">
        <f>ROUND(+Surgery!F153,0)</f>
        <v>571318</v>
      </c>
      <c r="I56" s="9">
        <f t="shared" si="1"/>
        <v>0.1</v>
      </c>
      <c r="J56" s="9"/>
      <c r="K56" s="10">
        <f t="shared" si="2"/>
        <v>0.1111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ROUND(+Surgery!E52*2080,0)</f>
        <v>7966</v>
      </c>
      <c r="E57" s="3">
        <f>ROUND(+Surgery!F52,0)</f>
        <v>21072</v>
      </c>
      <c r="F57" s="9">
        <f t="shared" si="0"/>
        <v>0.38</v>
      </c>
      <c r="G57" s="3">
        <f>ROUND(+Surgery!E154*2080,0)</f>
        <v>7966</v>
      </c>
      <c r="H57" s="3">
        <f>ROUND(+Surgery!F154,0)</f>
        <v>14960</v>
      </c>
      <c r="I57" s="9">
        <f t="shared" si="1"/>
        <v>0.53</v>
      </c>
      <c r="J57" s="9"/>
      <c r="K57" s="10">
        <f t="shared" si="2"/>
        <v>0.3947</v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ROUND(+Surgery!E53*2080,0)</f>
        <v>213886</v>
      </c>
      <c r="E58" s="3">
        <f>ROUND(+Surgery!F53,0)</f>
        <v>7106</v>
      </c>
      <c r="F58" s="9">
        <f t="shared" si="0"/>
        <v>30.1</v>
      </c>
      <c r="G58" s="3">
        <f>ROUND(+Surgery!E155*2080,0)</f>
        <v>225035</v>
      </c>
      <c r="H58" s="3">
        <f>ROUND(+Surgery!F155,0)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ROUND(+Surgery!E54*2080,0)</f>
        <v>94037</v>
      </c>
      <c r="E59" s="3">
        <f>ROUND(+Surgery!F54,0)</f>
        <v>616200</v>
      </c>
      <c r="F59" s="9">
        <f t="shared" si="0"/>
        <v>0.15</v>
      </c>
      <c r="G59" s="3">
        <f>ROUND(+Surgery!E156*2080,0)</f>
        <v>102877</v>
      </c>
      <c r="H59" s="3">
        <f>ROUND(+Surgery!F156,0)</f>
        <v>710100</v>
      </c>
      <c r="I59" s="9">
        <f t="shared" si="1"/>
        <v>0.14000000000000001</v>
      </c>
      <c r="J59" s="9"/>
      <c r="K59" s="10">
        <f t="shared" si="2"/>
        <v>-6.6699999999999995E-2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ROUND(+Surgery!E55*2080,0)</f>
        <v>35818</v>
      </c>
      <c r="E60" s="3">
        <f>ROUND(+Surgery!F55,0)</f>
        <v>125925</v>
      </c>
      <c r="F60" s="9">
        <f t="shared" si="0"/>
        <v>0.28000000000000003</v>
      </c>
      <c r="G60" s="3">
        <f>ROUND(+Surgery!E157*2080,0)</f>
        <v>31200</v>
      </c>
      <c r="H60" s="3">
        <f>ROUND(+Surgery!F157,0)</f>
        <v>114991</v>
      </c>
      <c r="I60" s="9">
        <f t="shared" si="1"/>
        <v>0.27</v>
      </c>
      <c r="J60" s="9"/>
      <c r="K60" s="10">
        <f t="shared" si="2"/>
        <v>-3.5700000000000003E-2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ROUND(+Surgery!E56*2080,0)</f>
        <v>0</v>
      </c>
      <c r="E61" s="3">
        <f>ROUND(+Surgery!F56,0)</f>
        <v>0</v>
      </c>
      <c r="F61" s="9" t="str">
        <f t="shared" si="0"/>
        <v/>
      </c>
      <c r="G61" s="3">
        <f>ROUND(+Surgery!E158*2080,0)</f>
        <v>0</v>
      </c>
      <c r="H61" s="3">
        <f>ROUND(+Surgery!F158,0)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ROUND(+Surgery!E57*2080,0)</f>
        <v>351104</v>
      </c>
      <c r="E62" s="3">
        <f>ROUND(+Surgery!F57,0)</f>
        <v>983173</v>
      </c>
      <c r="F62" s="9">
        <f t="shared" si="0"/>
        <v>0.36</v>
      </c>
      <c r="G62" s="3">
        <f>ROUND(+Surgery!E159*2080,0)</f>
        <v>252179</v>
      </c>
      <c r="H62" s="3">
        <f>ROUND(+Surgery!F159,0)</f>
        <v>975198</v>
      </c>
      <c r="I62" s="9">
        <f t="shared" si="1"/>
        <v>0.26</v>
      </c>
      <c r="J62" s="9"/>
      <c r="K62" s="10">
        <f t="shared" si="2"/>
        <v>-0.27779999999999999</v>
      </c>
    </row>
    <row r="63" spans="2:11" x14ac:dyDescent="0.2">
      <c r="B63">
        <f>+Surgery!A58</f>
        <v>145</v>
      </c>
      <c r="C63" t="str">
        <f>+Surgery!B58</f>
        <v>PEACEHEALTH ST JOSEPH HOSPITAL</v>
      </c>
      <c r="D63" s="3">
        <f>ROUND(+Surgery!E58*2080,0)</f>
        <v>130541</v>
      </c>
      <c r="E63" s="3">
        <f>ROUND(+Surgery!F58,0)</f>
        <v>886400</v>
      </c>
      <c r="F63" s="9">
        <f t="shared" si="0"/>
        <v>0.15</v>
      </c>
      <c r="G63" s="3">
        <f>ROUND(+Surgery!E160*2080,0)</f>
        <v>127629</v>
      </c>
      <c r="H63" s="3">
        <f>ROUND(+Surgery!F160,0)</f>
        <v>916468</v>
      </c>
      <c r="I63" s="9">
        <f t="shared" si="1"/>
        <v>0.14000000000000001</v>
      </c>
      <c r="J63" s="9"/>
      <c r="K63" s="10">
        <f t="shared" si="2"/>
        <v>-6.6699999999999995E-2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ROUND(+Surgery!E59*2080,0)</f>
        <v>21840</v>
      </c>
      <c r="E64" s="3">
        <f>ROUND(+Surgery!F59,0)</f>
        <v>146867</v>
      </c>
      <c r="F64" s="9">
        <f t="shared" si="0"/>
        <v>0.15</v>
      </c>
      <c r="G64" s="3">
        <f>ROUND(+Surgery!E161*2080,0)</f>
        <v>21403</v>
      </c>
      <c r="H64" s="3">
        <f>ROUND(+Surgery!F161,0)</f>
        <v>164946</v>
      </c>
      <c r="I64" s="9">
        <f t="shared" si="1"/>
        <v>0.13</v>
      </c>
      <c r="J64" s="9"/>
      <c r="K64" s="10">
        <f t="shared" si="2"/>
        <v>-0.1333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ROUND(+Surgery!E60*2080,0)</f>
        <v>0</v>
      </c>
      <c r="E65" s="3">
        <f>ROUND(+Surgery!F60,0)</f>
        <v>0</v>
      </c>
      <c r="F65" s="9" t="str">
        <f t="shared" si="0"/>
        <v/>
      </c>
      <c r="G65" s="3">
        <f>ROUND(+Surgery!E162*2080,0)</f>
        <v>0</v>
      </c>
      <c r="H65" s="3">
        <f>ROUND(+Surgery!F162,0)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ROUND(+Surgery!E61*2080,0)</f>
        <v>9485</v>
      </c>
      <c r="E66" s="3">
        <f>ROUND(+Surgery!F61,0)</f>
        <v>11377</v>
      </c>
      <c r="F66" s="9">
        <f t="shared" si="0"/>
        <v>0.83</v>
      </c>
      <c r="G66" s="3">
        <f>ROUND(+Surgery!E163*2080,0)</f>
        <v>14706</v>
      </c>
      <c r="H66" s="3">
        <f>ROUND(+Surgery!F163,0)</f>
        <v>13458</v>
      </c>
      <c r="I66" s="9">
        <f t="shared" si="1"/>
        <v>1.0900000000000001</v>
      </c>
      <c r="J66" s="9"/>
      <c r="K66" s="10">
        <f t="shared" si="2"/>
        <v>0.31330000000000002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ROUND(+Surgery!E62*2080,0)</f>
        <v>40622</v>
      </c>
      <c r="E67" s="3">
        <f>ROUND(+Surgery!F62,0)</f>
        <v>105732</v>
      </c>
      <c r="F67" s="9">
        <f t="shared" si="0"/>
        <v>0.38</v>
      </c>
      <c r="G67" s="3">
        <f>ROUND(+Surgery!E164*2080,0)</f>
        <v>42016</v>
      </c>
      <c r="H67" s="3">
        <f>ROUND(+Surgery!F164,0)</f>
        <v>113392</v>
      </c>
      <c r="I67" s="9">
        <f t="shared" si="1"/>
        <v>0.37</v>
      </c>
      <c r="J67" s="9"/>
      <c r="K67" s="10">
        <f t="shared" si="2"/>
        <v>-2.63E-2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ROUND(+Surgery!E63*2080,0)</f>
        <v>27477</v>
      </c>
      <c r="E68" s="3">
        <f>ROUND(+Surgery!F63,0)</f>
        <v>31925</v>
      </c>
      <c r="F68" s="9">
        <f t="shared" si="0"/>
        <v>0.86</v>
      </c>
      <c r="G68" s="3">
        <f>ROUND(+Surgery!E165*2080,0)</f>
        <v>29994</v>
      </c>
      <c r="H68" s="3">
        <f>ROUND(+Surgery!F165,0)</f>
        <v>62040</v>
      </c>
      <c r="I68" s="9">
        <f t="shared" si="1"/>
        <v>0.48</v>
      </c>
      <c r="J68" s="9"/>
      <c r="K68" s="10">
        <f t="shared" si="2"/>
        <v>-0.44190000000000002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ROUND(+Surgery!E64*2080,0)</f>
        <v>227552</v>
      </c>
      <c r="E69" s="3">
        <f>ROUND(+Surgery!F64,0)</f>
        <v>953912</v>
      </c>
      <c r="F69" s="9">
        <f t="shared" si="0"/>
        <v>0.24</v>
      </c>
      <c r="G69" s="3">
        <f>ROUND(+Surgery!E166*2080,0)</f>
        <v>224432</v>
      </c>
      <c r="H69" s="3">
        <f>ROUND(+Surgery!F166,0)</f>
        <v>1116407</v>
      </c>
      <c r="I69" s="9">
        <f t="shared" si="1"/>
        <v>0.2</v>
      </c>
      <c r="J69" s="9"/>
      <c r="K69" s="10">
        <f t="shared" si="2"/>
        <v>-0.16669999999999999</v>
      </c>
    </row>
    <row r="70" spans="2:11" x14ac:dyDescent="0.2">
      <c r="B70">
        <f>+Surgery!A65</f>
        <v>156</v>
      </c>
      <c r="C70" t="str">
        <f>+Surgery!B65</f>
        <v>WHIDBEY GENERAL HOSPITAL</v>
      </c>
      <c r="D70" s="3">
        <f>ROUND(+Surgery!E65*2080,0)</f>
        <v>32947</v>
      </c>
      <c r="E70" s="3">
        <f>ROUND(+Surgery!F65,0)</f>
        <v>185572</v>
      </c>
      <c r="F70" s="9">
        <f t="shared" si="0"/>
        <v>0.18</v>
      </c>
      <c r="G70" s="3">
        <f>ROUND(+Surgery!E167*2080,0)</f>
        <v>27435</v>
      </c>
      <c r="H70" s="3">
        <f>ROUND(+Surgery!F167,0)</f>
        <v>175115</v>
      </c>
      <c r="I70" s="9">
        <f t="shared" si="1"/>
        <v>0.16</v>
      </c>
      <c r="J70" s="9"/>
      <c r="K70" s="10">
        <f t="shared" si="2"/>
        <v>-0.1111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ROUND(+Surgery!E66*2080,0)</f>
        <v>0</v>
      </c>
      <c r="E71" s="3">
        <f>ROUND(+Surgery!F66,0)</f>
        <v>0</v>
      </c>
      <c r="F71" s="9" t="str">
        <f t="shared" si="0"/>
        <v/>
      </c>
      <c r="G71" s="3">
        <f>ROUND(+Surgery!E168*2080,0)</f>
        <v>0</v>
      </c>
      <c r="H71" s="3">
        <f>ROUND(+Surgery!F168,0)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ROUND(+Surgery!E67*2080,0)</f>
        <v>0</v>
      </c>
      <c r="E72" s="3">
        <f>ROUND(+Surgery!F67,0)</f>
        <v>0</v>
      </c>
      <c r="F72" s="9" t="str">
        <f t="shared" si="0"/>
        <v/>
      </c>
      <c r="G72" s="3">
        <f>ROUND(+Surgery!E169*2080,0)</f>
        <v>0</v>
      </c>
      <c r="H72" s="3">
        <f>ROUND(+Surgery!F169,0)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ROUND(+Surgery!E68*2080,0)</f>
        <v>128960</v>
      </c>
      <c r="E73" s="3">
        <f>ROUND(+Surgery!F68,0)</f>
        <v>1654461</v>
      </c>
      <c r="F73" s="9">
        <f t="shared" si="0"/>
        <v>0.08</v>
      </c>
      <c r="G73" s="3">
        <f>ROUND(+Surgery!E170*2080,0)</f>
        <v>142085</v>
      </c>
      <c r="H73" s="3">
        <f>ROUND(+Surgery!F170,0)</f>
        <v>1964479</v>
      </c>
      <c r="I73" s="9">
        <f t="shared" si="1"/>
        <v>7.0000000000000007E-2</v>
      </c>
      <c r="J73" s="9"/>
      <c r="K73" s="10">
        <f t="shared" si="2"/>
        <v>-0.125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ROUND(+Surgery!E69*2080,0)</f>
        <v>197850</v>
      </c>
      <c r="E74" s="3">
        <f>ROUND(+Surgery!F69,0)</f>
        <v>978401</v>
      </c>
      <c r="F74" s="9">
        <f t="shared" si="0"/>
        <v>0.2</v>
      </c>
      <c r="G74" s="3">
        <f>ROUND(+Surgery!E171*2080,0)</f>
        <v>235789</v>
      </c>
      <c r="H74" s="3">
        <f>ROUND(+Surgery!F171,0)</f>
        <v>1068711</v>
      </c>
      <c r="I74" s="9">
        <f t="shared" si="1"/>
        <v>0.22</v>
      </c>
      <c r="J74" s="9"/>
      <c r="K74" s="10">
        <f t="shared" si="2"/>
        <v>0.1</v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ROUND(+Surgery!E70*2080,0)</f>
        <v>487718</v>
      </c>
      <c r="E75" s="3">
        <f>ROUND(+Surgery!F70,0)</f>
        <v>2309460</v>
      </c>
      <c r="F75" s="9">
        <f t="shared" ref="F75:F109" si="3">IF(D75=0,"",IF(E75=0,"",ROUND(D75/E75,2)))</f>
        <v>0.21</v>
      </c>
      <c r="G75" s="3">
        <f>ROUND(+Surgery!E172*2080,0)</f>
        <v>510619</v>
      </c>
      <c r="H75" s="3">
        <f>ROUND(+Surgery!F172,0)</f>
        <v>2390880</v>
      </c>
      <c r="I75" s="9">
        <f t="shared" ref="I75:I109" si="4">IF(G75=0,"",IF(H75=0,"",ROUND(G75/H75,2)))</f>
        <v>0.21</v>
      </c>
      <c r="J75" s="9"/>
      <c r="K75" s="10">
        <f t="shared" ref="K75:K109" si="5">IF(D75=0,"",IF(E75=0,"",IF(G75=0,"",IF(H75=0,"",ROUND(I75/F75-1,4)))))</f>
        <v>0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ROUND(+Surgery!E71*2080,0)</f>
        <v>269006</v>
      </c>
      <c r="E76" s="3">
        <f>ROUND(+Surgery!F71,0)</f>
        <v>790045</v>
      </c>
      <c r="F76" s="9">
        <f t="shared" si="3"/>
        <v>0.34</v>
      </c>
      <c r="G76" s="3">
        <f>ROUND(+Surgery!E173*2080,0)</f>
        <v>299541</v>
      </c>
      <c r="H76" s="3">
        <f>ROUND(+Surgery!F173,0)</f>
        <v>789071</v>
      </c>
      <c r="I76" s="9">
        <f t="shared" si="4"/>
        <v>0.38</v>
      </c>
      <c r="J76" s="9"/>
      <c r="K76" s="10">
        <f t="shared" si="5"/>
        <v>0.1176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ROUND(+Surgery!E72*2080,0)</f>
        <v>14789</v>
      </c>
      <c r="E77" s="3">
        <f>ROUND(+Surgery!F72,0)</f>
        <v>42071</v>
      </c>
      <c r="F77" s="9">
        <f t="shared" si="3"/>
        <v>0.35</v>
      </c>
      <c r="G77" s="3">
        <f>ROUND(+Surgery!E174*2080,0)</f>
        <v>13790</v>
      </c>
      <c r="H77" s="3">
        <f>ROUND(+Surgery!F174,0)</f>
        <v>44035</v>
      </c>
      <c r="I77" s="9">
        <f t="shared" si="4"/>
        <v>0.31</v>
      </c>
      <c r="J77" s="9"/>
      <c r="K77" s="10">
        <f t="shared" si="5"/>
        <v>-0.1143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ROUND(+Surgery!E73*2080,0)</f>
        <v>0</v>
      </c>
      <c r="E78" s="3">
        <f>ROUND(+Surgery!F73,0)</f>
        <v>0</v>
      </c>
      <c r="F78" s="9" t="str">
        <f t="shared" si="3"/>
        <v/>
      </c>
      <c r="G78" s="3">
        <f>ROUND(+Surgery!E175*2080,0)</f>
        <v>0</v>
      </c>
      <c r="H78" s="3">
        <f>ROUND(+Surgery!F175,0)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ROUND(+Surgery!E74*2080,0)</f>
        <v>126069</v>
      </c>
      <c r="E79" s="3">
        <f>ROUND(+Surgery!F74,0)</f>
        <v>775224</v>
      </c>
      <c r="F79" s="9">
        <f t="shared" si="3"/>
        <v>0.16</v>
      </c>
      <c r="G79" s="3">
        <f>ROUND(+Surgery!E176*2080,0)</f>
        <v>143728</v>
      </c>
      <c r="H79" s="3">
        <f>ROUND(+Surgery!F176,0)</f>
        <v>787205</v>
      </c>
      <c r="I79" s="9">
        <f t="shared" si="4"/>
        <v>0.18</v>
      </c>
      <c r="J79" s="9"/>
      <c r="K79" s="10">
        <f t="shared" si="5"/>
        <v>0.125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ROUND(+Surgery!E75*2080,0)</f>
        <v>171122</v>
      </c>
      <c r="E80" s="3">
        <f>ROUND(+Surgery!F75,0)</f>
        <v>1094571</v>
      </c>
      <c r="F80" s="9">
        <f t="shared" si="3"/>
        <v>0.16</v>
      </c>
      <c r="G80" s="3">
        <f>ROUND(+Surgery!E177*2080,0)</f>
        <v>180170</v>
      </c>
      <c r="H80" s="3">
        <f>ROUND(+Surgery!F177,0)</f>
        <v>1219311</v>
      </c>
      <c r="I80" s="9">
        <f t="shared" si="4"/>
        <v>0.15</v>
      </c>
      <c r="J80" s="9"/>
      <c r="K80" s="10">
        <f t="shared" si="5"/>
        <v>-6.25E-2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ROUND(+Surgery!E76*2080,0)</f>
        <v>74734</v>
      </c>
      <c r="E81" s="3">
        <f>ROUND(+Surgery!F76,0)</f>
        <v>349757</v>
      </c>
      <c r="F81" s="9">
        <f t="shared" si="3"/>
        <v>0.21</v>
      </c>
      <c r="G81" s="3">
        <f>ROUND(+Surgery!E178*2080,0)</f>
        <v>76419</v>
      </c>
      <c r="H81" s="3">
        <f>ROUND(+Surgery!F178,0)</f>
        <v>265468</v>
      </c>
      <c r="I81" s="9">
        <f t="shared" si="4"/>
        <v>0.28999999999999998</v>
      </c>
      <c r="J81" s="9"/>
      <c r="K81" s="10">
        <f t="shared" si="5"/>
        <v>0.38100000000000001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ROUND(+Surgery!E77*2080,0)</f>
        <v>4347</v>
      </c>
      <c r="E82" s="3">
        <f>ROUND(+Surgery!F77,0)</f>
        <v>15148</v>
      </c>
      <c r="F82" s="9">
        <f t="shared" si="3"/>
        <v>0.28999999999999998</v>
      </c>
      <c r="G82" s="3">
        <f>ROUND(+Surgery!E179*2080,0)</f>
        <v>4389</v>
      </c>
      <c r="H82" s="3">
        <f>ROUND(+Surgery!F179,0)</f>
        <v>15602</v>
      </c>
      <c r="I82" s="9">
        <f t="shared" si="4"/>
        <v>0.28000000000000003</v>
      </c>
      <c r="J82" s="9"/>
      <c r="K82" s="10">
        <f t="shared" si="5"/>
        <v>-3.4500000000000003E-2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ROUND(+Surgery!E78*2080,0)</f>
        <v>238576</v>
      </c>
      <c r="E83" s="3">
        <f>ROUND(+Surgery!F78,0)</f>
        <v>733671</v>
      </c>
      <c r="F83" s="9">
        <f t="shared" si="3"/>
        <v>0.33</v>
      </c>
      <c r="G83" s="3">
        <f>ROUND(+Surgery!E180*2080,0)</f>
        <v>146765</v>
      </c>
      <c r="H83" s="3">
        <f>ROUND(+Surgery!F180,0)</f>
        <v>591360</v>
      </c>
      <c r="I83" s="9">
        <f t="shared" si="4"/>
        <v>0.25</v>
      </c>
      <c r="J83" s="9"/>
      <c r="K83" s="10">
        <f t="shared" si="5"/>
        <v>-0.2424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ROUND(+Surgery!E79*2080,0)</f>
        <v>697902</v>
      </c>
      <c r="E84" s="3">
        <f>ROUND(+Surgery!F79,0)</f>
        <v>4109625</v>
      </c>
      <c r="F84" s="9">
        <f t="shared" si="3"/>
        <v>0.17</v>
      </c>
      <c r="G84" s="3">
        <f>ROUND(+Surgery!E181*2080,0)</f>
        <v>644509</v>
      </c>
      <c r="H84" s="3">
        <f>ROUND(+Surgery!F181,0)</f>
        <v>2122630</v>
      </c>
      <c r="I84" s="9">
        <f t="shared" si="4"/>
        <v>0.3</v>
      </c>
      <c r="J84" s="9"/>
      <c r="K84" s="10">
        <f t="shared" si="5"/>
        <v>0.76470000000000005</v>
      </c>
    </row>
    <row r="85" spans="2:11" x14ac:dyDescent="0.2">
      <c r="B85">
        <f>+Surgery!A80</f>
        <v>180</v>
      </c>
      <c r="C85" t="str">
        <f>+Surgery!B80</f>
        <v>VALLEY HOSPITAL</v>
      </c>
      <c r="D85" s="3">
        <f>ROUND(+Surgery!E80*2080,0)</f>
        <v>73299</v>
      </c>
      <c r="E85" s="3">
        <f>ROUND(+Surgery!F80,0)</f>
        <v>474465</v>
      </c>
      <c r="F85" s="9">
        <f t="shared" si="3"/>
        <v>0.15</v>
      </c>
      <c r="G85" s="3">
        <f>ROUND(+Surgery!E182*2080,0)</f>
        <v>104790</v>
      </c>
      <c r="H85" s="3">
        <f>ROUND(+Surgery!F182,0)</f>
        <v>450180</v>
      </c>
      <c r="I85" s="9">
        <f t="shared" si="4"/>
        <v>0.23</v>
      </c>
      <c r="J85" s="9"/>
      <c r="K85" s="10">
        <f t="shared" si="5"/>
        <v>0.5333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ROUND(+Surgery!E81*2080,0)</f>
        <v>135075</v>
      </c>
      <c r="E86" s="3">
        <f>ROUND(+Surgery!F81,0)</f>
        <v>420000</v>
      </c>
      <c r="F86" s="9">
        <f t="shared" si="3"/>
        <v>0.32</v>
      </c>
      <c r="G86" s="3">
        <f>ROUND(+Surgery!E183*2080,0)</f>
        <v>101130</v>
      </c>
      <c r="H86" s="3">
        <f>ROUND(+Surgery!F183,0)</f>
        <v>558030</v>
      </c>
      <c r="I86" s="9">
        <f t="shared" si="4"/>
        <v>0.18</v>
      </c>
      <c r="J86" s="9"/>
      <c r="K86" s="10">
        <f t="shared" si="5"/>
        <v>-0.4375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ROUND(+Surgery!E82*2080,0)</f>
        <v>0</v>
      </c>
      <c r="E87" s="3">
        <f>ROUND(+Surgery!F82,0)</f>
        <v>0</v>
      </c>
      <c r="F87" s="9" t="str">
        <f t="shared" si="3"/>
        <v/>
      </c>
      <c r="G87" s="3">
        <f>ROUND(+Surgery!E184*2080,0)</f>
        <v>0</v>
      </c>
      <c r="H87" s="3">
        <f>ROUND(+Surgery!F184,0)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ROUND(+Surgery!E83*2080,0)</f>
        <v>71531</v>
      </c>
      <c r="E88" s="3">
        <f>ROUND(+Surgery!F83,0)</f>
        <v>223110</v>
      </c>
      <c r="F88" s="9">
        <f t="shared" si="3"/>
        <v>0.32</v>
      </c>
      <c r="G88" s="3">
        <f>ROUND(+Surgery!E185*2080,0)</f>
        <v>70408</v>
      </c>
      <c r="H88" s="3">
        <f>ROUND(+Surgery!F185,0)</f>
        <v>427999</v>
      </c>
      <c r="I88" s="9">
        <f t="shared" si="4"/>
        <v>0.16</v>
      </c>
      <c r="J88" s="9"/>
      <c r="K88" s="10">
        <f t="shared" si="5"/>
        <v>-0.5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ROUND(+Surgery!E84*2080,0)</f>
        <v>21923</v>
      </c>
      <c r="E89" s="3">
        <f>ROUND(+Surgery!F84,0)</f>
        <v>88170</v>
      </c>
      <c r="F89" s="9">
        <f t="shared" si="3"/>
        <v>0.25</v>
      </c>
      <c r="G89" s="3">
        <f>ROUND(+Surgery!E186*2080,0)</f>
        <v>16099</v>
      </c>
      <c r="H89" s="3">
        <f>ROUND(+Surgery!F186,0)</f>
        <v>74069</v>
      </c>
      <c r="I89" s="9">
        <f t="shared" si="4"/>
        <v>0.22</v>
      </c>
      <c r="J89" s="9"/>
      <c r="K89" s="10">
        <f t="shared" si="5"/>
        <v>-0.12</v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ROUND(+Surgery!E85*2080,0)</f>
        <v>6614</v>
      </c>
      <c r="E90" s="3">
        <f>ROUND(+Surgery!F85,0)</f>
        <v>95221</v>
      </c>
      <c r="F90" s="9">
        <f t="shared" si="3"/>
        <v>7.0000000000000007E-2</v>
      </c>
      <c r="G90" s="3">
        <f>ROUND(+Surgery!E187*2080,0)</f>
        <v>6760</v>
      </c>
      <c r="H90" s="3">
        <f>ROUND(+Surgery!F187,0)</f>
        <v>86352</v>
      </c>
      <c r="I90" s="9">
        <f t="shared" si="4"/>
        <v>0.08</v>
      </c>
      <c r="J90" s="9"/>
      <c r="K90" s="10">
        <f t="shared" si="5"/>
        <v>0.1429</v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ROUND(+Surgery!E86*2080,0)</f>
        <v>2288</v>
      </c>
      <c r="E91" s="3">
        <f>ROUND(+Surgery!F86,0)</f>
        <v>0</v>
      </c>
      <c r="F91" s="9" t="str">
        <f t="shared" si="3"/>
        <v/>
      </c>
      <c r="G91" s="3">
        <f>ROUND(+Surgery!E188*2080,0)</f>
        <v>3453</v>
      </c>
      <c r="H91" s="3">
        <f>ROUND(+Surgery!F188,0)</f>
        <v>10890</v>
      </c>
      <c r="I91" s="9">
        <f t="shared" si="4"/>
        <v>0.32</v>
      </c>
      <c r="J91" s="9"/>
      <c r="K91" s="10" t="str">
        <f t="shared" si="5"/>
        <v/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ROUND(+Surgery!E87*2080,0)</f>
        <v>63814</v>
      </c>
      <c r="E92" s="3">
        <f>ROUND(+Surgery!F87,0)</f>
        <v>460733</v>
      </c>
      <c r="F92" s="9">
        <f t="shared" si="3"/>
        <v>0.14000000000000001</v>
      </c>
      <c r="G92" s="3">
        <f>ROUND(+Surgery!E189*2080,0)</f>
        <v>65166</v>
      </c>
      <c r="H92" s="3">
        <f>ROUND(+Surgery!F189,0)</f>
        <v>441897</v>
      </c>
      <c r="I92" s="9">
        <f t="shared" si="4"/>
        <v>0.15</v>
      </c>
      <c r="J92" s="9"/>
      <c r="K92" s="10">
        <f t="shared" si="5"/>
        <v>7.1400000000000005E-2</v>
      </c>
    </row>
    <row r="93" spans="2:11" x14ac:dyDescent="0.2">
      <c r="B93">
        <f>+Surgery!A88</f>
        <v>198</v>
      </c>
      <c r="C93" t="str">
        <f>+Surgery!B88</f>
        <v>SUNNYSIDE COMMUNITY HOSPITAL</v>
      </c>
      <c r="D93" s="3">
        <f>ROUND(+Surgery!E88*2080,0)</f>
        <v>20966</v>
      </c>
      <c r="E93" s="3">
        <f>ROUND(+Surgery!F88,0)</f>
        <v>174560</v>
      </c>
      <c r="F93" s="9">
        <f t="shared" si="3"/>
        <v>0.12</v>
      </c>
      <c r="G93" s="3">
        <f>ROUND(+Surgery!E190*2080,0)</f>
        <v>23962</v>
      </c>
      <c r="H93" s="3">
        <f>ROUND(+Surgery!F190,0)</f>
        <v>170134</v>
      </c>
      <c r="I93" s="9">
        <f t="shared" si="4"/>
        <v>0.14000000000000001</v>
      </c>
      <c r="J93" s="9"/>
      <c r="K93" s="10">
        <f t="shared" si="5"/>
        <v>0.16669999999999999</v>
      </c>
    </row>
    <row r="94" spans="2:11" x14ac:dyDescent="0.2">
      <c r="B94">
        <f>+Surgery!A89</f>
        <v>199</v>
      </c>
      <c r="C94" t="str">
        <f>+Surgery!B89</f>
        <v>TOPPENISH COMMUNITY HOSPITAL</v>
      </c>
      <c r="D94" s="3">
        <f>ROUND(+Surgery!E89*2080,0)</f>
        <v>9568</v>
      </c>
      <c r="E94" s="3">
        <f>ROUND(+Surgery!F89,0)</f>
        <v>31380</v>
      </c>
      <c r="F94" s="9">
        <f t="shared" si="3"/>
        <v>0.3</v>
      </c>
      <c r="G94" s="3">
        <f>ROUND(+Surgery!E191*2080,0)</f>
        <v>11648</v>
      </c>
      <c r="H94" s="3">
        <f>ROUND(+Surgery!F191,0)</f>
        <v>40260</v>
      </c>
      <c r="I94" s="9">
        <f t="shared" si="4"/>
        <v>0.28999999999999998</v>
      </c>
      <c r="J94" s="9"/>
      <c r="K94" s="10">
        <f t="shared" si="5"/>
        <v>-3.3300000000000003E-2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ROUND(+Surgery!E90*2080,0)</f>
        <v>270400</v>
      </c>
      <c r="E95" s="3">
        <f>ROUND(+Surgery!F90,0)</f>
        <v>1182015</v>
      </c>
      <c r="F95" s="9">
        <f t="shared" si="3"/>
        <v>0.23</v>
      </c>
      <c r="G95" s="3">
        <f>ROUND(+Surgery!E192*2080,0)</f>
        <v>197434</v>
      </c>
      <c r="H95" s="3">
        <f>ROUND(+Surgery!F192,0)</f>
        <v>1598952</v>
      </c>
      <c r="I95" s="9">
        <f t="shared" si="4"/>
        <v>0.12</v>
      </c>
      <c r="J95" s="9"/>
      <c r="K95" s="10">
        <f t="shared" si="5"/>
        <v>-0.4783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ROUND(+Surgery!E91*2080,0)</f>
        <v>104</v>
      </c>
      <c r="E96" s="3">
        <f>ROUND(+Surgery!F91,0)</f>
        <v>0</v>
      </c>
      <c r="F96" s="9" t="str">
        <f t="shared" si="3"/>
        <v/>
      </c>
      <c r="G96" s="3">
        <f>ROUND(+Surgery!E193*2080,0)</f>
        <v>0</v>
      </c>
      <c r="H96" s="3">
        <f>ROUND(+Surgery!F193,0)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ROUND(+Surgery!E92*2080,0)</f>
        <v>0</v>
      </c>
      <c r="E97" s="3">
        <f>ROUND(+Surgery!F92,0)</f>
        <v>0</v>
      </c>
      <c r="F97" s="9" t="str">
        <f t="shared" si="3"/>
        <v/>
      </c>
      <c r="G97" s="3">
        <f>ROUND(+Surgery!E194*2080,0)</f>
        <v>0</v>
      </c>
      <c r="H97" s="3">
        <f>ROUND(+Surgery!F194,0)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ROUND(+Surgery!E93*2080,0)</f>
        <v>156603</v>
      </c>
      <c r="E98" s="3">
        <f>ROUND(+Surgery!F93,0)</f>
        <v>408785</v>
      </c>
      <c r="F98" s="9">
        <f t="shared" si="3"/>
        <v>0.38</v>
      </c>
      <c r="G98" s="3">
        <f>ROUND(+Surgery!E195*2080,0)</f>
        <v>156146</v>
      </c>
      <c r="H98" s="3">
        <f>ROUND(+Surgery!F195,0)</f>
        <v>390984</v>
      </c>
      <c r="I98" s="9">
        <f t="shared" si="4"/>
        <v>0.4</v>
      </c>
      <c r="J98" s="9"/>
      <c r="K98" s="10">
        <f t="shared" si="5"/>
        <v>5.2600000000000001E-2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ROUND(+Surgery!E94*2080,0)</f>
        <v>24107</v>
      </c>
      <c r="E99" s="3">
        <f>ROUND(+Surgery!F94,0)</f>
        <v>13263</v>
      </c>
      <c r="F99" s="9">
        <f t="shared" si="3"/>
        <v>1.82</v>
      </c>
      <c r="G99" s="3">
        <f>ROUND(+Surgery!E196*2080,0)</f>
        <v>26957</v>
      </c>
      <c r="H99" s="3">
        <f>ROUND(+Surgery!F196,0)</f>
        <v>43114</v>
      </c>
      <c r="I99" s="9">
        <f t="shared" si="4"/>
        <v>0.63</v>
      </c>
      <c r="J99" s="9"/>
      <c r="K99" s="10">
        <f t="shared" si="5"/>
        <v>-0.65380000000000005</v>
      </c>
    </row>
    <row r="100" spans="2:11" x14ac:dyDescent="0.2">
      <c r="B100">
        <f>+Surgery!A95</f>
        <v>207</v>
      </c>
      <c r="C100" t="str">
        <f>+Surgery!B95</f>
        <v>SKAGIT VALLEY HOSPITAL</v>
      </c>
      <c r="D100" s="3">
        <f>ROUND(+Surgery!E95*2080,0)</f>
        <v>71614</v>
      </c>
      <c r="E100" s="3">
        <f>ROUND(+Surgery!F95,0)</f>
        <v>516166</v>
      </c>
      <c r="F100" s="9">
        <f t="shared" si="3"/>
        <v>0.14000000000000001</v>
      </c>
      <c r="G100" s="3">
        <f>ROUND(+Surgery!E197*2080,0)</f>
        <v>68099</v>
      </c>
      <c r="H100" s="3">
        <f>ROUND(+Surgery!F197,0)</f>
        <v>506119</v>
      </c>
      <c r="I100" s="9">
        <f t="shared" si="4"/>
        <v>0.13</v>
      </c>
      <c r="J100" s="9"/>
      <c r="K100" s="10">
        <f t="shared" si="5"/>
        <v>-7.1400000000000005E-2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ROUND(+Surgery!E96*2080,0)</f>
        <v>125008</v>
      </c>
      <c r="E101" s="3">
        <f>ROUND(+Surgery!F96,0)</f>
        <v>619860</v>
      </c>
      <c r="F101" s="9">
        <f t="shared" si="3"/>
        <v>0.2</v>
      </c>
      <c r="G101" s="3">
        <f>ROUND(+Surgery!E198*2080,0)</f>
        <v>142418</v>
      </c>
      <c r="H101" s="3">
        <f>ROUND(+Surgery!F198,0)</f>
        <v>624360</v>
      </c>
      <c r="I101" s="9">
        <f t="shared" si="4"/>
        <v>0.23</v>
      </c>
      <c r="J101" s="9"/>
      <c r="K101" s="10">
        <f t="shared" si="5"/>
        <v>0.15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ROUND(+Surgery!E97*2080,0)</f>
        <v>102502</v>
      </c>
      <c r="E102" s="3">
        <f>ROUND(+Surgery!F97,0)</f>
        <v>618857</v>
      </c>
      <c r="F102" s="9">
        <f t="shared" si="3"/>
        <v>0.17</v>
      </c>
      <c r="G102" s="3">
        <f>ROUND(+Surgery!E199*2080,0)</f>
        <v>70346</v>
      </c>
      <c r="H102" s="3">
        <f>ROUND(+Surgery!F199,0)</f>
        <v>1115340</v>
      </c>
      <c r="I102" s="9">
        <f t="shared" si="4"/>
        <v>0.06</v>
      </c>
      <c r="J102" s="9"/>
      <c r="K102" s="10">
        <f t="shared" si="5"/>
        <v>-0.64710000000000001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ROUND(+Surgery!E98*2080,0)</f>
        <v>66082</v>
      </c>
      <c r="E103" s="3">
        <f>ROUND(+Surgery!F98,0)</f>
        <v>529524</v>
      </c>
      <c r="F103" s="9">
        <f t="shared" si="3"/>
        <v>0.12</v>
      </c>
      <c r="G103" s="3">
        <f>ROUND(+Surgery!E200*2080,0)</f>
        <v>69410</v>
      </c>
      <c r="H103" s="3">
        <f>ROUND(+Surgery!F200,0)</f>
        <v>533945</v>
      </c>
      <c r="I103" s="9">
        <f t="shared" si="4"/>
        <v>0.13</v>
      </c>
      <c r="J103" s="9"/>
      <c r="K103" s="10">
        <f t="shared" si="5"/>
        <v>8.3299999999999999E-2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ROUND(+Surgery!E99*2080,0)</f>
        <v>3744</v>
      </c>
      <c r="E104" s="3">
        <f>ROUND(+Surgery!F99,0)</f>
        <v>5781</v>
      </c>
      <c r="F104" s="9">
        <f t="shared" si="3"/>
        <v>0.65</v>
      </c>
      <c r="G104" s="3">
        <f>ROUND(+Surgery!E201*2080,0)</f>
        <v>2974</v>
      </c>
      <c r="H104" s="3">
        <f>ROUND(+Surgery!F201,0)</f>
        <v>8749</v>
      </c>
      <c r="I104" s="9">
        <f t="shared" si="4"/>
        <v>0.34</v>
      </c>
      <c r="J104" s="9"/>
      <c r="K104" s="10">
        <f t="shared" si="5"/>
        <v>-0.47689999999999999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ROUND(+Surgery!E100*2080,0)</f>
        <v>0</v>
      </c>
      <c r="E105" s="3">
        <f>ROUND(+Surgery!F100,0)</f>
        <v>0</v>
      </c>
      <c r="F105" s="9" t="str">
        <f t="shared" si="3"/>
        <v/>
      </c>
      <c r="G105" s="3">
        <f>ROUND(+Surgery!E202*2080,0)</f>
        <v>0</v>
      </c>
      <c r="H105" s="3">
        <f>ROUND(+Surgery!F202,0)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ROUND(+Surgery!E101*2080,0)</f>
        <v>0</v>
      </c>
      <c r="E106" s="3">
        <f>ROUND(+Surgery!F101,0)</f>
        <v>0</v>
      </c>
      <c r="F106" s="9" t="str">
        <f t="shared" si="3"/>
        <v/>
      </c>
      <c r="G106" s="3">
        <f>ROUND(+Surgery!E203*2080,0)</f>
        <v>0</v>
      </c>
      <c r="H106" s="3">
        <f>ROUND(+Surgery!F203,0)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ROUND(+Surgery!E102*2080,0)</f>
        <v>0</v>
      </c>
      <c r="E107" s="3">
        <f>ROUND(+Surgery!F102,0)</f>
        <v>0</v>
      </c>
      <c r="F107" s="9" t="str">
        <f t="shared" si="3"/>
        <v/>
      </c>
      <c r="G107" s="3">
        <f>ROUND(+Surgery!E204*2080,0)</f>
        <v>0</v>
      </c>
      <c r="H107" s="3">
        <f>ROUND(+Surgery!F204,0)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Health</v>
      </c>
      <c r="D108" s="3">
        <f>ROUND(+Surgery!E103*2080,0)</f>
        <v>0</v>
      </c>
      <c r="E108" s="3">
        <f>ROUND(+Surgery!F103,0)</f>
        <v>0</v>
      </c>
      <c r="F108" s="9" t="str">
        <f t="shared" si="3"/>
        <v/>
      </c>
      <c r="G108" s="3">
        <f>ROUND(+Surgery!E205*2080,0)</f>
        <v>0</v>
      </c>
      <c r="H108" s="3">
        <f>ROUND(+Surgery!F205,0)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FAIRFAX EVERETT</v>
      </c>
      <c r="D109" s="3">
        <f>ROUND(+Surgery!E104*2080,0)</f>
        <v>0</v>
      </c>
      <c r="E109" s="3">
        <f>ROUND(+Surgery!F104,0)</f>
        <v>0</v>
      </c>
      <c r="F109" s="9" t="str">
        <f t="shared" si="3"/>
        <v/>
      </c>
      <c r="G109" s="3">
        <f>ROUND(+Surgery!E206*2080,0)</f>
        <v>0</v>
      </c>
      <c r="H109" s="3">
        <f>ROUND(+Surgery!F206,0)</f>
        <v>0</v>
      </c>
      <c r="I109" s="9" t="str">
        <f t="shared" si="4"/>
        <v/>
      </c>
      <c r="J109" s="9"/>
      <c r="K109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AN281"/>
  <sheetViews>
    <sheetView topLeftCell="A8" zoomScale="75" workbookViewId="0">
      <selection activeCell="A21" sqref="A21:B21"/>
    </sheetView>
  </sheetViews>
  <sheetFormatPr defaultColWidth="9" defaultRowHeight="13.2" x14ac:dyDescent="0.25"/>
  <cols>
    <col min="1" max="1" width="6.109375" style="11" bestFit="1" customWidth="1"/>
    <col min="2" max="2" width="40.44140625" style="11" bestFit="1" customWidth="1"/>
    <col min="3" max="3" width="8.109375" style="11" bestFit="1" customWidth="1"/>
    <col min="4" max="4" width="5.6640625" style="11" bestFit="1" customWidth="1"/>
    <col min="5" max="5" width="6.6640625" style="11" bestFit="1" customWidth="1"/>
    <col min="6" max="6" width="9.21875" style="11" bestFit="1" customWidth="1"/>
    <col min="7" max="7" width="10.21875" style="11" bestFit="1" customWidth="1"/>
    <col min="8" max="9" width="9.21875" style="11" bestFit="1" customWidth="1"/>
    <col min="10" max="10" width="10.21875" style="11" bestFit="1" customWidth="1"/>
    <col min="11" max="11" width="8.21875" style="11" bestFit="1" customWidth="1"/>
    <col min="12" max="15" width="9.21875" style="11" bestFit="1" customWidth="1"/>
    <col min="16" max="16" width="7.77734375" style="11" bestFit="1" customWidth="1"/>
    <col min="17" max="18" width="11.109375" style="11" bestFit="1" customWidth="1"/>
    <col min="19" max="19" width="11.21875" style="11" bestFit="1" customWidth="1"/>
    <col min="20" max="20" width="11.109375" style="11" bestFit="1" customWidth="1"/>
    <col min="21" max="25" width="9" style="11"/>
    <col min="26" max="26" width="10.88671875" style="11" bestFit="1" customWidth="1"/>
    <col min="27" max="27" width="11.88671875" style="11" bestFit="1" customWidth="1"/>
    <col min="28" max="29" width="10.88671875" style="11" bestFit="1" customWidth="1"/>
    <col min="30" max="30" width="11.88671875" style="11" bestFit="1" customWidth="1"/>
    <col min="31" max="31" width="9.109375" style="11" bestFit="1" customWidth="1"/>
    <col min="32" max="34" width="10.88671875" style="11" bestFit="1" customWidth="1"/>
    <col min="35" max="36" width="9.109375" style="11" bestFit="1" customWidth="1"/>
    <col min="37" max="38" width="11.88671875" style="11" bestFit="1" customWidth="1"/>
    <col min="39" max="40" width="13" style="11" bestFit="1" customWidth="1"/>
    <col min="41" max="16384" width="9" style="11"/>
  </cols>
  <sheetData>
    <row r="3" spans="1:40" x14ac:dyDescent="0.25"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</row>
    <row r="4" spans="1:40" x14ac:dyDescent="0.25">
      <c r="A4" s="12" t="s">
        <v>33</v>
      </c>
      <c r="B4" s="12" t="s">
        <v>67</v>
      </c>
      <c r="C4" s="12" t="s">
        <v>66</v>
      </c>
      <c r="D4" s="12" t="s">
        <v>65</v>
      </c>
      <c r="E4" s="12" t="s">
        <v>64</v>
      </c>
      <c r="F4" s="12" t="s">
        <v>63</v>
      </c>
      <c r="G4" s="12" t="s">
        <v>62</v>
      </c>
      <c r="H4" s="12" t="s">
        <v>61</v>
      </c>
      <c r="I4" s="12" t="s">
        <v>60</v>
      </c>
      <c r="J4" s="12" t="s">
        <v>59</v>
      </c>
      <c r="K4" s="12" t="s">
        <v>58</v>
      </c>
      <c r="L4" s="12" t="s">
        <v>57</v>
      </c>
      <c r="M4" s="12" t="s">
        <v>56</v>
      </c>
      <c r="N4" s="12" t="s">
        <v>55</v>
      </c>
      <c r="O4" s="12" t="s">
        <v>54</v>
      </c>
      <c r="P4" s="12" t="s">
        <v>53</v>
      </c>
      <c r="Q4" s="12" t="s">
        <v>52</v>
      </c>
      <c r="R4" s="12" t="s">
        <v>51</v>
      </c>
      <c r="S4" s="12" t="s">
        <v>50</v>
      </c>
      <c r="T4" s="12" t="s">
        <v>49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x14ac:dyDescent="0.25">
      <c r="A5">
        <v>1</v>
      </c>
      <c r="B5" t="s">
        <v>126</v>
      </c>
      <c r="C5" s="13">
        <v>7020</v>
      </c>
      <c r="D5" s="13">
        <v>2014</v>
      </c>
      <c r="E5" s="18">
        <v>206.12</v>
      </c>
      <c r="F5" s="17">
        <v>110436</v>
      </c>
      <c r="G5" s="17">
        <v>17611721</v>
      </c>
      <c r="H5" s="17">
        <v>3162594</v>
      </c>
      <c r="I5" s="17">
        <v>864097</v>
      </c>
      <c r="J5" s="17">
        <v>60240480</v>
      </c>
      <c r="K5" s="17">
        <v>4630</v>
      </c>
      <c r="L5" s="17">
        <v>2167593</v>
      </c>
      <c r="M5" s="17">
        <v>2108379</v>
      </c>
      <c r="N5" s="17">
        <v>736771</v>
      </c>
      <c r="O5" s="17">
        <v>439669</v>
      </c>
      <c r="P5" s="17">
        <v>54181</v>
      </c>
      <c r="Q5" s="17">
        <v>87281753</v>
      </c>
      <c r="R5" s="17">
        <v>69010529</v>
      </c>
      <c r="S5" s="17">
        <v>789492570</v>
      </c>
      <c r="T5" s="17">
        <v>533109838</v>
      </c>
      <c r="V5"/>
      <c r="W5"/>
      <c r="X5"/>
      <c r="Y5" s="14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</row>
    <row r="6" spans="1:40" x14ac:dyDescent="0.25">
      <c r="A6">
        <v>3</v>
      </c>
      <c r="B6" t="s">
        <v>127</v>
      </c>
      <c r="C6" s="13">
        <v>7020</v>
      </c>
      <c r="D6" s="13">
        <v>2014</v>
      </c>
      <c r="E6" s="18">
        <v>60.91</v>
      </c>
      <c r="F6" s="17">
        <v>128481</v>
      </c>
      <c r="G6" s="17">
        <v>6307822</v>
      </c>
      <c r="H6" s="17">
        <v>742687</v>
      </c>
      <c r="I6" s="17">
        <v>99158</v>
      </c>
      <c r="J6" s="17">
        <v>34525059</v>
      </c>
      <c r="K6" s="17">
        <v>995</v>
      </c>
      <c r="L6" s="17">
        <v>1053963</v>
      </c>
      <c r="M6" s="17">
        <v>38889</v>
      </c>
      <c r="N6" s="17">
        <v>2046420</v>
      </c>
      <c r="O6" s="17">
        <v>42785</v>
      </c>
      <c r="P6" s="17">
        <v>0</v>
      </c>
      <c r="Q6" s="17">
        <v>44857778</v>
      </c>
      <c r="R6" s="17">
        <v>37580460</v>
      </c>
      <c r="S6" s="17">
        <v>396392429</v>
      </c>
      <c r="T6" s="17">
        <v>342295637</v>
      </c>
      <c r="V6"/>
      <c r="W6"/>
      <c r="X6"/>
      <c r="Y6" s="14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x14ac:dyDescent="0.25">
      <c r="A7">
        <v>8</v>
      </c>
      <c r="B7" t="s">
        <v>128</v>
      </c>
      <c r="C7" s="13">
        <v>7020</v>
      </c>
      <c r="D7" s="13">
        <v>2014</v>
      </c>
      <c r="E7" s="18">
        <v>9.74</v>
      </c>
      <c r="F7" s="17">
        <v>906</v>
      </c>
      <c r="G7" s="17">
        <v>679175</v>
      </c>
      <c r="H7" s="17">
        <v>95993</v>
      </c>
      <c r="I7" s="17">
        <v>19036</v>
      </c>
      <c r="J7" s="17">
        <v>66826</v>
      </c>
      <c r="K7" s="17">
        <v>0</v>
      </c>
      <c r="L7" s="17">
        <v>111657</v>
      </c>
      <c r="M7" s="17">
        <v>0</v>
      </c>
      <c r="N7" s="17">
        <v>0</v>
      </c>
      <c r="O7" s="17">
        <v>34519</v>
      </c>
      <c r="P7" s="17">
        <v>0</v>
      </c>
      <c r="Q7" s="17">
        <v>1007206</v>
      </c>
      <c r="R7" s="17">
        <v>260846</v>
      </c>
      <c r="S7" s="17">
        <v>1162520</v>
      </c>
      <c r="T7" s="17">
        <v>53207</v>
      </c>
      <c r="V7"/>
      <c r="W7"/>
      <c r="X7"/>
      <c r="Y7" s="14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</row>
    <row r="8" spans="1:40" x14ac:dyDescent="0.25">
      <c r="A8">
        <v>10</v>
      </c>
      <c r="B8" t="s">
        <v>91</v>
      </c>
      <c r="C8" s="13">
        <v>7020</v>
      </c>
      <c r="D8" s="13">
        <v>2014</v>
      </c>
      <c r="E8" s="18">
        <v>139.37</v>
      </c>
      <c r="F8" s="17">
        <v>2520201</v>
      </c>
      <c r="G8" s="17">
        <v>11422686</v>
      </c>
      <c r="H8" s="17">
        <v>2069869</v>
      </c>
      <c r="I8" s="17">
        <v>1102153</v>
      </c>
      <c r="J8" s="17">
        <v>48678729</v>
      </c>
      <c r="K8" s="17">
        <v>94134</v>
      </c>
      <c r="L8" s="17">
        <v>983349</v>
      </c>
      <c r="M8" s="17">
        <v>115212</v>
      </c>
      <c r="N8" s="17">
        <v>3941825</v>
      </c>
      <c r="O8" s="17">
        <v>4116326</v>
      </c>
      <c r="P8" s="17">
        <v>172</v>
      </c>
      <c r="Q8" s="17">
        <v>72524111</v>
      </c>
      <c r="R8" s="17">
        <v>26444627</v>
      </c>
      <c r="S8" s="17">
        <v>341232953</v>
      </c>
      <c r="T8" s="17">
        <v>220544330</v>
      </c>
      <c r="V8"/>
      <c r="W8"/>
      <c r="X8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spans="1:40" x14ac:dyDescent="0.25">
      <c r="A9">
        <v>14</v>
      </c>
      <c r="B9" t="s">
        <v>121</v>
      </c>
      <c r="C9" s="13">
        <v>7020</v>
      </c>
      <c r="D9" s="13">
        <v>2014</v>
      </c>
      <c r="E9" s="18">
        <v>159.4</v>
      </c>
      <c r="F9" s="17">
        <v>1519903</v>
      </c>
      <c r="G9" s="17">
        <v>12238372</v>
      </c>
      <c r="H9" s="17">
        <v>3427506</v>
      </c>
      <c r="I9" s="17">
        <v>5336</v>
      </c>
      <c r="J9" s="17">
        <v>19403596</v>
      </c>
      <c r="K9" s="17">
        <v>0</v>
      </c>
      <c r="L9" s="17">
        <v>2945109</v>
      </c>
      <c r="M9" s="17">
        <v>123549</v>
      </c>
      <c r="N9" s="17">
        <v>2244072</v>
      </c>
      <c r="O9" s="17">
        <v>101237</v>
      </c>
      <c r="P9" s="17">
        <v>0</v>
      </c>
      <c r="Q9" s="17">
        <v>40488777</v>
      </c>
      <c r="R9" s="17">
        <v>65925239</v>
      </c>
      <c r="S9" s="17">
        <v>243280279</v>
      </c>
      <c r="T9" s="17">
        <v>147734926</v>
      </c>
      <c r="V9"/>
      <c r="W9"/>
      <c r="X9"/>
      <c r="Y9" s="14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</row>
    <row r="10" spans="1:40" x14ac:dyDescent="0.25">
      <c r="A10">
        <v>20</v>
      </c>
      <c r="B10" t="s">
        <v>129</v>
      </c>
      <c r="C10" s="13">
        <v>7020</v>
      </c>
      <c r="D10" s="13">
        <v>2014</v>
      </c>
      <c r="E10" s="18">
        <v>37.68</v>
      </c>
      <c r="F10" s="17">
        <v>257773</v>
      </c>
      <c r="G10" s="17">
        <v>2796763</v>
      </c>
      <c r="H10" s="17">
        <v>1217155</v>
      </c>
      <c r="I10" s="17">
        <v>0</v>
      </c>
      <c r="J10" s="17">
        <v>4805601</v>
      </c>
      <c r="K10" s="17">
        <v>24</v>
      </c>
      <c r="L10" s="17">
        <v>410613</v>
      </c>
      <c r="M10" s="17">
        <v>26931</v>
      </c>
      <c r="N10" s="17">
        <v>560177</v>
      </c>
      <c r="O10" s="17">
        <v>127470</v>
      </c>
      <c r="P10" s="17">
        <v>0</v>
      </c>
      <c r="Q10" s="17">
        <v>9944734</v>
      </c>
      <c r="R10" s="17">
        <v>725809</v>
      </c>
      <c r="S10" s="17">
        <v>9944734</v>
      </c>
      <c r="T10" s="17">
        <v>9944734</v>
      </c>
      <c r="V10"/>
      <c r="W10"/>
      <c r="X10"/>
      <c r="Y10" s="14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</row>
    <row r="11" spans="1:40" x14ac:dyDescent="0.25">
      <c r="A11">
        <v>21</v>
      </c>
      <c r="B11" t="s">
        <v>130</v>
      </c>
      <c r="C11" s="13">
        <v>7020</v>
      </c>
      <c r="D11" s="13">
        <v>2014</v>
      </c>
      <c r="E11" s="18">
        <v>5</v>
      </c>
      <c r="F11" s="17">
        <v>0</v>
      </c>
      <c r="G11" s="17">
        <v>362996</v>
      </c>
      <c r="H11" s="17">
        <v>95869</v>
      </c>
      <c r="I11" s="17">
        <v>0</v>
      </c>
      <c r="J11" s="17">
        <v>100831</v>
      </c>
      <c r="K11" s="17">
        <v>1413</v>
      </c>
      <c r="L11" s="17">
        <v>33799</v>
      </c>
      <c r="M11" s="17">
        <v>0</v>
      </c>
      <c r="N11" s="17">
        <v>58035</v>
      </c>
      <c r="O11" s="17">
        <v>0</v>
      </c>
      <c r="P11" s="17">
        <v>0</v>
      </c>
      <c r="Q11" s="17">
        <v>652943</v>
      </c>
      <c r="R11" s="17">
        <v>342184</v>
      </c>
      <c r="S11" s="17">
        <v>2266604</v>
      </c>
      <c r="T11" s="17">
        <v>281446</v>
      </c>
      <c r="V11"/>
      <c r="W11"/>
      <c r="X11"/>
      <c r="Y11" s="14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</row>
    <row r="12" spans="1:40" x14ac:dyDescent="0.25">
      <c r="A12">
        <v>22</v>
      </c>
      <c r="B12" t="s">
        <v>79</v>
      </c>
      <c r="C12" s="13">
        <v>7020</v>
      </c>
      <c r="D12" s="13">
        <v>2014</v>
      </c>
      <c r="E12" s="18">
        <v>25.09</v>
      </c>
      <c r="F12" s="17">
        <v>236790</v>
      </c>
      <c r="G12" s="17">
        <v>1406191</v>
      </c>
      <c r="H12" s="17">
        <v>412185</v>
      </c>
      <c r="I12" s="17">
        <v>0</v>
      </c>
      <c r="J12" s="17">
        <v>9637790</v>
      </c>
      <c r="K12" s="17">
        <v>134</v>
      </c>
      <c r="L12" s="17">
        <v>207896</v>
      </c>
      <c r="M12" s="17">
        <v>208306</v>
      </c>
      <c r="N12" s="17">
        <v>497562</v>
      </c>
      <c r="O12" s="17">
        <v>2398488</v>
      </c>
      <c r="P12" s="17">
        <v>23397</v>
      </c>
      <c r="Q12" s="17">
        <v>14745155</v>
      </c>
      <c r="R12" s="17">
        <v>2961017</v>
      </c>
      <c r="S12" s="17">
        <v>75226464</v>
      </c>
      <c r="T12" s="17">
        <v>59632603</v>
      </c>
      <c r="V12"/>
      <c r="W12"/>
      <c r="X12"/>
      <c r="Y12" s="14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</row>
    <row r="13" spans="1:40" x14ac:dyDescent="0.25">
      <c r="A13">
        <v>23</v>
      </c>
      <c r="B13" t="s">
        <v>131</v>
      </c>
      <c r="C13" s="13">
        <v>7020</v>
      </c>
      <c r="D13" s="13">
        <v>2014</v>
      </c>
      <c r="E13" s="18">
        <v>4.29</v>
      </c>
      <c r="F13" s="17">
        <v>38875</v>
      </c>
      <c r="G13" s="17">
        <v>360497</v>
      </c>
      <c r="H13" s="17">
        <v>69723</v>
      </c>
      <c r="I13" s="17">
        <v>532255</v>
      </c>
      <c r="J13" s="17">
        <v>128203</v>
      </c>
      <c r="K13" s="17">
        <v>0</v>
      </c>
      <c r="L13" s="17">
        <v>0</v>
      </c>
      <c r="M13" s="17">
        <v>0</v>
      </c>
      <c r="N13" s="17">
        <v>17676</v>
      </c>
      <c r="O13" s="17">
        <v>2957</v>
      </c>
      <c r="P13" s="17">
        <v>0</v>
      </c>
      <c r="Q13" s="17">
        <v>1111311</v>
      </c>
      <c r="R13" s="17">
        <v>523728</v>
      </c>
      <c r="S13" s="17">
        <v>2123035</v>
      </c>
      <c r="T13" s="17">
        <v>612671</v>
      </c>
      <c r="V13"/>
      <c r="W13"/>
      <c r="X13"/>
      <c r="Y13" s="14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</row>
    <row r="14" spans="1:40" x14ac:dyDescent="0.25">
      <c r="A14">
        <v>26</v>
      </c>
      <c r="B14" t="s">
        <v>132</v>
      </c>
      <c r="C14" s="13">
        <v>7020</v>
      </c>
      <c r="D14" s="13">
        <v>2014</v>
      </c>
      <c r="E14" s="18">
        <v>41.23</v>
      </c>
      <c r="F14" s="17">
        <v>378083</v>
      </c>
      <c r="G14" s="17">
        <v>3162674</v>
      </c>
      <c r="H14" s="17">
        <v>1047913</v>
      </c>
      <c r="I14" s="17">
        <v>0</v>
      </c>
      <c r="J14" s="17">
        <v>6513944</v>
      </c>
      <c r="K14" s="17">
        <v>0</v>
      </c>
      <c r="L14" s="17">
        <v>325756</v>
      </c>
      <c r="M14" s="17">
        <v>3657</v>
      </c>
      <c r="N14" s="17">
        <v>751993</v>
      </c>
      <c r="O14" s="17">
        <v>19623</v>
      </c>
      <c r="P14" s="17">
        <v>0</v>
      </c>
      <c r="Q14" s="17">
        <v>11825560</v>
      </c>
      <c r="R14" s="17">
        <v>6934752</v>
      </c>
      <c r="S14" s="17">
        <v>55013009</v>
      </c>
      <c r="T14" s="17">
        <v>31373531</v>
      </c>
      <c r="V14"/>
      <c r="W14"/>
      <c r="X14"/>
      <c r="Y14" s="14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</row>
    <row r="15" spans="1:40" x14ac:dyDescent="0.25">
      <c r="A15">
        <v>29</v>
      </c>
      <c r="B15" t="s">
        <v>75</v>
      </c>
      <c r="C15" s="13">
        <v>7020</v>
      </c>
      <c r="D15" s="13">
        <v>2014</v>
      </c>
      <c r="E15" s="18">
        <v>186.01</v>
      </c>
      <c r="F15" s="17">
        <v>2883095</v>
      </c>
      <c r="G15" s="17">
        <v>13973854</v>
      </c>
      <c r="H15" s="17">
        <v>4632879</v>
      </c>
      <c r="I15" s="17">
        <v>0</v>
      </c>
      <c r="J15" s="17">
        <v>40462872</v>
      </c>
      <c r="K15" s="17">
        <v>12323</v>
      </c>
      <c r="L15" s="17">
        <v>959212</v>
      </c>
      <c r="M15" s="17">
        <v>12159</v>
      </c>
      <c r="N15" s="17">
        <v>4159121</v>
      </c>
      <c r="O15" s="17">
        <v>61624</v>
      </c>
      <c r="P15" s="17">
        <v>0</v>
      </c>
      <c r="Q15" s="17">
        <v>64274044</v>
      </c>
      <c r="R15" s="17">
        <v>61328047</v>
      </c>
      <c r="S15" s="17">
        <v>418339794</v>
      </c>
      <c r="T15" s="17">
        <v>342179922</v>
      </c>
      <c r="V15"/>
      <c r="W15"/>
      <c r="X15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</row>
    <row r="16" spans="1:40" x14ac:dyDescent="0.25">
      <c r="A16">
        <v>32</v>
      </c>
      <c r="B16" t="s">
        <v>133</v>
      </c>
      <c r="C16" s="13">
        <v>7020</v>
      </c>
      <c r="D16" s="13">
        <v>2014</v>
      </c>
      <c r="E16" s="18">
        <v>217.32</v>
      </c>
      <c r="F16" s="17">
        <v>2712475</v>
      </c>
      <c r="G16" s="17">
        <v>17572502</v>
      </c>
      <c r="H16" s="17">
        <v>4563333</v>
      </c>
      <c r="I16" s="17">
        <v>1486514</v>
      </c>
      <c r="J16" s="17">
        <v>40906657</v>
      </c>
      <c r="K16" s="17">
        <v>4192</v>
      </c>
      <c r="L16" s="17">
        <v>4109112</v>
      </c>
      <c r="M16" s="17">
        <v>800708</v>
      </c>
      <c r="N16" s="17">
        <v>4269098</v>
      </c>
      <c r="O16" s="17">
        <v>376714</v>
      </c>
      <c r="P16" s="17">
        <v>9332</v>
      </c>
      <c r="Q16" s="17">
        <v>74079498</v>
      </c>
      <c r="R16" s="17">
        <v>36427117</v>
      </c>
      <c r="S16" s="17">
        <v>692370759</v>
      </c>
      <c r="T16" s="17">
        <v>384843793</v>
      </c>
      <c r="V16"/>
      <c r="W16"/>
      <c r="X16"/>
      <c r="Y16" s="14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</row>
    <row r="17" spans="1:40" x14ac:dyDescent="0.25">
      <c r="A17">
        <v>35</v>
      </c>
      <c r="B17" t="s">
        <v>134</v>
      </c>
      <c r="C17" s="13">
        <v>7020</v>
      </c>
      <c r="D17" s="13">
        <v>2014</v>
      </c>
      <c r="E17" s="18">
        <v>22.23</v>
      </c>
      <c r="F17" s="17">
        <v>124980</v>
      </c>
      <c r="G17" s="17">
        <v>1480667</v>
      </c>
      <c r="H17" s="17">
        <v>358287</v>
      </c>
      <c r="I17" s="17">
        <v>606572</v>
      </c>
      <c r="J17" s="17">
        <v>1567289</v>
      </c>
      <c r="K17" s="17">
        <v>1425</v>
      </c>
      <c r="L17" s="17">
        <v>205940</v>
      </c>
      <c r="M17" s="17">
        <v>111509</v>
      </c>
      <c r="N17" s="17">
        <v>749720</v>
      </c>
      <c r="O17" s="17">
        <v>10931</v>
      </c>
      <c r="P17" s="17">
        <v>0</v>
      </c>
      <c r="Q17" s="17">
        <v>5092340</v>
      </c>
      <c r="R17" s="17">
        <v>3902854</v>
      </c>
      <c r="S17" s="17">
        <v>34940775</v>
      </c>
      <c r="T17" s="17">
        <v>11799761</v>
      </c>
      <c r="V17"/>
      <c r="W17"/>
      <c r="X17"/>
      <c r="Y17" s="14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</row>
    <row r="18" spans="1:40" x14ac:dyDescent="0.25">
      <c r="A18">
        <v>37</v>
      </c>
      <c r="B18" t="s">
        <v>135</v>
      </c>
      <c r="C18" s="13">
        <v>7020</v>
      </c>
      <c r="D18" s="13">
        <v>2014</v>
      </c>
      <c r="E18" s="18">
        <v>70.63</v>
      </c>
      <c r="F18" s="17">
        <v>1074417</v>
      </c>
      <c r="G18" s="17">
        <v>6174177</v>
      </c>
      <c r="H18" s="17">
        <v>1711497</v>
      </c>
      <c r="I18" s="17">
        <v>301906</v>
      </c>
      <c r="J18" s="17">
        <v>20258895</v>
      </c>
      <c r="K18" s="17">
        <v>0</v>
      </c>
      <c r="L18" s="17">
        <v>1343247</v>
      </c>
      <c r="M18" s="17">
        <v>1026771</v>
      </c>
      <c r="N18" s="17">
        <v>819436</v>
      </c>
      <c r="O18" s="17">
        <v>963539</v>
      </c>
      <c r="P18" s="17">
        <v>349391</v>
      </c>
      <c r="Q18" s="17">
        <v>32250077</v>
      </c>
      <c r="R18" s="17">
        <v>16702470</v>
      </c>
      <c r="S18" s="17">
        <v>276949341</v>
      </c>
      <c r="T18" s="17">
        <v>187971981</v>
      </c>
      <c r="V18"/>
      <c r="W18"/>
      <c r="X18"/>
      <c r="Y18" s="14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</row>
    <row r="19" spans="1:40" x14ac:dyDescent="0.25">
      <c r="A19">
        <v>38</v>
      </c>
      <c r="B19" t="s">
        <v>104</v>
      </c>
      <c r="C19" s="13">
        <v>7020</v>
      </c>
      <c r="D19" s="13">
        <v>2014</v>
      </c>
      <c r="E19" s="18">
        <v>26.72</v>
      </c>
      <c r="F19" s="17">
        <v>396940</v>
      </c>
      <c r="G19" s="17">
        <v>1992933</v>
      </c>
      <c r="H19" s="17">
        <v>564349</v>
      </c>
      <c r="I19" s="17">
        <v>0</v>
      </c>
      <c r="J19" s="17">
        <v>5363119</v>
      </c>
      <c r="K19" s="17">
        <v>0</v>
      </c>
      <c r="L19" s="17">
        <v>215673</v>
      </c>
      <c r="M19" s="17">
        <v>2623</v>
      </c>
      <c r="N19" s="17">
        <v>307876</v>
      </c>
      <c r="O19" s="17">
        <v>230303</v>
      </c>
      <c r="P19" s="17">
        <v>0</v>
      </c>
      <c r="Q19" s="17">
        <v>8676876</v>
      </c>
      <c r="R19" s="17">
        <v>2272408</v>
      </c>
      <c r="S19" s="17">
        <v>26639285</v>
      </c>
      <c r="T19" s="17">
        <v>12573753</v>
      </c>
      <c r="V19"/>
      <c r="W19"/>
      <c r="X19"/>
      <c r="Y19" s="14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</row>
    <row r="20" spans="1:40" x14ac:dyDescent="0.25">
      <c r="A20">
        <v>39</v>
      </c>
      <c r="B20" t="s">
        <v>136</v>
      </c>
      <c r="C20" s="13">
        <v>7020</v>
      </c>
      <c r="D20" s="13">
        <v>2014</v>
      </c>
      <c r="E20" s="18">
        <v>14</v>
      </c>
      <c r="F20" s="17">
        <v>318898</v>
      </c>
      <c r="G20" s="17">
        <v>1967013</v>
      </c>
      <c r="H20" s="17">
        <v>480049</v>
      </c>
      <c r="I20" s="17">
        <v>73350</v>
      </c>
      <c r="J20" s="17">
        <v>5930144</v>
      </c>
      <c r="K20" s="17">
        <v>990</v>
      </c>
      <c r="L20" s="17">
        <v>300294</v>
      </c>
      <c r="M20" s="17">
        <v>38776</v>
      </c>
      <c r="N20" s="17">
        <v>198528</v>
      </c>
      <c r="O20" s="17">
        <v>1134</v>
      </c>
      <c r="P20" s="17">
        <v>0</v>
      </c>
      <c r="Q20" s="17">
        <v>8990278</v>
      </c>
      <c r="R20" s="17">
        <v>2932533</v>
      </c>
      <c r="S20" s="17">
        <v>32541911</v>
      </c>
      <c r="T20" s="17">
        <v>15436359</v>
      </c>
      <c r="V20"/>
      <c r="W20"/>
      <c r="X20"/>
      <c r="Y20" s="14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</row>
    <row r="21" spans="1:40" x14ac:dyDescent="0.25">
      <c r="A21">
        <v>42</v>
      </c>
      <c r="B21" t="s">
        <v>170</v>
      </c>
      <c r="C21" s="13"/>
      <c r="D21" s="13"/>
      <c r="E21" s="18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V21"/>
      <c r="W21"/>
      <c r="X21"/>
      <c r="Y21" s="14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</row>
    <row r="22" spans="1:40" x14ac:dyDescent="0.25">
      <c r="A22">
        <v>43</v>
      </c>
      <c r="B22" t="s">
        <v>92</v>
      </c>
      <c r="C22" s="13">
        <v>7020</v>
      </c>
      <c r="D22" s="13">
        <v>2014</v>
      </c>
      <c r="E22" s="18">
        <v>10.55</v>
      </c>
      <c r="F22" s="17">
        <v>6035</v>
      </c>
      <c r="G22" s="17">
        <v>744853</v>
      </c>
      <c r="H22" s="17">
        <v>264953</v>
      </c>
      <c r="I22" s="17">
        <v>118550</v>
      </c>
      <c r="J22" s="17">
        <v>1864706</v>
      </c>
      <c r="K22" s="17">
        <v>0</v>
      </c>
      <c r="L22" s="17">
        <v>86192</v>
      </c>
      <c r="M22" s="17">
        <v>14940</v>
      </c>
      <c r="N22" s="17">
        <v>153405</v>
      </c>
      <c r="O22" s="17">
        <v>5703</v>
      </c>
      <c r="P22" s="17">
        <v>0</v>
      </c>
      <c r="Q22" s="17">
        <v>3253302</v>
      </c>
      <c r="R22" s="17">
        <v>1900136</v>
      </c>
      <c r="S22" s="17">
        <v>22146477</v>
      </c>
      <c r="T22" s="17">
        <v>6283511</v>
      </c>
      <c r="V22"/>
      <c r="W22"/>
      <c r="X22"/>
      <c r="Y22" s="14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</row>
    <row r="23" spans="1:40" x14ac:dyDescent="0.25">
      <c r="A23">
        <v>45</v>
      </c>
      <c r="B23" t="s">
        <v>109</v>
      </c>
      <c r="C23" s="13">
        <v>7020</v>
      </c>
      <c r="D23" s="13">
        <v>2014</v>
      </c>
      <c r="E23" s="18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V23"/>
      <c r="W23"/>
      <c r="X23"/>
      <c r="Y23" s="14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</row>
    <row r="24" spans="1:40" x14ac:dyDescent="0.25">
      <c r="A24">
        <v>46</v>
      </c>
      <c r="B24" t="s">
        <v>137</v>
      </c>
      <c r="C24" s="13">
        <v>7020</v>
      </c>
      <c r="D24" s="13">
        <v>2014</v>
      </c>
      <c r="E24" s="18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V24"/>
      <c r="W24"/>
      <c r="X24"/>
      <c r="Y24" s="14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</row>
    <row r="25" spans="1:40" x14ac:dyDescent="0.25">
      <c r="A25">
        <v>50</v>
      </c>
      <c r="B25" t="s">
        <v>138</v>
      </c>
      <c r="C25" s="13">
        <v>7020</v>
      </c>
      <c r="D25" s="13">
        <v>2014</v>
      </c>
      <c r="E25" s="18">
        <v>61.66</v>
      </c>
      <c r="F25" s="17">
        <v>438840</v>
      </c>
      <c r="G25" s="17">
        <v>4276851</v>
      </c>
      <c r="H25" s="17">
        <v>423821</v>
      </c>
      <c r="I25" s="17">
        <v>899</v>
      </c>
      <c r="J25" s="17">
        <v>12348674</v>
      </c>
      <c r="K25" s="17">
        <v>536</v>
      </c>
      <c r="L25" s="17">
        <v>595471</v>
      </c>
      <c r="M25" s="17">
        <v>206204</v>
      </c>
      <c r="N25" s="17">
        <v>535837</v>
      </c>
      <c r="O25" s="17">
        <v>22010</v>
      </c>
      <c r="P25" s="17">
        <v>0</v>
      </c>
      <c r="Q25" s="17">
        <v>18410303</v>
      </c>
      <c r="R25" s="17">
        <v>12431965</v>
      </c>
      <c r="S25" s="17">
        <v>114363654</v>
      </c>
      <c r="T25" s="17">
        <v>78007889</v>
      </c>
      <c r="V25"/>
      <c r="W25"/>
      <c r="X25"/>
      <c r="Y25" s="14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</row>
    <row r="26" spans="1:40" x14ac:dyDescent="0.25">
      <c r="A26">
        <v>54</v>
      </c>
      <c r="B26" t="s">
        <v>73</v>
      </c>
      <c r="C26" s="13">
        <v>7020</v>
      </c>
      <c r="D26" s="13">
        <v>2014</v>
      </c>
      <c r="E26" s="18">
        <v>3.26</v>
      </c>
      <c r="F26" s="17">
        <v>19892</v>
      </c>
      <c r="G26" s="17">
        <v>239181</v>
      </c>
      <c r="H26" s="17">
        <v>72262</v>
      </c>
      <c r="I26" s="17">
        <v>72</v>
      </c>
      <c r="J26" s="17">
        <v>101145</v>
      </c>
      <c r="K26" s="17">
        <v>0</v>
      </c>
      <c r="L26" s="17">
        <v>8052</v>
      </c>
      <c r="M26" s="17">
        <v>2736</v>
      </c>
      <c r="N26" s="17">
        <v>129924</v>
      </c>
      <c r="O26" s="17">
        <v>2596</v>
      </c>
      <c r="P26" s="17">
        <v>0</v>
      </c>
      <c r="Q26" s="17">
        <v>555968</v>
      </c>
      <c r="R26" s="17">
        <v>195110</v>
      </c>
      <c r="S26" s="17">
        <v>2423604</v>
      </c>
      <c r="T26" s="17">
        <v>698370</v>
      </c>
      <c r="V26"/>
      <c r="W26"/>
      <c r="X26"/>
      <c r="Y26" s="14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</row>
    <row r="27" spans="1:40" x14ac:dyDescent="0.25">
      <c r="A27">
        <v>56</v>
      </c>
      <c r="B27" t="s">
        <v>95</v>
      </c>
      <c r="C27" s="13">
        <v>7020</v>
      </c>
      <c r="D27" s="13">
        <v>2014</v>
      </c>
      <c r="E27" s="18">
        <v>3.55</v>
      </c>
      <c r="F27" s="17">
        <v>10959</v>
      </c>
      <c r="G27" s="17">
        <v>489073</v>
      </c>
      <c r="H27" s="17">
        <v>129468</v>
      </c>
      <c r="I27" s="17">
        <v>0</v>
      </c>
      <c r="J27" s="17">
        <v>84617</v>
      </c>
      <c r="K27" s="17">
        <v>0</v>
      </c>
      <c r="L27" s="17">
        <v>9814</v>
      </c>
      <c r="M27" s="17">
        <v>0</v>
      </c>
      <c r="N27" s="17">
        <v>30608</v>
      </c>
      <c r="O27" s="17">
        <v>1630</v>
      </c>
      <c r="P27" s="17">
        <v>0</v>
      </c>
      <c r="Q27" s="17">
        <v>745210</v>
      </c>
      <c r="R27" s="17">
        <v>423826</v>
      </c>
      <c r="S27" s="17">
        <v>1308284</v>
      </c>
      <c r="T27" s="17">
        <v>83753</v>
      </c>
      <c r="V27"/>
      <c r="W27"/>
      <c r="X27"/>
      <c r="Y27" s="14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</row>
    <row r="28" spans="1:40" x14ac:dyDescent="0.25">
      <c r="A28">
        <v>58</v>
      </c>
      <c r="B28" t="s">
        <v>96</v>
      </c>
      <c r="C28" s="13">
        <v>7020</v>
      </c>
      <c r="D28" s="13">
        <v>2014</v>
      </c>
      <c r="E28" s="18">
        <v>80.52</v>
      </c>
      <c r="F28" s="17">
        <v>643860</v>
      </c>
      <c r="G28" s="17">
        <v>5388874</v>
      </c>
      <c r="H28" s="17">
        <v>1392475</v>
      </c>
      <c r="I28" s="17">
        <v>0</v>
      </c>
      <c r="J28" s="17">
        <v>1369890</v>
      </c>
      <c r="K28" s="17">
        <v>19715</v>
      </c>
      <c r="L28" s="17">
        <v>2177049</v>
      </c>
      <c r="M28" s="17">
        <v>360203</v>
      </c>
      <c r="N28" s="17">
        <v>1656921</v>
      </c>
      <c r="O28" s="17">
        <v>23726</v>
      </c>
      <c r="P28" s="17">
        <v>0</v>
      </c>
      <c r="Q28" s="17">
        <v>12388853</v>
      </c>
      <c r="R28" s="17">
        <v>5985349</v>
      </c>
      <c r="S28" s="17">
        <v>43755030</v>
      </c>
      <c r="T28" s="17">
        <v>19088575</v>
      </c>
      <c r="V28"/>
      <c r="W28"/>
      <c r="X28"/>
      <c r="Y28" s="14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</row>
    <row r="29" spans="1:40" x14ac:dyDescent="0.25">
      <c r="A29">
        <v>63</v>
      </c>
      <c r="B29" t="s">
        <v>74</v>
      </c>
      <c r="C29" s="13">
        <v>7020</v>
      </c>
      <c r="D29" s="13">
        <v>2014</v>
      </c>
      <c r="E29" s="18">
        <v>24.12</v>
      </c>
      <c r="F29" s="17">
        <v>289874</v>
      </c>
      <c r="G29" s="17">
        <v>2024541</v>
      </c>
      <c r="H29" s="17">
        <v>917371</v>
      </c>
      <c r="I29" s="17">
        <v>16000</v>
      </c>
      <c r="J29" s="17">
        <v>1022075</v>
      </c>
      <c r="K29" s="17">
        <v>0</v>
      </c>
      <c r="L29" s="17">
        <v>702385</v>
      </c>
      <c r="M29" s="17">
        <v>777</v>
      </c>
      <c r="N29" s="17">
        <v>466645</v>
      </c>
      <c r="O29" s="17">
        <v>13242</v>
      </c>
      <c r="P29" s="17">
        <v>0</v>
      </c>
      <c r="Q29" s="17">
        <v>5163036</v>
      </c>
      <c r="R29" s="17">
        <v>2948576</v>
      </c>
      <c r="S29" s="17">
        <v>53627826</v>
      </c>
      <c r="T29" s="17">
        <v>13158266</v>
      </c>
      <c r="V29"/>
      <c r="W29"/>
      <c r="X29"/>
      <c r="Y29" s="14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</row>
    <row r="30" spans="1:40" x14ac:dyDescent="0.25">
      <c r="A30">
        <v>78</v>
      </c>
      <c r="B30" t="s">
        <v>139</v>
      </c>
      <c r="C30" s="13">
        <v>7020</v>
      </c>
      <c r="D30" s="13">
        <v>2014</v>
      </c>
      <c r="E30" s="18">
        <v>16.010000000000002</v>
      </c>
      <c r="F30" s="17">
        <v>295755</v>
      </c>
      <c r="G30" s="17">
        <v>1213601</v>
      </c>
      <c r="H30" s="17">
        <v>295388</v>
      </c>
      <c r="I30" s="17">
        <v>0</v>
      </c>
      <c r="J30" s="17">
        <v>309625</v>
      </c>
      <c r="K30" s="17">
        <v>0</v>
      </c>
      <c r="L30" s="17">
        <v>65407</v>
      </c>
      <c r="M30" s="17">
        <v>32069</v>
      </c>
      <c r="N30" s="17">
        <v>175297</v>
      </c>
      <c r="O30" s="17">
        <v>7502</v>
      </c>
      <c r="P30" s="17">
        <v>0</v>
      </c>
      <c r="Q30" s="17">
        <v>2098889</v>
      </c>
      <c r="R30" s="17">
        <v>2051541</v>
      </c>
      <c r="S30" s="17">
        <v>27241595</v>
      </c>
      <c r="T30" s="17">
        <v>8053162</v>
      </c>
      <c r="V30"/>
      <c r="W30"/>
      <c r="X30"/>
      <c r="Y30" s="14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</row>
    <row r="31" spans="1:40" x14ac:dyDescent="0.25">
      <c r="A31">
        <v>79</v>
      </c>
      <c r="B31" t="s">
        <v>83</v>
      </c>
      <c r="C31" s="13">
        <v>7020</v>
      </c>
      <c r="D31" s="13">
        <v>2014</v>
      </c>
      <c r="E31" s="18">
        <v>4.13</v>
      </c>
      <c r="F31" s="17">
        <v>0</v>
      </c>
      <c r="G31" s="17">
        <v>340211</v>
      </c>
      <c r="H31" s="17">
        <v>106954</v>
      </c>
      <c r="I31" s="17">
        <v>50613</v>
      </c>
      <c r="J31" s="17">
        <v>194037</v>
      </c>
      <c r="K31" s="17">
        <v>0</v>
      </c>
      <c r="L31" s="17">
        <v>12956</v>
      </c>
      <c r="M31" s="17">
        <v>3120</v>
      </c>
      <c r="N31" s="17">
        <v>95427</v>
      </c>
      <c r="O31" s="17">
        <v>23428</v>
      </c>
      <c r="P31" s="17">
        <v>0</v>
      </c>
      <c r="Q31" s="17">
        <v>826746</v>
      </c>
      <c r="R31" s="17">
        <v>531658</v>
      </c>
      <c r="S31" s="17">
        <v>2890652</v>
      </c>
      <c r="T31" s="17">
        <v>424838</v>
      </c>
      <c r="V31"/>
      <c r="W31"/>
      <c r="X31"/>
      <c r="Y31" s="14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spans="1:40" x14ac:dyDescent="0.25">
      <c r="A32">
        <v>80</v>
      </c>
      <c r="B32" t="s">
        <v>140</v>
      </c>
      <c r="C32" s="13">
        <v>7020</v>
      </c>
      <c r="D32" s="13">
        <v>2014</v>
      </c>
      <c r="E32" s="18">
        <v>0.08</v>
      </c>
      <c r="F32" s="17">
        <v>765</v>
      </c>
      <c r="G32" s="17">
        <v>4650</v>
      </c>
      <c r="H32" s="17">
        <v>1209</v>
      </c>
      <c r="I32" s="17">
        <v>11200</v>
      </c>
      <c r="J32" s="17">
        <v>1483</v>
      </c>
      <c r="K32" s="17">
        <v>0</v>
      </c>
      <c r="L32" s="17">
        <v>913</v>
      </c>
      <c r="M32" s="17">
        <v>0</v>
      </c>
      <c r="N32" s="17">
        <v>13770</v>
      </c>
      <c r="O32" s="17">
        <v>0</v>
      </c>
      <c r="P32" s="17">
        <v>0</v>
      </c>
      <c r="Q32" s="17">
        <v>33225</v>
      </c>
      <c r="R32" s="17">
        <v>28305</v>
      </c>
      <c r="S32" s="17">
        <v>46790</v>
      </c>
      <c r="T32" s="17">
        <v>0</v>
      </c>
      <c r="V32"/>
      <c r="W32"/>
      <c r="X32"/>
      <c r="Y32" s="14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</row>
    <row r="33" spans="1:40" x14ac:dyDescent="0.25">
      <c r="A33">
        <v>81</v>
      </c>
      <c r="B33" t="s">
        <v>141</v>
      </c>
      <c r="C33" s="13">
        <v>7020</v>
      </c>
      <c r="D33" s="13">
        <v>2014</v>
      </c>
      <c r="E33" s="18">
        <v>184.09</v>
      </c>
      <c r="F33" s="17">
        <v>1534489</v>
      </c>
      <c r="G33" s="17">
        <v>5716071</v>
      </c>
      <c r="H33" s="17">
        <v>1687985</v>
      </c>
      <c r="I33" s="17">
        <v>193400</v>
      </c>
      <c r="J33" s="17">
        <v>14293020</v>
      </c>
      <c r="K33" s="17">
        <v>2495</v>
      </c>
      <c r="L33" s="17">
        <v>1234372</v>
      </c>
      <c r="M33" s="17">
        <v>50</v>
      </c>
      <c r="N33" s="17">
        <v>2440686</v>
      </c>
      <c r="O33" s="17">
        <v>12356</v>
      </c>
      <c r="P33" s="17">
        <v>500</v>
      </c>
      <c r="Q33" s="17">
        <v>25579935</v>
      </c>
      <c r="R33" s="17">
        <v>16498998</v>
      </c>
      <c r="S33" s="17">
        <v>279821001</v>
      </c>
      <c r="T33" s="17">
        <v>128733808</v>
      </c>
      <c r="V33"/>
      <c r="W33"/>
      <c r="X33"/>
      <c r="Y33" s="14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</row>
    <row r="34" spans="1:40" x14ac:dyDescent="0.25">
      <c r="A34">
        <v>82</v>
      </c>
      <c r="B34" t="s">
        <v>112</v>
      </c>
      <c r="C34" s="13">
        <v>7020</v>
      </c>
      <c r="D34" s="13">
        <v>2014</v>
      </c>
      <c r="E34" s="18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V34"/>
      <c r="W34"/>
      <c r="X34"/>
      <c r="Y34" s="14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</row>
    <row r="35" spans="1:40" x14ac:dyDescent="0.25">
      <c r="A35">
        <v>84</v>
      </c>
      <c r="B35" t="s">
        <v>117</v>
      </c>
      <c r="C35" s="13">
        <v>7020</v>
      </c>
      <c r="D35" s="13">
        <v>2014</v>
      </c>
      <c r="E35" s="18">
        <v>111.92</v>
      </c>
      <c r="F35" s="17">
        <v>2899576</v>
      </c>
      <c r="G35" s="17">
        <v>9620118</v>
      </c>
      <c r="H35" s="17">
        <v>849951</v>
      </c>
      <c r="I35" s="17">
        <v>0</v>
      </c>
      <c r="J35" s="17">
        <v>26131236</v>
      </c>
      <c r="K35" s="17">
        <v>2253</v>
      </c>
      <c r="L35" s="17">
        <v>1666611</v>
      </c>
      <c r="M35" s="17">
        <v>991247</v>
      </c>
      <c r="N35" s="17">
        <v>3502173</v>
      </c>
      <c r="O35" s="17">
        <v>57526</v>
      </c>
      <c r="P35" s="17">
        <v>83911</v>
      </c>
      <c r="Q35" s="17">
        <v>42737204</v>
      </c>
      <c r="R35" s="17">
        <v>31361666</v>
      </c>
      <c r="S35" s="17">
        <v>342491377</v>
      </c>
      <c r="T35" s="17">
        <v>239740038</v>
      </c>
      <c r="V35"/>
      <c r="W35"/>
      <c r="X35"/>
      <c r="Y35" s="14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</row>
    <row r="36" spans="1:40" x14ac:dyDescent="0.25">
      <c r="A36">
        <v>85</v>
      </c>
      <c r="B36" t="s">
        <v>142</v>
      </c>
      <c r="C36" s="13">
        <v>7020</v>
      </c>
      <c r="D36" s="13">
        <v>2014</v>
      </c>
      <c r="E36" s="18">
        <v>13.7</v>
      </c>
      <c r="F36" s="17">
        <v>90772</v>
      </c>
      <c r="G36" s="17">
        <v>1142863</v>
      </c>
      <c r="H36" s="17">
        <v>270607</v>
      </c>
      <c r="I36" s="17">
        <v>0</v>
      </c>
      <c r="J36" s="17">
        <v>814969</v>
      </c>
      <c r="K36" s="17">
        <v>0</v>
      </c>
      <c r="L36" s="17">
        <v>3986</v>
      </c>
      <c r="M36" s="17">
        <v>46178</v>
      </c>
      <c r="N36" s="17">
        <v>380968</v>
      </c>
      <c r="O36" s="17">
        <v>61518</v>
      </c>
      <c r="P36" s="17">
        <v>0</v>
      </c>
      <c r="Q36" s="17">
        <v>2721089</v>
      </c>
      <c r="R36" s="17">
        <v>1089407</v>
      </c>
      <c r="S36" s="17">
        <v>12128407</v>
      </c>
      <c r="T36" s="17">
        <v>3646346</v>
      </c>
      <c r="V36"/>
      <c r="W36"/>
      <c r="X36"/>
      <c r="Y36" s="14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</row>
    <row r="37" spans="1:40" x14ac:dyDescent="0.25">
      <c r="A37">
        <v>96</v>
      </c>
      <c r="B37" t="s">
        <v>87</v>
      </c>
      <c r="C37" s="13">
        <v>7020</v>
      </c>
      <c r="D37" s="13">
        <v>2014</v>
      </c>
      <c r="E37" s="18">
        <v>5.69</v>
      </c>
      <c r="F37" s="17">
        <v>38534</v>
      </c>
      <c r="G37" s="17">
        <v>403677</v>
      </c>
      <c r="H37" s="17">
        <v>89933</v>
      </c>
      <c r="I37" s="17">
        <v>2390</v>
      </c>
      <c r="J37" s="17">
        <v>161201</v>
      </c>
      <c r="K37" s="17">
        <v>0</v>
      </c>
      <c r="L37" s="17">
        <v>389</v>
      </c>
      <c r="M37" s="17">
        <v>0</v>
      </c>
      <c r="N37" s="17">
        <v>127182</v>
      </c>
      <c r="O37" s="17">
        <v>88</v>
      </c>
      <c r="P37" s="17">
        <v>0</v>
      </c>
      <c r="Q37" s="17">
        <v>784860</v>
      </c>
      <c r="R37" s="17">
        <v>648755</v>
      </c>
      <c r="S37" s="17">
        <v>1795176</v>
      </c>
      <c r="T37" s="17">
        <v>25116</v>
      </c>
      <c r="V37"/>
      <c r="W37"/>
      <c r="X37"/>
      <c r="Y37" s="14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</row>
    <row r="38" spans="1:40" x14ac:dyDescent="0.25">
      <c r="A38">
        <v>102</v>
      </c>
      <c r="B38" t="s">
        <v>122</v>
      </c>
      <c r="C38" s="13">
        <v>7020</v>
      </c>
      <c r="D38" s="13">
        <v>2014</v>
      </c>
      <c r="E38" s="18">
        <v>41.7</v>
      </c>
      <c r="F38" s="17">
        <v>29055</v>
      </c>
      <c r="G38" s="17">
        <v>2601368</v>
      </c>
      <c r="H38" s="17">
        <v>677137</v>
      </c>
      <c r="I38" s="17">
        <v>13807</v>
      </c>
      <c r="J38" s="17">
        <v>1434889</v>
      </c>
      <c r="K38" s="17">
        <v>0</v>
      </c>
      <c r="L38" s="17">
        <v>1034489</v>
      </c>
      <c r="M38" s="17">
        <v>504407</v>
      </c>
      <c r="N38" s="17">
        <v>253554</v>
      </c>
      <c r="O38" s="17">
        <v>543366</v>
      </c>
      <c r="P38" s="17">
        <v>0</v>
      </c>
      <c r="Q38" s="17">
        <v>7063017</v>
      </c>
      <c r="R38" s="17">
        <v>3296434</v>
      </c>
      <c r="S38" s="17">
        <v>93655426</v>
      </c>
      <c r="T38" s="17">
        <v>57438021</v>
      </c>
      <c r="V38"/>
      <c r="W38"/>
      <c r="X38"/>
      <c r="Y38" s="14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</row>
    <row r="39" spans="1:40" x14ac:dyDescent="0.25">
      <c r="A39">
        <v>104</v>
      </c>
      <c r="B39" t="s">
        <v>90</v>
      </c>
      <c r="C39" s="13">
        <v>7020</v>
      </c>
      <c r="D39" s="13">
        <v>2014</v>
      </c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V39"/>
      <c r="W39"/>
      <c r="X39"/>
      <c r="Y39" s="14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</row>
    <row r="40" spans="1:40" x14ac:dyDescent="0.25">
      <c r="A40">
        <v>106</v>
      </c>
      <c r="B40" t="s">
        <v>71</v>
      </c>
      <c r="C40" s="13">
        <v>7020</v>
      </c>
      <c r="D40" s="13">
        <v>2014</v>
      </c>
      <c r="E40" s="18">
        <v>13.43</v>
      </c>
      <c r="F40" s="17">
        <v>131313</v>
      </c>
      <c r="G40" s="17">
        <v>1051338</v>
      </c>
      <c r="H40" s="17">
        <v>231002</v>
      </c>
      <c r="I40" s="17">
        <v>0</v>
      </c>
      <c r="J40" s="17">
        <v>156543</v>
      </c>
      <c r="K40" s="17">
        <v>0</v>
      </c>
      <c r="L40" s="17">
        <v>131346</v>
      </c>
      <c r="M40" s="17">
        <v>24084</v>
      </c>
      <c r="N40" s="17">
        <v>236718</v>
      </c>
      <c r="O40" s="17">
        <v>4791</v>
      </c>
      <c r="P40" s="17">
        <v>0</v>
      </c>
      <c r="Q40" s="17">
        <v>1835822</v>
      </c>
      <c r="R40" s="17">
        <v>1632367</v>
      </c>
      <c r="S40" s="17">
        <v>14452818</v>
      </c>
      <c r="T40" s="17">
        <v>5420492</v>
      </c>
      <c r="V40"/>
      <c r="W40"/>
      <c r="X40"/>
      <c r="Y40" s="14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</row>
    <row r="41" spans="1:40" x14ac:dyDescent="0.25">
      <c r="A41">
        <v>107</v>
      </c>
      <c r="B41" t="s">
        <v>82</v>
      </c>
      <c r="C41" s="13">
        <v>7020</v>
      </c>
      <c r="D41" s="13">
        <v>2014</v>
      </c>
      <c r="E41" s="18">
        <v>5.55</v>
      </c>
      <c r="F41" s="17">
        <v>14882</v>
      </c>
      <c r="G41" s="17">
        <v>390361</v>
      </c>
      <c r="H41" s="17">
        <v>68364</v>
      </c>
      <c r="I41" s="17">
        <v>206458</v>
      </c>
      <c r="J41" s="17">
        <v>46561</v>
      </c>
      <c r="K41" s="17">
        <v>0</v>
      </c>
      <c r="L41" s="17">
        <v>39319</v>
      </c>
      <c r="M41" s="17">
        <v>216</v>
      </c>
      <c r="N41" s="17">
        <v>10657</v>
      </c>
      <c r="O41" s="17">
        <v>16</v>
      </c>
      <c r="P41" s="17">
        <v>0</v>
      </c>
      <c r="Q41" s="17">
        <v>761952</v>
      </c>
      <c r="R41" s="17">
        <v>370098</v>
      </c>
      <c r="S41" s="17">
        <v>1988887</v>
      </c>
      <c r="T41" s="17">
        <v>129587</v>
      </c>
      <c r="V41"/>
      <c r="W41"/>
      <c r="X41"/>
      <c r="Y41" s="14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</row>
    <row r="42" spans="1:40" x14ac:dyDescent="0.25">
      <c r="A42">
        <v>108</v>
      </c>
      <c r="B42" t="s">
        <v>89</v>
      </c>
      <c r="C42" s="13">
        <v>7020</v>
      </c>
      <c r="D42" s="13">
        <v>2014</v>
      </c>
      <c r="E42" s="18">
        <v>24.48</v>
      </c>
      <c r="F42" s="17">
        <v>154227</v>
      </c>
      <c r="G42" s="17">
        <v>1598566</v>
      </c>
      <c r="H42" s="17">
        <v>372579</v>
      </c>
      <c r="I42" s="17">
        <v>1045545</v>
      </c>
      <c r="J42" s="17">
        <v>646648</v>
      </c>
      <c r="K42" s="17">
        <v>0</v>
      </c>
      <c r="L42" s="17">
        <v>208923</v>
      </c>
      <c r="M42" s="17">
        <v>21677</v>
      </c>
      <c r="N42" s="17">
        <v>173257</v>
      </c>
      <c r="O42" s="17">
        <v>150310</v>
      </c>
      <c r="P42" s="17">
        <v>0</v>
      </c>
      <c r="Q42" s="17">
        <v>4217505</v>
      </c>
      <c r="R42" s="17">
        <v>1318187</v>
      </c>
      <c r="S42" s="17">
        <v>12174004</v>
      </c>
      <c r="T42" s="17">
        <v>3189269</v>
      </c>
      <c r="V42"/>
      <c r="W42"/>
      <c r="X42"/>
      <c r="Y42" s="14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</row>
    <row r="43" spans="1:40" x14ac:dyDescent="0.25">
      <c r="A43">
        <v>111</v>
      </c>
      <c r="B43" t="s">
        <v>143</v>
      </c>
      <c r="C43" s="13">
        <v>7020</v>
      </c>
      <c r="D43" s="13">
        <v>2014</v>
      </c>
      <c r="E43" s="18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V43"/>
      <c r="W43"/>
      <c r="X43"/>
      <c r="Y43" s="14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</row>
    <row r="44" spans="1:40" x14ac:dyDescent="0.25">
      <c r="A44">
        <v>125</v>
      </c>
      <c r="B44" t="s">
        <v>84</v>
      </c>
      <c r="C44" s="13">
        <v>7020</v>
      </c>
      <c r="D44" s="13">
        <v>2014</v>
      </c>
      <c r="E44" s="18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V44"/>
      <c r="W44"/>
      <c r="X44"/>
      <c r="Y44" s="14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</row>
    <row r="45" spans="1:40" x14ac:dyDescent="0.25">
      <c r="A45">
        <v>126</v>
      </c>
      <c r="B45" t="s">
        <v>101</v>
      </c>
      <c r="C45" s="13">
        <v>7020</v>
      </c>
      <c r="D45" s="13">
        <v>2014</v>
      </c>
      <c r="E45" s="18">
        <v>55.09</v>
      </c>
      <c r="F45" s="17">
        <v>966900</v>
      </c>
      <c r="G45" s="17">
        <v>5517797</v>
      </c>
      <c r="H45" s="17">
        <v>1709018</v>
      </c>
      <c r="I45" s="17">
        <v>752926</v>
      </c>
      <c r="J45" s="17">
        <v>5042860</v>
      </c>
      <c r="K45" s="17">
        <v>8883</v>
      </c>
      <c r="L45" s="17">
        <v>797853</v>
      </c>
      <c r="M45" s="17">
        <v>43806</v>
      </c>
      <c r="N45" s="17">
        <v>57186</v>
      </c>
      <c r="O45" s="17">
        <v>9868</v>
      </c>
      <c r="P45" s="17">
        <v>-2178</v>
      </c>
      <c r="Q45" s="17">
        <v>13942375</v>
      </c>
      <c r="R45" s="17">
        <v>4298556</v>
      </c>
      <c r="S45" s="17">
        <v>128033241</v>
      </c>
      <c r="T45" s="17">
        <v>66429414</v>
      </c>
      <c r="V45"/>
      <c r="W45"/>
      <c r="X45"/>
      <c r="Y45" s="14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</row>
    <row r="46" spans="1:40" x14ac:dyDescent="0.25">
      <c r="A46">
        <v>128</v>
      </c>
      <c r="B46" t="s">
        <v>106</v>
      </c>
      <c r="C46" s="13">
        <v>7020</v>
      </c>
      <c r="D46" s="13">
        <v>2014</v>
      </c>
      <c r="E46" s="18">
        <v>157.72</v>
      </c>
      <c r="F46" s="17">
        <v>27333</v>
      </c>
      <c r="G46" s="17">
        <v>12521105</v>
      </c>
      <c r="H46" s="17">
        <v>4037222</v>
      </c>
      <c r="I46" s="17">
        <v>0</v>
      </c>
      <c r="J46" s="17">
        <v>34770316</v>
      </c>
      <c r="K46" s="17">
        <v>460</v>
      </c>
      <c r="L46" s="17">
        <v>1590617</v>
      </c>
      <c r="M46" s="17">
        <v>220750</v>
      </c>
      <c r="N46" s="17">
        <v>4411612</v>
      </c>
      <c r="O46" s="17">
        <v>24127</v>
      </c>
      <c r="P46" s="17">
        <v>9766</v>
      </c>
      <c r="Q46" s="17">
        <v>57566443</v>
      </c>
      <c r="R46" s="17">
        <v>35731871</v>
      </c>
      <c r="S46" s="17">
        <v>241492829</v>
      </c>
      <c r="T46" s="17">
        <v>156908677</v>
      </c>
      <c r="V46"/>
      <c r="W46"/>
      <c r="X46"/>
      <c r="Y46" s="14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</row>
    <row r="47" spans="1:40" x14ac:dyDescent="0.25">
      <c r="A47">
        <v>129</v>
      </c>
      <c r="B47" t="s">
        <v>119</v>
      </c>
      <c r="C47" s="13">
        <v>7020</v>
      </c>
      <c r="D47" s="13">
        <v>2014</v>
      </c>
      <c r="E47" s="18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V47"/>
      <c r="W47"/>
      <c r="X47"/>
      <c r="Y47" s="14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</row>
    <row r="48" spans="1:40" x14ac:dyDescent="0.25">
      <c r="A48">
        <v>130</v>
      </c>
      <c r="B48" t="s">
        <v>144</v>
      </c>
      <c r="C48" s="13">
        <v>7020</v>
      </c>
      <c r="D48" s="13">
        <v>2014</v>
      </c>
      <c r="E48" s="18">
        <v>108.26</v>
      </c>
      <c r="F48" s="17">
        <v>1968627</v>
      </c>
      <c r="G48" s="17">
        <v>8656265</v>
      </c>
      <c r="H48" s="17">
        <v>2385831</v>
      </c>
      <c r="I48" s="17">
        <v>0</v>
      </c>
      <c r="J48" s="17">
        <v>16868654</v>
      </c>
      <c r="K48" s="17">
        <v>15129</v>
      </c>
      <c r="L48" s="17">
        <v>1547470</v>
      </c>
      <c r="M48" s="17">
        <v>926681</v>
      </c>
      <c r="N48" s="17">
        <v>2797347</v>
      </c>
      <c r="O48" s="17">
        <v>12556</v>
      </c>
      <c r="P48" s="17">
        <v>10399</v>
      </c>
      <c r="Q48" s="17">
        <v>33199534</v>
      </c>
      <c r="R48" s="17">
        <v>16599953</v>
      </c>
      <c r="S48" s="17">
        <v>198948208</v>
      </c>
      <c r="T48" s="17">
        <v>78426614</v>
      </c>
      <c r="V48"/>
      <c r="W48"/>
      <c r="X48"/>
      <c r="Y48" s="14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</row>
    <row r="49" spans="1:40" x14ac:dyDescent="0.25">
      <c r="A49">
        <v>131</v>
      </c>
      <c r="B49" t="s">
        <v>85</v>
      </c>
      <c r="C49" s="13">
        <v>7020</v>
      </c>
      <c r="D49" s="13">
        <v>2014</v>
      </c>
      <c r="E49" s="18">
        <v>96.46</v>
      </c>
      <c r="F49" s="17">
        <v>1362190</v>
      </c>
      <c r="G49" s="17">
        <v>8288482</v>
      </c>
      <c r="H49" s="17">
        <v>1877861</v>
      </c>
      <c r="I49" s="17">
        <v>737062</v>
      </c>
      <c r="J49" s="17">
        <v>31162738</v>
      </c>
      <c r="K49" s="17">
        <v>0</v>
      </c>
      <c r="L49" s="17">
        <v>2119728</v>
      </c>
      <c r="M49" s="17">
        <v>12638</v>
      </c>
      <c r="N49" s="17">
        <v>4133835</v>
      </c>
      <c r="O49" s="17">
        <v>26715</v>
      </c>
      <c r="P49" s="17">
        <v>14511</v>
      </c>
      <c r="Q49" s="17">
        <v>48344548</v>
      </c>
      <c r="R49" s="17">
        <v>22800071</v>
      </c>
      <c r="S49" s="17">
        <v>197709721</v>
      </c>
      <c r="T49" s="17">
        <v>133902559</v>
      </c>
      <c r="V49"/>
      <c r="W49"/>
      <c r="X49"/>
      <c r="Y49" s="14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</row>
    <row r="50" spans="1:40" x14ac:dyDescent="0.25">
      <c r="A50">
        <v>132</v>
      </c>
      <c r="B50" t="s">
        <v>145</v>
      </c>
      <c r="C50" s="13">
        <v>7020</v>
      </c>
      <c r="D50" s="13">
        <v>2014</v>
      </c>
      <c r="E50" s="18">
        <v>123.62</v>
      </c>
      <c r="F50" s="17">
        <v>811380</v>
      </c>
      <c r="G50" s="17">
        <v>8286939</v>
      </c>
      <c r="H50" s="17">
        <v>2107095</v>
      </c>
      <c r="I50" s="17">
        <v>896175</v>
      </c>
      <c r="J50" s="17">
        <v>8895987</v>
      </c>
      <c r="K50" s="17">
        <v>3396</v>
      </c>
      <c r="L50" s="17">
        <v>429327</v>
      </c>
      <c r="M50" s="17">
        <v>582269</v>
      </c>
      <c r="N50" s="17">
        <v>573731</v>
      </c>
      <c r="O50" s="17">
        <v>60378</v>
      </c>
      <c r="P50" s="17">
        <v>0</v>
      </c>
      <c r="Q50" s="17">
        <v>21835297</v>
      </c>
      <c r="R50" s="17">
        <v>8885467</v>
      </c>
      <c r="S50" s="17">
        <v>165735616</v>
      </c>
      <c r="T50" s="17">
        <v>93913693</v>
      </c>
      <c r="V50"/>
      <c r="W50"/>
      <c r="X50"/>
      <c r="Y50" s="14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</row>
    <row r="51" spans="1:40" x14ac:dyDescent="0.25">
      <c r="A51">
        <v>134</v>
      </c>
      <c r="B51" t="s">
        <v>76</v>
      </c>
      <c r="C51" s="13">
        <v>7020</v>
      </c>
      <c r="D51" s="13">
        <v>2014</v>
      </c>
      <c r="E51" s="18">
        <v>21.92</v>
      </c>
      <c r="F51" s="17">
        <v>502416</v>
      </c>
      <c r="G51" s="17">
        <v>2318663</v>
      </c>
      <c r="H51" s="17">
        <v>461846</v>
      </c>
      <c r="I51" s="17">
        <v>185139</v>
      </c>
      <c r="J51" s="17">
        <v>5694524</v>
      </c>
      <c r="K51" s="17">
        <v>4134</v>
      </c>
      <c r="L51" s="17">
        <v>301226</v>
      </c>
      <c r="M51" s="17">
        <v>93628</v>
      </c>
      <c r="N51" s="17">
        <v>360350</v>
      </c>
      <c r="O51" s="17">
        <v>158101</v>
      </c>
      <c r="P51" s="17">
        <v>2927</v>
      </c>
      <c r="Q51" s="17">
        <v>9574684</v>
      </c>
      <c r="R51" s="17">
        <v>3023116</v>
      </c>
      <c r="S51" s="17">
        <v>36571832</v>
      </c>
      <c r="T51" s="17">
        <v>16430687</v>
      </c>
      <c r="V51"/>
      <c r="W51"/>
      <c r="X51"/>
      <c r="Y51" s="14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</row>
    <row r="52" spans="1:40" x14ac:dyDescent="0.25">
      <c r="A52">
        <v>137</v>
      </c>
      <c r="B52" t="s">
        <v>78</v>
      </c>
      <c r="C52" s="13">
        <v>7020</v>
      </c>
      <c r="D52" s="13">
        <v>2014</v>
      </c>
      <c r="E52" s="18">
        <v>3.83</v>
      </c>
      <c r="F52" s="17">
        <v>21072</v>
      </c>
      <c r="G52" s="17">
        <v>260254</v>
      </c>
      <c r="H52" s="17">
        <v>68737</v>
      </c>
      <c r="I52" s="17">
        <v>24517</v>
      </c>
      <c r="J52" s="17">
        <v>160784</v>
      </c>
      <c r="K52" s="17">
        <v>770</v>
      </c>
      <c r="L52" s="17">
        <v>24517</v>
      </c>
      <c r="M52" s="17">
        <v>0</v>
      </c>
      <c r="N52" s="17">
        <v>65154</v>
      </c>
      <c r="O52" s="17">
        <v>-17319</v>
      </c>
      <c r="P52" s="17">
        <v>0</v>
      </c>
      <c r="Q52" s="17">
        <v>587414</v>
      </c>
      <c r="R52" s="17">
        <v>208884</v>
      </c>
      <c r="S52" s="17">
        <v>1205846</v>
      </c>
      <c r="T52" s="17">
        <v>306258</v>
      </c>
      <c r="V52"/>
      <c r="W52"/>
      <c r="X52"/>
      <c r="Y52" s="14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</row>
    <row r="53" spans="1:40" x14ac:dyDescent="0.25">
      <c r="A53">
        <v>138</v>
      </c>
      <c r="B53" t="s">
        <v>125</v>
      </c>
      <c r="C53" s="13">
        <v>7020</v>
      </c>
      <c r="D53" s="13">
        <v>2014</v>
      </c>
      <c r="E53" s="18">
        <v>102.83</v>
      </c>
      <c r="F53" s="17">
        <v>7106</v>
      </c>
      <c r="G53" s="17">
        <v>8842532</v>
      </c>
      <c r="H53" s="17">
        <v>1551345</v>
      </c>
      <c r="I53" s="17">
        <v>30129</v>
      </c>
      <c r="J53" s="17">
        <v>9772255</v>
      </c>
      <c r="K53" s="17">
        <v>1537</v>
      </c>
      <c r="L53" s="17">
        <v>473495</v>
      </c>
      <c r="M53" s="17">
        <v>155272</v>
      </c>
      <c r="N53" s="17">
        <v>307615</v>
      </c>
      <c r="O53" s="17">
        <v>92816</v>
      </c>
      <c r="P53" s="17">
        <v>382</v>
      </c>
      <c r="Q53" s="17">
        <v>21226614</v>
      </c>
      <c r="R53" s="17">
        <v>14517389</v>
      </c>
      <c r="S53" s="17">
        <v>149989863</v>
      </c>
      <c r="T53" s="17">
        <v>103786170</v>
      </c>
      <c r="V53"/>
      <c r="W53"/>
      <c r="X53"/>
      <c r="Y53" s="14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</row>
    <row r="54" spans="1:40" x14ac:dyDescent="0.25">
      <c r="A54">
        <v>139</v>
      </c>
      <c r="B54" t="s">
        <v>115</v>
      </c>
      <c r="C54" s="13">
        <v>7020</v>
      </c>
      <c r="D54" s="13">
        <v>2014</v>
      </c>
      <c r="E54" s="18">
        <v>45.21</v>
      </c>
      <c r="F54" s="17">
        <v>616200</v>
      </c>
      <c r="G54" s="17">
        <v>3450205</v>
      </c>
      <c r="H54" s="17">
        <v>322985</v>
      </c>
      <c r="I54" s="17">
        <v>776600</v>
      </c>
      <c r="J54" s="17">
        <v>14478451</v>
      </c>
      <c r="K54" s="17">
        <v>416</v>
      </c>
      <c r="L54" s="17">
        <v>274766</v>
      </c>
      <c r="M54" s="17">
        <v>23914</v>
      </c>
      <c r="N54" s="17">
        <v>229896</v>
      </c>
      <c r="O54" s="17">
        <v>72770</v>
      </c>
      <c r="P54" s="17">
        <v>2003</v>
      </c>
      <c r="Q54" s="17">
        <v>19628000</v>
      </c>
      <c r="R54" s="17">
        <v>12682534</v>
      </c>
      <c r="S54" s="17">
        <v>115511875</v>
      </c>
      <c r="T54" s="17">
        <v>64191552</v>
      </c>
      <c r="V54"/>
      <c r="W54"/>
      <c r="X54"/>
      <c r="Y54" s="14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</row>
    <row r="55" spans="1:40" x14ac:dyDescent="0.25">
      <c r="A55">
        <v>140</v>
      </c>
      <c r="B55" t="s">
        <v>146</v>
      </c>
      <c r="C55" s="13">
        <v>7020</v>
      </c>
      <c r="D55" s="13">
        <v>2014</v>
      </c>
      <c r="E55" s="18">
        <v>17.22</v>
      </c>
      <c r="F55" s="17">
        <v>125925</v>
      </c>
      <c r="G55" s="17">
        <v>1390117</v>
      </c>
      <c r="H55" s="17">
        <v>305724</v>
      </c>
      <c r="I55" s="17">
        <v>2404</v>
      </c>
      <c r="J55" s="17">
        <v>400030</v>
      </c>
      <c r="K55" s="17">
        <v>0</v>
      </c>
      <c r="L55" s="17">
        <v>158223</v>
      </c>
      <c r="M55" s="17">
        <v>97450</v>
      </c>
      <c r="N55" s="17">
        <v>183604</v>
      </c>
      <c r="O55" s="17">
        <v>658</v>
      </c>
      <c r="P55" s="17">
        <v>1325</v>
      </c>
      <c r="Q55" s="17">
        <v>2536885</v>
      </c>
      <c r="R55" s="17">
        <v>1412323</v>
      </c>
      <c r="S55" s="17">
        <v>16070080</v>
      </c>
      <c r="T55" s="17">
        <v>5425170</v>
      </c>
      <c r="V55"/>
      <c r="W55"/>
      <c r="X55"/>
      <c r="Y55" s="14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</row>
    <row r="56" spans="1:40" x14ac:dyDescent="0.25">
      <c r="A56">
        <v>141</v>
      </c>
      <c r="B56" t="s">
        <v>110</v>
      </c>
      <c r="C56" s="13">
        <v>7020</v>
      </c>
      <c r="D56" s="13">
        <v>2014</v>
      </c>
      <c r="E56" s="18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V56"/>
      <c r="W56"/>
      <c r="X56"/>
      <c r="Y56" s="14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</row>
    <row r="57" spans="1:40" x14ac:dyDescent="0.25">
      <c r="A57">
        <v>142</v>
      </c>
      <c r="B57" t="s">
        <v>100</v>
      </c>
      <c r="C57" s="13">
        <v>7020</v>
      </c>
      <c r="D57" s="13">
        <v>2014</v>
      </c>
      <c r="E57" s="18">
        <v>168.8</v>
      </c>
      <c r="F57" s="17">
        <v>983173</v>
      </c>
      <c r="G57" s="17">
        <v>16514282</v>
      </c>
      <c r="H57" s="17">
        <v>4404988</v>
      </c>
      <c r="I57" s="17">
        <v>213982</v>
      </c>
      <c r="J57" s="17">
        <v>18665368</v>
      </c>
      <c r="K57" s="17">
        <v>83073</v>
      </c>
      <c r="L57" s="17">
        <v>2085596</v>
      </c>
      <c r="M57" s="17">
        <v>430433</v>
      </c>
      <c r="N57" s="17">
        <v>2675474</v>
      </c>
      <c r="O57" s="17">
        <v>250343</v>
      </c>
      <c r="P57" s="17">
        <v>62306</v>
      </c>
      <c r="Q57" s="17">
        <v>45261233</v>
      </c>
      <c r="R57" s="17">
        <v>13318747</v>
      </c>
      <c r="S57" s="17">
        <v>257016166</v>
      </c>
      <c r="T57" s="17">
        <v>154538294</v>
      </c>
      <c r="V57"/>
      <c r="W57"/>
      <c r="X57"/>
      <c r="Y57" s="14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</row>
    <row r="58" spans="1:40" x14ac:dyDescent="0.25">
      <c r="A58">
        <v>145</v>
      </c>
      <c r="B58" t="s">
        <v>147</v>
      </c>
      <c r="C58" s="13">
        <v>7020</v>
      </c>
      <c r="D58" s="13">
        <v>2014</v>
      </c>
      <c r="E58" s="18">
        <v>62.76</v>
      </c>
      <c r="F58" s="17">
        <v>886400</v>
      </c>
      <c r="G58" s="17">
        <v>4819909</v>
      </c>
      <c r="H58" s="17">
        <v>1653942</v>
      </c>
      <c r="I58" s="17">
        <v>0</v>
      </c>
      <c r="J58" s="17">
        <v>17996951</v>
      </c>
      <c r="K58" s="17">
        <v>0</v>
      </c>
      <c r="L58" s="17">
        <v>1402856</v>
      </c>
      <c r="M58" s="17">
        <v>120998</v>
      </c>
      <c r="N58" s="17">
        <v>764394</v>
      </c>
      <c r="O58" s="17">
        <v>15238</v>
      </c>
      <c r="P58" s="17">
        <v>2500</v>
      </c>
      <c r="Q58" s="17">
        <v>26771788</v>
      </c>
      <c r="R58" s="17">
        <v>9806932</v>
      </c>
      <c r="S58" s="17">
        <v>124714777</v>
      </c>
      <c r="T58" s="17">
        <v>93236721</v>
      </c>
      <c r="V58"/>
      <c r="W58"/>
      <c r="X58"/>
      <c r="Y58" s="14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</row>
    <row r="59" spans="1:40" x14ac:dyDescent="0.25">
      <c r="A59">
        <v>147</v>
      </c>
      <c r="B59" t="s">
        <v>103</v>
      </c>
      <c r="C59" s="13">
        <v>7020</v>
      </c>
      <c r="D59" s="13">
        <v>2014</v>
      </c>
      <c r="E59" s="18">
        <v>10.5</v>
      </c>
      <c r="F59" s="17">
        <v>146867</v>
      </c>
      <c r="G59" s="17">
        <v>738045</v>
      </c>
      <c r="H59" s="17">
        <v>192789</v>
      </c>
      <c r="I59" s="17">
        <v>474825</v>
      </c>
      <c r="J59" s="17">
        <v>127847</v>
      </c>
      <c r="K59" s="17">
        <v>0</v>
      </c>
      <c r="L59" s="17">
        <v>79090</v>
      </c>
      <c r="M59" s="17">
        <v>4510</v>
      </c>
      <c r="N59" s="17">
        <v>65054</v>
      </c>
      <c r="O59" s="17">
        <v>167</v>
      </c>
      <c r="P59" s="17">
        <v>0</v>
      </c>
      <c r="Q59" s="17">
        <v>1682327</v>
      </c>
      <c r="R59" s="17">
        <v>647155</v>
      </c>
      <c r="S59" s="17">
        <v>6677824</v>
      </c>
      <c r="T59" s="17">
        <v>2753282</v>
      </c>
      <c r="V59"/>
      <c r="W59"/>
      <c r="X59"/>
      <c r="Y59" s="14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</row>
    <row r="60" spans="1:40" x14ac:dyDescent="0.25">
      <c r="A60">
        <v>148</v>
      </c>
      <c r="B60" t="s">
        <v>148</v>
      </c>
      <c r="C60" s="13">
        <v>7020</v>
      </c>
      <c r="D60" s="13">
        <v>2014</v>
      </c>
      <c r="E60" s="18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373869</v>
      </c>
      <c r="M60" s="17">
        <v>0</v>
      </c>
      <c r="N60" s="17">
        <v>0</v>
      </c>
      <c r="O60" s="17">
        <v>0</v>
      </c>
      <c r="P60" s="17">
        <v>0</v>
      </c>
      <c r="Q60" s="17">
        <v>373869</v>
      </c>
      <c r="R60" s="17">
        <v>124345</v>
      </c>
      <c r="S60" s="17">
        <v>1028183</v>
      </c>
      <c r="T60" s="17">
        <v>1028183</v>
      </c>
      <c r="V60"/>
      <c r="W60"/>
      <c r="X60"/>
      <c r="Y60" s="14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spans="1:40" x14ac:dyDescent="0.25">
      <c r="A61">
        <v>150</v>
      </c>
      <c r="B61" t="s">
        <v>149</v>
      </c>
      <c r="C61" s="13">
        <v>7020</v>
      </c>
      <c r="D61" s="13">
        <v>2014</v>
      </c>
      <c r="E61" s="18">
        <v>4.5599999999999996</v>
      </c>
      <c r="F61" s="17">
        <v>11377</v>
      </c>
      <c r="G61" s="17">
        <v>500880</v>
      </c>
      <c r="H61" s="17">
        <v>95327</v>
      </c>
      <c r="I61" s="17">
        <v>7749</v>
      </c>
      <c r="J61" s="17">
        <v>118664</v>
      </c>
      <c r="K61" s="17">
        <v>1826</v>
      </c>
      <c r="L61" s="17">
        <v>27048</v>
      </c>
      <c r="M61" s="17">
        <v>1026</v>
      </c>
      <c r="N61" s="17">
        <v>162272</v>
      </c>
      <c r="O61" s="17">
        <v>7939</v>
      </c>
      <c r="P61" s="17">
        <v>0</v>
      </c>
      <c r="Q61" s="17">
        <v>922731</v>
      </c>
      <c r="R61" s="17">
        <v>22728</v>
      </c>
      <c r="S61" s="17">
        <v>2207230</v>
      </c>
      <c r="T61" s="17">
        <v>416980</v>
      </c>
      <c r="V61"/>
      <c r="W61"/>
      <c r="X61"/>
      <c r="Y61" s="14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</row>
    <row r="62" spans="1:40" x14ac:dyDescent="0.25">
      <c r="A62">
        <v>152</v>
      </c>
      <c r="B62" t="s">
        <v>80</v>
      </c>
      <c r="C62" s="13">
        <v>7020</v>
      </c>
      <c r="D62" s="13">
        <v>2014</v>
      </c>
      <c r="E62" s="18">
        <v>19.53</v>
      </c>
      <c r="F62" s="17">
        <v>105732</v>
      </c>
      <c r="G62" s="17">
        <v>1249559</v>
      </c>
      <c r="H62" s="17">
        <v>449234</v>
      </c>
      <c r="I62" s="17">
        <v>0</v>
      </c>
      <c r="J62" s="17">
        <v>506218</v>
      </c>
      <c r="K62" s="17">
        <v>0</v>
      </c>
      <c r="L62" s="17">
        <v>136581</v>
      </c>
      <c r="M62" s="17">
        <v>15417</v>
      </c>
      <c r="N62" s="17">
        <v>280509</v>
      </c>
      <c r="O62" s="17">
        <v>2606</v>
      </c>
      <c r="P62" s="17">
        <v>0</v>
      </c>
      <c r="Q62" s="17">
        <v>2640124</v>
      </c>
      <c r="R62" s="17">
        <v>1996721</v>
      </c>
      <c r="S62" s="17">
        <v>10761718</v>
      </c>
      <c r="T62" s="17">
        <v>3831626</v>
      </c>
      <c r="V62"/>
      <c r="W62"/>
      <c r="X62"/>
      <c r="Y62" s="14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</row>
    <row r="63" spans="1:40" x14ac:dyDescent="0.25">
      <c r="A63">
        <v>153</v>
      </c>
      <c r="B63" t="s">
        <v>94</v>
      </c>
      <c r="C63" s="13">
        <v>7020</v>
      </c>
      <c r="D63" s="13">
        <v>2014</v>
      </c>
      <c r="E63" s="18">
        <v>13.21</v>
      </c>
      <c r="F63" s="17">
        <v>31925</v>
      </c>
      <c r="G63" s="17">
        <v>990558</v>
      </c>
      <c r="H63" s="17">
        <v>232959</v>
      </c>
      <c r="I63" s="17">
        <v>0</v>
      </c>
      <c r="J63" s="17">
        <v>1258385</v>
      </c>
      <c r="K63" s="17">
        <v>0</v>
      </c>
      <c r="L63" s="17">
        <v>322493</v>
      </c>
      <c r="M63" s="17">
        <v>3014</v>
      </c>
      <c r="N63" s="17">
        <v>98678</v>
      </c>
      <c r="O63" s="17">
        <v>3578</v>
      </c>
      <c r="P63" s="17">
        <v>2447</v>
      </c>
      <c r="Q63" s="17">
        <v>2907218</v>
      </c>
      <c r="R63" s="17">
        <v>1772505</v>
      </c>
      <c r="S63" s="17">
        <v>8634140</v>
      </c>
      <c r="T63" s="17">
        <v>3982494</v>
      </c>
      <c r="V63"/>
      <c r="W63"/>
      <c r="X63"/>
      <c r="Y63" s="14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</row>
    <row r="64" spans="1:40" x14ac:dyDescent="0.25">
      <c r="A64">
        <v>155</v>
      </c>
      <c r="B64" t="s">
        <v>150</v>
      </c>
      <c r="C64" s="13">
        <v>7020</v>
      </c>
      <c r="D64" s="13">
        <v>2014</v>
      </c>
      <c r="E64" s="18">
        <v>109.4</v>
      </c>
      <c r="F64" s="17">
        <v>953912</v>
      </c>
      <c r="G64" s="17">
        <v>8236099</v>
      </c>
      <c r="H64" s="17">
        <v>2603134</v>
      </c>
      <c r="I64" s="17">
        <v>12334</v>
      </c>
      <c r="J64" s="17">
        <v>21462509</v>
      </c>
      <c r="K64" s="17">
        <v>0</v>
      </c>
      <c r="L64" s="17">
        <v>1130818</v>
      </c>
      <c r="M64" s="17">
        <v>220715</v>
      </c>
      <c r="N64" s="17">
        <v>4326701</v>
      </c>
      <c r="O64" s="17">
        <v>69095</v>
      </c>
      <c r="P64" s="17">
        <v>0</v>
      </c>
      <c r="Q64" s="17">
        <v>38061405</v>
      </c>
      <c r="R64" s="17">
        <v>23711997</v>
      </c>
      <c r="S64" s="17">
        <v>334213017</v>
      </c>
      <c r="T64" s="17">
        <v>215561848</v>
      </c>
      <c r="V64"/>
      <c r="W64"/>
      <c r="X64"/>
      <c r="Y64" s="14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</row>
    <row r="65" spans="1:40" x14ac:dyDescent="0.25">
      <c r="A65">
        <v>156</v>
      </c>
      <c r="B65" t="s">
        <v>93</v>
      </c>
      <c r="C65" s="13">
        <v>7020</v>
      </c>
      <c r="D65" s="13">
        <v>2014</v>
      </c>
      <c r="E65" s="18">
        <v>15.84</v>
      </c>
      <c r="F65" s="17">
        <v>185572</v>
      </c>
      <c r="G65" s="17">
        <v>1036235</v>
      </c>
      <c r="H65" s="17">
        <v>261123</v>
      </c>
      <c r="I65" s="17">
        <v>2750</v>
      </c>
      <c r="J65" s="17">
        <v>1716410</v>
      </c>
      <c r="K65" s="17">
        <v>3034</v>
      </c>
      <c r="L65" s="17">
        <v>499897</v>
      </c>
      <c r="M65" s="17">
        <v>12729</v>
      </c>
      <c r="N65" s="17">
        <v>191322</v>
      </c>
      <c r="O65" s="17">
        <v>396</v>
      </c>
      <c r="P65" s="17">
        <v>0</v>
      </c>
      <c r="Q65" s="17">
        <v>3723896</v>
      </c>
      <c r="R65" s="17">
        <v>1840112</v>
      </c>
      <c r="S65" s="17">
        <v>17833863</v>
      </c>
      <c r="T65" s="17">
        <v>5820859</v>
      </c>
      <c r="V65"/>
      <c r="W65"/>
      <c r="X65"/>
      <c r="Y65" s="14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</row>
    <row r="66" spans="1:40" x14ac:dyDescent="0.25">
      <c r="A66">
        <v>157</v>
      </c>
      <c r="B66" t="s">
        <v>151</v>
      </c>
      <c r="C66" s="13">
        <v>7020</v>
      </c>
      <c r="D66" s="13">
        <v>2014</v>
      </c>
      <c r="E66" s="18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V66"/>
      <c r="W66"/>
      <c r="X66"/>
      <c r="Y66" s="14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</row>
    <row r="67" spans="1:40" x14ac:dyDescent="0.25">
      <c r="A67">
        <v>158</v>
      </c>
      <c r="B67" t="s">
        <v>108</v>
      </c>
      <c r="C67" s="13">
        <v>7020</v>
      </c>
      <c r="D67" s="13">
        <v>2014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V67"/>
      <c r="W67"/>
      <c r="X67"/>
      <c r="Y67" s="14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</row>
    <row r="68" spans="1:40" x14ac:dyDescent="0.25">
      <c r="A68">
        <v>159</v>
      </c>
      <c r="B68" t="s">
        <v>152</v>
      </c>
      <c r="C68" s="13">
        <v>7020</v>
      </c>
      <c r="D68" s="13">
        <v>2014</v>
      </c>
      <c r="E68" s="18">
        <v>62</v>
      </c>
      <c r="F68" s="17">
        <v>1654461</v>
      </c>
      <c r="G68" s="17">
        <v>5390724</v>
      </c>
      <c r="H68" s="17">
        <v>530763</v>
      </c>
      <c r="I68" s="17">
        <v>1377105</v>
      </c>
      <c r="J68" s="17">
        <v>22387254</v>
      </c>
      <c r="K68" s="17">
        <v>2600</v>
      </c>
      <c r="L68" s="17">
        <v>1390665</v>
      </c>
      <c r="M68" s="17">
        <v>1085</v>
      </c>
      <c r="N68" s="17">
        <v>984068</v>
      </c>
      <c r="O68" s="17">
        <v>122105</v>
      </c>
      <c r="P68" s="17">
        <v>561493</v>
      </c>
      <c r="Q68" s="17">
        <v>31624876</v>
      </c>
      <c r="R68" s="17">
        <v>24824822</v>
      </c>
      <c r="S68" s="17">
        <v>260673040</v>
      </c>
      <c r="T68" s="17">
        <v>210811229</v>
      </c>
      <c r="V68"/>
      <c r="W68"/>
      <c r="X68"/>
      <c r="Y68" s="14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</row>
    <row r="69" spans="1:40" x14ac:dyDescent="0.25">
      <c r="A69">
        <v>161</v>
      </c>
      <c r="B69" t="s">
        <v>123</v>
      </c>
      <c r="C69" s="13">
        <v>7020</v>
      </c>
      <c r="D69" s="13">
        <v>2014</v>
      </c>
      <c r="E69" s="18">
        <v>95.12</v>
      </c>
      <c r="F69" s="17">
        <v>978401</v>
      </c>
      <c r="G69" s="17">
        <v>6036020</v>
      </c>
      <c r="H69" s="17">
        <v>1315138</v>
      </c>
      <c r="I69" s="17">
        <v>0</v>
      </c>
      <c r="J69" s="17">
        <v>15009979</v>
      </c>
      <c r="K69" s="17">
        <v>0</v>
      </c>
      <c r="L69" s="17">
        <v>1779267</v>
      </c>
      <c r="M69" s="17">
        <v>32792</v>
      </c>
      <c r="N69" s="17">
        <v>2230437</v>
      </c>
      <c r="O69" s="17">
        <v>181462</v>
      </c>
      <c r="P69" s="17">
        <v>4790</v>
      </c>
      <c r="Q69" s="17">
        <v>26580305</v>
      </c>
      <c r="R69" s="17">
        <v>11198669</v>
      </c>
      <c r="S69" s="17">
        <v>113884345</v>
      </c>
      <c r="T69" s="17">
        <v>74264303</v>
      </c>
      <c r="V69"/>
      <c r="W69"/>
      <c r="X69"/>
      <c r="Y69" s="14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</row>
    <row r="70" spans="1:40" x14ac:dyDescent="0.25">
      <c r="A70">
        <v>162</v>
      </c>
      <c r="B70" t="s">
        <v>118</v>
      </c>
      <c r="C70" s="13">
        <v>7020</v>
      </c>
      <c r="D70" s="13">
        <v>2014</v>
      </c>
      <c r="E70" s="18">
        <v>234.48</v>
      </c>
      <c r="F70" s="17">
        <v>2309460</v>
      </c>
      <c r="G70" s="17">
        <v>18524001</v>
      </c>
      <c r="H70" s="17">
        <v>1678443</v>
      </c>
      <c r="I70" s="17">
        <v>440725</v>
      </c>
      <c r="J70" s="17">
        <v>64477077</v>
      </c>
      <c r="K70" s="17">
        <v>10630</v>
      </c>
      <c r="L70" s="17">
        <v>2126006</v>
      </c>
      <c r="M70" s="17">
        <v>232941</v>
      </c>
      <c r="N70" s="17">
        <v>1569786</v>
      </c>
      <c r="O70" s="17">
        <v>114165</v>
      </c>
      <c r="P70" s="17">
        <v>10500</v>
      </c>
      <c r="Q70" s="17">
        <v>89163274</v>
      </c>
      <c r="R70" s="17">
        <v>51430861</v>
      </c>
      <c r="S70" s="17">
        <v>479217129</v>
      </c>
      <c r="T70" s="17">
        <v>337370596</v>
      </c>
      <c r="V70"/>
      <c r="W70"/>
      <c r="X70"/>
      <c r="Y70" s="14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</row>
    <row r="71" spans="1:40" x14ac:dyDescent="0.25">
      <c r="A71">
        <v>164</v>
      </c>
      <c r="B71" t="s">
        <v>153</v>
      </c>
      <c r="C71" s="13">
        <v>7020</v>
      </c>
      <c r="D71" s="13">
        <v>2014</v>
      </c>
      <c r="E71" s="18">
        <v>129.33000000000001</v>
      </c>
      <c r="F71" s="17">
        <v>790045</v>
      </c>
      <c r="G71" s="17">
        <v>9962803</v>
      </c>
      <c r="H71" s="17">
        <v>2514915</v>
      </c>
      <c r="I71" s="17">
        <v>48720</v>
      </c>
      <c r="J71" s="17">
        <v>24681172</v>
      </c>
      <c r="K71" s="17">
        <v>6373</v>
      </c>
      <c r="L71" s="17">
        <v>2359602</v>
      </c>
      <c r="M71" s="17">
        <v>71715</v>
      </c>
      <c r="N71" s="17">
        <v>3777544</v>
      </c>
      <c r="O71" s="17">
        <v>55573</v>
      </c>
      <c r="P71" s="17">
        <v>40</v>
      </c>
      <c r="Q71" s="17">
        <v>43478377</v>
      </c>
      <c r="R71" s="17">
        <v>17172318</v>
      </c>
      <c r="S71" s="17">
        <v>199394094</v>
      </c>
      <c r="T71" s="17">
        <v>82548105</v>
      </c>
      <c r="V71"/>
      <c r="W71"/>
      <c r="X71"/>
      <c r="Y71" s="14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</row>
    <row r="72" spans="1:40" x14ac:dyDescent="0.25">
      <c r="A72">
        <v>165</v>
      </c>
      <c r="B72" t="s">
        <v>77</v>
      </c>
      <c r="C72" s="13">
        <v>7020</v>
      </c>
      <c r="D72" s="13">
        <v>2014</v>
      </c>
      <c r="E72" s="18">
        <v>7.11</v>
      </c>
      <c r="F72" s="17">
        <v>42071</v>
      </c>
      <c r="G72" s="17">
        <v>661345</v>
      </c>
      <c r="H72" s="17">
        <v>168978</v>
      </c>
      <c r="I72" s="17">
        <v>0</v>
      </c>
      <c r="J72" s="17">
        <v>96195</v>
      </c>
      <c r="K72" s="17">
        <v>3342</v>
      </c>
      <c r="L72" s="17">
        <v>1559</v>
      </c>
      <c r="M72" s="17">
        <v>16663</v>
      </c>
      <c r="N72" s="17">
        <v>105194</v>
      </c>
      <c r="O72" s="17">
        <v>82349</v>
      </c>
      <c r="P72" s="17">
        <v>0</v>
      </c>
      <c r="Q72" s="17">
        <v>1135625</v>
      </c>
      <c r="R72" s="17">
        <v>341668</v>
      </c>
      <c r="S72" s="17">
        <v>3318764</v>
      </c>
      <c r="T72" s="17">
        <v>426815</v>
      </c>
      <c r="V72"/>
      <c r="W72"/>
      <c r="X72"/>
      <c r="Y72" s="14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</row>
    <row r="73" spans="1:40" x14ac:dyDescent="0.25">
      <c r="A73">
        <v>167</v>
      </c>
      <c r="B73" t="s">
        <v>111</v>
      </c>
      <c r="C73" s="13">
        <v>7020</v>
      </c>
      <c r="D73" s="13">
        <v>2014</v>
      </c>
      <c r="E73" s="18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V73"/>
      <c r="W73"/>
      <c r="X73"/>
      <c r="Y73" s="14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</row>
    <row r="74" spans="1:40" x14ac:dyDescent="0.25">
      <c r="A74">
        <v>168</v>
      </c>
      <c r="B74" t="s">
        <v>72</v>
      </c>
      <c r="C74" s="13">
        <v>7020</v>
      </c>
      <c r="D74" s="13">
        <v>2014</v>
      </c>
      <c r="E74" s="18">
        <v>60.61</v>
      </c>
      <c r="F74" s="17">
        <v>775224</v>
      </c>
      <c r="G74" s="17">
        <v>4516847</v>
      </c>
      <c r="H74" s="17">
        <v>1240217</v>
      </c>
      <c r="I74" s="17">
        <v>441740</v>
      </c>
      <c r="J74" s="17">
        <v>1725202</v>
      </c>
      <c r="K74" s="17">
        <v>984</v>
      </c>
      <c r="L74" s="17">
        <v>263830</v>
      </c>
      <c r="M74" s="17">
        <v>31117</v>
      </c>
      <c r="N74" s="17">
        <v>1082759</v>
      </c>
      <c r="O74" s="17">
        <v>38960</v>
      </c>
      <c r="P74" s="17">
        <v>0</v>
      </c>
      <c r="Q74" s="17">
        <v>9341656</v>
      </c>
      <c r="R74" s="17">
        <v>5132281</v>
      </c>
      <c r="S74" s="17">
        <v>51538683</v>
      </c>
      <c r="T74" s="17">
        <v>31322699</v>
      </c>
      <c r="V74"/>
      <c r="W74"/>
      <c r="X74"/>
      <c r="Y74" s="14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</row>
    <row r="75" spans="1:40" x14ac:dyDescent="0.25">
      <c r="A75">
        <v>170</v>
      </c>
      <c r="B75" t="s">
        <v>154</v>
      </c>
      <c r="C75" s="13">
        <v>7020</v>
      </c>
      <c r="D75" s="13">
        <v>2014</v>
      </c>
      <c r="E75" s="18">
        <v>82.27</v>
      </c>
      <c r="F75" s="17">
        <v>1094571</v>
      </c>
      <c r="G75" s="17">
        <v>6333404</v>
      </c>
      <c r="H75" s="17">
        <v>1852459</v>
      </c>
      <c r="I75" s="17">
        <v>58780</v>
      </c>
      <c r="J75" s="17">
        <v>25734220</v>
      </c>
      <c r="K75" s="17">
        <v>982</v>
      </c>
      <c r="L75" s="17">
        <v>1209906</v>
      </c>
      <c r="M75" s="17">
        <v>20707</v>
      </c>
      <c r="N75" s="17">
        <v>2541311</v>
      </c>
      <c r="O75" s="17">
        <v>95980</v>
      </c>
      <c r="P75" s="17">
        <v>-250</v>
      </c>
      <c r="Q75" s="17">
        <v>37847999</v>
      </c>
      <c r="R75" s="17">
        <v>16110795</v>
      </c>
      <c r="S75" s="17">
        <v>182697374</v>
      </c>
      <c r="T75" s="17">
        <v>127333059</v>
      </c>
      <c r="V75"/>
      <c r="W75"/>
      <c r="X75"/>
      <c r="Y75" s="14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</row>
    <row r="76" spans="1:40" x14ac:dyDescent="0.25">
      <c r="A76">
        <v>172</v>
      </c>
      <c r="B76" t="s">
        <v>105</v>
      </c>
      <c r="C76" s="13">
        <v>7020</v>
      </c>
      <c r="D76" s="13">
        <v>2014</v>
      </c>
      <c r="E76" s="18">
        <v>35.93</v>
      </c>
      <c r="F76" s="17">
        <v>349757</v>
      </c>
      <c r="G76" s="17">
        <v>2739058</v>
      </c>
      <c r="H76" s="17">
        <v>586554</v>
      </c>
      <c r="I76" s="17">
        <v>3706</v>
      </c>
      <c r="J76" s="17">
        <v>987700</v>
      </c>
      <c r="K76" s="17">
        <v>1706</v>
      </c>
      <c r="L76" s="17">
        <v>399027</v>
      </c>
      <c r="M76" s="17">
        <v>579077</v>
      </c>
      <c r="N76" s="17">
        <v>263748</v>
      </c>
      <c r="O76" s="17">
        <v>26440</v>
      </c>
      <c r="P76" s="17">
        <v>0</v>
      </c>
      <c r="Q76" s="17">
        <v>5587016</v>
      </c>
      <c r="R76" s="17">
        <v>2372712</v>
      </c>
      <c r="S76" s="17">
        <v>11410405</v>
      </c>
      <c r="T76" s="17">
        <v>3712291</v>
      </c>
      <c r="V76"/>
      <c r="W76"/>
      <c r="X76"/>
      <c r="Y76" s="14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</row>
    <row r="77" spans="1:40" x14ac:dyDescent="0.25">
      <c r="A77">
        <v>173</v>
      </c>
      <c r="B77" t="s">
        <v>81</v>
      </c>
      <c r="C77" s="13">
        <v>7020</v>
      </c>
      <c r="D77" s="13">
        <v>2014</v>
      </c>
      <c r="E77" s="18">
        <v>2.09</v>
      </c>
      <c r="F77" s="17">
        <v>15148</v>
      </c>
      <c r="G77" s="17">
        <v>216371</v>
      </c>
      <c r="H77" s="17">
        <v>65565</v>
      </c>
      <c r="I77" s="17">
        <v>0</v>
      </c>
      <c r="J77" s="17">
        <v>48561</v>
      </c>
      <c r="K77" s="17">
        <v>0</v>
      </c>
      <c r="L77" s="17">
        <v>11276</v>
      </c>
      <c r="M77" s="17">
        <v>315</v>
      </c>
      <c r="N77" s="17">
        <v>27609</v>
      </c>
      <c r="O77" s="17">
        <v>507</v>
      </c>
      <c r="P77" s="17">
        <v>0</v>
      </c>
      <c r="Q77" s="17">
        <v>370204</v>
      </c>
      <c r="R77" s="17">
        <v>270513</v>
      </c>
      <c r="S77" s="17">
        <v>1214685</v>
      </c>
      <c r="T77" s="17">
        <v>277038</v>
      </c>
      <c r="V77"/>
      <c r="W77"/>
      <c r="X77"/>
      <c r="Y77" s="14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</row>
    <row r="78" spans="1:40" x14ac:dyDescent="0.25">
      <c r="A78">
        <v>175</v>
      </c>
      <c r="B78" t="s">
        <v>114</v>
      </c>
      <c r="C78" s="13">
        <v>7020</v>
      </c>
      <c r="D78" s="13">
        <v>2014</v>
      </c>
      <c r="E78" s="18">
        <v>114.7</v>
      </c>
      <c r="F78" s="17">
        <v>733671</v>
      </c>
      <c r="G78" s="17">
        <v>6246544</v>
      </c>
      <c r="H78" s="17">
        <v>1335958</v>
      </c>
      <c r="I78" s="17">
        <v>1087794</v>
      </c>
      <c r="J78" s="17">
        <v>241087</v>
      </c>
      <c r="K78" s="17">
        <v>6009</v>
      </c>
      <c r="L78" s="17">
        <v>13610399</v>
      </c>
      <c r="M78" s="17">
        <v>0</v>
      </c>
      <c r="N78" s="17">
        <v>595077</v>
      </c>
      <c r="O78" s="17">
        <v>128208</v>
      </c>
      <c r="P78" s="17">
        <v>28961</v>
      </c>
      <c r="Q78" s="17">
        <v>23222115</v>
      </c>
      <c r="R78" s="17">
        <v>10479643</v>
      </c>
      <c r="S78" s="17">
        <v>159876742</v>
      </c>
      <c r="T78" s="17">
        <v>47284263</v>
      </c>
      <c r="V78"/>
      <c r="W78"/>
      <c r="X78"/>
      <c r="Y78" s="14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</row>
    <row r="79" spans="1:40" x14ac:dyDescent="0.25">
      <c r="A79">
        <v>176</v>
      </c>
      <c r="B79" t="s">
        <v>155</v>
      </c>
      <c r="C79" s="13">
        <v>7020</v>
      </c>
      <c r="D79" s="13">
        <v>2014</v>
      </c>
      <c r="E79" s="18">
        <v>335.53</v>
      </c>
      <c r="F79" s="17">
        <v>4109625</v>
      </c>
      <c r="G79" s="17">
        <v>17196081</v>
      </c>
      <c r="H79" s="17">
        <v>4421282</v>
      </c>
      <c r="I79" s="17">
        <v>982310</v>
      </c>
      <c r="J79" s="17">
        <v>33134246</v>
      </c>
      <c r="K79" s="17">
        <v>9679</v>
      </c>
      <c r="L79" s="17">
        <v>-8985494</v>
      </c>
      <c r="M79" s="17">
        <v>181346</v>
      </c>
      <c r="N79" s="17">
        <v>3815282</v>
      </c>
      <c r="O79" s="17">
        <v>6722597</v>
      </c>
      <c r="P79" s="17">
        <v>2250</v>
      </c>
      <c r="Q79" s="17">
        <v>57475079</v>
      </c>
      <c r="R79" s="17">
        <v>34387839</v>
      </c>
      <c r="S79" s="17">
        <v>572066604</v>
      </c>
      <c r="T79" s="17">
        <v>298419972</v>
      </c>
      <c r="V79"/>
      <c r="W79"/>
      <c r="X79"/>
      <c r="Y79" s="14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</row>
    <row r="80" spans="1:40" x14ac:dyDescent="0.25">
      <c r="A80">
        <v>180</v>
      </c>
      <c r="B80" t="s">
        <v>156</v>
      </c>
      <c r="C80" s="13">
        <v>7020</v>
      </c>
      <c r="D80" s="13">
        <v>2014</v>
      </c>
      <c r="E80" s="18">
        <v>35.24</v>
      </c>
      <c r="F80" s="17">
        <v>474465</v>
      </c>
      <c r="G80" s="17">
        <v>2801543</v>
      </c>
      <c r="H80" s="17">
        <v>742092</v>
      </c>
      <c r="I80" s="17">
        <v>0</v>
      </c>
      <c r="J80" s="17">
        <v>10065026</v>
      </c>
      <c r="K80" s="17">
        <v>0</v>
      </c>
      <c r="L80" s="17">
        <v>40821</v>
      </c>
      <c r="M80" s="17">
        <v>136225</v>
      </c>
      <c r="N80" s="17">
        <v>432704</v>
      </c>
      <c r="O80" s="17">
        <v>171094</v>
      </c>
      <c r="P80" s="17">
        <v>0</v>
      </c>
      <c r="Q80" s="17">
        <v>14389505</v>
      </c>
      <c r="R80" s="17">
        <v>5793928</v>
      </c>
      <c r="S80" s="17">
        <v>118608207</v>
      </c>
      <c r="T80" s="17">
        <v>67365375</v>
      </c>
      <c r="V80"/>
      <c r="W80"/>
      <c r="X80"/>
      <c r="Y80" s="14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</row>
    <row r="81" spans="1:40" x14ac:dyDescent="0.25">
      <c r="A81">
        <v>183</v>
      </c>
      <c r="B81" t="s">
        <v>157</v>
      </c>
      <c r="C81" s="13">
        <v>7020</v>
      </c>
      <c r="D81" s="13">
        <v>2014</v>
      </c>
      <c r="E81" s="18">
        <v>64.94</v>
      </c>
      <c r="F81" s="17">
        <v>420000</v>
      </c>
      <c r="G81" s="17">
        <v>2483397</v>
      </c>
      <c r="H81" s="17">
        <v>493703</v>
      </c>
      <c r="I81" s="17">
        <v>0</v>
      </c>
      <c r="J81" s="17">
        <v>6885824</v>
      </c>
      <c r="K81" s="17">
        <v>1569</v>
      </c>
      <c r="L81" s="17">
        <v>513024</v>
      </c>
      <c r="M81" s="17">
        <v>164178</v>
      </c>
      <c r="N81" s="17">
        <v>1082322</v>
      </c>
      <c r="O81" s="17">
        <v>2702</v>
      </c>
      <c r="P81" s="17">
        <v>250</v>
      </c>
      <c r="Q81" s="17">
        <v>11626469</v>
      </c>
      <c r="R81" s="17">
        <v>7667295</v>
      </c>
      <c r="S81" s="17">
        <v>144718581</v>
      </c>
      <c r="T81" s="17">
        <v>62037095</v>
      </c>
      <c r="V81"/>
      <c r="W81"/>
      <c r="X81"/>
      <c r="Y81" s="14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</row>
    <row r="82" spans="1:40" x14ac:dyDescent="0.25">
      <c r="A82">
        <v>186</v>
      </c>
      <c r="B82" t="s">
        <v>158</v>
      </c>
      <c r="C82" s="13">
        <v>7020</v>
      </c>
      <c r="D82" s="13">
        <v>2014</v>
      </c>
      <c r="E82" s="18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V82"/>
      <c r="W82"/>
      <c r="X82"/>
      <c r="Y82" s="14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</row>
    <row r="83" spans="1:40" x14ac:dyDescent="0.25">
      <c r="A83">
        <v>191</v>
      </c>
      <c r="B83" t="s">
        <v>86</v>
      </c>
      <c r="C83" s="13">
        <v>7020</v>
      </c>
      <c r="D83" s="13">
        <v>2014</v>
      </c>
      <c r="E83" s="18">
        <v>34.39</v>
      </c>
      <c r="F83" s="17">
        <v>223110</v>
      </c>
      <c r="G83" s="17">
        <v>3071413</v>
      </c>
      <c r="H83" s="17">
        <v>219157</v>
      </c>
      <c r="I83" s="17">
        <v>0</v>
      </c>
      <c r="J83" s="17">
        <v>4916633</v>
      </c>
      <c r="K83" s="17">
        <v>2186</v>
      </c>
      <c r="L83" s="17">
        <v>256087</v>
      </c>
      <c r="M83" s="17">
        <v>11309</v>
      </c>
      <c r="N83" s="17">
        <v>493566</v>
      </c>
      <c r="O83" s="17">
        <v>18222</v>
      </c>
      <c r="P83" s="17">
        <v>45089</v>
      </c>
      <c r="Q83" s="17">
        <v>8943484</v>
      </c>
      <c r="R83" s="17">
        <v>7602599</v>
      </c>
      <c r="S83" s="17">
        <v>66361850</v>
      </c>
      <c r="T83" s="17">
        <v>36972320</v>
      </c>
      <c r="V83"/>
      <c r="W83"/>
      <c r="X83"/>
      <c r="Y83" s="14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</row>
    <row r="84" spans="1:40" x14ac:dyDescent="0.25">
      <c r="A84">
        <v>193</v>
      </c>
      <c r="B84" t="s">
        <v>116</v>
      </c>
      <c r="C84" s="13">
        <v>7020</v>
      </c>
      <c r="D84" s="13">
        <v>2014</v>
      </c>
      <c r="E84" s="18">
        <v>10.54</v>
      </c>
      <c r="F84" s="17">
        <v>88170</v>
      </c>
      <c r="G84" s="17">
        <v>1123318</v>
      </c>
      <c r="H84" s="17">
        <v>103409</v>
      </c>
      <c r="I84" s="17">
        <v>23333</v>
      </c>
      <c r="J84" s="17">
        <v>1121378</v>
      </c>
      <c r="K84" s="17">
        <v>600</v>
      </c>
      <c r="L84" s="17">
        <v>74975</v>
      </c>
      <c r="M84" s="17">
        <v>197</v>
      </c>
      <c r="N84" s="17">
        <v>82450</v>
      </c>
      <c r="O84" s="17">
        <v>19917</v>
      </c>
      <c r="P84" s="17">
        <v>1000</v>
      </c>
      <c r="Q84" s="17">
        <v>2548577</v>
      </c>
      <c r="R84" s="17">
        <v>2064214</v>
      </c>
      <c r="S84" s="17">
        <v>12741254</v>
      </c>
      <c r="T84" s="17">
        <v>1519160</v>
      </c>
      <c r="V84"/>
      <c r="W84"/>
      <c r="X84"/>
      <c r="Y84" s="14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</row>
    <row r="85" spans="1:40" x14ac:dyDescent="0.25">
      <c r="A85">
        <v>194</v>
      </c>
      <c r="B85" t="s">
        <v>159</v>
      </c>
      <c r="C85" s="13">
        <v>7020</v>
      </c>
      <c r="D85" s="13">
        <v>2014</v>
      </c>
      <c r="E85" s="18">
        <v>3.18</v>
      </c>
      <c r="F85" s="17">
        <v>95221</v>
      </c>
      <c r="G85" s="17">
        <v>280776</v>
      </c>
      <c r="H85" s="17">
        <v>24838</v>
      </c>
      <c r="I85" s="17">
        <v>0</v>
      </c>
      <c r="J85" s="17">
        <v>154630</v>
      </c>
      <c r="K85" s="17">
        <v>600</v>
      </c>
      <c r="L85" s="17">
        <v>111457</v>
      </c>
      <c r="M85" s="17">
        <v>0</v>
      </c>
      <c r="N85" s="17">
        <v>96191</v>
      </c>
      <c r="O85" s="17">
        <v>15645</v>
      </c>
      <c r="P85" s="17">
        <v>0</v>
      </c>
      <c r="Q85" s="17">
        <v>684137</v>
      </c>
      <c r="R85" s="17">
        <v>637835</v>
      </c>
      <c r="S85" s="17">
        <v>3238819</v>
      </c>
      <c r="T85" s="17">
        <v>35286</v>
      </c>
      <c r="V85"/>
      <c r="W85"/>
      <c r="X85"/>
      <c r="Y85" s="14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</row>
    <row r="86" spans="1:40" x14ac:dyDescent="0.25">
      <c r="A86">
        <v>195</v>
      </c>
      <c r="B86" t="s">
        <v>99</v>
      </c>
      <c r="C86" s="13">
        <v>7020</v>
      </c>
      <c r="D86" s="13">
        <v>2014</v>
      </c>
      <c r="E86" s="18">
        <v>1.1000000000000001</v>
      </c>
      <c r="F86" s="17">
        <v>0</v>
      </c>
      <c r="G86" s="17">
        <v>91709</v>
      </c>
      <c r="H86" s="17">
        <v>23827</v>
      </c>
      <c r="I86" s="17">
        <v>55200</v>
      </c>
      <c r="J86" s="17">
        <v>22985</v>
      </c>
      <c r="K86" s="17">
        <v>0</v>
      </c>
      <c r="L86" s="17">
        <v>0</v>
      </c>
      <c r="M86" s="17">
        <v>0</v>
      </c>
      <c r="N86" s="17">
        <v>4547</v>
      </c>
      <c r="O86" s="17">
        <v>93</v>
      </c>
      <c r="P86" s="17">
        <v>0</v>
      </c>
      <c r="Q86" s="17">
        <v>198361</v>
      </c>
      <c r="R86" s="17">
        <v>122214</v>
      </c>
      <c r="S86" s="17">
        <v>506543</v>
      </c>
      <c r="T86" s="17">
        <v>2388</v>
      </c>
      <c r="V86"/>
      <c r="W86"/>
      <c r="X86"/>
      <c r="Y86" s="14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</row>
    <row r="87" spans="1:40" x14ac:dyDescent="0.25">
      <c r="A87">
        <v>197</v>
      </c>
      <c r="B87" t="s">
        <v>70</v>
      </c>
      <c r="C87" s="13">
        <v>7020</v>
      </c>
      <c r="D87" s="13">
        <v>2014</v>
      </c>
      <c r="E87" s="18">
        <v>30.68</v>
      </c>
      <c r="F87" s="17">
        <v>460733</v>
      </c>
      <c r="G87" s="17">
        <v>2158865</v>
      </c>
      <c r="H87" s="17">
        <v>154254</v>
      </c>
      <c r="I87" s="17">
        <v>0</v>
      </c>
      <c r="J87" s="17">
        <v>944552</v>
      </c>
      <c r="K87" s="17">
        <v>3011</v>
      </c>
      <c r="L87" s="17">
        <v>811788</v>
      </c>
      <c r="M87" s="17">
        <v>163242</v>
      </c>
      <c r="N87" s="17">
        <v>128404</v>
      </c>
      <c r="O87" s="17">
        <v>444248</v>
      </c>
      <c r="P87" s="17">
        <v>0</v>
      </c>
      <c r="Q87" s="17">
        <v>4808364</v>
      </c>
      <c r="R87" s="17">
        <v>3173896</v>
      </c>
      <c r="S87" s="17">
        <v>74528647</v>
      </c>
      <c r="T87" s="17">
        <v>46863895</v>
      </c>
      <c r="V87"/>
      <c r="W87"/>
      <c r="X87"/>
      <c r="Y87" s="14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</row>
    <row r="88" spans="1:40" x14ac:dyDescent="0.25">
      <c r="A88">
        <v>198</v>
      </c>
      <c r="B88" t="s">
        <v>88</v>
      </c>
      <c r="C88" s="13">
        <v>7020</v>
      </c>
      <c r="D88" s="13">
        <v>2014</v>
      </c>
      <c r="E88" s="18">
        <v>10.08</v>
      </c>
      <c r="F88" s="17">
        <v>174560</v>
      </c>
      <c r="G88" s="17">
        <v>777388</v>
      </c>
      <c r="H88" s="17">
        <v>225934</v>
      </c>
      <c r="I88" s="17">
        <v>31621</v>
      </c>
      <c r="J88" s="17">
        <v>535459</v>
      </c>
      <c r="K88" s="17">
        <v>0</v>
      </c>
      <c r="L88" s="17">
        <v>105113</v>
      </c>
      <c r="M88" s="17">
        <v>45775</v>
      </c>
      <c r="N88" s="17">
        <v>134849</v>
      </c>
      <c r="O88" s="17">
        <v>32921</v>
      </c>
      <c r="P88" s="17">
        <v>0</v>
      </c>
      <c r="Q88" s="17">
        <v>1889060</v>
      </c>
      <c r="R88" s="17">
        <v>1515572</v>
      </c>
      <c r="S88" s="17">
        <v>17373071</v>
      </c>
      <c r="T88" s="17">
        <v>6481547</v>
      </c>
      <c r="V88"/>
      <c r="W88"/>
      <c r="X88"/>
      <c r="Y88" s="14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</row>
    <row r="89" spans="1:40" x14ac:dyDescent="0.25">
      <c r="A89">
        <v>199</v>
      </c>
      <c r="B89" t="s">
        <v>97</v>
      </c>
      <c r="C89" s="13">
        <v>7020</v>
      </c>
      <c r="D89" s="13">
        <v>2014</v>
      </c>
      <c r="E89" s="18">
        <v>4.5999999999999996</v>
      </c>
      <c r="F89" s="17">
        <v>31380</v>
      </c>
      <c r="G89" s="17">
        <v>339481</v>
      </c>
      <c r="H89" s="17">
        <v>90383</v>
      </c>
      <c r="I89" s="17">
        <v>1802</v>
      </c>
      <c r="J89" s="17">
        <v>27514</v>
      </c>
      <c r="K89" s="17">
        <v>0</v>
      </c>
      <c r="L89" s="17">
        <v>4132</v>
      </c>
      <c r="M89" s="17">
        <v>42661</v>
      </c>
      <c r="N89" s="17">
        <v>41494</v>
      </c>
      <c r="O89" s="17">
        <v>28009</v>
      </c>
      <c r="P89" s="17">
        <v>0</v>
      </c>
      <c r="Q89" s="17">
        <v>575476</v>
      </c>
      <c r="R89" s="17">
        <v>342817</v>
      </c>
      <c r="S89" s="17">
        <v>4948278</v>
      </c>
      <c r="T89" s="17">
        <v>1881511</v>
      </c>
      <c r="V89"/>
      <c r="W89"/>
      <c r="X89"/>
      <c r="Y89" s="14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</row>
    <row r="90" spans="1:40" x14ac:dyDescent="0.25">
      <c r="A90">
        <v>201</v>
      </c>
      <c r="B90" t="s">
        <v>160</v>
      </c>
      <c r="C90" s="13">
        <v>7020</v>
      </c>
      <c r="D90" s="13">
        <v>2014</v>
      </c>
      <c r="E90" s="18">
        <v>130</v>
      </c>
      <c r="F90" s="17">
        <v>1182015</v>
      </c>
      <c r="G90" s="17">
        <v>8069242</v>
      </c>
      <c r="H90" s="17">
        <v>2139772</v>
      </c>
      <c r="I90" s="17">
        <v>596592</v>
      </c>
      <c r="J90" s="17">
        <v>13893498</v>
      </c>
      <c r="K90" s="17">
        <v>7313</v>
      </c>
      <c r="L90" s="17">
        <v>1624630</v>
      </c>
      <c r="M90" s="17">
        <v>1246982</v>
      </c>
      <c r="N90" s="17">
        <v>1474791</v>
      </c>
      <c r="O90" s="17">
        <v>80959</v>
      </c>
      <c r="P90" s="17">
        <v>3409</v>
      </c>
      <c r="Q90" s="17">
        <v>29130370</v>
      </c>
      <c r="R90" s="17">
        <v>14422595</v>
      </c>
      <c r="S90" s="17">
        <v>276040786</v>
      </c>
      <c r="T90" s="17">
        <v>150136735</v>
      </c>
      <c r="V90"/>
      <c r="W90"/>
      <c r="X90"/>
      <c r="Y90" s="14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</row>
    <row r="91" spans="1:40" x14ac:dyDescent="0.25">
      <c r="A91">
        <v>202</v>
      </c>
      <c r="B91" t="s">
        <v>161</v>
      </c>
      <c r="C91" s="13">
        <v>7020</v>
      </c>
      <c r="D91" s="13">
        <v>2014</v>
      </c>
      <c r="E91" s="18">
        <v>0.05</v>
      </c>
      <c r="F91" s="17">
        <v>0</v>
      </c>
      <c r="G91" s="17">
        <v>2737</v>
      </c>
      <c r="H91" s="17">
        <v>860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3597</v>
      </c>
      <c r="R91" s="17">
        <v>1288</v>
      </c>
      <c r="S91" s="17">
        <v>16127</v>
      </c>
      <c r="T91" s="17">
        <v>16127</v>
      </c>
      <c r="V91"/>
      <c r="W91"/>
      <c r="X91"/>
      <c r="Y91" s="14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</row>
    <row r="92" spans="1:40" x14ac:dyDescent="0.25">
      <c r="A92">
        <v>204</v>
      </c>
      <c r="B92" t="s">
        <v>120</v>
      </c>
      <c r="C92" s="13">
        <v>7020</v>
      </c>
      <c r="D92" s="13">
        <v>2014</v>
      </c>
      <c r="E92" s="18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V92"/>
      <c r="W92"/>
      <c r="X92"/>
      <c r="Y92" s="14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</row>
    <row r="93" spans="1:40" x14ac:dyDescent="0.25">
      <c r="A93">
        <v>205</v>
      </c>
      <c r="B93" t="s">
        <v>162</v>
      </c>
      <c r="C93" s="13">
        <v>7020</v>
      </c>
      <c r="D93" s="13">
        <v>2014</v>
      </c>
      <c r="E93" s="18">
        <v>75.290000000000006</v>
      </c>
      <c r="F93" s="17">
        <v>408785</v>
      </c>
      <c r="G93" s="17">
        <v>2982701</v>
      </c>
      <c r="H93" s="17">
        <v>479231</v>
      </c>
      <c r="I93" s="17">
        <v>25637</v>
      </c>
      <c r="J93" s="17">
        <v>2150705</v>
      </c>
      <c r="K93" s="17">
        <v>1355</v>
      </c>
      <c r="L93" s="17">
        <v>154961</v>
      </c>
      <c r="M93" s="17">
        <v>400</v>
      </c>
      <c r="N93" s="17">
        <v>58316</v>
      </c>
      <c r="O93" s="17">
        <v>241019</v>
      </c>
      <c r="P93" s="17">
        <v>0</v>
      </c>
      <c r="Q93" s="17">
        <v>6094325</v>
      </c>
      <c r="R93" s="17">
        <v>-4727281</v>
      </c>
      <c r="S93" s="17">
        <v>52257353</v>
      </c>
      <c r="T93" s="17">
        <v>3426954</v>
      </c>
      <c r="V93"/>
      <c r="W93"/>
      <c r="X93"/>
      <c r="Y93" s="14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</row>
    <row r="94" spans="1:40" x14ac:dyDescent="0.25">
      <c r="A94">
        <v>206</v>
      </c>
      <c r="B94" t="s">
        <v>163</v>
      </c>
      <c r="C94" s="13">
        <v>7020</v>
      </c>
      <c r="D94" s="13">
        <v>2014</v>
      </c>
      <c r="E94" s="18">
        <v>11.59</v>
      </c>
      <c r="F94" s="17">
        <v>13263</v>
      </c>
      <c r="G94" s="17">
        <v>204136</v>
      </c>
      <c r="H94" s="17">
        <v>56449</v>
      </c>
      <c r="I94" s="17">
        <v>0</v>
      </c>
      <c r="J94" s="17">
        <v>114663</v>
      </c>
      <c r="K94" s="17">
        <v>7</v>
      </c>
      <c r="L94" s="17">
        <v>12260</v>
      </c>
      <c r="M94" s="17">
        <v>16541</v>
      </c>
      <c r="N94" s="17">
        <v>0</v>
      </c>
      <c r="O94" s="17">
        <v>20</v>
      </c>
      <c r="P94" s="17">
        <v>0</v>
      </c>
      <c r="Q94" s="17">
        <v>404076</v>
      </c>
      <c r="R94" s="17">
        <v>181320</v>
      </c>
      <c r="S94" s="17">
        <v>1321882</v>
      </c>
      <c r="T94" s="17">
        <v>209119</v>
      </c>
      <c r="V94"/>
      <c r="W94"/>
      <c r="X94"/>
      <c r="Y94" s="14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</row>
    <row r="95" spans="1:40" x14ac:dyDescent="0.25">
      <c r="A95">
        <v>207</v>
      </c>
      <c r="B95" t="s">
        <v>98</v>
      </c>
      <c r="C95" s="13">
        <v>7020</v>
      </c>
      <c r="D95" s="13">
        <v>2014</v>
      </c>
      <c r="E95" s="18">
        <v>34.43</v>
      </c>
      <c r="F95" s="17">
        <v>516166</v>
      </c>
      <c r="G95" s="17">
        <v>2538445</v>
      </c>
      <c r="H95" s="17">
        <v>521770</v>
      </c>
      <c r="I95" s="17">
        <v>48000</v>
      </c>
      <c r="J95" s="17">
        <v>9342491</v>
      </c>
      <c r="K95" s="17">
        <v>253</v>
      </c>
      <c r="L95" s="17">
        <v>767787</v>
      </c>
      <c r="M95" s="17">
        <v>58189</v>
      </c>
      <c r="N95" s="17">
        <v>300591</v>
      </c>
      <c r="O95" s="17">
        <v>14724</v>
      </c>
      <c r="P95" s="17">
        <v>0</v>
      </c>
      <c r="Q95" s="17">
        <v>13592250</v>
      </c>
      <c r="R95" s="17">
        <v>6005317</v>
      </c>
      <c r="S95" s="17">
        <v>74443860</v>
      </c>
      <c r="T95" s="17">
        <v>34600338</v>
      </c>
      <c r="V95"/>
      <c r="W95"/>
      <c r="X95"/>
      <c r="Y95" s="14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</row>
    <row r="96" spans="1:40" x14ac:dyDescent="0.25">
      <c r="A96">
        <v>208</v>
      </c>
      <c r="B96" t="s">
        <v>102</v>
      </c>
      <c r="C96" s="13">
        <v>7020</v>
      </c>
      <c r="D96" s="13">
        <v>2014</v>
      </c>
      <c r="E96" s="18">
        <v>60.1</v>
      </c>
      <c r="F96" s="17">
        <v>619860</v>
      </c>
      <c r="G96" s="17">
        <v>4934999</v>
      </c>
      <c r="H96" s="17">
        <v>1235045</v>
      </c>
      <c r="I96" s="17">
        <v>0</v>
      </c>
      <c r="J96" s="17">
        <v>11631820</v>
      </c>
      <c r="K96" s="17">
        <v>1440</v>
      </c>
      <c r="L96" s="17">
        <v>406159</v>
      </c>
      <c r="M96" s="17">
        <v>1312</v>
      </c>
      <c r="N96" s="17">
        <v>1839076</v>
      </c>
      <c r="O96" s="17">
        <v>329262</v>
      </c>
      <c r="P96" s="17">
        <v>0</v>
      </c>
      <c r="Q96" s="17">
        <v>20379113</v>
      </c>
      <c r="R96" s="17">
        <v>9120243</v>
      </c>
      <c r="S96" s="17">
        <v>73502998</v>
      </c>
      <c r="T96" s="17">
        <v>45712106</v>
      </c>
      <c r="V96"/>
      <c r="W96"/>
      <c r="X96"/>
      <c r="Y96" s="14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</row>
    <row r="97" spans="1:40" x14ac:dyDescent="0.25">
      <c r="A97">
        <v>209</v>
      </c>
      <c r="B97" t="s">
        <v>164</v>
      </c>
      <c r="C97" s="13">
        <v>7020</v>
      </c>
      <c r="D97" s="13">
        <v>2014</v>
      </c>
      <c r="E97" s="18">
        <v>49.28</v>
      </c>
      <c r="F97" s="17">
        <v>618857</v>
      </c>
      <c r="G97" s="17">
        <v>3809665</v>
      </c>
      <c r="H97" s="17">
        <v>877836</v>
      </c>
      <c r="I97" s="17">
        <v>787618</v>
      </c>
      <c r="J97" s="17">
        <v>7546837</v>
      </c>
      <c r="K97" s="17">
        <v>530</v>
      </c>
      <c r="L97" s="17">
        <v>787682</v>
      </c>
      <c r="M97" s="17">
        <v>593386</v>
      </c>
      <c r="N97" s="17">
        <v>1119097</v>
      </c>
      <c r="O97" s="17">
        <v>50000</v>
      </c>
      <c r="P97" s="17">
        <v>0</v>
      </c>
      <c r="Q97" s="17">
        <v>15572651</v>
      </c>
      <c r="R97" s="17">
        <v>7244521</v>
      </c>
      <c r="S97" s="17">
        <v>121434032</v>
      </c>
      <c r="T97" s="17">
        <v>63226349</v>
      </c>
      <c r="V97"/>
      <c r="W97"/>
      <c r="X97"/>
      <c r="Y97" s="14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</row>
    <row r="98" spans="1:40" x14ac:dyDescent="0.25">
      <c r="A98">
        <v>210</v>
      </c>
      <c r="B98" t="s">
        <v>165</v>
      </c>
      <c r="C98" s="13">
        <v>7020</v>
      </c>
      <c r="D98" s="13">
        <v>2014</v>
      </c>
      <c r="E98" s="18">
        <v>31.77</v>
      </c>
      <c r="F98" s="17">
        <v>529524</v>
      </c>
      <c r="G98" s="17">
        <v>2762539</v>
      </c>
      <c r="H98" s="17">
        <v>484547</v>
      </c>
      <c r="I98" s="17">
        <v>62065</v>
      </c>
      <c r="J98" s="17">
        <v>9384910</v>
      </c>
      <c r="K98" s="17">
        <v>386</v>
      </c>
      <c r="L98" s="17">
        <v>167260</v>
      </c>
      <c r="M98" s="17">
        <v>13551</v>
      </c>
      <c r="N98" s="17">
        <v>683573</v>
      </c>
      <c r="O98" s="17">
        <v>100848</v>
      </c>
      <c r="P98" s="17">
        <v>0</v>
      </c>
      <c r="Q98" s="17">
        <v>13659679</v>
      </c>
      <c r="R98" s="17">
        <v>11428601</v>
      </c>
      <c r="S98" s="17">
        <v>112322764</v>
      </c>
      <c r="T98" s="17">
        <v>54339844</v>
      </c>
      <c r="V98"/>
      <c r="W98"/>
      <c r="X98"/>
      <c r="Y98" s="14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</row>
    <row r="99" spans="1:40" x14ac:dyDescent="0.25">
      <c r="A99">
        <v>211</v>
      </c>
      <c r="B99" t="s">
        <v>166</v>
      </c>
      <c r="C99" s="13">
        <v>7020</v>
      </c>
      <c r="D99" s="13">
        <v>2014</v>
      </c>
      <c r="E99" s="18">
        <v>1.8</v>
      </c>
      <c r="F99" s="17">
        <v>5781</v>
      </c>
      <c r="G99" s="17">
        <v>127277</v>
      </c>
      <c r="H99" s="17">
        <v>30917</v>
      </c>
      <c r="I99" s="17">
        <v>18750</v>
      </c>
      <c r="J99" s="17">
        <v>80882</v>
      </c>
      <c r="K99" s="17">
        <v>0</v>
      </c>
      <c r="L99" s="17">
        <v>18142</v>
      </c>
      <c r="M99" s="17">
        <v>0</v>
      </c>
      <c r="N99" s="17">
        <v>211052</v>
      </c>
      <c r="O99" s="17">
        <v>14089</v>
      </c>
      <c r="P99" s="17">
        <v>0</v>
      </c>
      <c r="Q99" s="17">
        <v>501109</v>
      </c>
      <c r="R99" s="17">
        <v>125662</v>
      </c>
      <c r="S99" s="17">
        <v>557101</v>
      </c>
      <c r="T99" s="17">
        <v>-1120</v>
      </c>
      <c r="V99"/>
      <c r="W99"/>
      <c r="X99"/>
      <c r="Y99" s="14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</row>
    <row r="100" spans="1:40" x14ac:dyDescent="0.25">
      <c r="A100">
        <v>904</v>
      </c>
      <c r="B100" t="s">
        <v>107</v>
      </c>
      <c r="C100" s="13">
        <v>7020</v>
      </c>
      <c r="D100" s="13">
        <v>2014</v>
      </c>
      <c r="E100" s="18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V100"/>
      <c r="W100"/>
      <c r="X100"/>
      <c r="Y100" s="14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</row>
    <row r="101" spans="1:40" x14ac:dyDescent="0.25">
      <c r="A101">
        <v>915</v>
      </c>
      <c r="B101" t="s">
        <v>113</v>
      </c>
      <c r="C101" s="13">
        <v>7020</v>
      </c>
      <c r="D101" s="13">
        <v>2014</v>
      </c>
      <c r="E101" s="18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V101"/>
      <c r="W101"/>
      <c r="X101"/>
      <c r="Y101" s="14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</row>
    <row r="102" spans="1:40" x14ac:dyDescent="0.25">
      <c r="A102" s="11">
        <v>919</v>
      </c>
      <c r="B102" s="11" t="s">
        <v>124</v>
      </c>
      <c r="C102" s="11">
        <v>7020</v>
      </c>
      <c r="D102" s="11">
        <v>2014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</row>
    <row r="103" spans="1:40" x14ac:dyDescent="0.25">
      <c r="A103" s="11">
        <v>921</v>
      </c>
      <c r="B103" s="11" t="s">
        <v>167</v>
      </c>
      <c r="C103" s="11">
        <v>7020</v>
      </c>
      <c r="D103" s="11">
        <v>2014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</row>
    <row r="104" spans="1:40" x14ac:dyDescent="0.25">
      <c r="A104" s="11">
        <v>922</v>
      </c>
      <c r="B104" s="11" t="s">
        <v>168</v>
      </c>
      <c r="C104" s="11">
        <v>7020</v>
      </c>
      <c r="D104" s="11">
        <v>2014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</row>
    <row r="105" spans="1:40" x14ac:dyDescent="0.25"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</row>
    <row r="106" spans="1:40" x14ac:dyDescent="0.25">
      <c r="A106" s="12" t="s">
        <v>33</v>
      </c>
      <c r="B106" s="12" t="s">
        <v>67</v>
      </c>
      <c r="C106" s="12" t="s">
        <v>66</v>
      </c>
      <c r="D106" s="12" t="s">
        <v>65</v>
      </c>
      <c r="E106" s="12" t="s">
        <v>64</v>
      </c>
      <c r="F106" s="12" t="s">
        <v>63</v>
      </c>
      <c r="G106" s="12" t="s">
        <v>62</v>
      </c>
      <c r="H106" s="12" t="s">
        <v>61</v>
      </c>
      <c r="I106" s="12" t="s">
        <v>60</v>
      </c>
      <c r="J106" s="12" t="s">
        <v>59</v>
      </c>
      <c r="K106" s="12" t="s">
        <v>58</v>
      </c>
      <c r="L106" s="12" t="s">
        <v>57</v>
      </c>
      <c r="M106" s="12" t="s">
        <v>56</v>
      </c>
      <c r="N106" s="12" t="s">
        <v>55</v>
      </c>
      <c r="O106" s="12" t="s">
        <v>54</v>
      </c>
      <c r="P106" s="12" t="s">
        <v>53</v>
      </c>
      <c r="Q106" s="12" t="s">
        <v>52</v>
      </c>
      <c r="R106" s="12" t="s">
        <v>51</v>
      </c>
      <c r="S106" s="12" t="s">
        <v>50</v>
      </c>
      <c r="T106" s="12" t="s">
        <v>49</v>
      </c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:40" x14ac:dyDescent="0.25">
      <c r="A107">
        <v>1</v>
      </c>
      <c r="B107" t="s">
        <v>126</v>
      </c>
      <c r="C107" s="13">
        <v>7020</v>
      </c>
      <c r="D107" s="13">
        <v>2015</v>
      </c>
      <c r="E107" s="18">
        <v>274.29000000000002</v>
      </c>
      <c r="F107" s="17">
        <v>0</v>
      </c>
      <c r="G107" s="17">
        <v>25289080</v>
      </c>
      <c r="H107" s="17">
        <v>137080</v>
      </c>
      <c r="I107" s="17">
        <v>820508</v>
      </c>
      <c r="J107" s="17">
        <v>70311722</v>
      </c>
      <c r="K107" s="17">
        <v>40992</v>
      </c>
      <c r="L107" s="17">
        <v>2966089</v>
      </c>
      <c r="M107" s="17">
        <v>1721257</v>
      </c>
      <c r="N107" s="17">
        <v>1735698</v>
      </c>
      <c r="O107" s="17">
        <v>582445</v>
      </c>
      <c r="P107" s="17">
        <v>27399</v>
      </c>
      <c r="Q107" s="17">
        <v>103577472</v>
      </c>
      <c r="R107" s="17">
        <v>89058897</v>
      </c>
      <c r="S107" s="17">
        <v>901012221</v>
      </c>
      <c r="T107" s="17">
        <v>608768658</v>
      </c>
      <c r="V107"/>
      <c r="W107"/>
      <c r="X107"/>
      <c r="Y107" s="14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</row>
    <row r="108" spans="1:40" x14ac:dyDescent="0.25">
      <c r="A108">
        <v>3</v>
      </c>
      <c r="B108" t="s">
        <v>127</v>
      </c>
      <c r="C108" s="13">
        <v>7020</v>
      </c>
      <c r="D108" s="13">
        <v>2015</v>
      </c>
      <c r="E108" s="18">
        <v>67.52</v>
      </c>
      <c r="F108" s="17">
        <v>0</v>
      </c>
      <c r="G108" s="17">
        <v>7121603</v>
      </c>
      <c r="H108" s="17">
        <v>0</v>
      </c>
      <c r="I108" s="17">
        <v>0</v>
      </c>
      <c r="J108" s="17">
        <v>42315601</v>
      </c>
      <c r="K108" s="17">
        <v>11353</v>
      </c>
      <c r="L108" s="17">
        <v>1087132</v>
      </c>
      <c r="M108" s="17">
        <v>411117</v>
      </c>
      <c r="N108" s="17">
        <v>2542295</v>
      </c>
      <c r="O108" s="17">
        <v>53273</v>
      </c>
      <c r="P108" s="17">
        <v>0</v>
      </c>
      <c r="Q108" s="17">
        <v>53542374</v>
      </c>
      <c r="R108" s="17">
        <v>48470115</v>
      </c>
      <c r="S108" s="17">
        <v>489439982</v>
      </c>
      <c r="T108" s="17">
        <v>430748012</v>
      </c>
      <c r="V108"/>
      <c r="W108"/>
      <c r="X108"/>
      <c r="Y108" s="14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</row>
    <row r="109" spans="1:40" x14ac:dyDescent="0.25">
      <c r="A109">
        <v>8</v>
      </c>
      <c r="B109" t="s">
        <v>128</v>
      </c>
      <c r="C109" s="13">
        <v>7020</v>
      </c>
      <c r="D109" s="13">
        <v>2015</v>
      </c>
      <c r="E109" s="18">
        <v>9.4</v>
      </c>
      <c r="F109" s="17">
        <v>1144</v>
      </c>
      <c r="G109" s="17">
        <v>698797</v>
      </c>
      <c r="H109" s="17">
        <v>93127</v>
      </c>
      <c r="I109" s="17">
        <v>36511</v>
      </c>
      <c r="J109" s="17">
        <v>82521</v>
      </c>
      <c r="K109" s="17">
        <v>0</v>
      </c>
      <c r="L109" s="17">
        <v>48543</v>
      </c>
      <c r="M109" s="17">
        <v>0</v>
      </c>
      <c r="N109" s="17">
        <v>0</v>
      </c>
      <c r="O109" s="17">
        <v>3375</v>
      </c>
      <c r="P109" s="17">
        <v>0</v>
      </c>
      <c r="Q109" s="17">
        <v>962874</v>
      </c>
      <c r="R109" s="17">
        <v>331348</v>
      </c>
      <c r="S109" s="17">
        <v>1457707</v>
      </c>
      <c r="T109" s="17">
        <v>193655</v>
      </c>
      <c r="V109"/>
      <c r="W109"/>
      <c r="X109"/>
      <c r="Y109" s="14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</row>
    <row r="110" spans="1:40" x14ac:dyDescent="0.25">
      <c r="A110">
        <v>10</v>
      </c>
      <c r="B110" t="s">
        <v>91</v>
      </c>
      <c r="C110" s="13">
        <v>7020</v>
      </c>
      <c r="D110" s="13">
        <v>2015</v>
      </c>
      <c r="E110" s="18">
        <v>130.25</v>
      </c>
      <c r="F110" s="17">
        <v>2365920</v>
      </c>
      <c r="G110" s="17">
        <v>11054779</v>
      </c>
      <c r="H110" s="17">
        <v>2247017</v>
      </c>
      <c r="I110" s="17">
        <v>1649505</v>
      </c>
      <c r="J110" s="17">
        <v>50218010</v>
      </c>
      <c r="K110" s="17">
        <v>71143</v>
      </c>
      <c r="L110" s="17">
        <v>829856</v>
      </c>
      <c r="M110" s="17">
        <v>170281</v>
      </c>
      <c r="N110" s="17">
        <v>4885620</v>
      </c>
      <c r="O110" s="17">
        <v>1741534</v>
      </c>
      <c r="P110" s="17">
        <v>100382</v>
      </c>
      <c r="Q110" s="17">
        <v>72767363</v>
      </c>
      <c r="R110" s="17">
        <v>28678086</v>
      </c>
      <c r="S110" s="17">
        <v>348917175</v>
      </c>
      <c r="T110" s="17">
        <v>228727344</v>
      </c>
      <c r="V110"/>
      <c r="W110"/>
      <c r="X110"/>
      <c r="Y110" s="14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</row>
    <row r="111" spans="1:40" x14ac:dyDescent="0.25">
      <c r="A111">
        <v>14</v>
      </c>
      <c r="B111" t="s">
        <v>121</v>
      </c>
      <c r="C111" s="13">
        <v>7020</v>
      </c>
      <c r="D111" s="13">
        <v>2015</v>
      </c>
      <c r="E111" s="18">
        <v>167.69</v>
      </c>
      <c r="F111" s="17">
        <v>1503143</v>
      </c>
      <c r="G111" s="17">
        <v>13684770</v>
      </c>
      <c r="H111" s="17">
        <v>3880235</v>
      </c>
      <c r="I111" s="17">
        <v>0</v>
      </c>
      <c r="J111" s="17">
        <v>19991572</v>
      </c>
      <c r="K111" s="17">
        <v>0</v>
      </c>
      <c r="L111" s="17">
        <v>2544851</v>
      </c>
      <c r="M111" s="17">
        <v>146395</v>
      </c>
      <c r="N111" s="17">
        <v>3402387</v>
      </c>
      <c r="O111" s="17">
        <v>68982</v>
      </c>
      <c r="P111" s="17">
        <v>54820</v>
      </c>
      <c r="Q111" s="17">
        <v>43664372</v>
      </c>
      <c r="R111" s="17">
        <v>47136828</v>
      </c>
      <c r="S111" s="17">
        <v>250555339</v>
      </c>
      <c r="T111" s="17">
        <v>143395228</v>
      </c>
      <c r="V111"/>
      <c r="W111"/>
      <c r="X111"/>
      <c r="Y111" s="14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</row>
    <row r="112" spans="1:40" x14ac:dyDescent="0.25">
      <c r="A112">
        <v>20</v>
      </c>
      <c r="B112" t="s">
        <v>129</v>
      </c>
      <c r="C112" s="13">
        <v>7020</v>
      </c>
      <c r="D112" s="13">
        <v>2015</v>
      </c>
      <c r="E112" s="18">
        <v>26.56</v>
      </c>
      <c r="F112" s="17">
        <v>229516</v>
      </c>
      <c r="G112" s="17">
        <v>2253044</v>
      </c>
      <c r="H112" s="17">
        <v>919515</v>
      </c>
      <c r="I112" s="17">
        <v>0</v>
      </c>
      <c r="J112" s="17">
        <v>4148756</v>
      </c>
      <c r="K112" s="17">
        <v>0</v>
      </c>
      <c r="L112" s="17">
        <v>409963</v>
      </c>
      <c r="M112" s="17">
        <v>2688</v>
      </c>
      <c r="N112" s="17">
        <v>569294</v>
      </c>
      <c r="O112" s="17">
        <v>64477</v>
      </c>
      <c r="P112" s="17">
        <v>0</v>
      </c>
      <c r="Q112" s="17">
        <v>8367737</v>
      </c>
      <c r="R112" s="17">
        <v>186509</v>
      </c>
      <c r="S112" s="17">
        <v>8367737</v>
      </c>
      <c r="T112" s="17">
        <v>8367737</v>
      </c>
      <c r="V112"/>
      <c r="W112"/>
      <c r="X112"/>
      <c r="Y112" s="14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</row>
    <row r="113" spans="1:40" x14ac:dyDescent="0.25">
      <c r="A113">
        <v>21</v>
      </c>
      <c r="B113" t="s">
        <v>130</v>
      </c>
      <c r="C113" s="13">
        <v>7020</v>
      </c>
      <c r="D113" s="13">
        <v>2015</v>
      </c>
      <c r="E113" s="18">
        <v>5.07</v>
      </c>
      <c r="F113" s="17">
        <v>0</v>
      </c>
      <c r="G113" s="17">
        <v>394473</v>
      </c>
      <c r="H113" s="17">
        <v>101561</v>
      </c>
      <c r="I113" s="17">
        <v>0</v>
      </c>
      <c r="J113" s="17">
        <v>91726</v>
      </c>
      <c r="K113" s="17">
        <v>122</v>
      </c>
      <c r="L113" s="17">
        <v>30182</v>
      </c>
      <c r="M113" s="17">
        <v>0</v>
      </c>
      <c r="N113" s="17">
        <v>60788</v>
      </c>
      <c r="O113" s="17">
        <v>46</v>
      </c>
      <c r="P113" s="17">
        <v>0</v>
      </c>
      <c r="Q113" s="17">
        <v>678898</v>
      </c>
      <c r="R113" s="17">
        <v>413710</v>
      </c>
      <c r="S113" s="17">
        <v>2052107</v>
      </c>
      <c r="T113" s="17">
        <v>212742</v>
      </c>
      <c r="V113"/>
      <c r="W113"/>
      <c r="X113"/>
      <c r="Y113" s="14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</row>
    <row r="114" spans="1:40" x14ac:dyDescent="0.25">
      <c r="A114">
        <v>22</v>
      </c>
      <c r="B114" t="s">
        <v>79</v>
      </c>
      <c r="C114" s="13">
        <v>7020</v>
      </c>
      <c r="D114" s="13">
        <v>2015</v>
      </c>
      <c r="E114" s="18">
        <v>22.41</v>
      </c>
      <c r="F114" s="17">
        <v>236790</v>
      </c>
      <c r="G114" s="17">
        <v>1440754</v>
      </c>
      <c r="H114" s="17">
        <v>395028</v>
      </c>
      <c r="I114" s="17">
        <v>48812</v>
      </c>
      <c r="J114" s="17">
        <v>9341744</v>
      </c>
      <c r="K114" s="17">
        <v>0</v>
      </c>
      <c r="L114" s="17">
        <v>120007</v>
      </c>
      <c r="M114" s="17">
        <v>13642</v>
      </c>
      <c r="N114" s="17">
        <v>436350</v>
      </c>
      <c r="O114" s="17">
        <v>2460406</v>
      </c>
      <c r="P114" s="17">
        <v>15371</v>
      </c>
      <c r="Q114" s="17">
        <v>14241372</v>
      </c>
      <c r="R114" s="17">
        <v>3550913</v>
      </c>
      <c r="S114" s="17">
        <v>76114817</v>
      </c>
      <c r="T114" s="17">
        <v>58110361</v>
      </c>
      <c r="V114"/>
      <c r="W114"/>
      <c r="X114"/>
      <c r="Y114" s="14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</row>
    <row r="115" spans="1:40" x14ac:dyDescent="0.25">
      <c r="A115">
        <v>23</v>
      </c>
      <c r="B115" t="s">
        <v>131</v>
      </c>
      <c r="C115" s="13">
        <v>7020</v>
      </c>
      <c r="D115" s="13">
        <v>2015</v>
      </c>
      <c r="E115" s="18">
        <v>4.16</v>
      </c>
      <c r="F115" s="17">
        <v>37587</v>
      </c>
      <c r="G115" s="17">
        <v>358693</v>
      </c>
      <c r="H115" s="17">
        <v>69490</v>
      </c>
      <c r="I115" s="17">
        <v>366146</v>
      </c>
      <c r="J115" s="17">
        <v>350362</v>
      </c>
      <c r="K115" s="17">
        <v>0</v>
      </c>
      <c r="L115" s="17">
        <v>181</v>
      </c>
      <c r="M115" s="17">
        <v>47586</v>
      </c>
      <c r="N115" s="17">
        <v>20707</v>
      </c>
      <c r="O115" s="17">
        <v>12359</v>
      </c>
      <c r="P115" s="17">
        <v>0</v>
      </c>
      <c r="Q115" s="17">
        <v>1225524</v>
      </c>
      <c r="R115" s="17">
        <v>536160</v>
      </c>
      <c r="S115" s="17">
        <v>2214315</v>
      </c>
      <c r="T115" s="17">
        <v>732945</v>
      </c>
      <c r="V115"/>
      <c r="W115"/>
      <c r="X115"/>
      <c r="Y115" s="14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</row>
    <row r="116" spans="1:40" x14ac:dyDescent="0.25">
      <c r="A116">
        <v>26</v>
      </c>
      <c r="B116" t="s">
        <v>132</v>
      </c>
      <c r="C116" s="13">
        <v>7020</v>
      </c>
      <c r="D116" s="13">
        <v>2015</v>
      </c>
      <c r="E116" s="18">
        <v>43.32</v>
      </c>
      <c r="F116" s="17">
        <v>359925</v>
      </c>
      <c r="G116" s="17">
        <v>3492435</v>
      </c>
      <c r="H116" s="17">
        <v>981434</v>
      </c>
      <c r="I116" s="17">
        <v>0</v>
      </c>
      <c r="J116" s="17">
        <v>6082937</v>
      </c>
      <c r="K116" s="17">
        <v>0</v>
      </c>
      <c r="L116" s="17">
        <v>229133</v>
      </c>
      <c r="M116" s="17">
        <v>5368</v>
      </c>
      <c r="N116" s="17">
        <v>645452</v>
      </c>
      <c r="O116" s="17">
        <v>26653</v>
      </c>
      <c r="P116" s="17">
        <v>-3939</v>
      </c>
      <c r="Q116" s="17">
        <v>11467351</v>
      </c>
      <c r="R116" s="17">
        <v>6558017</v>
      </c>
      <c r="S116" s="17">
        <v>56316896</v>
      </c>
      <c r="T116" s="17">
        <v>29506017</v>
      </c>
      <c r="V116"/>
      <c r="W116"/>
      <c r="X116"/>
      <c r="Y116" s="14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</row>
    <row r="117" spans="1:40" x14ac:dyDescent="0.25">
      <c r="A117">
        <v>29</v>
      </c>
      <c r="B117" t="s">
        <v>75</v>
      </c>
      <c r="C117" s="13">
        <v>7020</v>
      </c>
      <c r="D117" s="13">
        <v>2015</v>
      </c>
      <c r="E117" s="18">
        <v>194.98</v>
      </c>
      <c r="F117" s="17">
        <v>2951934</v>
      </c>
      <c r="G117" s="17">
        <v>15177296</v>
      </c>
      <c r="H117" s="17">
        <v>4727639</v>
      </c>
      <c r="I117" s="17">
        <v>0</v>
      </c>
      <c r="J117" s="17">
        <v>43066265</v>
      </c>
      <c r="K117" s="17">
        <v>10914</v>
      </c>
      <c r="L117" s="17">
        <v>1080992</v>
      </c>
      <c r="M117" s="17">
        <v>19984</v>
      </c>
      <c r="N117" s="17">
        <v>3615501</v>
      </c>
      <c r="O117" s="17">
        <v>61603</v>
      </c>
      <c r="P117" s="17">
        <v>10413</v>
      </c>
      <c r="Q117" s="17">
        <v>67749781</v>
      </c>
      <c r="R117" s="17">
        <v>60987459</v>
      </c>
      <c r="S117" s="17">
        <v>474030215</v>
      </c>
      <c r="T117" s="17">
        <v>383444015</v>
      </c>
      <c r="V117"/>
      <c r="W117"/>
      <c r="X117"/>
      <c r="Y117" s="14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</row>
    <row r="118" spans="1:40" x14ac:dyDescent="0.25">
      <c r="A118">
        <v>32</v>
      </c>
      <c r="B118" t="s">
        <v>133</v>
      </c>
      <c r="C118" s="13">
        <v>7020</v>
      </c>
      <c r="D118" s="13">
        <v>2015</v>
      </c>
      <c r="E118" s="18">
        <v>226.41</v>
      </c>
      <c r="F118" s="17">
        <v>2634566</v>
      </c>
      <c r="G118" s="17">
        <v>18442563</v>
      </c>
      <c r="H118" s="17">
        <v>4950464</v>
      </c>
      <c r="I118" s="17">
        <v>1332298</v>
      </c>
      <c r="J118" s="17">
        <v>45188118</v>
      </c>
      <c r="K118" s="17">
        <v>14397</v>
      </c>
      <c r="L118" s="17">
        <v>4287248</v>
      </c>
      <c r="M118" s="17">
        <v>1014987</v>
      </c>
      <c r="N118" s="17">
        <v>4154292</v>
      </c>
      <c r="O118" s="17">
        <v>217146</v>
      </c>
      <c r="P118" s="17">
        <v>20339</v>
      </c>
      <c r="Q118" s="17">
        <v>79581174</v>
      </c>
      <c r="R118" s="17">
        <v>25811100</v>
      </c>
      <c r="S118" s="17">
        <v>765365834</v>
      </c>
      <c r="T118" s="17">
        <v>419822771</v>
      </c>
      <c r="V118"/>
      <c r="W118"/>
      <c r="X118"/>
      <c r="Y118" s="14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</row>
    <row r="119" spans="1:40" x14ac:dyDescent="0.25">
      <c r="A119">
        <v>35</v>
      </c>
      <c r="B119" t="s">
        <v>134</v>
      </c>
      <c r="C119" s="13">
        <v>7020</v>
      </c>
      <c r="D119" s="13">
        <v>2015</v>
      </c>
      <c r="E119" s="18">
        <v>17.920000000000002</v>
      </c>
      <c r="F119" s="17">
        <v>138555</v>
      </c>
      <c r="G119" s="17">
        <v>1584341</v>
      </c>
      <c r="H119" s="17">
        <v>372075</v>
      </c>
      <c r="I119" s="17">
        <v>782995</v>
      </c>
      <c r="J119" s="17">
        <v>1753607</v>
      </c>
      <c r="K119" s="17">
        <v>920</v>
      </c>
      <c r="L119" s="17">
        <v>191733</v>
      </c>
      <c r="M119" s="17">
        <v>83338</v>
      </c>
      <c r="N119" s="17">
        <v>674986</v>
      </c>
      <c r="O119" s="17">
        <v>12220</v>
      </c>
      <c r="P119" s="17">
        <v>0</v>
      </c>
      <c r="Q119" s="17">
        <v>5456215</v>
      </c>
      <c r="R119" s="17">
        <v>3816631</v>
      </c>
      <c r="S119" s="17">
        <v>39440916</v>
      </c>
      <c r="T119" s="17">
        <v>13207400</v>
      </c>
      <c r="V119"/>
      <c r="W119"/>
      <c r="X119"/>
      <c r="Y119" s="14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</row>
    <row r="120" spans="1:40" x14ac:dyDescent="0.25">
      <c r="A120">
        <v>37</v>
      </c>
      <c r="B120" t="s">
        <v>169</v>
      </c>
      <c r="C120" s="13">
        <v>7020</v>
      </c>
      <c r="D120" s="13">
        <v>2015</v>
      </c>
      <c r="E120" s="18">
        <v>69.099999999999994</v>
      </c>
      <c r="F120" s="17">
        <v>1079019</v>
      </c>
      <c r="G120" s="17">
        <v>6390465</v>
      </c>
      <c r="H120" s="17">
        <v>1708128</v>
      </c>
      <c r="I120" s="17">
        <v>752617</v>
      </c>
      <c r="J120" s="17">
        <v>20387164</v>
      </c>
      <c r="K120" s="17">
        <v>0</v>
      </c>
      <c r="L120" s="17">
        <v>1256183</v>
      </c>
      <c r="M120" s="17">
        <v>1077602</v>
      </c>
      <c r="N120" s="17">
        <v>913544</v>
      </c>
      <c r="O120" s="17">
        <v>929535</v>
      </c>
      <c r="P120" s="17">
        <v>551316</v>
      </c>
      <c r="Q120" s="17">
        <v>32863922</v>
      </c>
      <c r="R120" s="17">
        <v>15856049</v>
      </c>
      <c r="S120" s="17">
        <v>291429396</v>
      </c>
      <c r="T120" s="17">
        <v>201721018</v>
      </c>
      <c r="V120"/>
      <c r="W120"/>
      <c r="X120"/>
      <c r="Y120" s="14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</row>
    <row r="121" spans="1:40" x14ac:dyDescent="0.25">
      <c r="A121">
        <v>38</v>
      </c>
      <c r="B121" t="s">
        <v>104</v>
      </c>
      <c r="C121" s="13">
        <v>7020</v>
      </c>
      <c r="D121" s="13">
        <v>2015</v>
      </c>
      <c r="E121" s="18">
        <v>26.42</v>
      </c>
      <c r="F121" s="17">
        <v>369185</v>
      </c>
      <c r="G121" s="17">
        <v>1932304</v>
      </c>
      <c r="H121" s="17">
        <v>570454</v>
      </c>
      <c r="I121" s="17">
        <v>0</v>
      </c>
      <c r="J121" s="17">
        <v>4443953</v>
      </c>
      <c r="K121" s="17">
        <v>0</v>
      </c>
      <c r="L121" s="17">
        <v>230456</v>
      </c>
      <c r="M121" s="17">
        <v>257</v>
      </c>
      <c r="N121" s="17">
        <v>289550</v>
      </c>
      <c r="O121" s="17">
        <v>255574</v>
      </c>
      <c r="P121" s="17">
        <v>0</v>
      </c>
      <c r="Q121" s="17">
        <v>7722548</v>
      </c>
      <c r="R121" s="17">
        <v>2159497</v>
      </c>
      <c r="S121" s="17">
        <v>25245526</v>
      </c>
      <c r="T121" s="17">
        <v>10947948</v>
      </c>
      <c r="V121"/>
      <c r="W121"/>
      <c r="X121"/>
      <c r="Y121" s="14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</row>
    <row r="122" spans="1:40" x14ac:dyDescent="0.25">
      <c r="A122">
        <v>39</v>
      </c>
      <c r="B122" t="s">
        <v>136</v>
      </c>
      <c r="C122" s="13">
        <v>7020</v>
      </c>
      <c r="D122" s="13">
        <v>2015</v>
      </c>
      <c r="E122" s="18">
        <v>25.8</v>
      </c>
      <c r="F122" s="17">
        <v>338072</v>
      </c>
      <c r="G122" s="17">
        <v>1981586</v>
      </c>
      <c r="H122" s="17">
        <v>492284</v>
      </c>
      <c r="I122" s="17">
        <v>86237</v>
      </c>
      <c r="J122" s="17">
        <v>6354849</v>
      </c>
      <c r="K122" s="17">
        <v>580</v>
      </c>
      <c r="L122" s="17">
        <v>303484</v>
      </c>
      <c r="M122" s="17">
        <v>57883</v>
      </c>
      <c r="N122" s="17">
        <v>318641</v>
      </c>
      <c r="O122" s="17">
        <v>1085</v>
      </c>
      <c r="P122" s="17">
        <v>0</v>
      </c>
      <c r="Q122" s="17">
        <v>9596629</v>
      </c>
      <c r="R122" s="17">
        <v>3428918</v>
      </c>
      <c r="S122" s="17">
        <v>36879818</v>
      </c>
      <c r="T122" s="17">
        <v>16825373</v>
      </c>
      <c r="V122"/>
      <c r="W122"/>
      <c r="X122"/>
      <c r="Y122" s="14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</row>
    <row r="123" spans="1:40" x14ac:dyDescent="0.25">
      <c r="A123">
        <v>42</v>
      </c>
      <c r="B123" t="s">
        <v>170</v>
      </c>
      <c r="C123" s="13">
        <v>7020</v>
      </c>
      <c r="D123" s="13"/>
      <c r="E123" s="18">
        <v>7.39</v>
      </c>
      <c r="F123" s="17">
        <v>4054</v>
      </c>
      <c r="G123" s="17">
        <v>474100</v>
      </c>
      <c r="H123" s="17">
        <v>162113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82387</v>
      </c>
      <c r="O123" s="17">
        <v>0</v>
      </c>
      <c r="P123" s="17">
        <v>0</v>
      </c>
      <c r="Q123" s="17">
        <v>718600</v>
      </c>
      <c r="R123" s="17">
        <v>779655</v>
      </c>
      <c r="S123" s="17">
        <v>0</v>
      </c>
      <c r="T123" s="17">
        <v>0</v>
      </c>
      <c r="V123"/>
      <c r="W123"/>
      <c r="X123"/>
      <c r="Y123" s="14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</row>
    <row r="124" spans="1:40" x14ac:dyDescent="0.25">
      <c r="A124">
        <v>43</v>
      </c>
      <c r="B124" t="s">
        <v>92</v>
      </c>
      <c r="C124" s="13"/>
      <c r="D124" s="13"/>
      <c r="E124" s="18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V124"/>
      <c r="W124"/>
      <c r="X124"/>
      <c r="Y124" s="14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</row>
    <row r="125" spans="1:40" x14ac:dyDescent="0.25">
      <c r="A125">
        <v>45</v>
      </c>
      <c r="B125" t="s">
        <v>109</v>
      </c>
      <c r="C125" s="13">
        <v>7020</v>
      </c>
      <c r="D125" s="13">
        <v>2015</v>
      </c>
      <c r="E125" s="18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  <c r="Q125" s="17">
        <v>0</v>
      </c>
      <c r="R125" s="17">
        <v>0</v>
      </c>
      <c r="S125" s="17">
        <v>0</v>
      </c>
      <c r="T125" s="17">
        <v>0</v>
      </c>
      <c r="V125"/>
      <c r="W125"/>
      <c r="X125"/>
      <c r="Y125" s="14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</row>
    <row r="126" spans="1:40" x14ac:dyDescent="0.25">
      <c r="A126">
        <v>46</v>
      </c>
      <c r="B126" t="s">
        <v>137</v>
      </c>
      <c r="C126" s="13">
        <v>7020</v>
      </c>
      <c r="D126" s="13">
        <v>2015</v>
      </c>
      <c r="E126" s="18">
        <v>13.9</v>
      </c>
      <c r="F126" s="17">
        <v>96778</v>
      </c>
      <c r="G126" s="17">
        <v>1067230</v>
      </c>
      <c r="H126" s="17">
        <v>184851</v>
      </c>
      <c r="I126" s="17">
        <v>16242</v>
      </c>
      <c r="J126" s="17">
        <v>252299</v>
      </c>
      <c r="K126" s="17">
        <v>0</v>
      </c>
      <c r="L126" s="17">
        <v>66936</v>
      </c>
      <c r="M126" s="17">
        <v>213443</v>
      </c>
      <c r="N126" s="17">
        <v>122884</v>
      </c>
      <c r="O126" s="17">
        <v>7248</v>
      </c>
      <c r="P126" s="17">
        <v>0</v>
      </c>
      <c r="Q126" s="17">
        <v>1931133</v>
      </c>
      <c r="R126" s="17">
        <v>1244654</v>
      </c>
      <c r="S126" s="17">
        <v>12616281</v>
      </c>
      <c r="T126" s="17">
        <v>3403171</v>
      </c>
      <c r="V126"/>
      <c r="W126"/>
      <c r="X126"/>
      <c r="Y126" s="14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</row>
    <row r="127" spans="1:40" x14ac:dyDescent="0.25">
      <c r="A127">
        <v>50</v>
      </c>
      <c r="B127" t="s">
        <v>138</v>
      </c>
      <c r="C127" s="13">
        <v>7020</v>
      </c>
      <c r="D127" s="13">
        <v>2015</v>
      </c>
      <c r="E127" s="18">
        <v>30.55</v>
      </c>
      <c r="F127" s="17">
        <v>439380</v>
      </c>
      <c r="G127" s="17">
        <v>5321360</v>
      </c>
      <c r="H127" s="17">
        <v>462889</v>
      </c>
      <c r="I127" s="17">
        <v>2266665</v>
      </c>
      <c r="J127" s="17">
        <v>14810883</v>
      </c>
      <c r="K127" s="17">
        <v>0</v>
      </c>
      <c r="L127" s="17">
        <v>330737</v>
      </c>
      <c r="M127" s="17">
        <v>350248</v>
      </c>
      <c r="N127" s="17">
        <v>555230</v>
      </c>
      <c r="O127" s="17">
        <v>90618</v>
      </c>
      <c r="P127" s="17">
        <v>0</v>
      </c>
      <c r="Q127" s="17">
        <v>24188630</v>
      </c>
      <c r="R127" s="17">
        <v>16652347</v>
      </c>
      <c r="S127" s="17">
        <v>120739608</v>
      </c>
      <c r="T127" s="17">
        <v>89190712</v>
      </c>
      <c r="V127"/>
      <c r="W127"/>
      <c r="X127"/>
      <c r="Y127" s="14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</row>
    <row r="128" spans="1:40" x14ac:dyDescent="0.25">
      <c r="A128">
        <v>54</v>
      </c>
      <c r="B128" t="s">
        <v>73</v>
      </c>
      <c r="C128" s="13">
        <v>7020</v>
      </c>
      <c r="D128" s="13">
        <v>2015</v>
      </c>
      <c r="E128" s="18">
        <v>3.36</v>
      </c>
      <c r="F128" s="17">
        <v>23010</v>
      </c>
      <c r="G128" s="17">
        <v>260805</v>
      </c>
      <c r="H128" s="17">
        <v>79928</v>
      </c>
      <c r="I128" s="17">
        <v>160</v>
      </c>
      <c r="J128" s="17">
        <v>125416</v>
      </c>
      <c r="K128" s="17">
        <v>0</v>
      </c>
      <c r="L128" s="17">
        <v>9248</v>
      </c>
      <c r="M128" s="17">
        <v>1206</v>
      </c>
      <c r="N128" s="17">
        <v>200775</v>
      </c>
      <c r="O128" s="17">
        <v>912</v>
      </c>
      <c r="P128" s="17">
        <v>0</v>
      </c>
      <c r="Q128" s="17">
        <v>678450</v>
      </c>
      <c r="R128" s="17">
        <v>196476</v>
      </c>
      <c r="S128" s="17">
        <v>2735125</v>
      </c>
      <c r="T128" s="17">
        <v>872735</v>
      </c>
      <c r="V128"/>
      <c r="W128"/>
      <c r="X128"/>
      <c r="Y128" s="14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</row>
    <row r="129" spans="1:40" x14ac:dyDescent="0.25">
      <c r="A129">
        <v>56</v>
      </c>
      <c r="B129" t="s">
        <v>95</v>
      </c>
      <c r="C129" s="13">
        <v>7020</v>
      </c>
      <c r="D129" s="13">
        <v>2015</v>
      </c>
      <c r="E129" s="18">
        <v>3.5</v>
      </c>
      <c r="F129" s="17">
        <v>9774</v>
      </c>
      <c r="G129" s="17">
        <v>385323</v>
      </c>
      <c r="H129" s="17">
        <v>117212</v>
      </c>
      <c r="I129" s="17">
        <v>0</v>
      </c>
      <c r="J129" s="17">
        <v>105857</v>
      </c>
      <c r="K129" s="17">
        <v>0</v>
      </c>
      <c r="L129" s="17">
        <v>38141</v>
      </c>
      <c r="M129" s="17">
        <v>400</v>
      </c>
      <c r="N129" s="17">
        <v>32365</v>
      </c>
      <c r="O129" s="17">
        <v>1873</v>
      </c>
      <c r="P129" s="17">
        <v>0</v>
      </c>
      <c r="Q129" s="17">
        <v>681171</v>
      </c>
      <c r="R129" s="17">
        <v>410989</v>
      </c>
      <c r="S129" s="17">
        <v>1336155</v>
      </c>
      <c r="T129" s="17">
        <v>133625</v>
      </c>
      <c r="V129"/>
      <c r="W129"/>
      <c r="X129"/>
      <c r="Y129" s="14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</row>
    <row r="130" spans="1:40" x14ac:dyDescent="0.25">
      <c r="A130">
        <v>58</v>
      </c>
      <c r="B130" t="s">
        <v>171</v>
      </c>
      <c r="C130" s="13">
        <v>7020</v>
      </c>
      <c r="D130" s="13">
        <v>2015</v>
      </c>
      <c r="E130" s="18">
        <v>80.819999999999993</v>
      </c>
      <c r="F130" s="17">
        <v>605125</v>
      </c>
      <c r="G130" s="17">
        <v>5495128</v>
      </c>
      <c r="H130" s="17">
        <v>1721898</v>
      </c>
      <c r="I130" s="17">
        <v>303770</v>
      </c>
      <c r="J130" s="17">
        <v>1372847</v>
      </c>
      <c r="K130" s="17">
        <v>16966</v>
      </c>
      <c r="L130" s="17">
        <v>1381098</v>
      </c>
      <c r="M130" s="17">
        <v>272936</v>
      </c>
      <c r="N130" s="17">
        <v>1741278</v>
      </c>
      <c r="O130" s="17">
        <v>22248</v>
      </c>
      <c r="P130" s="17">
        <v>0</v>
      </c>
      <c r="Q130" s="17">
        <v>12328169</v>
      </c>
      <c r="R130" s="17">
        <v>5673694</v>
      </c>
      <c r="S130" s="17">
        <v>56521727</v>
      </c>
      <c r="T130" s="17">
        <v>18414699</v>
      </c>
      <c r="V130"/>
      <c r="W130"/>
      <c r="X130"/>
      <c r="Y130" s="14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</row>
    <row r="131" spans="1:40" x14ac:dyDescent="0.25">
      <c r="A131">
        <v>63</v>
      </c>
      <c r="B131" t="s">
        <v>74</v>
      </c>
      <c r="C131" s="13">
        <v>7020</v>
      </c>
      <c r="D131" s="13">
        <v>2015</v>
      </c>
      <c r="E131" s="18">
        <v>24.95</v>
      </c>
      <c r="F131" s="17">
        <v>280552</v>
      </c>
      <c r="G131" s="17">
        <v>2511898</v>
      </c>
      <c r="H131" s="17">
        <v>822224</v>
      </c>
      <c r="I131" s="17">
        <v>1499437</v>
      </c>
      <c r="J131" s="17">
        <v>877564</v>
      </c>
      <c r="K131" s="17">
        <v>0</v>
      </c>
      <c r="L131" s="17">
        <v>606607</v>
      </c>
      <c r="M131" s="17">
        <v>7120</v>
      </c>
      <c r="N131" s="17">
        <v>509207</v>
      </c>
      <c r="O131" s="17">
        <v>13549</v>
      </c>
      <c r="P131" s="17">
        <v>0</v>
      </c>
      <c r="Q131" s="17">
        <v>6847606</v>
      </c>
      <c r="R131" s="17">
        <v>3052797</v>
      </c>
      <c r="S131" s="17">
        <v>56234330</v>
      </c>
      <c r="T131" s="17">
        <v>12391183</v>
      </c>
      <c r="V131"/>
      <c r="W131"/>
      <c r="X131"/>
      <c r="Y131" s="14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</row>
    <row r="132" spans="1:40" x14ac:dyDescent="0.25">
      <c r="A132">
        <v>78</v>
      </c>
      <c r="B132" t="s">
        <v>139</v>
      </c>
      <c r="C132" s="13">
        <v>7020</v>
      </c>
      <c r="D132" s="13">
        <v>2015</v>
      </c>
      <c r="E132" s="18">
        <v>15.91</v>
      </c>
      <c r="F132" s="17">
        <v>282688</v>
      </c>
      <c r="G132" s="17">
        <v>1209154</v>
      </c>
      <c r="H132" s="17">
        <v>325875</v>
      </c>
      <c r="I132" s="17">
        <v>0</v>
      </c>
      <c r="J132" s="17">
        <v>813834</v>
      </c>
      <c r="K132" s="17">
        <v>0</v>
      </c>
      <c r="L132" s="17">
        <v>118814</v>
      </c>
      <c r="M132" s="17">
        <v>50537</v>
      </c>
      <c r="N132" s="17">
        <v>177468</v>
      </c>
      <c r="O132" s="17">
        <v>4633</v>
      </c>
      <c r="P132" s="17">
        <v>0</v>
      </c>
      <c r="Q132" s="17">
        <v>2700315</v>
      </c>
      <c r="R132" s="17">
        <v>2377460</v>
      </c>
      <c r="S132" s="17">
        <v>31263079</v>
      </c>
      <c r="T132" s="17">
        <v>9611259</v>
      </c>
      <c r="V132"/>
      <c r="W132"/>
      <c r="X132"/>
      <c r="Y132" s="14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</row>
    <row r="133" spans="1:40" x14ac:dyDescent="0.25">
      <c r="A133">
        <v>79</v>
      </c>
      <c r="B133" t="s">
        <v>83</v>
      </c>
      <c r="C133" s="13">
        <v>7020</v>
      </c>
      <c r="D133" s="13">
        <v>2015</v>
      </c>
      <c r="E133" s="18">
        <v>4.46</v>
      </c>
      <c r="F133" s="17">
        <v>0</v>
      </c>
      <c r="G133" s="17">
        <v>316296</v>
      </c>
      <c r="H133" s="17">
        <v>92049</v>
      </c>
      <c r="I133" s="17">
        <v>0</v>
      </c>
      <c r="J133" s="17">
        <v>127516</v>
      </c>
      <c r="K133" s="17">
        <v>0</v>
      </c>
      <c r="L133" s="17">
        <v>9773</v>
      </c>
      <c r="M133" s="17">
        <v>164</v>
      </c>
      <c r="N133" s="17">
        <v>81778</v>
      </c>
      <c r="O133" s="17">
        <v>16808</v>
      </c>
      <c r="P133" s="17">
        <v>0</v>
      </c>
      <c r="Q133" s="17">
        <v>644384</v>
      </c>
      <c r="R133" s="17">
        <v>500605</v>
      </c>
      <c r="S133" s="17">
        <v>1870209</v>
      </c>
      <c r="T133" s="17">
        <v>140018</v>
      </c>
      <c r="V133"/>
      <c r="W133"/>
      <c r="X133"/>
      <c r="Y133" s="14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</row>
    <row r="134" spans="1:40" x14ac:dyDescent="0.25">
      <c r="A134">
        <v>80</v>
      </c>
      <c r="B134" t="s">
        <v>140</v>
      </c>
      <c r="C134" s="13">
        <v>7020</v>
      </c>
      <c r="D134" s="13">
        <v>2015</v>
      </c>
      <c r="E134" s="18">
        <v>0.13</v>
      </c>
      <c r="F134" s="17">
        <v>990</v>
      </c>
      <c r="G134" s="17">
        <v>8297</v>
      </c>
      <c r="H134" s="17">
        <v>2196</v>
      </c>
      <c r="I134" s="17">
        <v>13650</v>
      </c>
      <c r="J134" s="17">
        <v>3756</v>
      </c>
      <c r="K134" s="17">
        <v>0</v>
      </c>
      <c r="L134" s="17">
        <v>913</v>
      </c>
      <c r="M134" s="17">
        <v>0</v>
      </c>
      <c r="N134" s="17">
        <v>30463</v>
      </c>
      <c r="O134" s="17">
        <v>0</v>
      </c>
      <c r="P134" s="17">
        <v>0</v>
      </c>
      <c r="Q134" s="17">
        <v>59275</v>
      </c>
      <c r="R134" s="17">
        <v>28596</v>
      </c>
      <c r="S134" s="17">
        <v>56379</v>
      </c>
      <c r="T134" s="17">
        <v>0</v>
      </c>
      <c r="V134"/>
      <c r="W134"/>
      <c r="X134"/>
      <c r="Y134" s="14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</row>
    <row r="135" spans="1:40" x14ac:dyDescent="0.25">
      <c r="A135">
        <v>81</v>
      </c>
      <c r="B135" t="s">
        <v>141</v>
      </c>
      <c r="C135" s="13">
        <v>7020</v>
      </c>
      <c r="D135" s="13">
        <v>2015</v>
      </c>
      <c r="E135" s="18">
        <v>141.69</v>
      </c>
      <c r="F135" s="17">
        <v>1548700</v>
      </c>
      <c r="G135" s="17">
        <v>5245275</v>
      </c>
      <c r="H135" s="17">
        <v>1509264</v>
      </c>
      <c r="I135" s="17">
        <v>51765</v>
      </c>
      <c r="J135" s="17">
        <v>14079386</v>
      </c>
      <c r="K135" s="17">
        <v>1024</v>
      </c>
      <c r="L135" s="17">
        <v>1398323</v>
      </c>
      <c r="M135" s="17">
        <v>1577</v>
      </c>
      <c r="N135" s="17">
        <v>2118826</v>
      </c>
      <c r="O135" s="17">
        <v>7014</v>
      </c>
      <c r="P135" s="17">
        <v>0</v>
      </c>
      <c r="Q135" s="17">
        <v>24412454</v>
      </c>
      <c r="R135" s="17">
        <v>20074493</v>
      </c>
      <c r="S135" s="17">
        <v>300930743</v>
      </c>
      <c r="T135" s="17">
        <v>141803739</v>
      </c>
      <c r="V135"/>
      <c r="W135"/>
      <c r="X135"/>
      <c r="Y135" s="14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</row>
    <row r="136" spans="1:40" x14ac:dyDescent="0.25">
      <c r="A136">
        <v>82</v>
      </c>
      <c r="B136" t="s">
        <v>112</v>
      </c>
      <c r="C136" s="13"/>
      <c r="D136" s="13"/>
      <c r="E136" s="18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V136"/>
      <c r="W136"/>
      <c r="X136"/>
      <c r="Y136" s="14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</row>
    <row r="137" spans="1:40" x14ac:dyDescent="0.25">
      <c r="A137">
        <v>84</v>
      </c>
      <c r="B137" t="s">
        <v>117</v>
      </c>
      <c r="C137" s="13">
        <v>7020</v>
      </c>
      <c r="D137" s="13">
        <v>2015</v>
      </c>
      <c r="E137" s="18">
        <v>114.91</v>
      </c>
      <c r="F137" s="17">
        <v>0</v>
      </c>
      <c r="G137" s="17">
        <v>10157519</v>
      </c>
      <c r="H137" s="17">
        <v>692612</v>
      </c>
      <c r="I137" s="17">
        <v>0</v>
      </c>
      <c r="J137" s="17">
        <v>29014364</v>
      </c>
      <c r="K137" s="17">
        <v>2097</v>
      </c>
      <c r="L137" s="17">
        <v>2076423</v>
      </c>
      <c r="M137" s="17">
        <v>1281910</v>
      </c>
      <c r="N137" s="17">
        <v>2535799</v>
      </c>
      <c r="O137" s="17">
        <v>209454</v>
      </c>
      <c r="P137" s="17">
        <v>67808</v>
      </c>
      <c r="Q137" s="17">
        <v>45902370</v>
      </c>
      <c r="R137" s="17">
        <v>41180614</v>
      </c>
      <c r="S137" s="17">
        <v>369247345</v>
      </c>
      <c r="T137" s="17">
        <v>250261725</v>
      </c>
      <c r="V137"/>
      <c r="W137"/>
      <c r="X137"/>
      <c r="Y137" s="14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</row>
    <row r="138" spans="1:40" x14ac:dyDescent="0.25">
      <c r="A138">
        <v>85</v>
      </c>
      <c r="B138" t="s">
        <v>142</v>
      </c>
      <c r="C138" s="13">
        <v>7020</v>
      </c>
      <c r="D138" s="13">
        <v>2015</v>
      </c>
      <c r="E138" s="18">
        <v>12.81</v>
      </c>
      <c r="F138" s="17">
        <v>86593</v>
      </c>
      <c r="G138" s="17">
        <v>1081455</v>
      </c>
      <c r="H138" s="17">
        <v>260019</v>
      </c>
      <c r="I138" s="17">
        <v>0</v>
      </c>
      <c r="J138" s="17">
        <v>776636</v>
      </c>
      <c r="K138" s="17">
        <v>0</v>
      </c>
      <c r="L138" s="17">
        <v>279</v>
      </c>
      <c r="M138" s="17">
        <v>46383</v>
      </c>
      <c r="N138" s="17">
        <v>370335</v>
      </c>
      <c r="O138" s="17">
        <v>69511</v>
      </c>
      <c r="P138" s="17">
        <v>0</v>
      </c>
      <c r="Q138" s="17">
        <v>2604618</v>
      </c>
      <c r="R138" s="17">
        <v>1069004</v>
      </c>
      <c r="S138" s="17">
        <v>12047551</v>
      </c>
      <c r="T138" s="17">
        <v>3876547</v>
      </c>
      <c r="V138"/>
      <c r="W138"/>
      <c r="X138"/>
      <c r="Y138" s="14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</row>
    <row r="139" spans="1:40" x14ac:dyDescent="0.25">
      <c r="A139">
        <v>96</v>
      </c>
      <c r="B139" t="s">
        <v>87</v>
      </c>
      <c r="C139" s="13">
        <v>7020</v>
      </c>
      <c r="D139" s="13">
        <v>2015</v>
      </c>
      <c r="E139" s="18">
        <v>5.94</v>
      </c>
      <c r="F139" s="17">
        <v>21443</v>
      </c>
      <c r="G139" s="17">
        <v>431379</v>
      </c>
      <c r="H139" s="17">
        <v>113761</v>
      </c>
      <c r="I139" s="17">
        <v>0</v>
      </c>
      <c r="J139" s="17">
        <v>101645</v>
      </c>
      <c r="K139" s="17">
        <v>0</v>
      </c>
      <c r="L139" s="17">
        <v>0</v>
      </c>
      <c r="M139" s="17">
        <v>0</v>
      </c>
      <c r="N139" s="17">
        <v>66936</v>
      </c>
      <c r="O139" s="17">
        <v>907</v>
      </c>
      <c r="P139" s="17">
        <v>0</v>
      </c>
      <c r="Q139" s="17">
        <v>714628</v>
      </c>
      <c r="R139" s="17">
        <v>630630</v>
      </c>
      <c r="S139" s="17">
        <v>2031034</v>
      </c>
      <c r="T139" s="17">
        <v>70006</v>
      </c>
      <c r="V139"/>
      <c r="W139"/>
      <c r="X139"/>
      <c r="Y139" s="14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</row>
    <row r="140" spans="1:40" x14ac:dyDescent="0.25">
      <c r="A140">
        <v>102</v>
      </c>
      <c r="B140" t="s">
        <v>172</v>
      </c>
      <c r="C140" s="13">
        <v>7020</v>
      </c>
      <c r="D140" s="13">
        <v>2015</v>
      </c>
      <c r="E140" s="18">
        <v>45.2</v>
      </c>
      <c r="F140" s="17">
        <v>186225</v>
      </c>
      <c r="G140" s="17">
        <v>3308782</v>
      </c>
      <c r="H140" s="17">
        <v>824292</v>
      </c>
      <c r="I140" s="17">
        <v>131016</v>
      </c>
      <c r="J140" s="17">
        <v>1307504</v>
      </c>
      <c r="K140" s="17">
        <v>0</v>
      </c>
      <c r="L140" s="17">
        <v>1322129</v>
      </c>
      <c r="M140" s="17">
        <v>542771</v>
      </c>
      <c r="N140" s="17">
        <v>349982</v>
      </c>
      <c r="O140" s="17">
        <v>486086</v>
      </c>
      <c r="P140" s="17">
        <v>0</v>
      </c>
      <c r="Q140" s="17">
        <v>8272562</v>
      </c>
      <c r="R140" s="17">
        <v>4282869</v>
      </c>
      <c r="S140" s="17">
        <v>94048514</v>
      </c>
      <c r="T140" s="17">
        <v>52806480</v>
      </c>
      <c r="V140"/>
      <c r="W140"/>
      <c r="X140"/>
      <c r="Y140" s="14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</row>
    <row r="141" spans="1:40" x14ac:dyDescent="0.25">
      <c r="A141">
        <v>104</v>
      </c>
      <c r="B141" t="s">
        <v>90</v>
      </c>
      <c r="C141" s="13"/>
      <c r="D141" s="13"/>
      <c r="E141" s="18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V141"/>
      <c r="W141"/>
      <c r="X141"/>
      <c r="Y141" s="14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</row>
    <row r="142" spans="1:40" x14ac:dyDescent="0.25">
      <c r="A142">
        <v>106</v>
      </c>
      <c r="B142" t="s">
        <v>71</v>
      </c>
      <c r="C142" s="13"/>
      <c r="D142" s="13"/>
      <c r="E142" s="18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V142"/>
      <c r="W142"/>
      <c r="X142"/>
      <c r="Y142" s="14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</row>
    <row r="143" spans="1:40" x14ac:dyDescent="0.25">
      <c r="A143">
        <v>107</v>
      </c>
      <c r="B143" t="s">
        <v>82</v>
      </c>
      <c r="C143" s="13">
        <v>7020</v>
      </c>
      <c r="D143" s="13">
        <v>2015</v>
      </c>
      <c r="E143" s="18">
        <v>4.72</v>
      </c>
      <c r="F143" s="17">
        <v>13481</v>
      </c>
      <c r="G143" s="17">
        <v>404065</v>
      </c>
      <c r="H143" s="17">
        <v>92828</v>
      </c>
      <c r="I143" s="17">
        <v>227351</v>
      </c>
      <c r="J143" s="17">
        <v>37978</v>
      </c>
      <c r="K143" s="17">
        <v>0</v>
      </c>
      <c r="L143" s="17">
        <v>36572</v>
      </c>
      <c r="M143" s="17">
        <v>0</v>
      </c>
      <c r="N143" s="17">
        <v>10995</v>
      </c>
      <c r="O143" s="17">
        <v>0</v>
      </c>
      <c r="P143" s="17">
        <v>2</v>
      </c>
      <c r="Q143" s="17">
        <v>809787</v>
      </c>
      <c r="R143" s="17">
        <v>351608</v>
      </c>
      <c r="S143" s="17">
        <v>2433106</v>
      </c>
      <c r="T143" s="17">
        <v>264518</v>
      </c>
      <c r="V143"/>
      <c r="W143"/>
      <c r="X143"/>
      <c r="Y143" s="14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</row>
    <row r="144" spans="1:40" x14ac:dyDescent="0.25">
      <c r="A144">
        <v>108</v>
      </c>
      <c r="B144" t="s">
        <v>89</v>
      </c>
      <c r="C144" s="13">
        <v>7020</v>
      </c>
      <c r="D144" s="13">
        <v>2015</v>
      </c>
      <c r="E144" s="18">
        <v>30.23</v>
      </c>
      <c r="F144" s="17">
        <v>141924</v>
      </c>
      <c r="G144" s="17">
        <v>1896712</v>
      </c>
      <c r="H144" s="17">
        <v>432705</v>
      </c>
      <c r="I144" s="17">
        <v>127050</v>
      </c>
      <c r="J144" s="17">
        <v>949076</v>
      </c>
      <c r="K144" s="17">
        <v>0</v>
      </c>
      <c r="L144" s="17">
        <v>211124</v>
      </c>
      <c r="M144" s="17">
        <v>21130</v>
      </c>
      <c r="N144" s="17">
        <v>220177</v>
      </c>
      <c r="O144" s="17">
        <v>49733</v>
      </c>
      <c r="P144" s="17">
        <v>0</v>
      </c>
      <c r="Q144" s="17">
        <v>3907707</v>
      </c>
      <c r="R144" s="17">
        <v>1362486</v>
      </c>
      <c r="S144" s="17">
        <v>12872180</v>
      </c>
      <c r="T144" s="17">
        <v>2750972</v>
      </c>
      <c r="V144"/>
      <c r="W144"/>
      <c r="X144"/>
      <c r="Y144" s="14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</row>
    <row r="145" spans="1:40" x14ac:dyDescent="0.25">
      <c r="A145">
        <v>111</v>
      </c>
      <c r="B145" t="s">
        <v>143</v>
      </c>
      <c r="C145" s="13">
        <v>7020</v>
      </c>
      <c r="D145" s="13">
        <v>2015</v>
      </c>
      <c r="E145" s="18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7">
        <v>0</v>
      </c>
      <c r="Q145" s="17">
        <v>0</v>
      </c>
      <c r="R145" s="17">
        <v>0</v>
      </c>
      <c r="S145" s="17">
        <v>0</v>
      </c>
      <c r="T145" s="17">
        <v>0</v>
      </c>
      <c r="V145"/>
      <c r="W145"/>
      <c r="X145"/>
      <c r="Y145" s="14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</row>
    <row r="146" spans="1:40" x14ac:dyDescent="0.25">
      <c r="A146">
        <v>125</v>
      </c>
      <c r="B146" t="s">
        <v>84</v>
      </c>
      <c r="C146" s="13"/>
      <c r="D146" s="13"/>
      <c r="E146" s="18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V146"/>
      <c r="W146"/>
      <c r="X146"/>
      <c r="Y146" s="14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</row>
    <row r="147" spans="1:40" x14ac:dyDescent="0.25">
      <c r="A147">
        <v>126</v>
      </c>
      <c r="B147" t="s">
        <v>101</v>
      </c>
      <c r="C147" s="13">
        <v>7020</v>
      </c>
      <c r="D147" s="13">
        <v>2015</v>
      </c>
      <c r="E147" s="18">
        <v>54.37</v>
      </c>
      <c r="F147" s="17">
        <v>740971</v>
      </c>
      <c r="G147" s="17">
        <v>5734851</v>
      </c>
      <c r="H147" s="17">
        <v>1460959</v>
      </c>
      <c r="I147" s="17">
        <v>252185</v>
      </c>
      <c r="J147" s="17">
        <v>7527853</v>
      </c>
      <c r="K147" s="17">
        <v>6780</v>
      </c>
      <c r="L147" s="17">
        <v>1123642</v>
      </c>
      <c r="M147" s="17">
        <v>116633</v>
      </c>
      <c r="N147" s="17">
        <v>1113922</v>
      </c>
      <c r="O147" s="17">
        <v>8620</v>
      </c>
      <c r="P147" s="17">
        <v>119648</v>
      </c>
      <c r="Q147" s="17">
        <v>17225797</v>
      </c>
      <c r="R147" s="17">
        <v>9788261</v>
      </c>
      <c r="S147" s="17">
        <v>151332248</v>
      </c>
      <c r="T147" s="17">
        <v>78704739</v>
      </c>
      <c r="V147"/>
      <c r="W147"/>
      <c r="X147"/>
      <c r="Y147" s="14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</row>
    <row r="148" spans="1:40" x14ac:dyDescent="0.25">
      <c r="A148">
        <v>128</v>
      </c>
      <c r="B148" t="s">
        <v>106</v>
      </c>
      <c r="C148" s="13">
        <v>7020</v>
      </c>
      <c r="D148" s="13">
        <v>2015</v>
      </c>
      <c r="E148" s="18">
        <v>167.44</v>
      </c>
      <c r="F148" s="17">
        <v>28094</v>
      </c>
      <c r="G148" s="17">
        <v>14451494</v>
      </c>
      <c r="H148" s="17">
        <v>4139337</v>
      </c>
      <c r="I148" s="17">
        <v>0</v>
      </c>
      <c r="J148" s="17">
        <v>35397949</v>
      </c>
      <c r="K148" s="17">
        <v>927</v>
      </c>
      <c r="L148" s="17">
        <v>1511945</v>
      </c>
      <c r="M148" s="17">
        <v>342912</v>
      </c>
      <c r="N148" s="17">
        <v>4492074</v>
      </c>
      <c r="O148" s="17">
        <v>31577</v>
      </c>
      <c r="P148" s="17">
        <v>3124</v>
      </c>
      <c r="Q148" s="17">
        <v>60365091</v>
      </c>
      <c r="R148" s="17">
        <v>36383577</v>
      </c>
      <c r="S148" s="17">
        <v>252910354</v>
      </c>
      <c r="T148" s="17">
        <v>160237559</v>
      </c>
      <c r="V148"/>
      <c r="W148"/>
      <c r="X148"/>
      <c r="Y148" s="14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</row>
    <row r="149" spans="1:40" x14ac:dyDescent="0.25">
      <c r="A149">
        <v>129</v>
      </c>
      <c r="B149" t="s">
        <v>119</v>
      </c>
      <c r="C149" s="13">
        <v>7020</v>
      </c>
      <c r="D149" s="13">
        <v>2015</v>
      </c>
      <c r="E149" s="18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2531</v>
      </c>
      <c r="K149" s="17">
        <v>0</v>
      </c>
      <c r="L149" s="17">
        <v>0</v>
      </c>
      <c r="M149" s="17">
        <v>0</v>
      </c>
      <c r="N149" s="17">
        <v>0</v>
      </c>
      <c r="O149" s="17">
        <v>252</v>
      </c>
      <c r="P149" s="17">
        <v>0</v>
      </c>
      <c r="Q149" s="17">
        <v>2783</v>
      </c>
      <c r="R149" s="17">
        <v>1413</v>
      </c>
      <c r="S149" s="17">
        <v>8069</v>
      </c>
      <c r="T149" s="17">
        <v>8069</v>
      </c>
      <c r="V149"/>
      <c r="W149"/>
      <c r="X149"/>
      <c r="Y149" s="14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</row>
    <row r="150" spans="1:40" x14ac:dyDescent="0.25">
      <c r="A150">
        <v>130</v>
      </c>
      <c r="B150" t="s">
        <v>144</v>
      </c>
      <c r="C150" s="13">
        <v>7020</v>
      </c>
      <c r="D150" s="13">
        <v>2015</v>
      </c>
      <c r="E150" s="18">
        <v>111.98</v>
      </c>
      <c r="F150" s="17">
        <v>1991307</v>
      </c>
      <c r="G150" s="17">
        <v>9110988</v>
      </c>
      <c r="H150" s="17">
        <v>2521512</v>
      </c>
      <c r="I150" s="17">
        <v>142742</v>
      </c>
      <c r="J150" s="17">
        <v>19618571</v>
      </c>
      <c r="K150" s="17">
        <v>15564</v>
      </c>
      <c r="L150" s="17">
        <v>1734322</v>
      </c>
      <c r="M150" s="17">
        <v>1030653</v>
      </c>
      <c r="N150" s="17">
        <v>2476307</v>
      </c>
      <c r="O150" s="17">
        <v>14130</v>
      </c>
      <c r="P150" s="17">
        <v>8399</v>
      </c>
      <c r="Q150" s="17">
        <v>36656390</v>
      </c>
      <c r="R150" s="17">
        <v>18671383</v>
      </c>
      <c r="S150" s="17">
        <v>212539081</v>
      </c>
      <c r="T150" s="17">
        <v>93192231</v>
      </c>
      <c r="V150"/>
      <c r="W150"/>
      <c r="X150"/>
      <c r="Y150" s="14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</row>
    <row r="151" spans="1:40" x14ac:dyDescent="0.25">
      <c r="A151">
        <v>131</v>
      </c>
      <c r="B151" t="s">
        <v>85</v>
      </c>
      <c r="C151" s="13">
        <v>7020</v>
      </c>
      <c r="D151" s="13">
        <v>2015</v>
      </c>
      <c r="E151" s="18">
        <v>97.85</v>
      </c>
      <c r="F151" s="17">
        <v>1386123</v>
      </c>
      <c r="G151" s="17">
        <v>8730508</v>
      </c>
      <c r="H151" s="17">
        <v>1937561</v>
      </c>
      <c r="I151" s="17">
        <v>793995</v>
      </c>
      <c r="J151" s="17">
        <v>35158364</v>
      </c>
      <c r="K151" s="17">
        <v>0</v>
      </c>
      <c r="L151" s="17">
        <v>2294559</v>
      </c>
      <c r="M151" s="17">
        <v>4129</v>
      </c>
      <c r="N151" s="17">
        <v>3978191</v>
      </c>
      <c r="O151" s="17">
        <v>41350</v>
      </c>
      <c r="P151" s="17">
        <v>9691</v>
      </c>
      <c r="Q151" s="17">
        <v>52928966</v>
      </c>
      <c r="R151" s="17">
        <v>24985217</v>
      </c>
      <c r="S151" s="17">
        <v>211341509</v>
      </c>
      <c r="T151" s="17">
        <v>146869399</v>
      </c>
      <c r="V151"/>
      <c r="W151"/>
      <c r="X151"/>
      <c r="Y151" s="14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</row>
    <row r="152" spans="1:40" x14ac:dyDescent="0.25">
      <c r="A152">
        <v>132</v>
      </c>
      <c r="B152" t="s">
        <v>145</v>
      </c>
      <c r="C152" s="13">
        <v>7020</v>
      </c>
      <c r="D152" s="13">
        <v>2015</v>
      </c>
      <c r="E152" s="18">
        <v>101.89</v>
      </c>
      <c r="F152" s="17">
        <v>985292</v>
      </c>
      <c r="G152" s="17">
        <v>8323923</v>
      </c>
      <c r="H152" s="17">
        <v>2162900</v>
      </c>
      <c r="I152" s="17">
        <v>773450</v>
      </c>
      <c r="J152" s="17">
        <v>10823322</v>
      </c>
      <c r="K152" s="17">
        <v>6431</v>
      </c>
      <c r="L152" s="17">
        <v>621708</v>
      </c>
      <c r="M152" s="17">
        <v>561178</v>
      </c>
      <c r="N152" s="17">
        <v>590442</v>
      </c>
      <c r="O152" s="17">
        <v>51002</v>
      </c>
      <c r="P152" s="17">
        <v>0</v>
      </c>
      <c r="Q152" s="17">
        <v>23914356</v>
      </c>
      <c r="R152" s="17">
        <v>8723505</v>
      </c>
      <c r="S152" s="17">
        <v>197120086</v>
      </c>
      <c r="T152" s="17">
        <v>101581547</v>
      </c>
      <c r="V152"/>
      <c r="W152"/>
      <c r="X152"/>
      <c r="Y152" s="14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</row>
    <row r="153" spans="1:40" x14ac:dyDescent="0.25">
      <c r="A153">
        <v>134</v>
      </c>
      <c r="B153" t="s">
        <v>76</v>
      </c>
      <c r="C153" s="13">
        <v>7020</v>
      </c>
      <c r="D153" s="13">
        <v>2015</v>
      </c>
      <c r="E153" s="18">
        <v>27.07</v>
      </c>
      <c r="F153" s="17">
        <v>571318</v>
      </c>
      <c r="G153" s="17">
        <v>2956097</v>
      </c>
      <c r="H153" s="17">
        <v>553484</v>
      </c>
      <c r="I153" s="17">
        <v>61438</v>
      </c>
      <c r="J153" s="17">
        <v>9198074</v>
      </c>
      <c r="K153" s="17">
        <v>5025</v>
      </c>
      <c r="L153" s="17">
        <v>309192</v>
      </c>
      <c r="M153" s="17">
        <v>91112</v>
      </c>
      <c r="N153" s="17">
        <v>420256</v>
      </c>
      <c r="O153" s="17">
        <v>102584</v>
      </c>
      <c r="P153" s="17">
        <v>5530</v>
      </c>
      <c r="Q153" s="17">
        <v>13691732</v>
      </c>
      <c r="R153" s="17">
        <v>4141612</v>
      </c>
      <c r="S153" s="17">
        <v>47081978</v>
      </c>
      <c r="T153" s="17">
        <v>25650237</v>
      </c>
      <c r="V153"/>
      <c r="W153"/>
      <c r="X153"/>
      <c r="Y153" s="14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</row>
    <row r="154" spans="1:40" x14ac:dyDescent="0.25">
      <c r="A154">
        <v>137</v>
      </c>
      <c r="B154" t="s">
        <v>78</v>
      </c>
      <c r="C154" s="13">
        <v>7020</v>
      </c>
      <c r="D154" s="13">
        <v>2015</v>
      </c>
      <c r="E154" s="18">
        <v>3.83</v>
      </c>
      <c r="F154" s="17">
        <v>14960</v>
      </c>
      <c r="G154" s="17">
        <v>229235</v>
      </c>
      <c r="H154" s="17">
        <v>62125</v>
      </c>
      <c r="I154" s="17">
        <v>3903</v>
      </c>
      <c r="J154" s="17">
        <v>173379</v>
      </c>
      <c r="K154" s="17">
        <v>793</v>
      </c>
      <c r="L154" s="17">
        <v>28431</v>
      </c>
      <c r="M154" s="17">
        <v>0</v>
      </c>
      <c r="N154" s="17">
        <v>76183</v>
      </c>
      <c r="O154" s="17">
        <v>2296</v>
      </c>
      <c r="P154" s="17">
        <v>0</v>
      </c>
      <c r="Q154" s="17">
        <v>576345</v>
      </c>
      <c r="R154" s="17">
        <v>221319</v>
      </c>
      <c r="S154" s="17">
        <v>1069297</v>
      </c>
      <c r="T154" s="17">
        <v>195817</v>
      </c>
      <c r="V154"/>
      <c r="W154"/>
      <c r="X154"/>
      <c r="Y154" s="14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</row>
    <row r="155" spans="1:40" x14ac:dyDescent="0.25">
      <c r="A155">
        <v>138</v>
      </c>
      <c r="B155" t="s">
        <v>125</v>
      </c>
      <c r="C155" s="13">
        <v>7020</v>
      </c>
      <c r="D155" s="13">
        <v>2015</v>
      </c>
      <c r="E155" s="18">
        <v>108.19</v>
      </c>
      <c r="F155" s="17">
        <v>0</v>
      </c>
      <c r="G155" s="17">
        <v>9565809</v>
      </c>
      <c r="H155" s="17">
        <v>662331</v>
      </c>
      <c r="I155" s="17">
        <v>30380</v>
      </c>
      <c r="J155" s="17">
        <v>9316972</v>
      </c>
      <c r="K155" s="17">
        <v>1736</v>
      </c>
      <c r="L155" s="17">
        <v>737605</v>
      </c>
      <c r="M155" s="17">
        <v>156680</v>
      </c>
      <c r="N155" s="17">
        <v>330352</v>
      </c>
      <c r="O155" s="17">
        <v>37833</v>
      </c>
      <c r="P155" s="17">
        <v>2574</v>
      </c>
      <c r="Q155" s="17">
        <v>20837124</v>
      </c>
      <c r="R155" s="17">
        <v>22381678</v>
      </c>
      <c r="S155" s="17">
        <v>148742954</v>
      </c>
      <c r="T155" s="17">
        <v>101434291</v>
      </c>
      <c r="V155"/>
      <c r="W155"/>
      <c r="X155"/>
      <c r="Y155" s="14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</row>
    <row r="156" spans="1:40" x14ac:dyDescent="0.25">
      <c r="A156">
        <v>139</v>
      </c>
      <c r="B156" t="s">
        <v>115</v>
      </c>
      <c r="C156" s="13">
        <v>7020</v>
      </c>
      <c r="D156" s="13">
        <v>2015</v>
      </c>
      <c r="E156" s="18">
        <v>49.46</v>
      </c>
      <c r="F156" s="17">
        <v>710100</v>
      </c>
      <c r="G156" s="17">
        <v>3923057</v>
      </c>
      <c r="H156" s="17">
        <v>357993</v>
      </c>
      <c r="I156" s="17">
        <v>1053600</v>
      </c>
      <c r="J156" s="17">
        <v>16764070</v>
      </c>
      <c r="K156" s="17">
        <v>793</v>
      </c>
      <c r="L156" s="17">
        <v>352657</v>
      </c>
      <c r="M156" s="17">
        <v>35871</v>
      </c>
      <c r="N156" s="17">
        <v>205255</v>
      </c>
      <c r="O156" s="17">
        <v>80482</v>
      </c>
      <c r="P156" s="17">
        <v>2900</v>
      </c>
      <c r="Q156" s="17">
        <v>22770878</v>
      </c>
      <c r="R156" s="17">
        <v>15102552</v>
      </c>
      <c r="S156" s="17">
        <v>133747347</v>
      </c>
      <c r="T156" s="17">
        <v>70272553</v>
      </c>
      <c r="V156"/>
      <c r="W156"/>
      <c r="X156"/>
      <c r="Y156" s="14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</row>
    <row r="157" spans="1:40" x14ac:dyDescent="0.25">
      <c r="A157">
        <v>140</v>
      </c>
      <c r="B157" t="s">
        <v>146</v>
      </c>
      <c r="C157" s="13">
        <v>7020</v>
      </c>
      <c r="D157" s="13">
        <v>2015</v>
      </c>
      <c r="E157" s="18">
        <v>15</v>
      </c>
      <c r="F157" s="17">
        <v>114991</v>
      </c>
      <c r="G157" s="17">
        <v>1172802</v>
      </c>
      <c r="H157" s="17">
        <v>280012</v>
      </c>
      <c r="I157" s="17">
        <v>2168</v>
      </c>
      <c r="J157" s="17">
        <v>247790</v>
      </c>
      <c r="K157" s="17">
        <v>0</v>
      </c>
      <c r="L157" s="17">
        <v>444466</v>
      </c>
      <c r="M157" s="17">
        <v>86776</v>
      </c>
      <c r="N157" s="17">
        <v>181854</v>
      </c>
      <c r="O157" s="17">
        <v>820</v>
      </c>
      <c r="P157" s="17">
        <v>0</v>
      </c>
      <c r="Q157" s="17">
        <v>2416688</v>
      </c>
      <c r="R157" s="17">
        <v>1409689</v>
      </c>
      <c r="S157" s="17">
        <v>15234390</v>
      </c>
      <c r="T157" s="17">
        <v>4548663</v>
      </c>
      <c r="V157"/>
      <c r="W157"/>
      <c r="X157"/>
      <c r="Y157" s="14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</row>
    <row r="158" spans="1:40" x14ac:dyDescent="0.25">
      <c r="A158">
        <v>141</v>
      </c>
      <c r="B158" t="s">
        <v>110</v>
      </c>
      <c r="C158" s="13">
        <v>7020</v>
      </c>
      <c r="D158" s="13">
        <v>2015</v>
      </c>
      <c r="E158" s="18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7">
        <v>0</v>
      </c>
      <c r="Q158" s="17">
        <v>0</v>
      </c>
      <c r="R158" s="17">
        <v>0</v>
      </c>
      <c r="S158" s="17">
        <v>0</v>
      </c>
      <c r="T158" s="17">
        <v>0</v>
      </c>
      <c r="V158"/>
      <c r="W158"/>
      <c r="X158"/>
      <c r="Y158" s="14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</row>
    <row r="159" spans="1:40" x14ac:dyDescent="0.25">
      <c r="A159">
        <v>142</v>
      </c>
      <c r="B159" t="s">
        <v>100</v>
      </c>
      <c r="C159" s="13">
        <v>7020</v>
      </c>
      <c r="D159" s="13">
        <v>2015</v>
      </c>
      <c r="E159" s="18">
        <v>121.24</v>
      </c>
      <c r="F159" s="17">
        <v>975198</v>
      </c>
      <c r="G159" s="17">
        <v>16384343</v>
      </c>
      <c r="H159" s="17">
        <v>3684951</v>
      </c>
      <c r="I159" s="17">
        <v>422512</v>
      </c>
      <c r="J159" s="17">
        <v>11414315</v>
      </c>
      <c r="K159" s="17">
        <v>70684</v>
      </c>
      <c r="L159" s="17">
        <v>575209</v>
      </c>
      <c r="M159" s="17">
        <v>718124</v>
      </c>
      <c r="N159" s="17">
        <v>3413332</v>
      </c>
      <c r="O159" s="17">
        <v>175484</v>
      </c>
      <c r="P159" s="17">
        <v>138603</v>
      </c>
      <c r="Q159" s="17">
        <v>36720351</v>
      </c>
      <c r="R159" s="17">
        <v>12519501</v>
      </c>
      <c r="S159" s="17">
        <v>279567131</v>
      </c>
      <c r="T159" s="17">
        <v>173695195</v>
      </c>
      <c r="V159"/>
      <c r="W159"/>
      <c r="X159"/>
      <c r="Y159" s="14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</row>
    <row r="160" spans="1:40" x14ac:dyDescent="0.25">
      <c r="A160">
        <v>145</v>
      </c>
      <c r="B160" t="s">
        <v>173</v>
      </c>
      <c r="C160" s="13">
        <v>7020</v>
      </c>
      <c r="D160" s="13">
        <v>2015</v>
      </c>
      <c r="E160" s="18">
        <v>61.36</v>
      </c>
      <c r="F160" s="17">
        <v>916468</v>
      </c>
      <c r="G160" s="17">
        <v>4816452</v>
      </c>
      <c r="H160" s="17">
        <v>1464495</v>
      </c>
      <c r="I160" s="17">
        <v>0</v>
      </c>
      <c r="J160" s="17">
        <v>17521054</v>
      </c>
      <c r="K160" s="17">
        <v>700</v>
      </c>
      <c r="L160" s="17">
        <v>1742073</v>
      </c>
      <c r="M160" s="17">
        <v>124333</v>
      </c>
      <c r="N160" s="17">
        <v>814962</v>
      </c>
      <c r="O160" s="17">
        <v>24740</v>
      </c>
      <c r="P160" s="17">
        <v>42779</v>
      </c>
      <c r="Q160" s="17">
        <v>26466030</v>
      </c>
      <c r="R160" s="17">
        <v>11408667</v>
      </c>
      <c r="S160" s="17">
        <v>135691633</v>
      </c>
      <c r="T160" s="17">
        <v>97518882</v>
      </c>
      <c r="V160"/>
      <c r="W160"/>
      <c r="X160"/>
      <c r="Y160" s="14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</row>
    <row r="161" spans="1:40" x14ac:dyDescent="0.25">
      <c r="A161">
        <v>147</v>
      </c>
      <c r="B161" t="s">
        <v>103</v>
      </c>
      <c r="C161" s="13">
        <v>7020</v>
      </c>
      <c r="D161" s="13">
        <v>2015</v>
      </c>
      <c r="E161" s="18">
        <v>10.29</v>
      </c>
      <c r="F161" s="17">
        <v>164946</v>
      </c>
      <c r="G161" s="17">
        <v>737436</v>
      </c>
      <c r="H161" s="17">
        <v>182338</v>
      </c>
      <c r="I161" s="17">
        <v>582512</v>
      </c>
      <c r="J161" s="17">
        <v>164958</v>
      </c>
      <c r="K161" s="17">
        <v>0</v>
      </c>
      <c r="L161" s="17">
        <v>72627</v>
      </c>
      <c r="M161" s="17">
        <v>7125</v>
      </c>
      <c r="N161" s="17">
        <v>70510</v>
      </c>
      <c r="O161" s="17">
        <v>618</v>
      </c>
      <c r="P161" s="17">
        <v>181</v>
      </c>
      <c r="Q161" s="17">
        <v>1817943</v>
      </c>
      <c r="R161" s="17">
        <v>687235</v>
      </c>
      <c r="S161" s="17">
        <v>8015844</v>
      </c>
      <c r="T161" s="17">
        <v>3431905</v>
      </c>
      <c r="V161"/>
      <c r="W161"/>
      <c r="X161"/>
      <c r="Y161" s="14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</row>
    <row r="162" spans="1:40" x14ac:dyDescent="0.25">
      <c r="A162">
        <v>148</v>
      </c>
      <c r="B162" t="s">
        <v>148</v>
      </c>
      <c r="C162" s="13">
        <v>7020</v>
      </c>
      <c r="D162" s="13">
        <v>2015</v>
      </c>
      <c r="E162" s="18">
        <v>0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514600</v>
      </c>
      <c r="M162" s="17">
        <v>0</v>
      </c>
      <c r="N162" s="17">
        <v>0</v>
      </c>
      <c r="O162" s="17">
        <v>0</v>
      </c>
      <c r="P162" s="17">
        <v>0</v>
      </c>
      <c r="Q162" s="17">
        <v>514600</v>
      </c>
      <c r="R162" s="17">
        <v>162769</v>
      </c>
      <c r="S162" s="17">
        <v>1625774</v>
      </c>
      <c r="T162" s="17">
        <v>1625774</v>
      </c>
      <c r="V162"/>
      <c r="W162"/>
      <c r="X162"/>
      <c r="Y162" s="14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</row>
    <row r="163" spans="1:40" x14ac:dyDescent="0.25">
      <c r="A163">
        <v>150</v>
      </c>
      <c r="B163" t="s">
        <v>149</v>
      </c>
      <c r="C163" s="13">
        <v>7020</v>
      </c>
      <c r="D163" s="13">
        <v>2015</v>
      </c>
      <c r="E163" s="18">
        <v>7.07</v>
      </c>
      <c r="F163" s="17">
        <v>13458</v>
      </c>
      <c r="G163" s="17">
        <v>452074</v>
      </c>
      <c r="H163" s="17">
        <v>94722</v>
      </c>
      <c r="I163" s="17">
        <v>19155</v>
      </c>
      <c r="J163" s="17">
        <v>144862</v>
      </c>
      <c r="K163" s="17">
        <v>3222</v>
      </c>
      <c r="L163" s="17">
        <v>30737</v>
      </c>
      <c r="M163" s="17">
        <v>12408</v>
      </c>
      <c r="N163" s="17">
        <v>166370</v>
      </c>
      <c r="O163" s="17">
        <v>11403</v>
      </c>
      <c r="P163" s="17">
        <v>0</v>
      </c>
      <c r="Q163" s="17">
        <v>934953</v>
      </c>
      <c r="R163" s="17">
        <v>553855</v>
      </c>
      <c r="S163" s="17">
        <v>2297316</v>
      </c>
      <c r="T163" s="17">
        <v>422873</v>
      </c>
      <c r="V163"/>
      <c r="W163"/>
      <c r="X163"/>
      <c r="Y163" s="14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</row>
    <row r="164" spans="1:40" x14ac:dyDescent="0.25">
      <c r="A164">
        <v>152</v>
      </c>
      <c r="B164" t="s">
        <v>80</v>
      </c>
      <c r="C164" s="13">
        <v>7020</v>
      </c>
      <c r="D164" s="13">
        <v>2015</v>
      </c>
      <c r="E164" s="18">
        <v>20.2</v>
      </c>
      <c r="F164" s="17">
        <v>113392</v>
      </c>
      <c r="G164" s="17">
        <v>1329776</v>
      </c>
      <c r="H164" s="17">
        <v>525612</v>
      </c>
      <c r="I164" s="17">
        <v>39352</v>
      </c>
      <c r="J164" s="17">
        <v>536960</v>
      </c>
      <c r="K164" s="17">
        <v>0</v>
      </c>
      <c r="L164" s="17">
        <v>162942</v>
      </c>
      <c r="M164" s="17">
        <v>16001</v>
      </c>
      <c r="N164" s="17">
        <v>283986</v>
      </c>
      <c r="O164" s="17">
        <v>2080</v>
      </c>
      <c r="P164" s="17">
        <v>0</v>
      </c>
      <c r="Q164" s="17">
        <v>2896709</v>
      </c>
      <c r="R164" s="17">
        <v>2146019</v>
      </c>
      <c r="S164" s="17">
        <v>11959096</v>
      </c>
      <c r="T164" s="17">
        <v>4441953</v>
      </c>
      <c r="V164"/>
      <c r="W164"/>
      <c r="X164"/>
      <c r="Y164" s="14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</row>
    <row r="165" spans="1:40" x14ac:dyDescent="0.25">
      <c r="A165">
        <v>153</v>
      </c>
      <c r="B165" t="s">
        <v>94</v>
      </c>
      <c r="C165" s="13">
        <v>7020</v>
      </c>
      <c r="D165" s="13">
        <v>2015</v>
      </c>
      <c r="E165" s="18">
        <v>14.42</v>
      </c>
      <c r="F165" s="17">
        <v>62040</v>
      </c>
      <c r="G165" s="17">
        <v>1156284</v>
      </c>
      <c r="H165" s="17">
        <v>187315</v>
      </c>
      <c r="I165" s="17">
        <v>0</v>
      </c>
      <c r="J165" s="17">
        <v>1128091</v>
      </c>
      <c r="K165" s="17">
        <v>66</v>
      </c>
      <c r="L165" s="17">
        <v>283385</v>
      </c>
      <c r="M165" s="17">
        <v>18875</v>
      </c>
      <c r="N165" s="17">
        <v>133335</v>
      </c>
      <c r="O165" s="17">
        <v>12334</v>
      </c>
      <c r="P165" s="17">
        <v>0</v>
      </c>
      <c r="Q165" s="17">
        <v>2919685</v>
      </c>
      <c r="R165" s="17">
        <v>1568374</v>
      </c>
      <c r="S165" s="17">
        <v>7947361</v>
      </c>
      <c r="T165" s="17">
        <v>3171537</v>
      </c>
      <c r="V165"/>
      <c r="W165"/>
      <c r="X165"/>
      <c r="Y165" s="14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</row>
    <row r="166" spans="1:40" x14ac:dyDescent="0.25">
      <c r="A166">
        <v>155</v>
      </c>
      <c r="B166" t="s">
        <v>150</v>
      </c>
      <c r="C166" s="13">
        <v>7020</v>
      </c>
      <c r="D166" s="13">
        <v>2015</v>
      </c>
      <c r="E166" s="18">
        <v>107.9</v>
      </c>
      <c r="F166" s="17">
        <v>1116407</v>
      </c>
      <c r="G166" s="17">
        <v>8730508</v>
      </c>
      <c r="H166" s="17">
        <v>2600126</v>
      </c>
      <c r="I166" s="17">
        <v>0</v>
      </c>
      <c r="J166" s="17">
        <v>22986225</v>
      </c>
      <c r="K166" s="17">
        <v>0</v>
      </c>
      <c r="L166" s="17">
        <v>1159962</v>
      </c>
      <c r="M166" s="17">
        <v>19367</v>
      </c>
      <c r="N166" s="17">
        <v>3991716</v>
      </c>
      <c r="O166" s="17">
        <v>152140</v>
      </c>
      <c r="P166" s="17">
        <v>0</v>
      </c>
      <c r="Q166" s="17">
        <v>39640044</v>
      </c>
      <c r="R166" s="17">
        <v>23486555</v>
      </c>
      <c r="S166" s="17">
        <v>344044420</v>
      </c>
      <c r="T166" s="17">
        <v>212789549</v>
      </c>
      <c r="V166"/>
      <c r="W166"/>
      <c r="X166"/>
      <c r="Y166" s="14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</row>
    <row r="167" spans="1:40" x14ac:dyDescent="0.25">
      <c r="A167">
        <v>156</v>
      </c>
      <c r="B167" t="s">
        <v>174</v>
      </c>
      <c r="C167" s="13">
        <v>7020</v>
      </c>
      <c r="D167" s="13">
        <v>2015</v>
      </c>
      <c r="E167" s="18">
        <v>13.19</v>
      </c>
      <c r="F167" s="17">
        <v>175115</v>
      </c>
      <c r="G167" s="17">
        <v>1277182</v>
      </c>
      <c r="H167" s="17">
        <v>327494</v>
      </c>
      <c r="I167" s="17">
        <v>30000</v>
      </c>
      <c r="J167" s="17">
        <v>2554792</v>
      </c>
      <c r="K167" s="17">
        <v>3096</v>
      </c>
      <c r="L167" s="17">
        <v>252902</v>
      </c>
      <c r="M167" s="17">
        <v>41822</v>
      </c>
      <c r="N167" s="17">
        <v>137591</v>
      </c>
      <c r="O167" s="17">
        <v>26164</v>
      </c>
      <c r="P167" s="17">
        <v>0</v>
      </c>
      <c r="Q167" s="17">
        <v>4651043</v>
      </c>
      <c r="R167" s="17">
        <v>2162989</v>
      </c>
      <c r="S167" s="17">
        <v>23714292</v>
      </c>
      <c r="T167" s="17">
        <v>8525038</v>
      </c>
      <c r="V167"/>
      <c r="W167"/>
      <c r="X167"/>
      <c r="Y167" s="14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</row>
    <row r="168" spans="1:40" x14ac:dyDescent="0.25">
      <c r="A168">
        <v>157</v>
      </c>
      <c r="B168" t="s">
        <v>151</v>
      </c>
      <c r="C168" s="13">
        <v>7020</v>
      </c>
      <c r="D168" s="13">
        <v>2015</v>
      </c>
      <c r="E168" s="18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v>0</v>
      </c>
      <c r="P168" s="17">
        <v>0</v>
      </c>
      <c r="Q168" s="17">
        <v>0</v>
      </c>
      <c r="R168" s="17">
        <v>0</v>
      </c>
      <c r="S168" s="17">
        <v>0</v>
      </c>
      <c r="T168" s="17">
        <v>0</v>
      </c>
      <c r="V168"/>
      <c r="W168"/>
      <c r="X168"/>
      <c r="Y168" s="14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</row>
    <row r="169" spans="1:40" x14ac:dyDescent="0.25">
      <c r="A169">
        <v>158</v>
      </c>
      <c r="B169" t="s">
        <v>108</v>
      </c>
      <c r="C169" s="13">
        <v>7020</v>
      </c>
      <c r="D169" s="13">
        <v>2015</v>
      </c>
      <c r="E169" s="18">
        <v>0</v>
      </c>
      <c r="F169" s="17">
        <v>0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v>0</v>
      </c>
      <c r="P169" s="17">
        <v>0</v>
      </c>
      <c r="Q169" s="17">
        <v>0</v>
      </c>
      <c r="R169" s="17">
        <v>0</v>
      </c>
      <c r="S169" s="17">
        <v>0</v>
      </c>
      <c r="T169" s="17">
        <v>0</v>
      </c>
      <c r="V169"/>
      <c r="W169"/>
      <c r="X169"/>
      <c r="Y169" s="14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</row>
    <row r="170" spans="1:40" x14ac:dyDescent="0.25">
      <c r="A170">
        <v>159</v>
      </c>
      <c r="B170" t="s">
        <v>152</v>
      </c>
      <c r="C170" s="13">
        <v>7020</v>
      </c>
      <c r="D170" s="13">
        <v>2015</v>
      </c>
      <c r="E170" s="18">
        <v>68.31</v>
      </c>
      <c r="F170" s="17">
        <v>1964479</v>
      </c>
      <c r="G170" s="17">
        <v>6110732</v>
      </c>
      <c r="H170" s="17">
        <v>378620</v>
      </c>
      <c r="I170" s="17">
        <v>1672837</v>
      </c>
      <c r="J170" s="17">
        <v>25619027</v>
      </c>
      <c r="K170" s="17">
        <v>2267</v>
      </c>
      <c r="L170" s="17">
        <v>1573755</v>
      </c>
      <c r="M170" s="17">
        <v>0</v>
      </c>
      <c r="N170" s="17">
        <v>462509</v>
      </c>
      <c r="O170" s="17">
        <v>173653</v>
      </c>
      <c r="P170" s="17">
        <v>175401</v>
      </c>
      <c r="Q170" s="17">
        <v>35817999</v>
      </c>
      <c r="R170" s="17">
        <v>31714031</v>
      </c>
      <c r="S170" s="17">
        <v>291619368</v>
      </c>
      <c r="T170" s="17">
        <v>237093797</v>
      </c>
      <c r="V170"/>
      <c r="W170"/>
      <c r="X170"/>
      <c r="Y170" s="14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</row>
    <row r="171" spans="1:40" x14ac:dyDescent="0.25">
      <c r="A171">
        <v>161</v>
      </c>
      <c r="B171" t="s">
        <v>123</v>
      </c>
      <c r="C171" s="13">
        <v>7020</v>
      </c>
      <c r="D171" s="13">
        <v>2015</v>
      </c>
      <c r="E171" s="18">
        <v>113.36</v>
      </c>
      <c r="F171" s="17">
        <v>1068711</v>
      </c>
      <c r="G171" s="17">
        <v>6813987</v>
      </c>
      <c r="H171" s="17">
        <v>1136104</v>
      </c>
      <c r="I171" s="17">
        <v>0</v>
      </c>
      <c r="J171" s="17">
        <v>22293088</v>
      </c>
      <c r="K171" s="17">
        <v>1901</v>
      </c>
      <c r="L171" s="17">
        <v>1254285</v>
      </c>
      <c r="M171" s="17">
        <v>21106</v>
      </c>
      <c r="N171" s="17">
        <v>3339817</v>
      </c>
      <c r="O171" s="17">
        <v>220281</v>
      </c>
      <c r="P171" s="17">
        <v>22308</v>
      </c>
      <c r="Q171" s="17">
        <v>35058261</v>
      </c>
      <c r="R171" s="17">
        <v>13472722</v>
      </c>
      <c r="S171" s="17">
        <v>148167058</v>
      </c>
      <c r="T171" s="17">
        <v>90181551</v>
      </c>
      <c r="V171"/>
      <c r="W171"/>
      <c r="X171"/>
      <c r="Y171" s="14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</row>
    <row r="172" spans="1:40" x14ac:dyDescent="0.25">
      <c r="A172">
        <v>162</v>
      </c>
      <c r="B172" t="s">
        <v>118</v>
      </c>
      <c r="C172" s="13">
        <v>7020</v>
      </c>
      <c r="D172" s="13">
        <v>2015</v>
      </c>
      <c r="E172" s="18">
        <v>245.49</v>
      </c>
      <c r="F172" s="17">
        <v>2390880</v>
      </c>
      <c r="G172" s="17">
        <v>20401495</v>
      </c>
      <c r="H172" s="17">
        <v>1733347</v>
      </c>
      <c r="I172" s="17">
        <v>388540</v>
      </c>
      <c r="J172" s="17">
        <v>69602891</v>
      </c>
      <c r="K172" s="17">
        <v>22294</v>
      </c>
      <c r="L172" s="17">
        <v>2875080</v>
      </c>
      <c r="M172" s="17">
        <v>431369</v>
      </c>
      <c r="N172" s="17">
        <v>1522717</v>
      </c>
      <c r="O172" s="17">
        <v>137382</v>
      </c>
      <c r="P172" s="17">
        <v>11801</v>
      </c>
      <c r="Q172" s="17">
        <v>97103314</v>
      </c>
      <c r="R172" s="17">
        <v>59444321</v>
      </c>
      <c r="S172" s="17">
        <v>508263144</v>
      </c>
      <c r="T172" s="17">
        <v>366022624</v>
      </c>
      <c r="V172"/>
      <c r="W172"/>
      <c r="X172"/>
      <c r="Y172" s="14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</row>
    <row r="173" spans="1:40" x14ac:dyDescent="0.25">
      <c r="A173">
        <v>164</v>
      </c>
      <c r="B173" t="s">
        <v>153</v>
      </c>
      <c r="C173" s="13">
        <v>7020</v>
      </c>
      <c r="D173" s="13">
        <v>2015</v>
      </c>
      <c r="E173" s="18">
        <v>144.01</v>
      </c>
      <c r="F173" s="17">
        <v>789071</v>
      </c>
      <c r="G173" s="17">
        <v>10810449</v>
      </c>
      <c r="H173" s="17">
        <v>2778570</v>
      </c>
      <c r="I173" s="17">
        <v>10368</v>
      </c>
      <c r="J173" s="17">
        <v>29145236</v>
      </c>
      <c r="K173" s="17">
        <v>5364</v>
      </c>
      <c r="L173" s="17">
        <v>2711994</v>
      </c>
      <c r="M173" s="17">
        <v>44667</v>
      </c>
      <c r="N173" s="17">
        <v>3631267</v>
      </c>
      <c r="O173" s="17">
        <v>48241</v>
      </c>
      <c r="P173" s="17">
        <v>3756</v>
      </c>
      <c r="Q173" s="17">
        <v>49182400</v>
      </c>
      <c r="R173" s="17">
        <v>17717692</v>
      </c>
      <c r="S173" s="17">
        <v>229081242</v>
      </c>
      <c r="T173" s="17">
        <v>101141284</v>
      </c>
      <c r="V173"/>
      <c r="W173"/>
      <c r="X173"/>
      <c r="Y173" s="14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</row>
    <row r="174" spans="1:40" x14ac:dyDescent="0.25">
      <c r="A174">
        <v>165</v>
      </c>
      <c r="B174" t="s">
        <v>77</v>
      </c>
      <c r="C174" s="13">
        <v>7020</v>
      </c>
      <c r="D174" s="13">
        <v>2015</v>
      </c>
      <c r="E174" s="18">
        <v>6.63</v>
      </c>
      <c r="F174" s="17">
        <v>44035</v>
      </c>
      <c r="G174" s="17">
        <v>604300</v>
      </c>
      <c r="H174" s="17">
        <v>131722</v>
      </c>
      <c r="I174" s="17">
        <v>0</v>
      </c>
      <c r="J174" s="17">
        <v>79500</v>
      </c>
      <c r="K174" s="17">
        <v>3319</v>
      </c>
      <c r="L174" s="17">
        <v>7943</v>
      </c>
      <c r="M174" s="17">
        <v>15298</v>
      </c>
      <c r="N174" s="17">
        <v>105708</v>
      </c>
      <c r="O174" s="17">
        <v>74269</v>
      </c>
      <c r="P174" s="17">
        <v>0</v>
      </c>
      <c r="Q174" s="17">
        <v>1022059</v>
      </c>
      <c r="R174" s="17">
        <v>306096</v>
      </c>
      <c r="S174" s="17">
        <v>3272497</v>
      </c>
      <c r="T174" s="17">
        <v>229306</v>
      </c>
      <c r="V174"/>
      <c r="W174"/>
      <c r="X174"/>
      <c r="Y174" s="14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</row>
    <row r="175" spans="1:40" x14ac:dyDescent="0.25">
      <c r="A175">
        <v>167</v>
      </c>
      <c r="B175" t="s">
        <v>111</v>
      </c>
      <c r="C175" s="13"/>
      <c r="D175" s="13"/>
      <c r="E175" s="18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V175"/>
      <c r="W175"/>
      <c r="X175"/>
      <c r="Y175" s="14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</row>
    <row r="176" spans="1:40" x14ac:dyDescent="0.25">
      <c r="A176">
        <v>168</v>
      </c>
      <c r="B176" t="s">
        <v>72</v>
      </c>
      <c r="C176" s="13">
        <v>7020</v>
      </c>
      <c r="D176" s="13">
        <v>2015</v>
      </c>
      <c r="E176" s="18">
        <v>69.099999999999994</v>
      </c>
      <c r="F176" s="17">
        <v>787205</v>
      </c>
      <c r="G176" s="17">
        <v>5034589</v>
      </c>
      <c r="H176" s="17">
        <v>1358952</v>
      </c>
      <c r="I176" s="17">
        <v>331742</v>
      </c>
      <c r="J176" s="17">
        <v>1960914</v>
      </c>
      <c r="K176" s="17">
        <v>168</v>
      </c>
      <c r="L176" s="17">
        <v>395981</v>
      </c>
      <c r="M176" s="17">
        <v>10702</v>
      </c>
      <c r="N176" s="17">
        <v>933337</v>
      </c>
      <c r="O176" s="17">
        <v>16835</v>
      </c>
      <c r="P176" s="17">
        <v>0</v>
      </c>
      <c r="Q176" s="17">
        <v>10043220</v>
      </c>
      <c r="R176" s="17">
        <v>5720213</v>
      </c>
      <c r="S176" s="17">
        <v>56226229</v>
      </c>
      <c r="T176" s="17">
        <v>35985831</v>
      </c>
      <c r="V176"/>
      <c r="W176"/>
      <c r="X176"/>
      <c r="Y176" s="14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</row>
    <row r="177" spans="1:40" x14ac:dyDescent="0.25">
      <c r="A177">
        <v>170</v>
      </c>
      <c r="B177" t="s">
        <v>154</v>
      </c>
      <c r="C177" s="13">
        <v>7020</v>
      </c>
      <c r="D177" s="13">
        <v>2015</v>
      </c>
      <c r="E177" s="18">
        <v>86.62</v>
      </c>
      <c r="F177" s="17">
        <v>1219311</v>
      </c>
      <c r="G177" s="17">
        <v>6922567</v>
      </c>
      <c r="H177" s="17">
        <v>1854298</v>
      </c>
      <c r="I177" s="17">
        <v>0</v>
      </c>
      <c r="J177" s="17">
        <v>24166661</v>
      </c>
      <c r="K177" s="17">
        <v>1377</v>
      </c>
      <c r="L177" s="17">
        <v>1135680</v>
      </c>
      <c r="M177" s="17">
        <v>21687</v>
      </c>
      <c r="N177" s="17">
        <v>2700329</v>
      </c>
      <c r="O177" s="17">
        <v>135139</v>
      </c>
      <c r="P177" s="17">
        <v>0</v>
      </c>
      <c r="Q177" s="17">
        <v>36937738</v>
      </c>
      <c r="R177" s="17">
        <v>22436700</v>
      </c>
      <c r="S177" s="17">
        <v>186858732</v>
      </c>
      <c r="T177" s="17">
        <v>123462114</v>
      </c>
      <c r="V177"/>
      <c r="W177"/>
      <c r="X177"/>
      <c r="Y177" s="14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</row>
    <row r="178" spans="1:40" x14ac:dyDescent="0.25">
      <c r="A178">
        <v>172</v>
      </c>
      <c r="B178" t="s">
        <v>105</v>
      </c>
      <c r="C178" s="13">
        <v>7020</v>
      </c>
      <c r="D178" s="13">
        <v>2015</v>
      </c>
      <c r="E178" s="18">
        <v>36.74</v>
      </c>
      <c r="F178" s="17">
        <v>265468</v>
      </c>
      <c r="G178" s="17">
        <v>2970131</v>
      </c>
      <c r="H178" s="17">
        <v>667445</v>
      </c>
      <c r="I178" s="17">
        <v>1154</v>
      </c>
      <c r="J178" s="17">
        <v>1043231</v>
      </c>
      <c r="K178" s="17">
        <v>1372</v>
      </c>
      <c r="L178" s="17">
        <v>422214</v>
      </c>
      <c r="M178" s="17">
        <v>568939</v>
      </c>
      <c r="N178" s="17">
        <v>251444</v>
      </c>
      <c r="O178" s="17">
        <v>13499</v>
      </c>
      <c r="P178" s="17">
        <v>250</v>
      </c>
      <c r="Q178" s="17">
        <v>5939179</v>
      </c>
      <c r="R178" s="17">
        <v>2292368</v>
      </c>
      <c r="S178" s="17">
        <v>12637942</v>
      </c>
      <c r="T178" s="17">
        <v>4303195</v>
      </c>
      <c r="V178"/>
      <c r="W178"/>
      <c r="X178"/>
      <c r="Y178" s="14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</row>
    <row r="179" spans="1:40" x14ac:dyDescent="0.25">
      <c r="A179">
        <v>173</v>
      </c>
      <c r="B179" t="s">
        <v>81</v>
      </c>
      <c r="C179" s="13">
        <v>7020</v>
      </c>
      <c r="D179" s="13">
        <v>2015</v>
      </c>
      <c r="E179" s="18">
        <v>2.11</v>
      </c>
      <c r="F179" s="17">
        <v>15602</v>
      </c>
      <c r="G179" s="17">
        <v>243899</v>
      </c>
      <c r="H179" s="17">
        <v>60416</v>
      </c>
      <c r="I179" s="17">
        <v>0</v>
      </c>
      <c r="J179" s="17">
        <v>79926</v>
      </c>
      <c r="K179" s="17">
        <v>0</v>
      </c>
      <c r="L179" s="17">
        <v>25057</v>
      </c>
      <c r="M179" s="17">
        <v>6571</v>
      </c>
      <c r="N179" s="17">
        <v>26064</v>
      </c>
      <c r="O179" s="17">
        <v>234</v>
      </c>
      <c r="P179" s="17">
        <v>0</v>
      </c>
      <c r="Q179" s="17">
        <v>442167</v>
      </c>
      <c r="R179" s="17">
        <v>305940</v>
      </c>
      <c r="S179" s="17">
        <v>1261256</v>
      </c>
      <c r="T179" s="17">
        <v>318096</v>
      </c>
      <c r="V179"/>
      <c r="W179"/>
      <c r="X179"/>
      <c r="Y179" s="14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</row>
    <row r="180" spans="1:40" x14ac:dyDescent="0.25">
      <c r="A180">
        <v>175</v>
      </c>
      <c r="B180" t="s">
        <v>114</v>
      </c>
      <c r="C180" s="13">
        <v>7020</v>
      </c>
      <c r="D180" s="13">
        <v>2015</v>
      </c>
      <c r="E180" s="18">
        <v>70.56</v>
      </c>
      <c r="F180" s="17">
        <v>591360</v>
      </c>
      <c r="G180" s="17">
        <v>6556737</v>
      </c>
      <c r="H180" s="17">
        <v>1176725</v>
      </c>
      <c r="I180" s="17">
        <v>1079556</v>
      </c>
      <c r="J180" s="17">
        <v>271264</v>
      </c>
      <c r="K180" s="17">
        <v>8339</v>
      </c>
      <c r="L180" s="17">
        <v>12177801</v>
      </c>
      <c r="M180" s="17">
        <v>724</v>
      </c>
      <c r="N180" s="17">
        <v>564585</v>
      </c>
      <c r="O180" s="17">
        <v>128545</v>
      </c>
      <c r="P180" s="17">
        <v>16969</v>
      </c>
      <c r="Q180" s="17">
        <v>21947307</v>
      </c>
      <c r="R180" s="17">
        <v>12689824</v>
      </c>
      <c r="S180" s="17">
        <v>186269866</v>
      </c>
      <c r="T180" s="17">
        <v>63659246</v>
      </c>
      <c r="V180"/>
      <c r="W180"/>
      <c r="X180"/>
      <c r="Y180" s="14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</row>
    <row r="181" spans="1:40" x14ac:dyDescent="0.25">
      <c r="A181">
        <v>176</v>
      </c>
      <c r="B181" t="s">
        <v>155</v>
      </c>
      <c r="C181" s="13">
        <v>7020</v>
      </c>
      <c r="D181" s="13">
        <v>2015</v>
      </c>
      <c r="E181" s="18">
        <v>309.86</v>
      </c>
      <c r="F181" s="17">
        <v>2122630</v>
      </c>
      <c r="G181" s="17">
        <v>17935324</v>
      </c>
      <c r="H181" s="17">
        <v>4254196</v>
      </c>
      <c r="I181" s="17">
        <v>714365</v>
      </c>
      <c r="J181" s="17">
        <v>33721822</v>
      </c>
      <c r="K181" s="17">
        <v>11943</v>
      </c>
      <c r="L181" s="17">
        <v>2391658</v>
      </c>
      <c r="M181" s="17">
        <v>222948</v>
      </c>
      <c r="N181" s="17">
        <v>3644686</v>
      </c>
      <c r="O181" s="17">
        <v>170465</v>
      </c>
      <c r="P181" s="17">
        <v>0</v>
      </c>
      <c r="Q181" s="17">
        <v>63067407</v>
      </c>
      <c r="R181" s="17">
        <v>31974052</v>
      </c>
      <c r="S181" s="17">
        <v>588308791</v>
      </c>
      <c r="T181" s="17">
        <v>327906952</v>
      </c>
      <c r="V181"/>
      <c r="W181"/>
      <c r="X181"/>
      <c r="Y181" s="14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</row>
    <row r="182" spans="1:40" x14ac:dyDescent="0.25">
      <c r="A182">
        <v>180</v>
      </c>
      <c r="B182" t="s">
        <v>175</v>
      </c>
      <c r="C182" s="13">
        <v>7020</v>
      </c>
      <c r="D182" s="13">
        <v>2015</v>
      </c>
      <c r="E182" s="18">
        <v>50.38</v>
      </c>
      <c r="F182" s="17">
        <v>450180</v>
      </c>
      <c r="G182" s="17">
        <v>3862966</v>
      </c>
      <c r="H182" s="17">
        <v>1087929</v>
      </c>
      <c r="I182" s="17">
        <v>0</v>
      </c>
      <c r="J182" s="17">
        <v>9997750</v>
      </c>
      <c r="K182" s="17">
        <v>0</v>
      </c>
      <c r="L182" s="17">
        <v>26369</v>
      </c>
      <c r="M182" s="17">
        <v>94352</v>
      </c>
      <c r="N182" s="17">
        <v>475619</v>
      </c>
      <c r="O182" s="17">
        <v>226177</v>
      </c>
      <c r="P182" s="17">
        <v>0</v>
      </c>
      <c r="Q182" s="17">
        <v>15771162</v>
      </c>
      <c r="R182" s="17">
        <v>4933203</v>
      </c>
      <c r="S182" s="17">
        <v>124694595</v>
      </c>
      <c r="T182" s="17">
        <v>69491114</v>
      </c>
      <c r="V182"/>
      <c r="W182"/>
      <c r="X182"/>
      <c r="Y182" s="14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</row>
    <row r="183" spans="1:40" x14ac:dyDescent="0.25">
      <c r="A183">
        <v>183</v>
      </c>
      <c r="B183" t="s">
        <v>157</v>
      </c>
      <c r="C183" s="13">
        <v>7020</v>
      </c>
      <c r="D183" s="13">
        <v>2015</v>
      </c>
      <c r="E183" s="18">
        <v>48.62</v>
      </c>
      <c r="F183" s="17">
        <v>558030</v>
      </c>
      <c r="G183" s="17">
        <v>2120088</v>
      </c>
      <c r="H183" s="17">
        <v>535827</v>
      </c>
      <c r="I183" s="17">
        <v>51765</v>
      </c>
      <c r="J183" s="17">
        <v>6340529</v>
      </c>
      <c r="K183" s="17">
        <v>1645</v>
      </c>
      <c r="L183" s="17">
        <v>761156</v>
      </c>
      <c r="M183" s="17">
        <v>16</v>
      </c>
      <c r="N183" s="17">
        <v>1182833</v>
      </c>
      <c r="O183" s="17">
        <v>766</v>
      </c>
      <c r="P183" s="17">
        <v>13895</v>
      </c>
      <c r="Q183" s="17">
        <v>10980730</v>
      </c>
      <c r="R183" s="17">
        <v>8256453</v>
      </c>
      <c r="S183" s="17">
        <v>137892970</v>
      </c>
      <c r="T183" s="17">
        <v>62271016</v>
      </c>
      <c r="V183"/>
      <c r="W183"/>
      <c r="X183"/>
      <c r="Y183" s="14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</row>
    <row r="184" spans="1:40" x14ac:dyDescent="0.25">
      <c r="A184">
        <v>186</v>
      </c>
      <c r="B184" t="s">
        <v>158</v>
      </c>
      <c r="C184" s="13">
        <v>7020</v>
      </c>
      <c r="D184" s="13">
        <v>2015</v>
      </c>
      <c r="E184" s="18">
        <v>0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  <c r="M184" s="17">
        <v>0</v>
      </c>
      <c r="N184" s="17">
        <v>0</v>
      </c>
      <c r="O184" s="17">
        <v>0</v>
      </c>
      <c r="P184" s="17">
        <v>0</v>
      </c>
      <c r="Q184" s="17">
        <v>0</v>
      </c>
      <c r="R184" s="17">
        <v>0</v>
      </c>
      <c r="S184" s="17">
        <v>0</v>
      </c>
      <c r="T184" s="17">
        <v>0</v>
      </c>
      <c r="V184"/>
      <c r="W184"/>
      <c r="X184"/>
      <c r="Y184" s="14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</row>
    <row r="185" spans="1:40" x14ac:dyDescent="0.25">
      <c r="A185">
        <v>191</v>
      </c>
      <c r="B185" t="s">
        <v>86</v>
      </c>
      <c r="C185" s="13">
        <v>7020</v>
      </c>
      <c r="D185" s="13">
        <v>2015</v>
      </c>
      <c r="E185" s="18">
        <v>33.85</v>
      </c>
      <c r="F185" s="17">
        <v>427999</v>
      </c>
      <c r="G185" s="17">
        <v>3046308</v>
      </c>
      <c r="H185" s="17">
        <v>211624</v>
      </c>
      <c r="I185" s="17">
        <v>0</v>
      </c>
      <c r="J185" s="17">
        <v>4400704</v>
      </c>
      <c r="K185" s="17">
        <v>2033</v>
      </c>
      <c r="L185" s="17">
        <v>212223</v>
      </c>
      <c r="M185" s="17">
        <v>-3348</v>
      </c>
      <c r="N185" s="17">
        <v>529934</v>
      </c>
      <c r="O185" s="17">
        <v>64678</v>
      </c>
      <c r="P185" s="17">
        <v>3340</v>
      </c>
      <c r="Q185" s="17">
        <v>8460816</v>
      </c>
      <c r="R185" s="17">
        <v>7539054</v>
      </c>
      <c r="S185" s="17">
        <v>62698719</v>
      </c>
      <c r="T185" s="17">
        <v>32868499</v>
      </c>
      <c r="V185"/>
      <c r="W185"/>
      <c r="X185"/>
      <c r="Y185" s="14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</row>
    <row r="186" spans="1:40" x14ac:dyDescent="0.25">
      <c r="A186">
        <v>193</v>
      </c>
      <c r="B186" t="s">
        <v>116</v>
      </c>
      <c r="C186" s="13">
        <v>7020</v>
      </c>
      <c r="D186" s="13">
        <v>2015</v>
      </c>
      <c r="E186" s="18">
        <v>7.74</v>
      </c>
      <c r="F186" s="17">
        <v>74069</v>
      </c>
      <c r="G186" s="17">
        <v>602750</v>
      </c>
      <c r="H186" s="17">
        <v>56154</v>
      </c>
      <c r="I186" s="17">
        <v>0</v>
      </c>
      <c r="J186" s="17">
        <v>684279</v>
      </c>
      <c r="K186" s="17">
        <v>550</v>
      </c>
      <c r="L186" s="17">
        <v>25408</v>
      </c>
      <c r="M186" s="17">
        <v>223</v>
      </c>
      <c r="N186" s="17">
        <v>74927</v>
      </c>
      <c r="O186" s="17">
        <v>18108</v>
      </c>
      <c r="P186" s="17">
        <v>1025</v>
      </c>
      <c r="Q186" s="17">
        <v>1461374</v>
      </c>
      <c r="R186" s="17">
        <v>1277845</v>
      </c>
      <c r="S186" s="17">
        <v>5410412</v>
      </c>
      <c r="T186" s="17">
        <v>1353806</v>
      </c>
      <c r="V186"/>
      <c r="W186"/>
      <c r="X186"/>
      <c r="Y186" s="14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</row>
    <row r="187" spans="1:40" x14ac:dyDescent="0.25">
      <c r="A187">
        <v>194</v>
      </c>
      <c r="B187" t="s">
        <v>159</v>
      </c>
      <c r="C187" s="13">
        <v>7020</v>
      </c>
      <c r="D187" s="13">
        <v>2015</v>
      </c>
      <c r="E187" s="18">
        <v>3.25</v>
      </c>
      <c r="F187" s="17">
        <v>86352</v>
      </c>
      <c r="G187" s="17">
        <v>242890</v>
      </c>
      <c r="H187" s="17">
        <v>22825</v>
      </c>
      <c r="I187" s="17">
        <v>0</v>
      </c>
      <c r="J187" s="17">
        <v>192188</v>
      </c>
      <c r="K187" s="17">
        <v>550</v>
      </c>
      <c r="L187" s="17">
        <v>7844</v>
      </c>
      <c r="M187" s="17">
        <v>0</v>
      </c>
      <c r="N187" s="17">
        <v>102315</v>
      </c>
      <c r="O187" s="17">
        <v>6667</v>
      </c>
      <c r="P187" s="17">
        <v>0</v>
      </c>
      <c r="Q187" s="17">
        <v>575279</v>
      </c>
      <c r="R187" s="17">
        <v>565185</v>
      </c>
      <c r="S187" s="17">
        <v>3161700</v>
      </c>
      <c r="T187" s="17">
        <v>40633</v>
      </c>
      <c r="V187"/>
      <c r="W187"/>
      <c r="X187"/>
      <c r="Y187" s="14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</row>
    <row r="188" spans="1:40" x14ac:dyDescent="0.25">
      <c r="A188">
        <v>195</v>
      </c>
      <c r="B188" t="s">
        <v>99</v>
      </c>
      <c r="C188" s="13">
        <v>7020</v>
      </c>
      <c r="D188" s="13">
        <v>2015</v>
      </c>
      <c r="E188" s="18">
        <v>1.66</v>
      </c>
      <c r="F188" s="17">
        <v>10890</v>
      </c>
      <c r="G188" s="17">
        <v>143260</v>
      </c>
      <c r="H188" s="17">
        <v>22158</v>
      </c>
      <c r="I188" s="17">
        <v>28000</v>
      </c>
      <c r="J188" s="17">
        <v>80895</v>
      </c>
      <c r="K188" s="17">
        <v>0</v>
      </c>
      <c r="L188" s="17">
        <v>0</v>
      </c>
      <c r="M188" s="17">
        <v>0</v>
      </c>
      <c r="N188" s="17">
        <v>46542</v>
      </c>
      <c r="O188" s="17">
        <v>330</v>
      </c>
      <c r="P188" s="17">
        <v>0</v>
      </c>
      <c r="Q188" s="17">
        <v>321185</v>
      </c>
      <c r="R188" s="17">
        <v>416729</v>
      </c>
      <c r="S188" s="17">
        <v>894597</v>
      </c>
      <c r="T188" s="17">
        <v>15575</v>
      </c>
      <c r="V188"/>
      <c r="W188"/>
      <c r="X188"/>
      <c r="Y188" s="14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</row>
    <row r="189" spans="1:40" x14ac:dyDescent="0.25">
      <c r="A189">
        <v>197</v>
      </c>
      <c r="B189" t="s">
        <v>70</v>
      </c>
      <c r="C189" s="13">
        <v>7020</v>
      </c>
      <c r="D189" s="13">
        <v>2015</v>
      </c>
      <c r="E189" s="18">
        <v>31.33</v>
      </c>
      <c r="F189" s="17">
        <v>441897</v>
      </c>
      <c r="G189" s="17">
        <v>2246867</v>
      </c>
      <c r="H189" s="17">
        <v>156573</v>
      </c>
      <c r="I189" s="17">
        <v>180</v>
      </c>
      <c r="J189" s="17">
        <v>965367</v>
      </c>
      <c r="K189" s="17">
        <v>2200</v>
      </c>
      <c r="L189" s="17">
        <v>587675</v>
      </c>
      <c r="M189" s="17">
        <v>246716</v>
      </c>
      <c r="N189" s="17">
        <v>126589</v>
      </c>
      <c r="O189" s="17">
        <v>527696</v>
      </c>
      <c r="P189" s="17">
        <v>0</v>
      </c>
      <c r="Q189" s="17">
        <v>4859863</v>
      </c>
      <c r="R189" s="17">
        <v>3166721</v>
      </c>
      <c r="S189" s="17">
        <v>74838264</v>
      </c>
      <c r="T189" s="17">
        <v>46045456</v>
      </c>
      <c r="V189"/>
      <c r="W189"/>
      <c r="X189"/>
      <c r="Y189" s="14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</row>
    <row r="190" spans="1:40" x14ac:dyDescent="0.25">
      <c r="A190">
        <v>198</v>
      </c>
      <c r="B190" t="s">
        <v>176</v>
      </c>
      <c r="C190" s="13">
        <v>7020</v>
      </c>
      <c r="D190" s="13">
        <v>2015</v>
      </c>
      <c r="E190" s="18">
        <v>11.52</v>
      </c>
      <c r="F190" s="17">
        <v>170134</v>
      </c>
      <c r="G190" s="17">
        <v>862552</v>
      </c>
      <c r="H190" s="17">
        <v>203364</v>
      </c>
      <c r="I190" s="17">
        <v>102221</v>
      </c>
      <c r="J190" s="17">
        <v>551266</v>
      </c>
      <c r="K190" s="17">
        <v>0</v>
      </c>
      <c r="L190" s="17">
        <v>260910</v>
      </c>
      <c r="M190" s="17">
        <v>9695</v>
      </c>
      <c r="N190" s="17">
        <v>237530</v>
      </c>
      <c r="O190" s="17">
        <v>84962</v>
      </c>
      <c r="P190" s="17">
        <v>0</v>
      </c>
      <c r="Q190" s="17">
        <v>2312500</v>
      </c>
      <c r="R190" s="17">
        <v>1776273</v>
      </c>
      <c r="S190" s="17">
        <v>19174190</v>
      </c>
      <c r="T190" s="17">
        <v>5901762</v>
      </c>
      <c r="V190"/>
      <c r="W190"/>
      <c r="X190"/>
      <c r="Y190" s="14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</row>
    <row r="191" spans="1:40" x14ac:dyDescent="0.25">
      <c r="A191">
        <v>199</v>
      </c>
      <c r="B191" t="s">
        <v>177</v>
      </c>
      <c r="C191" s="13">
        <v>7020</v>
      </c>
      <c r="D191" s="13">
        <v>2015</v>
      </c>
      <c r="E191" s="18">
        <v>5.6</v>
      </c>
      <c r="F191" s="17">
        <v>40260</v>
      </c>
      <c r="G191" s="17">
        <v>443324</v>
      </c>
      <c r="H191" s="17">
        <v>113020</v>
      </c>
      <c r="I191" s="17">
        <v>2250</v>
      </c>
      <c r="J191" s="17">
        <v>44488</v>
      </c>
      <c r="K191" s="17">
        <v>0</v>
      </c>
      <c r="L191" s="17">
        <v>9750</v>
      </c>
      <c r="M191" s="17">
        <v>40079</v>
      </c>
      <c r="N191" s="17">
        <v>46697</v>
      </c>
      <c r="O191" s="17">
        <v>40474</v>
      </c>
      <c r="P191" s="17">
        <v>0</v>
      </c>
      <c r="Q191" s="17">
        <v>740082</v>
      </c>
      <c r="R191" s="17">
        <v>547383</v>
      </c>
      <c r="S191" s="17">
        <v>9567772</v>
      </c>
      <c r="T191" s="17">
        <v>3884566</v>
      </c>
      <c r="V191"/>
      <c r="W191"/>
      <c r="X191"/>
      <c r="Y191" s="14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</row>
    <row r="192" spans="1:40" x14ac:dyDescent="0.25">
      <c r="A192">
        <v>201</v>
      </c>
      <c r="B192" t="s">
        <v>160</v>
      </c>
      <c r="C192" s="13">
        <v>7020</v>
      </c>
      <c r="D192" s="13">
        <v>2015</v>
      </c>
      <c r="E192" s="18">
        <v>94.92</v>
      </c>
      <c r="F192" s="17">
        <v>1598952</v>
      </c>
      <c r="G192" s="17">
        <v>8439030</v>
      </c>
      <c r="H192" s="17">
        <v>2261625</v>
      </c>
      <c r="I192" s="17">
        <v>801798</v>
      </c>
      <c r="J192" s="17">
        <v>18074952</v>
      </c>
      <c r="K192" s="17">
        <v>12728</v>
      </c>
      <c r="L192" s="17">
        <v>1886129</v>
      </c>
      <c r="M192" s="17">
        <v>1683589</v>
      </c>
      <c r="N192" s="17">
        <v>1367359</v>
      </c>
      <c r="O192" s="17">
        <v>71321</v>
      </c>
      <c r="P192" s="17">
        <v>0</v>
      </c>
      <c r="Q192" s="17">
        <v>34598531</v>
      </c>
      <c r="R192" s="17">
        <v>14501110</v>
      </c>
      <c r="S192" s="17">
        <v>322140976</v>
      </c>
      <c r="T192" s="17">
        <v>164643169</v>
      </c>
      <c r="V192"/>
      <c r="W192"/>
      <c r="X192"/>
      <c r="Y192" s="14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</row>
    <row r="193" spans="1:40" x14ac:dyDescent="0.25">
      <c r="A193">
        <v>202</v>
      </c>
      <c r="B193" t="s">
        <v>161</v>
      </c>
      <c r="C193" s="13">
        <v>7020</v>
      </c>
      <c r="D193" s="13">
        <v>2015</v>
      </c>
      <c r="E193" s="18">
        <v>0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0</v>
      </c>
      <c r="N193" s="17">
        <v>0</v>
      </c>
      <c r="O193" s="17">
        <v>0</v>
      </c>
      <c r="P193" s="17">
        <v>0</v>
      </c>
      <c r="Q193" s="17">
        <v>0</v>
      </c>
      <c r="R193" s="17">
        <v>0</v>
      </c>
      <c r="S193" s="17">
        <v>0</v>
      </c>
      <c r="T193" s="17">
        <v>0</v>
      </c>
      <c r="V193"/>
      <c r="W193"/>
      <c r="X193"/>
      <c r="Y193" s="14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</row>
    <row r="194" spans="1:40" x14ac:dyDescent="0.25">
      <c r="A194">
        <v>204</v>
      </c>
      <c r="B194" t="s">
        <v>120</v>
      </c>
      <c r="C194" s="13">
        <v>7020</v>
      </c>
      <c r="D194" s="13">
        <v>2015</v>
      </c>
      <c r="E194" s="18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0</v>
      </c>
      <c r="N194" s="17">
        <v>0</v>
      </c>
      <c r="O194" s="17">
        <v>0</v>
      </c>
      <c r="P194" s="17">
        <v>0</v>
      </c>
      <c r="Q194" s="17">
        <v>0</v>
      </c>
      <c r="R194" s="17">
        <v>0</v>
      </c>
      <c r="S194" s="17">
        <v>0</v>
      </c>
      <c r="T194" s="17">
        <v>0</v>
      </c>
      <c r="V194"/>
      <c r="W194"/>
      <c r="X194"/>
      <c r="Y194" s="14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</row>
    <row r="195" spans="1:40" x14ac:dyDescent="0.25">
      <c r="A195">
        <v>205</v>
      </c>
      <c r="B195" t="s">
        <v>162</v>
      </c>
      <c r="C195" s="13">
        <v>7020</v>
      </c>
      <c r="D195" s="13">
        <v>2015</v>
      </c>
      <c r="E195" s="18">
        <v>75.069999999999993</v>
      </c>
      <c r="F195" s="17">
        <v>390984</v>
      </c>
      <c r="G195" s="17">
        <v>3470305</v>
      </c>
      <c r="H195" s="17">
        <v>859861</v>
      </c>
      <c r="I195" s="17">
        <v>120467</v>
      </c>
      <c r="J195" s="17">
        <v>6487080</v>
      </c>
      <c r="K195" s="17">
        <v>1402</v>
      </c>
      <c r="L195" s="17">
        <v>502407</v>
      </c>
      <c r="M195" s="17">
        <v>700</v>
      </c>
      <c r="N195" s="17">
        <v>190162</v>
      </c>
      <c r="O195" s="17">
        <v>197274</v>
      </c>
      <c r="P195" s="17">
        <v>0</v>
      </c>
      <c r="Q195" s="17">
        <v>11829658</v>
      </c>
      <c r="R195" s="17">
        <v>4417162</v>
      </c>
      <c r="S195" s="17">
        <v>49154825</v>
      </c>
      <c r="T195" s="17">
        <v>1320732</v>
      </c>
      <c r="V195"/>
      <c r="W195"/>
      <c r="X195"/>
      <c r="Y195" s="14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</row>
    <row r="196" spans="1:40" x14ac:dyDescent="0.25">
      <c r="A196">
        <v>206</v>
      </c>
      <c r="B196" t="s">
        <v>163</v>
      </c>
      <c r="C196" s="13">
        <v>7020</v>
      </c>
      <c r="D196" s="13">
        <v>2015</v>
      </c>
      <c r="E196" s="18">
        <v>12.96</v>
      </c>
      <c r="F196" s="17">
        <v>43114</v>
      </c>
      <c r="G196" s="17">
        <v>857957</v>
      </c>
      <c r="H196" s="17">
        <v>254371</v>
      </c>
      <c r="I196" s="17">
        <v>0</v>
      </c>
      <c r="J196" s="17">
        <v>352083</v>
      </c>
      <c r="K196" s="17">
        <v>450</v>
      </c>
      <c r="L196" s="17">
        <v>-1168</v>
      </c>
      <c r="M196" s="17">
        <v>-11118</v>
      </c>
      <c r="N196" s="17">
        <v>67515</v>
      </c>
      <c r="O196" s="17">
        <v>2818</v>
      </c>
      <c r="P196" s="17">
        <v>0</v>
      </c>
      <c r="Q196" s="17">
        <v>1522908</v>
      </c>
      <c r="R196" s="17">
        <v>1070067</v>
      </c>
      <c r="S196" s="17">
        <v>4423894</v>
      </c>
      <c r="T196" s="17">
        <v>372131</v>
      </c>
      <c r="V196"/>
      <c r="W196"/>
      <c r="X196"/>
      <c r="Y196" s="14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</row>
    <row r="197" spans="1:40" x14ac:dyDescent="0.25">
      <c r="A197">
        <v>207</v>
      </c>
      <c r="B197" t="s">
        <v>178</v>
      </c>
      <c r="C197" s="13">
        <v>7020</v>
      </c>
      <c r="D197" s="13">
        <v>2015</v>
      </c>
      <c r="E197" s="18">
        <v>32.74</v>
      </c>
      <c r="F197" s="17">
        <v>506119</v>
      </c>
      <c r="G197" s="17">
        <v>2512996</v>
      </c>
      <c r="H197" s="17">
        <v>544758</v>
      </c>
      <c r="I197" s="17">
        <v>47750</v>
      </c>
      <c r="J197" s="17">
        <v>7536116</v>
      </c>
      <c r="K197" s="17">
        <v>728</v>
      </c>
      <c r="L197" s="17">
        <v>526065</v>
      </c>
      <c r="M197" s="17">
        <v>33526</v>
      </c>
      <c r="N197" s="17">
        <v>319802</v>
      </c>
      <c r="O197" s="17">
        <v>4143</v>
      </c>
      <c r="P197" s="17">
        <v>0</v>
      </c>
      <c r="Q197" s="17">
        <v>11525884</v>
      </c>
      <c r="R197" s="17">
        <v>6961938</v>
      </c>
      <c r="S197" s="17">
        <v>82247876</v>
      </c>
      <c r="T197" s="17">
        <v>29842240</v>
      </c>
      <c r="V197"/>
      <c r="W197"/>
      <c r="X197"/>
      <c r="Y197" s="14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</row>
    <row r="198" spans="1:40" x14ac:dyDescent="0.25">
      <c r="A198">
        <v>208</v>
      </c>
      <c r="B198" t="s">
        <v>102</v>
      </c>
      <c r="C198" s="13">
        <v>7020</v>
      </c>
      <c r="D198" s="13">
        <v>2015</v>
      </c>
      <c r="E198" s="18">
        <v>68.47</v>
      </c>
      <c r="F198" s="17">
        <v>624360</v>
      </c>
      <c r="G198" s="17">
        <v>5771486</v>
      </c>
      <c r="H198" s="17">
        <v>1366561</v>
      </c>
      <c r="I198" s="17">
        <v>0</v>
      </c>
      <c r="J198" s="17">
        <v>12804757</v>
      </c>
      <c r="K198" s="17">
        <v>1440</v>
      </c>
      <c r="L198" s="17">
        <v>286005</v>
      </c>
      <c r="M198" s="17">
        <v>0</v>
      </c>
      <c r="N198" s="17">
        <v>1437717</v>
      </c>
      <c r="O198" s="17">
        <v>74484</v>
      </c>
      <c r="P198" s="17">
        <v>0</v>
      </c>
      <c r="Q198" s="17">
        <v>21742450</v>
      </c>
      <c r="R198" s="17">
        <v>9216183</v>
      </c>
      <c r="S198" s="17">
        <v>77860692</v>
      </c>
      <c r="T198" s="17">
        <v>48191049</v>
      </c>
      <c r="V198"/>
      <c r="W198"/>
      <c r="X198"/>
      <c r="Y198" s="14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</row>
    <row r="199" spans="1:40" x14ac:dyDescent="0.25">
      <c r="A199">
        <v>209</v>
      </c>
      <c r="B199" t="s">
        <v>164</v>
      </c>
      <c r="C199" s="13">
        <v>7020</v>
      </c>
      <c r="D199" s="13">
        <v>2015</v>
      </c>
      <c r="E199" s="18">
        <v>33.82</v>
      </c>
      <c r="F199" s="17">
        <v>1115340</v>
      </c>
      <c r="G199" s="17">
        <v>3915164</v>
      </c>
      <c r="H199" s="17">
        <v>941172</v>
      </c>
      <c r="I199" s="17">
        <v>655712</v>
      </c>
      <c r="J199" s="17">
        <v>8581648</v>
      </c>
      <c r="K199" s="17">
        <v>3494</v>
      </c>
      <c r="L199" s="17">
        <v>1012360</v>
      </c>
      <c r="M199" s="17">
        <v>429525</v>
      </c>
      <c r="N199" s="17">
        <v>1425587</v>
      </c>
      <c r="O199" s="17">
        <v>50064</v>
      </c>
      <c r="P199" s="17">
        <v>0</v>
      </c>
      <c r="Q199" s="17">
        <v>17014726</v>
      </c>
      <c r="R199" s="17">
        <v>5320645</v>
      </c>
      <c r="S199" s="17">
        <v>143059797</v>
      </c>
      <c r="T199" s="17">
        <v>65536301</v>
      </c>
      <c r="V199"/>
      <c r="W199"/>
      <c r="X199"/>
      <c r="Y199" s="14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</row>
    <row r="200" spans="1:40" x14ac:dyDescent="0.25">
      <c r="A200">
        <v>210</v>
      </c>
      <c r="B200" t="s">
        <v>165</v>
      </c>
      <c r="C200" s="13">
        <v>7020</v>
      </c>
      <c r="D200" s="13">
        <v>2015</v>
      </c>
      <c r="E200" s="18">
        <v>33.369999999999997</v>
      </c>
      <c r="F200" s="17">
        <v>533945</v>
      </c>
      <c r="G200" s="17">
        <v>2948119</v>
      </c>
      <c r="H200" s="17">
        <v>34028</v>
      </c>
      <c r="I200" s="17">
        <v>45792</v>
      </c>
      <c r="J200" s="17">
        <v>13920086</v>
      </c>
      <c r="K200" s="17">
        <v>300</v>
      </c>
      <c r="L200" s="17">
        <v>611596</v>
      </c>
      <c r="M200" s="17">
        <v>38090</v>
      </c>
      <c r="N200" s="17">
        <v>618499</v>
      </c>
      <c r="O200" s="17">
        <v>68855</v>
      </c>
      <c r="P200" s="17">
        <v>0</v>
      </c>
      <c r="Q200" s="17">
        <v>18285365</v>
      </c>
      <c r="R200" s="17">
        <v>21308740</v>
      </c>
      <c r="S200" s="17">
        <v>158924228</v>
      </c>
      <c r="T200" s="17">
        <v>82932687</v>
      </c>
      <c r="V200"/>
      <c r="W200"/>
      <c r="X200"/>
      <c r="Y200" s="14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</row>
    <row r="201" spans="1:40" x14ac:dyDescent="0.25">
      <c r="A201">
        <v>211</v>
      </c>
      <c r="B201" t="s">
        <v>166</v>
      </c>
      <c r="C201" s="13">
        <v>7020</v>
      </c>
      <c r="D201" s="13">
        <v>2015</v>
      </c>
      <c r="E201" s="18">
        <v>1.43</v>
      </c>
      <c r="F201" s="17">
        <v>8749</v>
      </c>
      <c r="G201" s="17">
        <v>116993</v>
      </c>
      <c r="H201" s="17">
        <v>21643</v>
      </c>
      <c r="I201" s="17">
        <v>61521</v>
      </c>
      <c r="J201" s="17">
        <v>120181</v>
      </c>
      <c r="K201" s="17">
        <v>0</v>
      </c>
      <c r="L201" s="17">
        <v>41110</v>
      </c>
      <c r="M201" s="17">
        <v>0</v>
      </c>
      <c r="N201" s="17">
        <v>234289</v>
      </c>
      <c r="O201" s="17">
        <v>27284</v>
      </c>
      <c r="P201" s="17">
        <v>0</v>
      </c>
      <c r="Q201" s="17">
        <v>623021</v>
      </c>
      <c r="R201" s="17">
        <v>202960</v>
      </c>
      <c r="S201" s="17">
        <v>895616</v>
      </c>
      <c r="T201" s="17">
        <v>7885</v>
      </c>
      <c r="V201"/>
      <c r="W201"/>
      <c r="X201"/>
      <c r="Y201" s="14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</row>
    <row r="202" spans="1:40" x14ac:dyDescent="0.25">
      <c r="A202">
        <v>904</v>
      </c>
      <c r="B202" t="s">
        <v>107</v>
      </c>
      <c r="C202" s="13">
        <v>7020</v>
      </c>
      <c r="D202" s="13">
        <v>2015</v>
      </c>
      <c r="E202" s="18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v>0</v>
      </c>
      <c r="P202" s="17">
        <v>0</v>
      </c>
      <c r="Q202" s="17">
        <v>0</v>
      </c>
      <c r="R202" s="17">
        <v>0</v>
      </c>
      <c r="S202" s="17">
        <v>0</v>
      </c>
      <c r="T202" s="17">
        <v>0</v>
      </c>
      <c r="V202"/>
      <c r="W202"/>
      <c r="X202"/>
      <c r="Y202" s="14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</row>
    <row r="203" spans="1:40" x14ac:dyDescent="0.25">
      <c r="A203" s="19">
        <v>915</v>
      </c>
      <c r="B203" s="19" t="s">
        <v>113</v>
      </c>
      <c r="C203" s="19">
        <v>7020</v>
      </c>
      <c r="D203" s="18">
        <v>2015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17">
        <v>0</v>
      </c>
      <c r="T203" s="15">
        <v>0</v>
      </c>
    </row>
    <row r="204" spans="1:40" x14ac:dyDescent="0.25">
      <c r="A204" s="19">
        <v>919</v>
      </c>
      <c r="B204" s="19" t="s">
        <v>124</v>
      </c>
      <c r="C204" s="19">
        <v>7020</v>
      </c>
      <c r="D204" s="18">
        <v>2015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7">
        <v>0</v>
      </c>
      <c r="T204" s="15">
        <v>0</v>
      </c>
    </row>
    <row r="205" spans="1:40" x14ac:dyDescent="0.25">
      <c r="A205" s="19">
        <v>921</v>
      </c>
      <c r="B205" s="19" t="s">
        <v>179</v>
      </c>
      <c r="C205" s="19">
        <v>7020</v>
      </c>
      <c r="D205" s="18">
        <v>2015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0</v>
      </c>
      <c r="N205" s="17">
        <v>0</v>
      </c>
      <c r="O205" s="17">
        <v>0</v>
      </c>
      <c r="P205" s="17">
        <v>0</v>
      </c>
      <c r="Q205" s="17">
        <v>0</v>
      </c>
      <c r="R205" s="17">
        <v>0</v>
      </c>
      <c r="S205" s="17">
        <v>0</v>
      </c>
      <c r="T205" s="15">
        <v>0</v>
      </c>
    </row>
    <row r="206" spans="1:40" x14ac:dyDescent="0.25">
      <c r="A206" s="19">
        <v>922</v>
      </c>
      <c r="B206" s="19" t="s">
        <v>180</v>
      </c>
      <c r="C206" s="19">
        <v>7020</v>
      </c>
      <c r="D206" s="18">
        <v>2015</v>
      </c>
      <c r="E206" s="17">
        <v>0</v>
      </c>
      <c r="F206" s="17">
        <v>0</v>
      </c>
      <c r="G206" s="17">
        <v>0</v>
      </c>
      <c r="H206" s="17">
        <v>0</v>
      </c>
      <c r="I206" s="17">
        <v>0</v>
      </c>
      <c r="J206" s="17">
        <v>0</v>
      </c>
      <c r="K206" s="17">
        <v>0</v>
      </c>
      <c r="L206" s="17">
        <v>0</v>
      </c>
      <c r="M206" s="17">
        <v>0</v>
      </c>
      <c r="N206" s="17">
        <v>0</v>
      </c>
      <c r="O206" s="17">
        <v>0</v>
      </c>
      <c r="P206" s="17">
        <v>0</v>
      </c>
      <c r="Q206" s="17">
        <v>0</v>
      </c>
      <c r="R206" s="17">
        <v>0</v>
      </c>
      <c r="S206" s="17">
        <v>0</v>
      </c>
      <c r="T206" s="15">
        <v>0</v>
      </c>
    </row>
    <row r="207" spans="1:40" x14ac:dyDescent="0.25">
      <c r="A207" s="19"/>
      <c r="B207" s="19"/>
      <c r="C207" s="19"/>
      <c r="D207" s="18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5"/>
    </row>
    <row r="208" spans="1:40" x14ac:dyDescent="0.25">
      <c r="A208" s="19"/>
      <c r="B208" s="19"/>
      <c r="C208" s="19"/>
      <c r="D208" s="18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5"/>
    </row>
    <row r="209" spans="1:20" x14ac:dyDescent="0.25">
      <c r="A209" s="19"/>
      <c r="B209" s="19"/>
      <c r="C209" s="19"/>
      <c r="D209" s="18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5"/>
    </row>
    <row r="210" spans="1:20" x14ac:dyDescent="0.25">
      <c r="A210" s="19"/>
      <c r="B210" s="19"/>
      <c r="C210" s="19"/>
      <c r="D210" s="18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5"/>
    </row>
    <row r="211" spans="1:20" x14ac:dyDescent="0.25">
      <c r="A211" s="19"/>
      <c r="B211" s="19"/>
      <c r="C211" s="19"/>
      <c r="D211" s="18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5"/>
    </row>
    <row r="212" spans="1:20" x14ac:dyDescent="0.25">
      <c r="A212" s="19"/>
      <c r="B212" s="19"/>
      <c r="C212" s="19"/>
      <c r="D212" s="18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5"/>
    </row>
    <row r="213" spans="1:20" x14ac:dyDescent="0.25">
      <c r="A213" s="19"/>
      <c r="B213" s="19"/>
      <c r="C213" s="19"/>
      <c r="D213" s="18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5"/>
    </row>
    <row r="214" spans="1:20" x14ac:dyDescent="0.25">
      <c r="A214" s="19"/>
      <c r="B214" s="19"/>
      <c r="C214" s="19"/>
      <c r="D214" s="18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5"/>
    </row>
    <row r="215" spans="1:20" x14ac:dyDescent="0.25">
      <c r="A215" s="19"/>
      <c r="B215" s="19"/>
      <c r="C215" s="19"/>
      <c r="D215" s="18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5"/>
    </row>
    <row r="216" spans="1:20" x14ac:dyDescent="0.25">
      <c r="A216" s="19"/>
      <c r="B216" s="19"/>
      <c r="C216" s="19"/>
      <c r="D216" s="18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5"/>
    </row>
    <row r="217" spans="1:20" x14ac:dyDescent="0.25">
      <c r="T217" s="15"/>
    </row>
    <row r="218" spans="1:20" x14ac:dyDescent="0.25">
      <c r="A218" s="19"/>
      <c r="B218" s="19"/>
      <c r="C218" s="19"/>
      <c r="D218" s="18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</row>
    <row r="219" spans="1:20" x14ac:dyDescent="0.25">
      <c r="A219" s="19"/>
      <c r="B219" s="19"/>
      <c r="C219" s="19"/>
      <c r="D219" s="18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5"/>
    </row>
    <row r="220" spans="1:20" x14ac:dyDescent="0.25">
      <c r="A220" s="19"/>
      <c r="B220" s="19"/>
      <c r="C220" s="19"/>
      <c r="D220" s="18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5"/>
    </row>
    <row r="221" spans="1:20" x14ac:dyDescent="0.25">
      <c r="A221" s="19"/>
      <c r="B221" s="19"/>
      <c r="C221" s="19"/>
      <c r="D221" s="18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5"/>
    </row>
    <row r="222" spans="1:20" x14ac:dyDescent="0.25">
      <c r="A222" s="19"/>
      <c r="B222" s="19"/>
      <c r="C222" s="19"/>
      <c r="D222" s="18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5"/>
    </row>
    <row r="223" spans="1:20" x14ac:dyDescent="0.25">
      <c r="A223" s="19"/>
      <c r="B223" s="19"/>
      <c r="C223" s="19"/>
      <c r="D223" s="18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5"/>
    </row>
    <row r="224" spans="1:20" x14ac:dyDescent="0.25">
      <c r="A224" s="19"/>
      <c r="B224" s="19"/>
      <c r="C224" s="19"/>
      <c r="D224" s="18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5"/>
    </row>
    <row r="225" spans="1:20" x14ac:dyDescent="0.25">
      <c r="A225" s="19"/>
      <c r="B225" s="19"/>
      <c r="C225" s="19"/>
      <c r="D225" s="18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5"/>
    </row>
    <row r="226" spans="1:20" x14ac:dyDescent="0.25">
      <c r="A226" s="19"/>
      <c r="B226" s="19"/>
      <c r="C226" s="19"/>
      <c r="D226" s="18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5"/>
    </row>
    <row r="227" spans="1:20" x14ac:dyDescent="0.25">
      <c r="A227" s="19"/>
      <c r="B227" s="19"/>
      <c r="C227" s="19"/>
      <c r="D227" s="18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5"/>
    </row>
    <row r="228" spans="1:20" x14ac:dyDescent="0.25">
      <c r="A228" s="19"/>
      <c r="B228" s="19"/>
      <c r="C228" s="19"/>
      <c r="D228" s="18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5"/>
    </row>
    <row r="229" spans="1:20" x14ac:dyDescent="0.25">
      <c r="A229" s="19"/>
      <c r="B229" s="19"/>
      <c r="C229" s="19"/>
      <c r="D229" s="18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5"/>
    </row>
    <row r="230" spans="1:20" x14ac:dyDescent="0.25">
      <c r="A230" s="19"/>
      <c r="B230" s="19"/>
      <c r="C230" s="19"/>
      <c r="D230" s="18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5"/>
    </row>
    <row r="231" spans="1:20" x14ac:dyDescent="0.25">
      <c r="A231" s="19"/>
      <c r="B231" s="19"/>
      <c r="C231" s="19"/>
      <c r="D231" s="18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5"/>
    </row>
    <row r="232" spans="1:20" x14ac:dyDescent="0.25">
      <c r="A232" s="19"/>
      <c r="B232" s="19"/>
      <c r="C232" s="19"/>
      <c r="D232" s="18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5"/>
    </row>
    <row r="233" spans="1:20" x14ac:dyDescent="0.25">
      <c r="A233" s="19"/>
      <c r="B233" s="19"/>
      <c r="C233" s="19"/>
      <c r="D233" s="18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5"/>
    </row>
    <row r="234" spans="1:20" x14ac:dyDescent="0.25">
      <c r="A234" s="19"/>
      <c r="B234" s="19"/>
      <c r="C234" s="19"/>
      <c r="D234" s="18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5"/>
    </row>
    <row r="235" spans="1:20" x14ac:dyDescent="0.25">
      <c r="A235" s="19"/>
      <c r="B235" s="19"/>
      <c r="C235" s="19"/>
      <c r="D235" s="18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5"/>
    </row>
    <row r="236" spans="1:20" x14ac:dyDescent="0.25">
      <c r="A236" s="19"/>
      <c r="B236" s="19"/>
      <c r="C236" s="19"/>
      <c r="D236" s="18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5"/>
    </row>
    <row r="237" spans="1:20" x14ac:dyDescent="0.25">
      <c r="A237" s="19"/>
      <c r="B237" s="19"/>
      <c r="C237" s="19"/>
      <c r="D237" s="18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5"/>
    </row>
    <row r="238" spans="1:20" x14ac:dyDescent="0.25">
      <c r="A238" s="19"/>
      <c r="B238" s="19"/>
      <c r="C238" s="19"/>
      <c r="D238" s="18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5"/>
    </row>
    <row r="239" spans="1:20" x14ac:dyDescent="0.25">
      <c r="A239" s="19"/>
      <c r="B239" s="19"/>
      <c r="C239" s="19"/>
      <c r="D239" s="18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5"/>
    </row>
    <row r="240" spans="1:20" x14ac:dyDescent="0.25">
      <c r="A240" s="19"/>
      <c r="B240" s="19"/>
      <c r="C240" s="19"/>
      <c r="D240" s="18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5"/>
    </row>
    <row r="241" spans="1:20" x14ac:dyDescent="0.25">
      <c r="A241" s="19"/>
      <c r="B241" s="19"/>
      <c r="C241" s="19"/>
      <c r="D241" s="18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5"/>
    </row>
    <row r="242" spans="1:20" x14ac:dyDescent="0.25">
      <c r="A242" s="19"/>
      <c r="B242" s="19"/>
      <c r="C242" s="19"/>
      <c r="D242" s="18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</row>
    <row r="243" spans="1:20" x14ac:dyDescent="0.25">
      <c r="A243" s="19"/>
      <c r="B243" s="19"/>
      <c r="C243" s="19"/>
      <c r="D243" s="18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5"/>
    </row>
    <row r="244" spans="1:20" x14ac:dyDescent="0.25">
      <c r="A244" s="19"/>
      <c r="B244" s="19"/>
      <c r="C244" s="19"/>
      <c r="D244" s="18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5"/>
    </row>
    <row r="245" spans="1:20" x14ac:dyDescent="0.25">
      <c r="A245" s="19"/>
      <c r="B245" s="19"/>
      <c r="C245" s="19"/>
      <c r="D245" s="18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5"/>
    </row>
    <row r="246" spans="1:20" x14ac:dyDescent="0.25">
      <c r="A246" s="19"/>
      <c r="B246" s="19"/>
      <c r="C246" s="19"/>
      <c r="D246" s="18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5"/>
    </row>
    <row r="247" spans="1:20" x14ac:dyDescent="0.25">
      <c r="T247" s="15"/>
    </row>
    <row r="248" spans="1:20" x14ac:dyDescent="0.25">
      <c r="A248" s="19"/>
      <c r="B248" s="19"/>
      <c r="C248" s="19"/>
      <c r="D248" s="18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5"/>
    </row>
    <row r="249" spans="1:20" x14ac:dyDescent="0.25">
      <c r="A249" s="19"/>
      <c r="B249" s="19"/>
      <c r="C249" s="19"/>
      <c r="D249" s="18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5"/>
    </row>
    <row r="250" spans="1:20" x14ac:dyDescent="0.25">
      <c r="A250" s="19"/>
      <c r="B250" s="19"/>
      <c r="C250" s="19"/>
      <c r="D250" s="18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5"/>
    </row>
    <row r="251" spans="1:20" x14ac:dyDescent="0.25">
      <c r="A251" s="19"/>
      <c r="B251" s="19"/>
      <c r="C251" s="19"/>
      <c r="D251" s="18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5"/>
    </row>
    <row r="252" spans="1:20" x14ac:dyDescent="0.25">
      <c r="A252" s="19"/>
      <c r="B252" s="19"/>
      <c r="C252" s="19"/>
      <c r="D252" s="18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5"/>
    </row>
    <row r="253" spans="1:20" x14ac:dyDescent="0.25">
      <c r="A253" s="19"/>
      <c r="B253" s="19"/>
      <c r="C253" s="19"/>
      <c r="D253" s="18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5"/>
    </row>
    <row r="254" spans="1:20" x14ac:dyDescent="0.25">
      <c r="A254" s="19"/>
      <c r="B254" s="19"/>
      <c r="C254" s="19"/>
      <c r="D254" s="18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5"/>
    </row>
    <row r="255" spans="1:20" x14ac:dyDescent="0.25">
      <c r="A255" s="19"/>
      <c r="B255" s="19"/>
      <c r="C255" s="19"/>
      <c r="D255" s="18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5"/>
    </row>
    <row r="256" spans="1:20" x14ac:dyDescent="0.25">
      <c r="A256" s="19"/>
      <c r="B256" s="19"/>
      <c r="C256" s="19"/>
      <c r="D256" s="18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5"/>
    </row>
    <row r="257" spans="1:20" x14ac:dyDescent="0.25">
      <c r="A257" s="19"/>
      <c r="B257" s="19"/>
      <c r="C257" s="19"/>
      <c r="D257" s="18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5"/>
    </row>
    <row r="258" spans="1:20" x14ac:dyDescent="0.25">
      <c r="A258" s="19"/>
      <c r="B258" s="19"/>
      <c r="C258" s="19"/>
      <c r="D258" s="18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5"/>
    </row>
    <row r="259" spans="1:20" x14ac:dyDescent="0.25">
      <c r="A259" s="19"/>
      <c r="B259" s="19"/>
      <c r="C259" s="19"/>
      <c r="D259" s="18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5"/>
    </row>
    <row r="260" spans="1:20" x14ac:dyDescent="0.25">
      <c r="A260" s="19"/>
      <c r="B260" s="19"/>
      <c r="C260" s="19"/>
      <c r="D260" s="18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5"/>
    </row>
    <row r="261" spans="1:20" x14ac:dyDescent="0.25">
      <c r="T261" s="15"/>
    </row>
    <row r="262" spans="1:20" x14ac:dyDescent="0.25">
      <c r="A262" s="19"/>
      <c r="B262" s="19"/>
      <c r="C262" s="19"/>
      <c r="D262" s="18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5"/>
    </row>
    <row r="263" spans="1:20" x14ac:dyDescent="0.25">
      <c r="A263" s="19"/>
      <c r="B263" s="19"/>
      <c r="C263" s="19"/>
      <c r="D263" s="18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5"/>
    </row>
    <row r="264" spans="1:20" x14ac:dyDescent="0.25">
      <c r="A264" s="19"/>
      <c r="B264" s="19"/>
      <c r="C264" s="19"/>
      <c r="D264" s="18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5"/>
    </row>
    <row r="265" spans="1:20" x14ac:dyDescent="0.25">
      <c r="A265" s="19"/>
      <c r="B265" s="19"/>
      <c r="C265" s="19"/>
      <c r="D265" s="18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5"/>
    </row>
    <row r="266" spans="1:20" x14ac:dyDescent="0.25">
      <c r="A266" s="19"/>
      <c r="B266" s="19"/>
      <c r="C266" s="19"/>
      <c r="D266" s="18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5"/>
    </row>
    <row r="267" spans="1:20" x14ac:dyDescent="0.25">
      <c r="T267" s="15"/>
    </row>
    <row r="269" spans="1:20" x14ac:dyDescent="0.25">
      <c r="A269" s="19"/>
      <c r="B269" s="19"/>
      <c r="C269" s="19"/>
      <c r="D269" s="18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5"/>
    </row>
    <row r="270" spans="1:20" x14ac:dyDescent="0.25">
      <c r="A270" s="19"/>
      <c r="B270" s="19"/>
      <c r="C270" s="19"/>
      <c r="D270" s="18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5"/>
    </row>
    <row r="271" spans="1:20" x14ac:dyDescent="0.25">
      <c r="A271" s="19"/>
      <c r="B271" s="19"/>
      <c r="C271" s="19"/>
      <c r="D271" s="18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5"/>
    </row>
    <row r="272" spans="1:20" x14ac:dyDescent="0.25">
      <c r="A272" s="19"/>
      <c r="B272" s="19"/>
      <c r="C272" s="19"/>
      <c r="D272" s="18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5"/>
    </row>
    <row r="273" spans="1:20" x14ac:dyDescent="0.25">
      <c r="A273" s="19"/>
      <c r="B273" s="19"/>
      <c r="C273" s="19"/>
      <c r="D273" s="18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5"/>
    </row>
    <row r="274" spans="1:20" x14ac:dyDescent="0.25">
      <c r="A274" s="19"/>
      <c r="B274" s="19"/>
      <c r="C274" s="19"/>
      <c r="D274" s="18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5"/>
    </row>
    <row r="275" spans="1:20" x14ac:dyDescent="0.25">
      <c r="A275" s="19"/>
      <c r="B275" s="19"/>
      <c r="C275" s="19"/>
      <c r="D275" s="18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5"/>
    </row>
    <row r="276" spans="1:20" x14ac:dyDescent="0.25">
      <c r="A276" s="19"/>
      <c r="B276" s="19"/>
      <c r="C276" s="19"/>
      <c r="D276" s="18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5"/>
    </row>
    <row r="277" spans="1:20" x14ac:dyDescent="0.25">
      <c r="A277" s="19"/>
      <c r="B277" s="19"/>
      <c r="C277" s="19"/>
      <c r="D277" s="18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5"/>
    </row>
    <row r="278" spans="1:20" x14ac:dyDescent="0.25">
      <c r="A278" s="19"/>
      <c r="B278" s="19"/>
      <c r="C278" s="19"/>
      <c r="D278" s="18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5"/>
    </row>
    <row r="279" spans="1:20" x14ac:dyDescent="0.25">
      <c r="A279" s="19"/>
      <c r="B279" s="19"/>
      <c r="C279" s="19"/>
      <c r="D279" s="18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5"/>
    </row>
    <row r="280" spans="1:20" x14ac:dyDescent="0.25">
      <c r="A280" s="19"/>
      <c r="B280" s="19"/>
      <c r="C280" s="19"/>
      <c r="D280" s="18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5"/>
    </row>
    <row r="281" spans="1:20" x14ac:dyDescent="0.25">
      <c r="T281" s="15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10"/>
  <sheetViews>
    <sheetView topLeftCell="A58" zoomScale="75" workbookViewId="0">
      <selection activeCell="B67" sqref="B6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88671875" bestFit="1" customWidth="1"/>
    <col min="5" max="5" width="9.88671875" bestFit="1" customWidth="1"/>
    <col min="6" max="6" width="7.44140625" customWidth="1"/>
    <col min="7" max="7" width="10.88671875" bestFit="1" customWidth="1"/>
    <col min="8" max="8" width="9.88671875" bestFit="1" customWidth="1"/>
    <col min="9" max="9" width="7.33203125" customWidth="1"/>
    <col min="10" max="10" width="2.6640625" customWidth="1"/>
  </cols>
  <sheetData>
    <row r="1" spans="1:11" x14ac:dyDescent="0.2">
      <c r="A1" s="5" t="s">
        <v>5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162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40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D8" s="1" t="s">
        <v>6</v>
      </c>
      <c r="F8" s="1" t="s">
        <v>2</v>
      </c>
      <c r="G8" s="1" t="s">
        <v>6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ROUND(SUM(Surgery!Q5:R5),0)</f>
        <v>156292282</v>
      </c>
      <c r="E10" s="3">
        <f>ROUND(+Surgery!F5,0)</f>
        <v>110436</v>
      </c>
      <c r="F10" s="9">
        <f>IF(D10=0,"",IF(E10=0,"",ROUND(D10/E10,2)))</f>
        <v>1415.23</v>
      </c>
      <c r="G10" s="3">
        <f>ROUND(SUM(Surgery!Q107:R107),0)</f>
        <v>192636369</v>
      </c>
      <c r="H10" s="3">
        <f>ROUND(+Surgery!F107,0)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ROUND(SUM(Surgery!Q6:R6),0)</f>
        <v>82438238</v>
      </c>
      <c r="E11" s="3">
        <f>ROUND(+Surgery!F6,0)</f>
        <v>128481</v>
      </c>
      <c r="F11" s="9">
        <f t="shared" ref="F11:F74" si="0">IF(D11=0,"",IF(E11=0,"",ROUND(D11/E11,2)))</f>
        <v>641.64</v>
      </c>
      <c r="G11" s="3">
        <f>ROUND(SUM(Surgery!Q108:R108),0)</f>
        <v>102012489</v>
      </c>
      <c r="H11" s="3">
        <f>ROUND(+Surgery!F108,0)</f>
        <v>0</v>
      </c>
      <c r="I11" s="9" t="str">
        <f t="shared" ref="I11:I74" si="1">IF(G11=0,"",IF(H11=0,"",ROUND(G11/H11,2)))</f>
        <v/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ROUND(SUM(Surgery!Q7:R7),0)</f>
        <v>1268052</v>
      </c>
      <c r="E12" s="3">
        <f>ROUND(+Surgery!F7,0)</f>
        <v>906</v>
      </c>
      <c r="F12" s="9">
        <f t="shared" si="0"/>
        <v>1399.62</v>
      </c>
      <c r="G12" s="3">
        <f>ROUND(SUM(Surgery!Q109:R109),0)</f>
        <v>1294222</v>
      </c>
      <c r="H12" s="3">
        <f>ROUND(+Surgery!F109,0)</f>
        <v>1144</v>
      </c>
      <c r="I12" s="9">
        <f t="shared" si="1"/>
        <v>1131.31</v>
      </c>
      <c r="J12" s="9"/>
      <c r="K12" s="10">
        <f t="shared" si="2"/>
        <v>-0.19170000000000001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ROUND(SUM(Surgery!Q8:R8),0)</f>
        <v>98968738</v>
      </c>
      <c r="E13" s="3">
        <f>ROUND(+Surgery!F8,0)</f>
        <v>2520201</v>
      </c>
      <c r="F13" s="9">
        <f t="shared" si="0"/>
        <v>39.270000000000003</v>
      </c>
      <c r="G13" s="3">
        <f>ROUND(SUM(Surgery!Q110:R110),0)</f>
        <v>101445449</v>
      </c>
      <c r="H13" s="3">
        <f>ROUND(+Surgery!F110,0)</f>
        <v>2365920</v>
      </c>
      <c r="I13" s="9">
        <f t="shared" si="1"/>
        <v>42.88</v>
      </c>
      <c r="J13" s="9"/>
      <c r="K13" s="10">
        <f t="shared" si="2"/>
        <v>9.1899999999999996E-2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ROUND(SUM(Surgery!Q9:R9),0)</f>
        <v>106414016</v>
      </c>
      <c r="E14" s="3">
        <f>ROUND(+Surgery!F9,0)</f>
        <v>1519903</v>
      </c>
      <c r="F14" s="9">
        <f t="shared" si="0"/>
        <v>70.010000000000005</v>
      </c>
      <c r="G14" s="3">
        <f>ROUND(SUM(Surgery!Q111:R111),0)</f>
        <v>90801200</v>
      </c>
      <c r="H14" s="3">
        <f>ROUND(+Surgery!F111,0)</f>
        <v>1503143</v>
      </c>
      <c r="I14" s="9">
        <f t="shared" si="1"/>
        <v>60.41</v>
      </c>
      <c r="J14" s="9"/>
      <c r="K14" s="10">
        <f t="shared" si="2"/>
        <v>-0.1371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ROUND(SUM(Surgery!Q10:R10),0)</f>
        <v>10670543</v>
      </c>
      <c r="E15" s="3">
        <f>ROUND(+Surgery!F10,0)</f>
        <v>257773</v>
      </c>
      <c r="F15" s="9">
        <f t="shared" si="0"/>
        <v>41.4</v>
      </c>
      <c r="G15" s="3">
        <f>ROUND(SUM(Surgery!Q112:R112),0)</f>
        <v>8554246</v>
      </c>
      <c r="H15" s="3">
        <f>ROUND(+Surgery!F112,0)</f>
        <v>229516</v>
      </c>
      <c r="I15" s="9">
        <f t="shared" si="1"/>
        <v>37.270000000000003</v>
      </c>
      <c r="J15" s="9"/>
      <c r="K15" s="10">
        <f t="shared" si="2"/>
        <v>-9.98E-2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ROUND(SUM(Surgery!Q11:R11),0)</f>
        <v>995127</v>
      </c>
      <c r="E16" s="3">
        <f>ROUND(+Surgery!F11,0)</f>
        <v>0</v>
      </c>
      <c r="F16" s="9" t="str">
        <f t="shared" si="0"/>
        <v/>
      </c>
      <c r="G16" s="3">
        <f>ROUND(SUM(Surgery!Q113:R113),0)</f>
        <v>1092608</v>
      </c>
      <c r="H16" s="3">
        <f>ROUND(+Surgery!F113,0)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ROUND(SUM(Surgery!Q12:R12),0)</f>
        <v>17706172</v>
      </c>
      <c r="E17" s="3">
        <f>ROUND(+Surgery!F12,0)</f>
        <v>236790</v>
      </c>
      <c r="F17" s="9">
        <f t="shared" si="0"/>
        <v>74.78</v>
      </c>
      <c r="G17" s="3">
        <f>ROUND(SUM(Surgery!Q114:R114),0)</f>
        <v>17792285</v>
      </c>
      <c r="H17" s="3">
        <f>ROUND(+Surgery!F114,0)</f>
        <v>236790</v>
      </c>
      <c r="I17" s="9">
        <f t="shared" si="1"/>
        <v>75.14</v>
      </c>
      <c r="J17" s="9"/>
      <c r="K17" s="10">
        <f t="shared" si="2"/>
        <v>4.7999999999999996E-3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ROUND(SUM(Surgery!Q13:R13),0)</f>
        <v>1635039</v>
      </c>
      <c r="E18" s="3">
        <f>ROUND(+Surgery!F13,0)</f>
        <v>38875</v>
      </c>
      <c r="F18" s="9">
        <f t="shared" si="0"/>
        <v>42.06</v>
      </c>
      <c r="G18" s="3">
        <f>ROUND(SUM(Surgery!Q115:R115),0)</f>
        <v>1761684</v>
      </c>
      <c r="H18" s="3">
        <f>ROUND(+Surgery!F115,0)</f>
        <v>37587</v>
      </c>
      <c r="I18" s="9">
        <f t="shared" si="1"/>
        <v>46.87</v>
      </c>
      <c r="J18" s="9"/>
      <c r="K18" s="10">
        <f t="shared" si="2"/>
        <v>0.1144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ROUND(SUM(Surgery!Q14:R14),0)</f>
        <v>18760312</v>
      </c>
      <c r="E19" s="3">
        <f>ROUND(+Surgery!F14,0)</f>
        <v>378083</v>
      </c>
      <c r="F19" s="9">
        <f t="shared" si="0"/>
        <v>49.62</v>
      </c>
      <c r="G19" s="3">
        <f>ROUND(SUM(Surgery!Q116:R116),0)</f>
        <v>18025368</v>
      </c>
      <c r="H19" s="3">
        <f>ROUND(+Surgery!F116,0)</f>
        <v>359925</v>
      </c>
      <c r="I19" s="9">
        <f t="shared" si="1"/>
        <v>50.08</v>
      </c>
      <c r="J19" s="9"/>
      <c r="K19" s="10">
        <f t="shared" si="2"/>
        <v>9.2999999999999992E-3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ROUND(SUM(Surgery!Q15:R15),0)</f>
        <v>125602091</v>
      </c>
      <c r="E20" s="3">
        <f>ROUND(+Surgery!F15,0)</f>
        <v>2883095</v>
      </c>
      <c r="F20" s="9">
        <f t="shared" si="0"/>
        <v>43.57</v>
      </c>
      <c r="G20" s="3">
        <f>ROUND(SUM(Surgery!Q117:R117),0)</f>
        <v>128737240</v>
      </c>
      <c r="H20" s="3">
        <f>ROUND(+Surgery!F117,0)</f>
        <v>2951934</v>
      </c>
      <c r="I20" s="9">
        <f t="shared" si="1"/>
        <v>43.61</v>
      </c>
      <c r="J20" s="9"/>
      <c r="K20" s="10">
        <f t="shared" si="2"/>
        <v>8.9999999999999998E-4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ROUND(SUM(Surgery!Q16:R16),0)</f>
        <v>110506615</v>
      </c>
      <c r="E21" s="3">
        <f>ROUND(+Surgery!F16,0)</f>
        <v>2712475</v>
      </c>
      <c r="F21" s="9">
        <f t="shared" si="0"/>
        <v>40.74</v>
      </c>
      <c r="G21" s="3">
        <f>ROUND(SUM(Surgery!Q118:R118),0)</f>
        <v>105392274</v>
      </c>
      <c r="H21" s="3">
        <f>ROUND(+Surgery!F118,0)</f>
        <v>2634566</v>
      </c>
      <c r="I21" s="9">
        <f t="shared" si="1"/>
        <v>40</v>
      </c>
      <c r="J21" s="9"/>
      <c r="K21" s="10">
        <f t="shared" si="2"/>
        <v>-1.8200000000000001E-2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ROUND(SUM(Surgery!Q17:R17),0)</f>
        <v>8995194</v>
      </c>
      <c r="E22" s="3">
        <f>ROUND(+Surgery!F17,0)</f>
        <v>124980</v>
      </c>
      <c r="F22" s="9">
        <f t="shared" si="0"/>
        <v>71.97</v>
      </c>
      <c r="G22" s="3">
        <f>ROUND(SUM(Surgery!Q119:R119),0)</f>
        <v>9272846</v>
      </c>
      <c r="H22" s="3">
        <f>ROUND(+Surgery!F119,0)</f>
        <v>138555</v>
      </c>
      <c r="I22" s="9">
        <f t="shared" si="1"/>
        <v>66.930000000000007</v>
      </c>
      <c r="J22" s="9"/>
      <c r="K22" s="10">
        <f t="shared" si="2"/>
        <v>-7.0000000000000007E-2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ROUND(SUM(Surgery!Q18:R18),0)</f>
        <v>48952547</v>
      </c>
      <c r="E23" s="3">
        <f>ROUND(+Surgery!F18,0)</f>
        <v>1074417</v>
      </c>
      <c r="F23" s="9">
        <f t="shared" si="0"/>
        <v>45.56</v>
      </c>
      <c r="G23" s="3">
        <f>ROUND(SUM(Surgery!Q120:R120),0)</f>
        <v>48719971</v>
      </c>
      <c r="H23" s="3">
        <f>ROUND(+Surgery!F120,0)</f>
        <v>1079019</v>
      </c>
      <c r="I23" s="9">
        <f t="shared" si="1"/>
        <v>45.15</v>
      </c>
      <c r="J23" s="9"/>
      <c r="K23" s="10">
        <f t="shared" si="2"/>
        <v>-8.9999999999999993E-3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ROUND(SUM(Surgery!Q19:R19),0)</f>
        <v>10949284</v>
      </c>
      <c r="E24" s="3">
        <f>ROUND(+Surgery!F19,0)</f>
        <v>396940</v>
      </c>
      <c r="F24" s="9">
        <f t="shared" si="0"/>
        <v>27.58</v>
      </c>
      <c r="G24" s="3">
        <f>ROUND(SUM(Surgery!Q121:R121),0)</f>
        <v>9882045</v>
      </c>
      <c r="H24" s="3">
        <f>ROUND(+Surgery!F121,0)</f>
        <v>369185</v>
      </c>
      <c r="I24" s="9">
        <f t="shared" si="1"/>
        <v>26.77</v>
      </c>
      <c r="J24" s="9"/>
      <c r="K24" s="10">
        <f t="shared" si="2"/>
        <v>-2.9399999999999999E-2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ROUND(SUM(Surgery!Q20:R20),0)</f>
        <v>11922811</v>
      </c>
      <c r="E25" s="3">
        <f>ROUND(+Surgery!F20,0)</f>
        <v>318898</v>
      </c>
      <c r="F25" s="9">
        <f t="shared" si="0"/>
        <v>37.39</v>
      </c>
      <c r="G25" s="3">
        <f>ROUND(SUM(Surgery!Q122:R122),0)</f>
        <v>13025547</v>
      </c>
      <c r="H25" s="3">
        <f>ROUND(+Surgery!F122,0)</f>
        <v>338072</v>
      </c>
      <c r="I25" s="9">
        <f t="shared" si="1"/>
        <v>38.53</v>
      </c>
      <c r="J25" s="9"/>
      <c r="K25" s="10">
        <f t="shared" si="2"/>
        <v>3.0499999999999999E-2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ROUND(SUM(Surgery!Q21:R21),0)</f>
        <v>0</v>
      </c>
      <c r="E26" s="3">
        <f>ROUND(+Surgery!F21,0)</f>
        <v>0</v>
      </c>
      <c r="F26" s="9" t="str">
        <f t="shared" si="0"/>
        <v/>
      </c>
      <c r="G26" s="3">
        <f>ROUND(SUM(Surgery!Q123:R123),0)</f>
        <v>1498255</v>
      </c>
      <c r="H26" s="3">
        <f>ROUND(+Surgery!F123,0)</f>
        <v>4054</v>
      </c>
      <c r="I26" s="9">
        <f t="shared" si="1"/>
        <v>369.57</v>
      </c>
      <c r="J26" s="9"/>
      <c r="K26" s="10" t="str">
        <f t="shared" si="2"/>
        <v/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ROUND(SUM(Surgery!Q22:R22),0)</f>
        <v>5153438</v>
      </c>
      <c r="E27" s="3">
        <f>ROUND(+Surgery!F22,0)</f>
        <v>6035</v>
      </c>
      <c r="F27" s="9">
        <f t="shared" si="0"/>
        <v>853.93</v>
      </c>
      <c r="G27" s="3">
        <f>ROUND(SUM(Surgery!Q124:R124),0)</f>
        <v>0</v>
      </c>
      <c r="H27" s="3">
        <f>ROUND(+Surgery!F124,0)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ROUND(SUM(Surgery!Q23:R23),0)</f>
        <v>0</v>
      </c>
      <c r="E28" s="3">
        <f>ROUND(+Surgery!F23,0)</f>
        <v>0</v>
      </c>
      <c r="F28" s="9" t="str">
        <f t="shared" si="0"/>
        <v/>
      </c>
      <c r="G28" s="3">
        <f>ROUND(SUM(Surgery!Q125:R125),0)</f>
        <v>0</v>
      </c>
      <c r="H28" s="3">
        <f>ROUND(+Surgery!F125,0)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ROUND(SUM(Surgery!Q24:R24),0)</f>
        <v>0</v>
      </c>
      <c r="E29" s="3">
        <f>ROUND(+Surgery!F24,0)</f>
        <v>0</v>
      </c>
      <c r="F29" s="9" t="str">
        <f t="shared" si="0"/>
        <v/>
      </c>
      <c r="G29" s="3">
        <f>ROUND(SUM(Surgery!Q126:R126),0)</f>
        <v>3175787</v>
      </c>
      <c r="H29" s="3">
        <f>ROUND(+Surgery!F126,0)</f>
        <v>96778</v>
      </c>
      <c r="I29" s="9">
        <f t="shared" si="1"/>
        <v>32.82</v>
      </c>
      <c r="J29" s="9"/>
      <c r="K29" s="10" t="str">
        <f t="shared" si="2"/>
        <v/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ROUND(SUM(Surgery!Q25:R25),0)</f>
        <v>30842268</v>
      </c>
      <c r="E30" s="3">
        <f>ROUND(+Surgery!F25,0)</f>
        <v>438840</v>
      </c>
      <c r="F30" s="9">
        <f t="shared" si="0"/>
        <v>70.28</v>
      </c>
      <c r="G30" s="3">
        <f>ROUND(SUM(Surgery!Q127:R127),0)</f>
        <v>40840977</v>
      </c>
      <c r="H30" s="3">
        <f>ROUND(+Surgery!F127,0)</f>
        <v>439380</v>
      </c>
      <c r="I30" s="9">
        <f t="shared" si="1"/>
        <v>92.95</v>
      </c>
      <c r="J30" s="9"/>
      <c r="K30" s="10">
        <f t="shared" si="2"/>
        <v>0.3226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ROUND(SUM(Surgery!Q26:R26),0)</f>
        <v>751078</v>
      </c>
      <c r="E31" s="3">
        <f>ROUND(+Surgery!F26,0)</f>
        <v>19892</v>
      </c>
      <c r="F31" s="9">
        <f t="shared" si="0"/>
        <v>37.76</v>
      </c>
      <c r="G31" s="3">
        <f>ROUND(SUM(Surgery!Q128:R128),0)</f>
        <v>874926</v>
      </c>
      <c r="H31" s="3">
        <f>ROUND(+Surgery!F128,0)</f>
        <v>23010</v>
      </c>
      <c r="I31" s="9">
        <f t="shared" si="1"/>
        <v>38.020000000000003</v>
      </c>
      <c r="J31" s="9"/>
      <c r="K31" s="10">
        <f t="shared" si="2"/>
        <v>6.8999999999999999E-3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ROUND(SUM(Surgery!Q27:R27),0)</f>
        <v>1169036</v>
      </c>
      <c r="E32" s="3">
        <f>ROUND(+Surgery!F27,0)</f>
        <v>10959</v>
      </c>
      <c r="F32" s="9">
        <f t="shared" si="0"/>
        <v>106.67</v>
      </c>
      <c r="G32" s="3">
        <f>ROUND(SUM(Surgery!Q129:R129),0)</f>
        <v>1092160</v>
      </c>
      <c r="H32" s="3">
        <f>ROUND(+Surgery!F129,0)</f>
        <v>9774</v>
      </c>
      <c r="I32" s="9">
        <f t="shared" si="1"/>
        <v>111.74</v>
      </c>
      <c r="J32" s="9"/>
      <c r="K32" s="10">
        <f t="shared" si="2"/>
        <v>4.7500000000000001E-2</v>
      </c>
    </row>
    <row r="33" spans="2:11" x14ac:dyDescent="0.2">
      <c r="B33">
        <f>+Surgery!A28</f>
        <v>58</v>
      </c>
      <c r="C33" t="str">
        <f>+Surgery!B28</f>
        <v>YAKIMA VALLEY MEMORIAL HOSPITAL</v>
      </c>
      <c r="D33" s="3">
        <f>ROUND(SUM(Surgery!Q28:R28),0)</f>
        <v>18374202</v>
      </c>
      <c r="E33" s="3">
        <f>ROUND(+Surgery!F28,0)</f>
        <v>643860</v>
      </c>
      <c r="F33" s="9">
        <f t="shared" si="0"/>
        <v>28.54</v>
      </c>
      <c r="G33" s="3">
        <f>ROUND(SUM(Surgery!Q130:R130),0)</f>
        <v>18001863</v>
      </c>
      <c r="H33" s="3">
        <f>ROUND(+Surgery!F130,0)</f>
        <v>605125</v>
      </c>
      <c r="I33" s="9">
        <f t="shared" si="1"/>
        <v>29.75</v>
      </c>
      <c r="J33" s="9"/>
      <c r="K33" s="10">
        <f t="shared" si="2"/>
        <v>4.24E-2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ROUND(SUM(Surgery!Q29:R29),0)</f>
        <v>8111612</v>
      </c>
      <c r="E34" s="3">
        <f>ROUND(+Surgery!F29,0)</f>
        <v>289874</v>
      </c>
      <c r="F34" s="9">
        <f t="shared" si="0"/>
        <v>27.98</v>
      </c>
      <c r="G34" s="3">
        <f>ROUND(SUM(Surgery!Q131:R131),0)</f>
        <v>9900403</v>
      </c>
      <c r="H34" s="3">
        <f>ROUND(+Surgery!F131,0)</f>
        <v>280552</v>
      </c>
      <c r="I34" s="9">
        <f t="shared" si="1"/>
        <v>35.29</v>
      </c>
      <c r="J34" s="9"/>
      <c r="K34" s="10">
        <f t="shared" si="2"/>
        <v>0.26129999999999998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ROUND(SUM(Surgery!Q30:R30),0)</f>
        <v>4150430</v>
      </c>
      <c r="E35" s="3">
        <f>ROUND(+Surgery!F30,0)</f>
        <v>295755</v>
      </c>
      <c r="F35" s="9">
        <f t="shared" si="0"/>
        <v>14.03</v>
      </c>
      <c r="G35" s="3">
        <f>ROUND(SUM(Surgery!Q132:R132),0)</f>
        <v>5077775</v>
      </c>
      <c r="H35" s="3">
        <f>ROUND(+Surgery!F132,0)</f>
        <v>282688</v>
      </c>
      <c r="I35" s="9">
        <f t="shared" si="1"/>
        <v>17.96</v>
      </c>
      <c r="J35" s="9"/>
      <c r="K35" s="10">
        <f t="shared" si="2"/>
        <v>0.28010000000000002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ROUND(SUM(Surgery!Q31:R31),0)</f>
        <v>1358404</v>
      </c>
      <c r="E36" s="3">
        <f>ROUND(+Surgery!F31,0)</f>
        <v>0</v>
      </c>
      <c r="F36" s="9" t="str">
        <f t="shared" si="0"/>
        <v/>
      </c>
      <c r="G36" s="3">
        <f>ROUND(SUM(Surgery!Q133:R133),0)</f>
        <v>1144989</v>
      </c>
      <c r="H36" s="3">
        <f>ROUND(+Surgery!F133,0)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ROUND(SUM(Surgery!Q32:R32),0)</f>
        <v>61530</v>
      </c>
      <c r="E37" s="3">
        <f>ROUND(+Surgery!F32,0)</f>
        <v>765</v>
      </c>
      <c r="F37" s="9">
        <f t="shared" si="0"/>
        <v>80.430000000000007</v>
      </c>
      <c r="G37" s="3">
        <f>ROUND(SUM(Surgery!Q134:R134),0)</f>
        <v>87871</v>
      </c>
      <c r="H37" s="3">
        <f>ROUND(+Surgery!F134,0)</f>
        <v>990</v>
      </c>
      <c r="I37" s="9">
        <f t="shared" si="1"/>
        <v>88.76</v>
      </c>
      <c r="J37" s="9"/>
      <c r="K37" s="10">
        <f t="shared" si="2"/>
        <v>0.1036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ROUND(SUM(Surgery!Q33:R33),0)</f>
        <v>42078933</v>
      </c>
      <c r="E38" s="3">
        <f>ROUND(+Surgery!F33,0)</f>
        <v>1534489</v>
      </c>
      <c r="F38" s="9">
        <f t="shared" si="0"/>
        <v>27.42</v>
      </c>
      <c r="G38" s="3">
        <f>ROUND(SUM(Surgery!Q135:R135),0)</f>
        <v>44486947</v>
      </c>
      <c r="H38" s="3">
        <f>ROUND(+Surgery!F135,0)</f>
        <v>1548700</v>
      </c>
      <c r="I38" s="9">
        <f t="shared" si="1"/>
        <v>28.73</v>
      </c>
      <c r="J38" s="9"/>
      <c r="K38" s="10">
        <f t="shared" si="2"/>
        <v>4.7800000000000002E-2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ROUND(SUM(Surgery!Q34:R34),0)</f>
        <v>0</v>
      </c>
      <c r="E39" s="3">
        <f>ROUND(+Surgery!F34,0)</f>
        <v>0</v>
      </c>
      <c r="F39" s="9" t="str">
        <f t="shared" si="0"/>
        <v/>
      </c>
      <c r="G39" s="3">
        <f>ROUND(SUM(Surgery!Q136:R136),0)</f>
        <v>0</v>
      </c>
      <c r="H39" s="3">
        <f>ROUND(+Surgery!F136,0)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ROUND(SUM(Surgery!Q35:R35),0)</f>
        <v>74098870</v>
      </c>
      <c r="E40" s="3">
        <f>ROUND(+Surgery!F35,0)</f>
        <v>2899576</v>
      </c>
      <c r="F40" s="9">
        <f t="shared" si="0"/>
        <v>25.56</v>
      </c>
      <c r="G40" s="3">
        <f>ROUND(SUM(Surgery!Q137:R137),0)</f>
        <v>87082984</v>
      </c>
      <c r="H40" s="3">
        <f>ROUND(+Surgery!F137,0)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ROUND(SUM(Surgery!Q36:R36),0)</f>
        <v>3810496</v>
      </c>
      <c r="E41" s="3">
        <f>ROUND(+Surgery!F36,0)</f>
        <v>90772</v>
      </c>
      <c r="F41" s="9">
        <f t="shared" si="0"/>
        <v>41.98</v>
      </c>
      <c r="G41" s="3">
        <f>ROUND(SUM(Surgery!Q138:R138),0)</f>
        <v>3673622</v>
      </c>
      <c r="H41" s="3">
        <f>ROUND(+Surgery!F138,0)</f>
        <v>86593</v>
      </c>
      <c r="I41" s="9">
        <f t="shared" si="1"/>
        <v>42.42</v>
      </c>
      <c r="J41" s="9"/>
      <c r="K41" s="10">
        <f t="shared" si="2"/>
        <v>1.0500000000000001E-2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ROUND(SUM(Surgery!Q37:R37),0)</f>
        <v>1433615</v>
      </c>
      <c r="E42" s="3">
        <f>ROUND(+Surgery!F37,0)</f>
        <v>38534</v>
      </c>
      <c r="F42" s="9">
        <f t="shared" si="0"/>
        <v>37.200000000000003</v>
      </c>
      <c r="G42" s="3">
        <f>ROUND(SUM(Surgery!Q139:R139),0)</f>
        <v>1345258</v>
      </c>
      <c r="H42" s="3">
        <f>ROUND(+Surgery!F139,0)</f>
        <v>21443</v>
      </c>
      <c r="I42" s="9">
        <f t="shared" si="1"/>
        <v>62.74</v>
      </c>
      <c r="J42" s="9"/>
      <c r="K42" s="10">
        <f t="shared" si="2"/>
        <v>0.68659999999999999</v>
      </c>
    </row>
    <row r="43" spans="2:11" x14ac:dyDescent="0.2">
      <c r="B43">
        <f>+Surgery!A38</f>
        <v>102</v>
      </c>
      <c r="C43" t="str">
        <f>+Surgery!B38</f>
        <v>YAKIMA REGIONAL MEDICAL AND CARDIAC CENTER</v>
      </c>
      <c r="D43" s="3">
        <f>ROUND(SUM(Surgery!Q38:R38),0)</f>
        <v>10359451</v>
      </c>
      <c r="E43" s="3">
        <f>ROUND(+Surgery!F38,0)</f>
        <v>29055</v>
      </c>
      <c r="F43" s="9">
        <f t="shared" si="0"/>
        <v>356.55</v>
      </c>
      <c r="G43" s="3">
        <f>ROUND(SUM(Surgery!Q140:R140),0)</f>
        <v>12555431</v>
      </c>
      <c r="H43" s="3">
        <f>ROUND(+Surgery!F140,0)</f>
        <v>186225</v>
      </c>
      <c r="I43" s="9">
        <f t="shared" si="1"/>
        <v>67.42</v>
      </c>
      <c r="J43" s="9"/>
      <c r="K43" s="10">
        <f t="shared" si="2"/>
        <v>-0.81089999999999995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ROUND(SUM(Surgery!Q39:R39),0)</f>
        <v>0</v>
      </c>
      <c r="E44" s="3">
        <f>ROUND(+Surgery!F39,0)</f>
        <v>0</v>
      </c>
      <c r="F44" s="9" t="str">
        <f t="shared" si="0"/>
        <v/>
      </c>
      <c r="G44" s="3">
        <f>ROUND(SUM(Surgery!Q141:R141),0)</f>
        <v>0</v>
      </c>
      <c r="H44" s="3">
        <f>ROUND(+Surgery!F141,0)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ROUND(SUM(Surgery!Q40:R40),0)</f>
        <v>3468189</v>
      </c>
      <c r="E45" s="3">
        <f>ROUND(+Surgery!F40,0)</f>
        <v>131313</v>
      </c>
      <c r="F45" s="9">
        <f t="shared" si="0"/>
        <v>26.41</v>
      </c>
      <c r="G45" s="3">
        <f>ROUND(SUM(Surgery!Q142:R142),0)</f>
        <v>0</v>
      </c>
      <c r="H45" s="3">
        <f>ROUND(+Surgery!F142,0)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ROUND(SUM(Surgery!Q41:R41),0)</f>
        <v>1132050</v>
      </c>
      <c r="E46" s="3">
        <f>ROUND(+Surgery!F41,0)</f>
        <v>14882</v>
      </c>
      <c r="F46" s="9">
        <f t="shared" si="0"/>
        <v>76.069999999999993</v>
      </c>
      <c r="G46" s="3">
        <f>ROUND(SUM(Surgery!Q143:R143),0)</f>
        <v>1161395</v>
      </c>
      <c r="H46" s="3">
        <f>ROUND(+Surgery!F143,0)</f>
        <v>13481</v>
      </c>
      <c r="I46" s="9">
        <f t="shared" si="1"/>
        <v>86.15</v>
      </c>
      <c r="J46" s="9"/>
      <c r="K46" s="10">
        <f t="shared" si="2"/>
        <v>0.13250000000000001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ROUND(SUM(Surgery!Q42:R42),0)</f>
        <v>5535692</v>
      </c>
      <c r="E47" s="3">
        <f>ROUND(+Surgery!F42,0)</f>
        <v>154227</v>
      </c>
      <c r="F47" s="9">
        <f t="shared" si="0"/>
        <v>35.89</v>
      </c>
      <c r="G47" s="3">
        <f>ROUND(SUM(Surgery!Q144:R144),0)</f>
        <v>5270193</v>
      </c>
      <c r="H47" s="3">
        <f>ROUND(+Surgery!F144,0)</f>
        <v>141924</v>
      </c>
      <c r="I47" s="9">
        <f t="shared" si="1"/>
        <v>37.130000000000003</v>
      </c>
      <c r="J47" s="9"/>
      <c r="K47" s="10">
        <f t="shared" si="2"/>
        <v>3.4599999999999999E-2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ROUND(SUM(Surgery!Q43:R43),0)</f>
        <v>0</v>
      </c>
      <c r="E48" s="3">
        <f>ROUND(+Surgery!F43,0)</f>
        <v>0</v>
      </c>
      <c r="F48" s="9" t="str">
        <f t="shared" si="0"/>
        <v/>
      </c>
      <c r="G48" s="3">
        <f>ROUND(SUM(Surgery!Q145:R145),0)</f>
        <v>0</v>
      </c>
      <c r="H48" s="3">
        <f>ROUND(+Surgery!F145,0)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ROUND(SUM(Surgery!Q44:R44),0)</f>
        <v>0</v>
      </c>
      <c r="E49" s="3">
        <f>ROUND(+Surgery!F44,0)</f>
        <v>0</v>
      </c>
      <c r="F49" s="9" t="str">
        <f t="shared" si="0"/>
        <v/>
      </c>
      <c r="G49" s="3">
        <f>ROUND(SUM(Surgery!Q146:R146),0)</f>
        <v>0</v>
      </c>
      <c r="H49" s="3">
        <f>ROUND(+Surgery!F146,0)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ROUND(SUM(Surgery!Q45:R45),0)</f>
        <v>18240931</v>
      </c>
      <c r="E50" s="3">
        <f>ROUND(+Surgery!F45,0)</f>
        <v>966900</v>
      </c>
      <c r="F50" s="9">
        <f t="shared" si="0"/>
        <v>18.87</v>
      </c>
      <c r="G50" s="3">
        <f>ROUND(SUM(Surgery!Q147:R147),0)</f>
        <v>27014058</v>
      </c>
      <c r="H50" s="3">
        <f>ROUND(+Surgery!F147,0)</f>
        <v>740971</v>
      </c>
      <c r="I50" s="9">
        <f t="shared" si="1"/>
        <v>36.46</v>
      </c>
      <c r="J50" s="9"/>
      <c r="K50" s="10">
        <f t="shared" si="2"/>
        <v>0.93220000000000003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ROUND(SUM(Surgery!Q46:R46),0)</f>
        <v>93298314</v>
      </c>
      <c r="E51" s="3">
        <f>ROUND(+Surgery!F46,0)</f>
        <v>27333</v>
      </c>
      <c r="F51" s="9">
        <f t="shared" si="0"/>
        <v>3413.39</v>
      </c>
      <c r="G51" s="3">
        <f>ROUND(SUM(Surgery!Q148:R148),0)</f>
        <v>96748668</v>
      </c>
      <c r="H51" s="3">
        <f>ROUND(+Surgery!F148,0)</f>
        <v>28094</v>
      </c>
      <c r="I51" s="9">
        <f t="shared" si="1"/>
        <v>3443.75</v>
      </c>
      <c r="J51" s="9"/>
      <c r="K51" s="10">
        <f t="shared" si="2"/>
        <v>8.8999999999999999E-3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ROUND(SUM(Surgery!Q47:R47),0)</f>
        <v>0</v>
      </c>
      <c r="E52" s="3">
        <f>ROUND(+Surgery!F47,0)</f>
        <v>0</v>
      </c>
      <c r="F52" s="9" t="str">
        <f t="shared" si="0"/>
        <v/>
      </c>
      <c r="G52" s="3">
        <f>ROUND(SUM(Surgery!Q149:R149),0)</f>
        <v>4196</v>
      </c>
      <c r="H52" s="3">
        <f>ROUND(+Surgery!F149,0)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ROUND(SUM(Surgery!Q48:R48),0)</f>
        <v>49799487</v>
      </c>
      <c r="E53" s="3">
        <f>ROUND(+Surgery!F48,0)</f>
        <v>1968627</v>
      </c>
      <c r="F53" s="9">
        <f t="shared" si="0"/>
        <v>25.3</v>
      </c>
      <c r="G53" s="3">
        <f>ROUND(SUM(Surgery!Q150:R150),0)</f>
        <v>55327773</v>
      </c>
      <c r="H53" s="3">
        <f>ROUND(+Surgery!F150,0)</f>
        <v>1991307</v>
      </c>
      <c r="I53" s="9">
        <f t="shared" si="1"/>
        <v>27.78</v>
      </c>
      <c r="J53" s="9"/>
      <c r="K53" s="10">
        <f t="shared" si="2"/>
        <v>9.8000000000000004E-2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ROUND(SUM(Surgery!Q49:R49),0)</f>
        <v>71144619</v>
      </c>
      <c r="E54" s="3">
        <f>ROUND(+Surgery!F49,0)</f>
        <v>1362190</v>
      </c>
      <c r="F54" s="9">
        <f t="shared" si="0"/>
        <v>52.23</v>
      </c>
      <c r="G54" s="3">
        <f>ROUND(SUM(Surgery!Q151:R151),0)</f>
        <v>77914183</v>
      </c>
      <c r="H54" s="3">
        <f>ROUND(+Surgery!F151,0)</f>
        <v>1386123</v>
      </c>
      <c r="I54" s="9">
        <f t="shared" si="1"/>
        <v>56.21</v>
      </c>
      <c r="J54" s="9"/>
      <c r="K54" s="10">
        <f t="shared" si="2"/>
        <v>7.6200000000000004E-2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ROUND(SUM(Surgery!Q50:R50),0)</f>
        <v>30720764</v>
      </c>
      <c r="E55" s="3">
        <f>ROUND(+Surgery!F50,0)</f>
        <v>811380</v>
      </c>
      <c r="F55" s="9">
        <f t="shared" si="0"/>
        <v>37.86</v>
      </c>
      <c r="G55" s="3">
        <f>ROUND(SUM(Surgery!Q152:R152),0)</f>
        <v>32637861</v>
      </c>
      <c r="H55" s="3">
        <f>ROUND(+Surgery!F152,0)</f>
        <v>985292</v>
      </c>
      <c r="I55" s="9">
        <f t="shared" si="1"/>
        <v>33.130000000000003</v>
      </c>
      <c r="J55" s="9"/>
      <c r="K55" s="10">
        <f t="shared" si="2"/>
        <v>-0.1249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ROUND(SUM(Surgery!Q51:R51),0)</f>
        <v>12597800</v>
      </c>
      <c r="E56" s="3">
        <f>ROUND(+Surgery!F51,0)</f>
        <v>502416</v>
      </c>
      <c r="F56" s="9">
        <f t="shared" si="0"/>
        <v>25.07</v>
      </c>
      <c r="G56" s="3">
        <f>ROUND(SUM(Surgery!Q153:R153),0)</f>
        <v>17833344</v>
      </c>
      <c r="H56" s="3">
        <f>ROUND(+Surgery!F153,0)</f>
        <v>571318</v>
      </c>
      <c r="I56" s="9">
        <f t="shared" si="1"/>
        <v>31.21</v>
      </c>
      <c r="J56" s="9"/>
      <c r="K56" s="10">
        <f t="shared" si="2"/>
        <v>0.24490000000000001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ROUND(SUM(Surgery!Q52:R52),0)</f>
        <v>796298</v>
      </c>
      <c r="E57" s="3">
        <f>ROUND(+Surgery!F52,0)</f>
        <v>21072</v>
      </c>
      <c r="F57" s="9">
        <f t="shared" si="0"/>
        <v>37.79</v>
      </c>
      <c r="G57" s="3">
        <f>ROUND(SUM(Surgery!Q154:R154),0)</f>
        <v>797664</v>
      </c>
      <c r="H57" s="3">
        <f>ROUND(+Surgery!F154,0)</f>
        <v>14960</v>
      </c>
      <c r="I57" s="9">
        <f t="shared" si="1"/>
        <v>53.32</v>
      </c>
      <c r="J57" s="9"/>
      <c r="K57" s="10">
        <f t="shared" si="2"/>
        <v>0.41099999999999998</v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ROUND(SUM(Surgery!Q53:R53),0)</f>
        <v>35744003</v>
      </c>
      <c r="E58" s="3">
        <f>ROUND(+Surgery!F53,0)</f>
        <v>7106</v>
      </c>
      <c r="F58" s="9">
        <f t="shared" si="0"/>
        <v>5030.12</v>
      </c>
      <c r="G58" s="3">
        <f>ROUND(SUM(Surgery!Q155:R155),0)</f>
        <v>43218802</v>
      </c>
      <c r="H58" s="3">
        <f>ROUND(+Surgery!F155,0)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ROUND(SUM(Surgery!Q54:R54),0)</f>
        <v>32310534</v>
      </c>
      <c r="E59" s="3">
        <f>ROUND(+Surgery!F54,0)</f>
        <v>616200</v>
      </c>
      <c r="F59" s="9">
        <f t="shared" si="0"/>
        <v>52.44</v>
      </c>
      <c r="G59" s="3">
        <f>ROUND(SUM(Surgery!Q156:R156),0)</f>
        <v>37873430</v>
      </c>
      <c r="H59" s="3">
        <f>ROUND(+Surgery!F156,0)</f>
        <v>710100</v>
      </c>
      <c r="I59" s="9">
        <f t="shared" si="1"/>
        <v>53.34</v>
      </c>
      <c r="J59" s="9"/>
      <c r="K59" s="10">
        <f t="shared" si="2"/>
        <v>1.72E-2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ROUND(SUM(Surgery!Q55:R55),0)</f>
        <v>3949208</v>
      </c>
      <c r="E60" s="3">
        <f>ROUND(+Surgery!F55,0)</f>
        <v>125925</v>
      </c>
      <c r="F60" s="9">
        <f t="shared" si="0"/>
        <v>31.36</v>
      </c>
      <c r="G60" s="3">
        <f>ROUND(SUM(Surgery!Q157:R157),0)</f>
        <v>3826377</v>
      </c>
      <c r="H60" s="3">
        <f>ROUND(+Surgery!F157,0)</f>
        <v>114991</v>
      </c>
      <c r="I60" s="9">
        <f t="shared" si="1"/>
        <v>33.28</v>
      </c>
      <c r="J60" s="9"/>
      <c r="K60" s="10">
        <f t="shared" si="2"/>
        <v>6.1199999999999997E-2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ROUND(SUM(Surgery!Q56:R56),0)</f>
        <v>0</v>
      </c>
      <c r="E61" s="3">
        <f>ROUND(+Surgery!F56,0)</f>
        <v>0</v>
      </c>
      <c r="F61" s="9" t="str">
        <f t="shared" si="0"/>
        <v/>
      </c>
      <c r="G61" s="3">
        <f>ROUND(SUM(Surgery!Q158:R158),0)</f>
        <v>0</v>
      </c>
      <c r="H61" s="3">
        <f>ROUND(+Surgery!F158,0)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ROUND(SUM(Surgery!Q57:R57),0)</f>
        <v>58579980</v>
      </c>
      <c r="E62" s="3">
        <f>ROUND(+Surgery!F57,0)</f>
        <v>983173</v>
      </c>
      <c r="F62" s="9">
        <f t="shared" si="0"/>
        <v>59.58</v>
      </c>
      <c r="G62" s="3">
        <f>ROUND(SUM(Surgery!Q159:R159),0)</f>
        <v>49239852</v>
      </c>
      <c r="H62" s="3">
        <f>ROUND(+Surgery!F159,0)</f>
        <v>975198</v>
      </c>
      <c r="I62" s="9">
        <f t="shared" si="1"/>
        <v>50.49</v>
      </c>
      <c r="J62" s="9"/>
      <c r="K62" s="10">
        <f t="shared" si="2"/>
        <v>-0.15260000000000001</v>
      </c>
    </row>
    <row r="63" spans="2:11" x14ac:dyDescent="0.2">
      <c r="B63">
        <f>+Surgery!A58</f>
        <v>145</v>
      </c>
      <c r="C63" t="str">
        <f>+Surgery!B58</f>
        <v>PEACEHEALTH ST JOSEPH HOSPITAL</v>
      </c>
      <c r="D63" s="3">
        <f>ROUND(SUM(Surgery!Q58:R58),0)</f>
        <v>36578720</v>
      </c>
      <c r="E63" s="3">
        <f>ROUND(+Surgery!F58,0)</f>
        <v>886400</v>
      </c>
      <c r="F63" s="9">
        <f t="shared" si="0"/>
        <v>41.27</v>
      </c>
      <c r="G63" s="3">
        <f>ROUND(SUM(Surgery!Q160:R160),0)</f>
        <v>37874697</v>
      </c>
      <c r="H63" s="3">
        <f>ROUND(+Surgery!F160,0)</f>
        <v>916468</v>
      </c>
      <c r="I63" s="9">
        <f t="shared" si="1"/>
        <v>41.33</v>
      </c>
      <c r="J63" s="9"/>
      <c r="K63" s="10">
        <f t="shared" si="2"/>
        <v>1.5E-3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ROUND(SUM(Surgery!Q59:R59),0)</f>
        <v>2329482</v>
      </c>
      <c r="E64" s="3">
        <f>ROUND(+Surgery!F59,0)</f>
        <v>146867</v>
      </c>
      <c r="F64" s="9">
        <f t="shared" si="0"/>
        <v>15.86</v>
      </c>
      <c r="G64" s="3">
        <f>ROUND(SUM(Surgery!Q161:R161),0)</f>
        <v>2505178</v>
      </c>
      <c r="H64" s="3">
        <f>ROUND(+Surgery!F161,0)</f>
        <v>164946</v>
      </c>
      <c r="I64" s="9">
        <f t="shared" si="1"/>
        <v>15.19</v>
      </c>
      <c r="J64" s="9"/>
      <c r="K64" s="10">
        <f t="shared" si="2"/>
        <v>-4.2200000000000001E-2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ROUND(SUM(Surgery!Q60:R60),0)</f>
        <v>498214</v>
      </c>
      <c r="E65" s="3">
        <f>ROUND(+Surgery!F60,0)</f>
        <v>0</v>
      </c>
      <c r="F65" s="9" t="str">
        <f t="shared" si="0"/>
        <v/>
      </c>
      <c r="G65" s="3">
        <f>ROUND(SUM(Surgery!Q162:R162),0)</f>
        <v>677369</v>
      </c>
      <c r="H65" s="3">
        <f>ROUND(+Surgery!F162,0)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ROUND(SUM(Surgery!Q61:R61),0)</f>
        <v>945459</v>
      </c>
      <c r="E66" s="3">
        <f>ROUND(+Surgery!F61,0)</f>
        <v>11377</v>
      </c>
      <c r="F66" s="9">
        <f t="shared" si="0"/>
        <v>83.1</v>
      </c>
      <c r="G66" s="3">
        <f>ROUND(SUM(Surgery!Q163:R163),0)</f>
        <v>1488808</v>
      </c>
      <c r="H66" s="3">
        <f>ROUND(+Surgery!F163,0)</f>
        <v>13458</v>
      </c>
      <c r="I66" s="9">
        <f t="shared" si="1"/>
        <v>110.63</v>
      </c>
      <c r="J66" s="9"/>
      <c r="K66" s="10">
        <f t="shared" si="2"/>
        <v>0.33129999999999998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ROUND(SUM(Surgery!Q62:R62),0)</f>
        <v>4636845</v>
      </c>
      <c r="E67" s="3">
        <f>ROUND(+Surgery!F62,0)</f>
        <v>105732</v>
      </c>
      <c r="F67" s="9">
        <f t="shared" si="0"/>
        <v>43.85</v>
      </c>
      <c r="G67" s="3">
        <f>ROUND(SUM(Surgery!Q164:R164),0)</f>
        <v>5042728</v>
      </c>
      <c r="H67" s="3">
        <f>ROUND(+Surgery!F164,0)</f>
        <v>113392</v>
      </c>
      <c r="I67" s="9">
        <f t="shared" si="1"/>
        <v>44.47</v>
      </c>
      <c r="J67" s="9"/>
      <c r="K67" s="10">
        <f t="shared" si="2"/>
        <v>1.41E-2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ROUND(SUM(Surgery!Q63:R63),0)</f>
        <v>4679723</v>
      </c>
      <c r="E68" s="3">
        <f>ROUND(+Surgery!F63,0)</f>
        <v>31925</v>
      </c>
      <c r="F68" s="9">
        <f t="shared" si="0"/>
        <v>146.58000000000001</v>
      </c>
      <c r="G68" s="3">
        <f>ROUND(SUM(Surgery!Q165:R165),0)</f>
        <v>4488059</v>
      </c>
      <c r="H68" s="3">
        <f>ROUND(+Surgery!F165,0)</f>
        <v>62040</v>
      </c>
      <c r="I68" s="9">
        <f t="shared" si="1"/>
        <v>72.34</v>
      </c>
      <c r="J68" s="9"/>
      <c r="K68" s="10">
        <f t="shared" si="2"/>
        <v>-0.50649999999999995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ROUND(SUM(Surgery!Q64:R64),0)</f>
        <v>61773402</v>
      </c>
      <c r="E69" s="3">
        <f>ROUND(+Surgery!F64,0)</f>
        <v>953912</v>
      </c>
      <c r="F69" s="9">
        <f t="shared" si="0"/>
        <v>64.760000000000005</v>
      </c>
      <c r="G69" s="3">
        <f>ROUND(SUM(Surgery!Q166:R166),0)</f>
        <v>63126599</v>
      </c>
      <c r="H69" s="3">
        <f>ROUND(+Surgery!F166,0)</f>
        <v>1116407</v>
      </c>
      <c r="I69" s="9">
        <f t="shared" si="1"/>
        <v>56.54</v>
      </c>
      <c r="J69" s="9"/>
      <c r="K69" s="10">
        <f t="shared" si="2"/>
        <v>-0.12690000000000001</v>
      </c>
    </row>
    <row r="70" spans="2:11" x14ac:dyDescent="0.2">
      <c r="B70">
        <f>+Surgery!A65</f>
        <v>156</v>
      </c>
      <c r="C70" t="str">
        <f>+Surgery!B65</f>
        <v>WHIDBEY GENERAL HOSPITAL</v>
      </c>
      <c r="D70" s="3">
        <f>ROUND(SUM(Surgery!Q65:R65),0)</f>
        <v>5564008</v>
      </c>
      <c r="E70" s="3">
        <f>ROUND(+Surgery!F65,0)</f>
        <v>185572</v>
      </c>
      <c r="F70" s="9">
        <f t="shared" si="0"/>
        <v>29.98</v>
      </c>
      <c r="G70" s="3">
        <f>ROUND(SUM(Surgery!Q167:R167),0)</f>
        <v>6814032</v>
      </c>
      <c r="H70" s="3">
        <f>ROUND(+Surgery!F167,0)</f>
        <v>175115</v>
      </c>
      <c r="I70" s="9">
        <f t="shared" si="1"/>
        <v>38.909999999999997</v>
      </c>
      <c r="J70" s="9"/>
      <c r="K70" s="10">
        <f t="shared" si="2"/>
        <v>0.2979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ROUND(SUM(Surgery!Q66:R66),0)</f>
        <v>0</v>
      </c>
      <c r="E71" s="3">
        <f>ROUND(+Surgery!F66,0)</f>
        <v>0</v>
      </c>
      <c r="F71" s="9" t="str">
        <f t="shared" si="0"/>
        <v/>
      </c>
      <c r="G71" s="3">
        <f>ROUND(SUM(Surgery!Q168:R168),0)</f>
        <v>0</v>
      </c>
      <c r="H71" s="3">
        <f>ROUND(+Surgery!F168,0)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ROUND(SUM(Surgery!Q67:R67),0)</f>
        <v>0</v>
      </c>
      <c r="E72" s="3">
        <f>ROUND(+Surgery!F67,0)</f>
        <v>0</v>
      </c>
      <c r="F72" s="9" t="str">
        <f t="shared" si="0"/>
        <v/>
      </c>
      <c r="G72" s="3">
        <f>ROUND(SUM(Surgery!Q169:R169),0)</f>
        <v>0</v>
      </c>
      <c r="H72" s="3">
        <f>ROUND(+Surgery!F169,0)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ROUND(SUM(Surgery!Q68:R68),0)</f>
        <v>56449698</v>
      </c>
      <c r="E73" s="3">
        <f>ROUND(+Surgery!F68,0)</f>
        <v>1654461</v>
      </c>
      <c r="F73" s="9">
        <f t="shared" si="0"/>
        <v>34.119999999999997</v>
      </c>
      <c r="G73" s="3">
        <f>ROUND(SUM(Surgery!Q170:R170),0)</f>
        <v>67532030</v>
      </c>
      <c r="H73" s="3">
        <f>ROUND(+Surgery!F170,0)</f>
        <v>1964479</v>
      </c>
      <c r="I73" s="9">
        <f t="shared" si="1"/>
        <v>34.380000000000003</v>
      </c>
      <c r="J73" s="9"/>
      <c r="K73" s="10">
        <f t="shared" si="2"/>
        <v>7.6E-3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ROUND(SUM(Surgery!Q69:R69),0)</f>
        <v>37778974</v>
      </c>
      <c r="E74" s="3">
        <f>ROUND(+Surgery!F69,0)</f>
        <v>978401</v>
      </c>
      <c r="F74" s="9">
        <f t="shared" si="0"/>
        <v>38.61</v>
      </c>
      <c r="G74" s="3">
        <f>ROUND(SUM(Surgery!Q171:R171),0)</f>
        <v>48530983</v>
      </c>
      <c r="H74" s="3">
        <f>ROUND(+Surgery!F171,0)</f>
        <v>1068711</v>
      </c>
      <c r="I74" s="9">
        <f t="shared" si="1"/>
        <v>45.41</v>
      </c>
      <c r="J74" s="9"/>
      <c r="K74" s="10">
        <f t="shared" si="2"/>
        <v>0.17610000000000001</v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ROUND(SUM(Surgery!Q70:R70),0)</f>
        <v>140594135</v>
      </c>
      <c r="E75" s="3">
        <f>ROUND(+Surgery!F70,0)</f>
        <v>2309460</v>
      </c>
      <c r="F75" s="9">
        <f t="shared" ref="F75:F110" si="3">IF(D75=0,"",IF(E75=0,"",ROUND(D75/E75,2)))</f>
        <v>60.88</v>
      </c>
      <c r="G75" s="3">
        <f>ROUND(SUM(Surgery!Q172:R172),0)</f>
        <v>156547635</v>
      </c>
      <c r="H75" s="3">
        <f>ROUND(+Surgery!F172,0)</f>
        <v>2390880</v>
      </c>
      <c r="I75" s="9">
        <f t="shared" ref="I75:I110" si="4">IF(G75=0,"",IF(H75=0,"",ROUND(G75/H75,2)))</f>
        <v>65.48</v>
      </c>
      <c r="J75" s="9"/>
      <c r="K75" s="10">
        <f t="shared" ref="K75:K110" si="5">IF(D75=0,"",IF(E75=0,"",IF(G75=0,"",IF(H75=0,"",ROUND(I75/F75-1,4)))))</f>
        <v>7.5600000000000001E-2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ROUND(SUM(Surgery!Q71:R71),0)</f>
        <v>60650695</v>
      </c>
      <c r="E76" s="3">
        <f>ROUND(+Surgery!F71,0)</f>
        <v>790045</v>
      </c>
      <c r="F76" s="9">
        <f t="shared" si="3"/>
        <v>76.77</v>
      </c>
      <c r="G76" s="3">
        <f>ROUND(SUM(Surgery!Q173:R173),0)</f>
        <v>66900092</v>
      </c>
      <c r="H76" s="3">
        <f>ROUND(+Surgery!F173,0)</f>
        <v>789071</v>
      </c>
      <c r="I76" s="9">
        <f t="shared" si="4"/>
        <v>84.78</v>
      </c>
      <c r="J76" s="9"/>
      <c r="K76" s="10">
        <f t="shared" si="5"/>
        <v>0.1043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ROUND(SUM(Surgery!Q72:R72),0)</f>
        <v>1477293</v>
      </c>
      <c r="E77" s="3">
        <f>ROUND(+Surgery!F72,0)</f>
        <v>42071</v>
      </c>
      <c r="F77" s="9">
        <f t="shared" si="3"/>
        <v>35.11</v>
      </c>
      <c r="G77" s="3">
        <f>ROUND(SUM(Surgery!Q174:R174),0)</f>
        <v>1328155</v>
      </c>
      <c r="H77" s="3">
        <f>ROUND(+Surgery!F174,0)</f>
        <v>44035</v>
      </c>
      <c r="I77" s="9">
        <f t="shared" si="4"/>
        <v>30.16</v>
      </c>
      <c r="J77" s="9"/>
      <c r="K77" s="10">
        <f t="shared" si="5"/>
        <v>-0.14099999999999999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ROUND(SUM(Surgery!Q73:R73),0)</f>
        <v>0</v>
      </c>
      <c r="E78" s="3">
        <f>ROUND(+Surgery!F73,0)</f>
        <v>0</v>
      </c>
      <c r="F78" s="9" t="str">
        <f t="shared" si="3"/>
        <v/>
      </c>
      <c r="G78" s="3">
        <f>ROUND(SUM(Surgery!Q175:R175),0)</f>
        <v>0</v>
      </c>
      <c r="H78" s="3">
        <f>ROUND(+Surgery!F175,0)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ROUND(SUM(Surgery!Q74:R74),0)</f>
        <v>14473937</v>
      </c>
      <c r="E79" s="3">
        <f>ROUND(+Surgery!F74,0)</f>
        <v>775224</v>
      </c>
      <c r="F79" s="9">
        <f t="shared" si="3"/>
        <v>18.670000000000002</v>
      </c>
      <c r="G79" s="3">
        <f>ROUND(SUM(Surgery!Q176:R176),0)</f>
        <v>15763433</v>
      </c>
      <c r="H79" s="3">
        <f>ROUND(+Surgery!F176,0)</f>
        <v>787205</v>
      </c>
      <c r="I79" s="9">
        <f t="shared" si="4"/>
        <v>20.02</v>
      </c>
      <c r="J79" s="9"/>
      <c r="K79" s="10">
        <f t="shared" si="5"/>
        <v>7.2300000000000003E-2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ROUND(SUM(Surgery!Q75:R75),0)</f>
        <v>53958794</v>
      </c>
      <c r="E80" s="3">
        <f>ROUND(+Surgery!F75,0)</f>
        <v>1094571</v>
      </c>
      <c r="F80" s="9">
        <f t="shared" si="3"/>
        <v>49.3</v>
      </c>
      <c r="G80" s="3">
        <f>ROUND(SUM(Surgery!Q177:R177),0)</f>
        <v>59374438</v>
      </c>
      <c r="H80" s="3">
        <f>ROUND(+Surgery!F177,0)</f>
        <v>1219311</v>
      </c>
      <c r="I80" s="9">
        <f t="shared" si="4"/>
        <v>48.7</v>
      </c>
      <c r="J80" s="9"/>
      <c r="K80" s="10">
        <f t="shared" si="5"/>
        <v>-1.2200000000000001E-2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ROUND(SUM(Surgery!Q76:R76),0)</f>
        <v>7959728</v>
      </c>
      <c r="E81" s="3">
        <f>ROUND(+Surgery!F76,0)</f>
        <v>349757</v>
      </c>
      <c r="F81" s="9">
        <f t="shared" si="3"/>
        <v>22.76</v>
      </c>
      <c r="G81" s="3">
        <f>ROUND(SUM(Surgery!Q178:R178),0)</f>
        <v>8231547</v>
      </c>
      <c r="H81" s="3">
        <f>ROUND(+Surgery!F178,0)</f>
        <v>265468</v>
      </c>
      <c r="I81" s="9">
        <f t="shared" si="4"/>
        <v>31.01</v>
      </c>
      <c r="J81" s="9"/>
      <c r="K81" s="10">
        <f t="shared" si="5"/>
        <v>0.36249999999999999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ROUND(SUM(Surgery!Q77:R77),0)</f>
        <v>640717</v>
      </c>
      <c r="E82" s="3">
        <f>ROUND(+Surgery!F77,0)</f>
        <v>15148</v>
      </c>
      <c r="F82" s="9">
        <f t="shared" si="3"/>
        <v>42.3</v>
      </c>
      <c r="G82" s="3">
        <f>ROUND(SUM(Surgery!Q179:R179),0)</f>
        <v>748107</v>
      </c>
      <c r="H82" s="3">
        <f>ROUND(+Surgery!F179,0)</f>
        <v>15602</v>
      </c>
      <c r="I82" s="9">
        <f t="shared" si="4"/>
        <v>47.95</v>
      </c>
      <c r="J82" s="9"/>
      <c r="K82" s="10">
        <f t="shared" si="5"/>
        <v>0.1336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ROUND(SUM(Surgery!Q78:R78),0)</f>
        <v>33701758</v>
      </c>
      <c r="E83" s="3">
        <f>ROUND(+Surgery!F78,0)</f>
        <v>733671</v>
      </c>
      <c r="F83" s="9">
        <f t="shared" si="3"/>
        <v>45.94</v>
      </c>
      <c r="G83" s="3">
        <f>ROUND(SUM(Surgery!Q180:R180),0)</f>
        <v>34637131</v>
      </c>
      <c r="H83" s="3">
        <f>ROUND(+Surgery!F180,0)</f>
        <v>591360</v>
      </c>
      <c r="I83" s="9">
        <f t="shared" si="4"/>
        <v>58.57</v>
      </c>
      <c r="J83" s="9"/>
      <c r="K83" s="10">
        <f t="shared" si="5"/>
        <v>0.27489999999999998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ROUND(SUM(Surgery!Q79:R79),0)</f>
        <v>91862918</v>
      </c>
      <c r="E84" s="3">
        <f>ROUND(+Surgery!F79,0)</f>
        <v>4109625</v>
      </c>
      <c r="F84" s="9">
        <f t="shared" si="3"/>
        <v>22.35</v>
      </c>
      <c r="G84" s="3">
        <f>ROUND(SUM(Surgery!Q181:R181),0)</f>
        <v>95041459</v>
      </c>
      <c r="H84" s="3">
        <f>ROUND(+Surgery!F181,0)</f>
        <v>2122630</v>
      </c>
      <c r="I84" s="9">
        <f t="shared" si="4"/>
        <v>44.78</v>
      </c>
      <c r="J84" s="9"/>
      <c r="K84" s="10">
        <f t="shared" si="5"/>
        <v>1.0036</v>
      </c>
    </row>
    <row r="85" spans="2:11" x14ac:dyDescent="0.2">
      <c r="B85">
        <f>+Surgery!A80</f>
        <v>180</v>
      </c>
      <c r="C85" t="str">
        <f>+Surgery!B80</f>
        <v>VALLEY HOSPITAL</v>
      </c>
      <c r="D85" s="3">
        <f>ROUND(SUM(Surgery!Q80:R80),0)</f>
        <v>20183433</v>
      </c>
      <c r="E85" s="3">
        <f>ROUND(+Surgery!F80,0)</f>
        <v>474465</v>
      </c>
      <c r="F85" s="9">
        <f t="shared" si="3"/>
        <v>42.54</v>
      </c>
      <c r="G85" s="3">
        <f>ROUND(SUM(Surgery!Q182:R182),0)</f>
        <v>20704365</v>
      </c>
      <c r="H85" s="3">
        <f>ROUND(+Surgery!F182,0)</f>
        <v>450180</v>
      </c>
      <c r="I85" s="9">
        <f t="shared" si="4"/>
        <v>45.99</v>
      </c>
      <c r="J85" s="9"/>
      <c r="K85" s="10">
        <f t="shared" si="5"/>
        <v>8.1100000000000005E-2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ROUND(SUM(Surgery!Q81:R81),0)</f>
        <v>19293764</v>
      </c>
      <c r="E86" s="3">
        <f>ROUND(+Surgery!F81,0)</f>
        <v>420000</v>
      </c>
      <c r="F86" s="9">
        <f t="shared" si="3"/>
        <v>45.94</v>
      </c>
      <c r="G86" s="3">
        <f>ROUND(SUM(Surgery!Q183:R183),0)</f>
        <v>19237183</v>
      </c>
      <c r="H86" s="3">
        <f>ROUND(+Surgery!F183,0)</f>
        <v>558030</v>
      </c>
      <c r="I86" s="9">
        <f t="shared" si="4"/>
        <v>34.47</v>
      </c>
      <c r="J86" s="9"/>
      <c r="K86" s="10">
        <f t="shared" si="5"/>
        <v>-0.24970000000000001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ROUND(SUM(Surgery!Q82:R82),0)</f>
        <v>0</v>
      </c>
      <c r="E87" s="3">
        <f>ROUND(+Surgery!F82,0)</f>
        <v>0</v>
      </c>
      <c r="F87" s="9" t="str">
        <f t="shared" si="3"/>
        <v/>
      </c>
      <c r="G87" s="3">
        <f>ROUND(SUM(Surgery!Q184:R184),0)</f>
        <v>0</v>
      </c>
      <c r="H87" s="3">
        <f>ROUND(+Surgery!F184,0)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ROUND(SUM(Surgery!Q83:R83),0)</f>
        <v>16546083</v>
      </c>
      <c r="E88" s="3">
        <f>ROUND(+Surgery!F83,0)</f>
        <v>223110</v>
      </c>
      <c r="F88" s="9">
        <f t="shared" si="3"/>
        <v>74.16</v>
      </c>
      <c r="G88" s="3">
        <f>ROUND(SUM(Surgery!Q185:R185),0)</f>
        <v>15999870</v>
      </c>
      <c r="H88" s="3">
        <f>ROUND(+Surgery!F185,0)</f>
        <v>427999</v>
      </c>
      <c r="I88" s="9">
        <f t="shared" si="4"/>
        <v>37.380000000000003</v>
      </c>
      <c r="J88" s="9"/>
      <c r="K88" s="10">
        <f t="shared" si="5"/>
        <v>-0.496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ROUND(SUM(Surgery!Q84:R84),0)</f>
        <v>4612791</v>
      </c>
      <c r="E89" s="3">
        <f>ROUND(+Surgery!F84,0)</f>
        <v>88170</v>
      </c>
      <c r="F89" s="9">
        <f t="shared" si="3"/>
        <v>52.32</v>
      </c>
      <c r="G89" s="3">
        <f>ROUND(SUM(Surgery!Q186:R186),0)</f>
        <v>2739219</v>
      </c>
      <c r="H89" s="3">
        <f>ROUND(+Surgery!F186,0)</f>
        <v>74069</v>
      </c>
      <c r="I89" s="9">
        <f t="shared" si="4"/>
        <v>36.979999999999997</v>
      </c>
      <c r="J89" s="9"/>
      <c r="K89" s="10">
        <f t="shared" si="5"/>
        <v>-0.29320000000000002</v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ROUND(SUM(Surgery!Q85:R85),0)</f>
        <v>1321972</v>
      </c>
      <c r="E90" s="3">
        <f>ROUND(+Surgery!F85,0)</f>
        <v>95221</v>
      </c>
      <c r="F90" s="9">
        <f t="shared" si="3"/>
        <v>13.88</v>
      </c>
      <c r="G90" s="3">
        <f>ROUND(SUM(Surgery!Q187:R187),0)</f>
        <v>1140464</v>
      </c>
      <c r="H90" s="3">
        <f>ROUND(+Surgery!F187,0)</f>
        <v>86352</v>
      </c>
      <c r="I90" s="9">
        <f t="shared" si="4"/>
        <v>13.21</v>
      </c>
      <c r="J90" s="9"/>
      <c r="K90" s="10">
        <f t="shared" si="5"/>
        <v>-4.8300000000000003E-2</v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ROUND(SUM(Surgery!Q86:R86),0)</f>
        <v>320575</v>
      </c>
      <c r="E91" s="3">
        <f>ROUND(+Surgery!F86,0)</f>
        <v>0</v>
      </c>
      <c r="F91" s="9" t="str">
        <f t="shared" si="3"/>
        <v/>
      </c>
      <c r="G91" s="3">
        <f>ROUND(SUM(Surgery!Q188:R188),0)</f>
        <v>737914</v>
      </c>
      <c r="H91" s="3">
        <f>ROUND(+Surgery!F188,0)</f>
        <v>10890</v>
      </c>
      <c r="I91" s="9">
        <f t="shared" si="4"/>
        <v>67.760000000000005</v>
      </c>
      <c r="J91" s="9"/>
      <c r="K91" s="10" t="str">
        <f t="shared" si="5"/>
        <v/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ROUND(SUM(Surgery!Q87:R87),0)</f>
        <v>7982260</v>
      </c>
      <c r="E92" s="3">
        <f>ROUND(+Surgery!F87,0)</f>
        <v>460733</v>
      </c>
      <c r="F92" s="9">
        <f t="shared" si="3"/>
        <v>17.329999999999998</v>
      </c>
      <c r="G92" s="3">
        <f>ROUND(SUM(Surgery!Q189:R189),0)</f>
        <v>8026584</v>
      </c>
      <c r="H92" s="3">
        <f>ROUND(+Surgery!F189,0)</f>
        <v>441897</v>
      </c>
      <c r="I92" s="9">
        <f t="shared" si="4"/>
        <v>18.16</v>
      </c>
      <c r="J92" s="9"/>
      <c r="K92" s="10">
        <f t="shared" si="5"/>
        <v>4.7899999999999998E-2</v>
      </c>
    </row>
    <row r="93" spans="2:11" x14ac:dyDescent="0.2">
      <c r="B93">
        <f>+Surgery!A88</f>
        <v>198</v>
      </c>
      <c r="C93" t="str">
        <f>+Surgery!B88</f>
        <v>SUNNYSIDE COMMUNITY HOSPITAL</v>
      </c>
      <c r="D93" s="3">
        <f>ROUND(SUM(Surgery!Q88:R88),0)</f>
        <v>3404632</v>
      </c>
      <c r="E93" s="3">
        <f>ROUND(+Surgery!F88,0)</f>
        <v>174560</v>
      </c>
      <c r="F93" s="9">
        <f t="shared" si="3"/>
        <v>19.5</v>
      </c>
      <c r="G93" s="3">
        <f>ROUND(SUM(Surgery!Q190:R190),0)</f>
        <v>4088773</v>
      </c>
      <c r="H93" s="3">
        <f>ROUND(+Surgery!F190,0)</f>
        <v>170134</v>
      </c>
      <c r="I93" s="9">
        <f t="shared" si="4"/>
        <v>24.03</v>
      </c>
      <c r="J93" s="9"/>
      <c r="K93" s="10">
        <f t="shared" si="5"/>
        <v>0.23230000000000001</v>
      </c>
    </row>
    <row r="94" spans="2:11" x14ac:dyDescent="0.2">
      <c r="B94">
        <f>+Surgery!A89</f>
        <v>199</v>
      </c>
      <c r="C94" t="str">
        <f>+Surgery!B89</f>
        <v>TOPPENISH COMMUNITY HOSPITAL</v>
      </c>
      <c r="D94" s="3">
        <f>ROUND(SUM(Surgery!Q89:R89),0)</f>
        <v>918293</v>
      </c>
      <c r="E94" s="3">
        <f>ROUND(+Surgery!F89,0)</f>
        <v>31380</v>
      </c>
      <c r="F94" s="9">
        <f t="shared" si="3"/>
        <v>29.26</v>
      </c>
      <c r="G94" s="3">
        <f>ROUND(SUM(Surgery!Q191:R191),0)</f>
        <v>1287465</v>
      </c>
      <c r="H94" s="3">
        <f>ROUND(+Surgery!F191,0)</f>
        <v>40260</v>
      </c>
      <c r="I94" s="9">
        <f t="shared" si="4"/>
        <v>31.98</v>
      </c>
      <c r="J94" s="9"/>
      <c r="K94" s="10">
        <f t="shared" si="5"/>
        <v>9.2999999999999999E-2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ROUND(SUM(Surgery!Q90:R90),0)</f>
        <v>43552965</v>
      </c>
      <c r="E95" s="3">
        <f>ROUND(+Surgery!F90,0)</f>
        <v>1182015</v>
      </c>
      <c r="F95" s="9">
        <f t="shared" si="3"/>
        <v>36.85</v>
      </c>
      <c r="G95" s="3">
        <f>ROUND(SUM(Surgery!Q192:R192),0)</f>
        <v>49099641</v>
      </c>
      <c r="H95" s="3">
        <f>ROUND(+Surgery!F192,0)</f>
        <v>1598952</v>
      </c>
      <c r="I95" s="9">
        <f t="shared" si="4"/>
        <v>30.71</v>
      </c>
      <c r="J95" s="9"/>
      <c r="K95" s="10">
        <f t="shared" si="5"/>
        <v>-0.1666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ROUND(SUM(Surgery!Q91:R91),0)</f>
        <v>4885</v>
      </c>
      <c r="E96" s="3">
        <f>ROUND(+Surgery!F91,0)</f>
        <v>0</v>
      </c>
      <c r="F96" s="9" t="str">
        <f t="shared" si="3"/>
        <v/>
      </c>
      <c r="G96" s="3">
        <f>ROUND(SUM(Surgery!Q193:R193),0)</f>
        <v>0</v>
      </c>
      <c r="H96" s="3">
        <f>ROUND(+Surgery!F193,0)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ROUND(SUM(Surgery!Q92:R92),0)</f>
        <v>0</v>
      </c>
      <c r="E97" s="3">
        <f>ROUND(+Surgery!F92,0)</f>
        <v>0</v>
      </c>
      <c r="F97" s="9" t="str">
        <f t="shared" si="3"/>
        <v/>
      </c>
      <c r="G97" s="3">
        <f>ROUND(SUM(Surgery!Q194:R194),0)</f>
        <v>0</v>
      </c>
      <c r="H97" s="3">
        <f>ROUND(+Surgery!F194,0)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ROUND(SUM(Surgery!Q93:R93),0)</f>
        <v>1367044</v>
      </c>
      <c r="E98" s="3">
        <f>ROUND(+Surgery!F93,0)</f>
        <v>408785</v>
      </c>
      <c r="F98" s="9">
        <f t="shared" si="3"/>
        <v>3.34</v>
      </c>
      <c r="G98" s="3">
        <f>ROUND(SUM(Surgery!Q195:R195),0)</f>
        <v>16246820</v>
      </c>
      <c r="H98" s="3">
        <f>ROUND(+Surgery!F195,0)</f>
        <v>390984</v>
      </c>
      <c r="I98" s="9">
        <f t="shared" si="4"/>
        <v>41.55</v>
      </c>
      <c r="J98" s="9"/>
      <c r="K98" s="10">
        <f t="shared" si="5"/>
        <v>11.440099999999999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ROUND(SUM(Surgery!Q94:R94),0)</f>
        <v>585396</v>
      </c>
      <c r="E99" s="3">
        <f>ROUND(+Surgery!F94,0)</f>
        <v>13263</v>
      </c>
      <c r="F99" s="9">
        <f t="shared" si="3"/>
        <v>44.14</v>
      </c>
      <c r="G99" s="3">
        <f>ROUND(SUM(Surgery!Q196:R196),0)</f>
        <v>2592975</v>
      </c>
      <c r="H99" s="3">
        <f>ROUND(+Surgery!F196,0)</f>
        <v>43114</v>
      </c>
      <c r="I99" s="9">
        <f t="shared" si="4"/>
        <v>60.14</v>
      </c>
      <c r="J99" s="9"/>
      <c r="K99" s="10">
        <f t="shared" si="5"/>
        <v>0.36249999999999999</v>
      </c>
    </row>
    <row r="100" spans="2:11" x14ac:dyDescent="0.2">
      <c r="B100">
        <f>+Surgery!A95</f>
        <v>207</v>
      </c>
      <c r="C100" t="str">
        <f>+Surgery!B95</f>
        <v>SKAGIT VALLEY HOSPITAL</v>
      </c>
      <c r="D100" s="3">
        <f>ROUND(SUM(Surgery!Q95:R95),0)</f>
        <v>19597567</v>
      </c>
      <c r="E100" s="3">
        <f>ROUND(+Surgery!F95,0)</f>
        <v>516166</v>
      </c>
      <c r="F100" s="9">
        <f t="shared" si="3"/>
        <v>37.97</v>
      </c>
      <c r="G100" s="3">
        <f>ROUND(SUM(Surgery!Q197:R197),0)</f>
        <v>18487822</v>
      </c>
      <c r="H100" s="3">
        <f>ROUND(+Surgery!F197,0)</f>
        <v>506119</v>
      </c>
      <c r="I100" s="9">
        <f t="shared" si="4"/>
        <v>36.53</v>
      </c>
      <c r="J100" s="9"/>
      <c r="K100" s="10">
        <f t="shared" si="5"/>
        <v>-3.7900000000000003E-2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ROUND(SUM(Surgery!Q96:R96),0)</f>
        <v>29499356</v>
      </c>
      <c r="E101" s="3">
        <f>ROUND(+Surgery!F96,0)</f>
        <v>619860</v>
      </c>
      <c r="F101" s="9">
        <f t="shared" si="3"/>
        <v>47.59</v>
      </c>
      <c r="G101" s="3">
        <f>ROUND(SUM(Surgery!Q198:R198),0)</f>
        <v>30958633</v>
      </c>
      <c r="H101" s="3">
        <f>ROUND(+Surgery!F198,0)</f>
        <v>624360</v>
      </c>
      <c r="I101" s="9">
        <f t="shared" si="4"/>
        <v>49.58</v>
      </c>
      <c r="J101" s="9"/>
      <c r="K101" s="10">
        <f t="shared" si="5"/>
        <v>4.1799999999999997E-2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ROUND(SUM(Surgery!Q97:R97),0)</f>
        <v>22817172</v>
      </c>
      <c r="E102" s="3">
        <f>ROUND(+Surgery!F97,0)</f>
        <v>618857</v>
      </c>
      <c r="F102" s="9">
        <f t="shared" si="3"/>
        <v>36.869999999999997</v>
      </c>
      <c r="G102" s="3">
        <f>ROUND(SUM(Surgery!Q199:R199),0)</f>
        <v>22335371</v>
      </c>
      <c r="H102" s="3">
        <f>ROUND(+Surgery!F199,0)</f>
        <v>1115340</v>
      </c>
      <c r="I102" s="9">
        <f t="shared" si="4"/>
        <v>20.03</v>
      </c>
      <c r="J102" s="9"/>
      <c r="K102" s="10">
        <f t="shared" si="5"/>
        <v>-0.45669999999999999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ROUND(SUM(Surgery!Q98:R98),0)</f>
        <v>25088280</v>
      </c>
      <c r="E103" s="3">
        <f>ROUND(+Surgery!F98,0)</f>
        <v>529524</v>
      </c>
      <c r="F103" s="9">
        <f t="shared" si="3"/>
        <v>47.38</v>
      </c>
      <c r="G103" s="3">
        <f>ROUND(SUM(Surgery!Q200:R200),0)</f>
        <v>39594105</v>
      </c>
      <c r="H103" s="3">
        <f>ROUND(+Surgery!F200,0)</f>
        <v>533945</v>
      </c>
      <c r="I103" s="9">
        <f t="shared" si="4"/>
        <v>74.150000000000006</v>
      </c>
      <c r="J103" s="9"/>
      <c r="K103" s="10">
        <f t="shared" si="5"/>
        <v>0.56499999999999995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ROUND(SUM(Surgery!Q99:R99),0)</f>
        <v>626771</v>
      </c>
      <c r="E104" s="3">
        <f>ROUND(+Surgery!F99,0)</f>
        <v>5781</v>
      </c>
      <c r="F104" s="9">
        <f t="shared" si="3"/>
        <v>108.42</v>
      </c>
      <c r="G104" s="3">
        <f>ROUND(SUM(Surgery!Q201:R201),0)</f>
        <v>825981</v>
      </c>
      <c r="H104" s="3">
        <f>ROUND(+Surgery!F201,0)</f>
        <v>8749</v>
      </c>
      <c r="I104" s="9">
        <f t="shared" si="4"/>
        <v>94.41</v>
      </c>
      <c r="J104" s="9"/>
      <c r="K104" s="10">
        <f t="shared" si="5"/>
        <v>-0.12920000000000001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ROUND(SUM(Surgery!Q100:R100),0)</f>
        <v>0</v>
      </c>
      <c r="E105" s="3">
        <f>ROUND(+Surgery!F100,0)</f>
        <v>0</v>
      </c>
      <c r="F105" s="9" t="str">
        <f t="shared" si="3"/>
        <v/>
      </c>
      <c r="G105" s="3">
        <f>ROUND(SUM(Surgery!Q202:R202),0)</f>
        <v>0</v>
      </c>
      <c r="H105" s="3">
        <f>ROUND(+Surgery!F202,0)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ROUND(SUM(Surgery!Q101:R101),0)</f>
        <v>0</v>
      </c>
      <c r="E106" s="3">
        <f>ROUND(+Surgery!F101,0)</f>
        <v>0</v>
      </c>
      <c r="F106" s="9" t="str">
        <f t="shared" si="3"/>
        <v/>
      </c>
      <c r="G106" s="3">
        <f>ROUND(SUM(Surgery!Q203:R203),0)</f>
        <v>0</v>
      </c>
      <c r="H106" s="3">
        <f>ROUND(+Surgery!F203,0)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ROUND(SUM(Surgery!Q102:R102),0)</f>
        <v>0</v>
      </c>
      <c r="E107" s="3">
        <f>ROUND(+Surgery!F102,0)</f>
        <v>0</v>
      </c>
      <c r="F107" s="9" t="str">
        <f t="shared" si="3"/>
        <v/>
      </c>
      <c r="G107" s="3">
        <f>ROUND(SUM(Surgery!Q204:R204),0)</f>
        <v>0</v>
      </c>
      <c r="H107" s="3">
        <f>ROUND(+Surgery!F204,0)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Health</v>
      </c>
      <c r="D108" s="3">
        <f>ROUND(SUM(Surgery!Q103:R103),0)</f>
        <v>0</v>
      </c>
      <c r="E108" s="3">
        <f>ROUND(+Surgery!F103,0)</f>
        <v>0</v>
      </c>
      <c r="F108" s="9" t="str">
        <f t="shared" si="3"/>
        <v/>
      </c>
      <c r="G108" s="3">
        <f>ROUND(SUM(Surgery!Q205:R205),0)</f>
        <v>0</v>
      </c>
      <c r="H108" s="3">
        <f>ROUND(+Surgery!F205,0)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FAIRFAX EVERETT</v>
      </c>
      <c r="D109" s="3">
        <f>ROUND(SUM(Surgery!Q104:R104),0)</f>
        <v>0</v>
      </c>
      <c r="E109" s="3">
        <f>ROUND(+Surgery!F104,0)</f>
        <v>0</v>
      </c>
      <c r="F109" s="9" t="str">
        <f t="shared" si="3"/>
        <v/>
      </c>
      <c r="G109" s="3">
        <f>ROUND(SUM(Surgery!Q206:R206),0)</f>
        <v>0</v>
      </c>
      <c r="H109" s="3">
        <f>ROUND(+Surgery!F206,0)</f>
        <v>0</v>
      </c>
      <c r="I109" s="9" t="str">
        <f t="shared" si="4"/>
        <v/>
      </c>
      <c r="J109" s="9"/>
      <c r="K109" s="10" t="str">
        <f t="shared" si="5"/>
        <v/>
      </c>
    </row>
    <row r="110" spans="2:11" x14ac:dyDescent="0.2">
      <c r="B110">
        <f>+Surgery!A105</f>
        <v>0</v>
      </c>
      <c r="C110">
        <f>+Surgery!B105</f>
        <v>0</v>
      </c>
      <c r="D110" s="3">
        <f>ROUND(SUM(Surgery!Q105:R105),0)</f>
        <v>0</v>
      </c>
      <c r="E110" s="3">
        <f>ROUND(+Surgery!F105,0)</f>
        <v>0</v>
      </c>
      <c r="F110" s="9" t="str">
        <f t="shared" si="3"/>
        <v/>
      </c>
      <c r="G110" s="3">
        <f>ROUND(SUM(Surgery!Q207:R207),0)</f>
        <v>0</v>
      </c>
      <c r="H110" s="3">
        <f>ROUND(+Surgery!F207,0)</f>
        <v>0</v>
      </c>
      <c r="I110" s="9" t="str">
        <f t="shared" si="4"/>
        <v/>
      </c>
      <c r="J110" s="9"/>
      <c r="K110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</cols>
  <sheetData>
    <row r="1" spans="1:11" x14ac:dyDescent="0.2">
      <c r="A1" s="5" t="s">
        <v>8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164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41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D8" s="1"/>
      <c r="F8" s="1" t="s">
        <v>2</v>
      </c>
      <c r="G8" s="1"/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ROUND(+Surgery!G5,0)</f>
        <v>17611721</v>
      </c>
      <c r="E10" s="3">
        <f>ROUND(+Surgery!F5,0)</f>
        <v>110436</v>
      </c>
      <c r="F10" s="9">
        <f>IF(D10=0,"",IF(E10=0,"",ROUND(D10/E10,2)))</f>
        <v>159.47</v>
      </c>
      <c r="G10" s="3">
        <f>ROUND(+Surgery!G107,0)</f>
        <v>25289080</v>
      </c>
      <c r="H10" s="3">
        <f>ROUND(+Surgery!F107,0)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ROUND(+Surgery!G6,0)</f>
        <v>6307822</v>
      </c>
      <c r="E11" s="3">
        <f>ROUND(+Surgery!F6,0)</f>
        <v>128481</v>
      </c>
      <c r="F11" s="9">
        <f t="shared" ref="F11:F74" si="0">IF(D11=0,"",IF(E11=0,"",ROUND(D11/E11,2)))</f>
        <v>49.1</v>
      </c>
      <c r="G11" s="3">
        <f>ROUND(+Surgery!G108,0)</f>
        <v>7121603</v>
      </c>
      <c r="H11" s="3">
        <f>ROUND(+Surgery!F108,0)</f>
        <v>0</v>
      </c>
      <c r="I11" s="9" t="str">
        <f t="shared" ref="I11:I74" si="1">IF(G11=0,"",IF(H11=0,"",ROUND(G11/H11,2)))</f>
        <v/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ROUND(+Surgery!G7,0)</f>
        <v>679175</v>
      </c>
      <c r="E12" s="3">
        <f>ROUND(+Surgery!F7,0)</f>
        <v>906</v>
      </c>
      <c r="F12" s="9">
        <f t="shared" si="0"/>
        <v>749.64</v>
      </c>
      <c r="G12" s="3">
        <f>ROUND(+Surgery!G109,0)</f>
        <v>698797</v>
      </c>
      <c r="H12" s="3">
        <f>ROUND(+Surgery!F109,0)</f>
        <v>1144</v>
      </c>
      <c r="I12" s="9">
        <f t="shared" si="1"/>
        <v>610.84</v>
      </c>
      <c r="J12" s="9"/>
      <c r="K12" s="10">
        <f t="shared" si="2"/>
        <v>-0.1852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ROUND(+Surgery!G8,0)</f>
        <v>11422686</v>
      </c>
      <c r="E13" s="3">
        <f>ROUND(+Surgery!F8,0)</f>
        <v>2520201</v>
      </c>
      <c r="F13" s="9">
        <f t="shared" si="0"/>
        <v>4.53</v>
      </c>
      <c r="G13" s="3">
        <f>ROUND(+Surgery!G110,0)</f>
        <v>11054779</v>
      </c>
      <c r="H13" s="3">
        <f>ROUND(+Surgery!F110,0)</f>
        <v>2365920</v>
      </c>
      <c r="I13" s="9">
        <f t="shared" si="1"/>
        <v>4.67</v>
      </c>
      <c r="J13" s="9"/>
      <c r="K13" s="10">
        <f t="shared" si="2"/>
        <v>3.09E-2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ROUND(+Surgery!G9,0)</f>
        <v>12238372</v>
      </c>
      <c r="E14" s="3">
        <f>ROUND(+Surgery!F9,0)</f>
        <v>1519903</v>
      </c>
      <c r="F14" s="9">
        <f t="shared" si="0"/>
        <v>8.0500000000000007</v>
      </c>
      <c r="G14" s="3">
        <f>ROUND(+Surgery!G111,0)</f>
        <v>13684770</v>
      </c>
      <c r="H14" s="3">
        <f>ROUND(+Surgery!F111,0)</f>
        <v>1503143</v>
      </c>
      <c r="I14" s="9">
        <f t="shared" si="1"/>
        <v>9.1</v>
      </c>
      <c r="J14" s="9"/>
      <c r="K14" s="10">
        <f t="shared" si="2"/>
        <v>0.13039999999999999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ROUND(+Surgery!G10,0)</f>
        <v>2796763</v>
      </c>
      <c r="E15" s="3">
        <f>ROUND(+Surgery!F10,0)</f>
        <v>257773</v>
      </c>
      <c r="F15" s="9">
        <f t="shared" si="0"/>
        <v>10.85</v>
      </c>
      <c r="G15" s="3">
        <f>ROUND(+Surgery!G112,0)</f>
        <v>2253044</v>
      </c>
      <c r="H15" s="3">
        <f>ROUND(+Surgery!F112,0)</f>
        <v>229516</v>
      </c>
      <c r="I15" s="9">
        <f t="shared" si="1"/>
        <v>9.82</v>
      </c>
      <c r="J15" s="9"/>
      <c r="K15" s="10">
        <f t="shared" si="2"/>
        <v>-9.4899999999999998E-2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ROUND(+Surgery!G11,0)</f>
        <v>362996</v>
      </c>
      <c r="E16" s="3">
        <f>ROUND(+Surgery!F11,0)</f>
        <v>0</v>
      </c>
      <c r="F16" s="9" t="str">
        <f t="shared" si="0"/>
        <v/>
      </c>
      <c r="G16" s="3">
        <f>ROUND(+Surgery!G113,0)</f>
        <v>394473</v>
      </c>
      <c r="H16" s="3">
        <f>ROUND(+Surgery!F113,0)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ROUND(+Surgery!G12,0)</f>
        <v>1406191</v>
      </c>
      <c r="E17" s="3">
        <f>ROUND(+Surgery!F12,0)</f>
        <v>236790</v>
      </c>
      <c r="F17" s="9">
        <f t="shared" si="0"/>
        <v>5.94</v>
      </c>
      <c r="G17" s="3">
        <f>ROUND(+Surgery!G114,0)</f>
        <v>1440754</v>
      </c>
      <c r="H17" s="3">
        <f>ROUND(+Surgery!F114,0)</f>
        <v>236790</v>
      </c>
      <c r="I17" s="9">
        <f t="shared" si="1"/>
        <v>6.08</v>
      </c>
      <c r="J17" s="9"/>
      <c r="K17" s="10">
        <f t="shared" si="2"/>
        <v>2.3599999999999999E-2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ROUND(+Surgery!G13,0)</f>
        <v>360497</v>
      </c>
      <c r="E18" s="3">
        <f>ROUND(+Surgery!F13,0)</f>
        <v>38875</v>
      </c>
      <c r="F18" s="9">
        <f t="shared" si="0"/>
        <v>9.27</v>
      </c>
      <c r="G18" s="3">
        <f>ROUND(+Surgery!G115,0)</f>
        <v>358693</v>
      </c>
      <c r="H18" s="3">
        <f>ROUND(+Surgery!F115,0)</f>
        <v>37587</v>
      </c>
      <c r="I18" s="9">
        <f t="shared" si="1"/>
        <v>9.5399999999999991</v>
      </c>
      <c r="J18" s="9"/>
      <c r="K18" s="10">
        <f t="shared" si="2"/>
        <v>2.9100000000000001E-2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ROUND(+Surgery!G14,0)</f>
        <v>3162674</v>
      </c>
      <c r="E19" s="3">
        <f>ROUND(+Surgery!F14,0)</f>
        <v>378083</v>
      </c>
      <c r="F19" s="9">
        <f t="shared" si="0"/>
        <v>8.3699999999999992</v>
      </c>
      <c r="G19" s="3">
        <f>ROUND(+Surgery!G116,0)</f>
        <v>3492435</v>
      </c>
      <c r="H19" s="3">
        <f>ROUND(+Surgery!F116,0)</f>
        <v>359925</v>
      </c>
      <c r="I19" s="9">
        <f t="shared" si="1"/>
        <v>9.6999999999999993</v>
      </c>
      <c r="J19" s="9"/>
      <c r="K19" s="10">
        <f t="shared" si="2"/>
        <v>0.15890000000000001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ROUND(+Surgery!G15,0)</f>
        <v>13973854</v>
      </c>
      <c r="E20" s="3">
        <f>ROUND(+Surgery!F15,0)</f>
        <v>2883095</v>
      </c>
      <c r="F20" s="9">
        <f t="shared" si="0"/>
        <v>4.8499999999999996</v>
      </c>
      <c r="G20" s="3">
        <f>ROUND(+Surgery!G117,0)</f>
        <v>15177296</v>
      </c>
      <c r="H20" s="3">
        <f>ROUND(+Surgery!F117,0)</f>
        <v>2951934</v>
      </c>
      <c r="I20" s="9">
        <f t="shared" si="1"/>
        <v>5.14</v>
      </c>
      <c r="J20" s="9"/>
      <c r="K20" s="10">
        <f t="shared" si="2"/>
        <v>5.9799999999999999E-2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ROUND(+Surgery!G16,0)</f>
        <v>17572502</v>
      </c>
      <c r="E21" s="3">
        <f>ROUND(+Surgery!F16,0)</f>
        <v>2712475</v>
      </c>
      <c r="F21" s="9">
        <f t="shared" si="0"/>
        <v>6.48</v>
      </c>
      <c r="G21" s="3">
        <f>ROUND(+Surgery!G118,0)</f>
        <v>18442563</v>
      </c>
      <c r="H21" s="3">
        <f>ROUND(+Surgery!F118,0)</f>
        <v>2634566</v>
      </c>
      <c r="I21" s="9">
        <f t="shared" si="1"/>
        <v>7</v>
      </c>
      <c r="J21" s="9"/>
      <c r="K21" s="10">
        <f t="shared" si="2"/>
        <v>8.0199999999999994E-2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ROUND(+Surgery!G17,0)</f>
        <v>1480667</v>
      </c>
      <c r="E22" s="3">
        <f>ROUND(+Surgery!F17,0)</f>
        <v>124980</v>
      </c>
      <c r="F22" s="9">
        <f t="shared" si="0"/>
        <v>11.85</v>
      </c>
      <c r="G22" s="3">
        <f>ROUND(+Surgery!G119,0)</f>
        <v>1584341</v>
      </c>
      <c r="H22" s="3">
        <f>ROUND(+Surgery!F119,0)</f>
        <v>138555</v>
      </c>
      <c r="I22" s="9">
        <f t="shared" si="1"/>
        <v>11.43</v>
      </c>
      <c r="J22" s="9"/>
      <c r="K22" s="10">
        <f t="shared" si="2"/>
        <v>-3.5400000000000001E-2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ROUND(+Surgery!G18,0)</f>
        <v>6174177</v>
      </c>
      <c r="E23" s="3">
        <f>ROUND(+Surgery!F18,0)</f>
        <v>1074417</v>
      </c>
      <c r="F23" s="9">
        <f t="shared" si="0"/>
        <v>5.75</v>
      </c>
      <c r="G23" s="3">
        <f>ROUND(+Surgery!G120,0)</f>
        <v>6390465</v>
      </c>
      <c r="H23" s="3">
        <f>ROUND(+Surgery!F120,0)</f>
        <v>1079019</v>
      </c>
      <c r="I23" s="9">
        <f t="shared" si="1"/>
        <v>5.92</v>
      </c>
      <c r="J23" s="9"/>
      <c r="K23" s="10">
        <f t="shared" si="2"/>
        <v>2.9600000000000001E-2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ROUND(+Surgery!G19,0)</f>
        <v>1992933</v>
      </c>
      <c r="E24" s="3">
        <f>ROUND(+Surgery!F19,0)</f>
        <v>396940</v>
      </c>
      <c r="F24" s="9">
        <f t="shared" si="0"/>
        <v>5.0199999999999996</v>
      </c>
      <c r="G24" s="3">
        <f>ROUND(+Surgery!G121,0)</f>
        <v>1932304</v>
      </c>
      <c r="H24" s="3">
        <f>ROUND(+Surgery!F121,0)</f>
        <v>369185</v>
      </c>
      <c r="I24" s="9">
        <f t="shared" si="1"/>
        <v>5.23</v>
      </c>
      <c r="J24" s="9"/>
      <c r="K24" s="10">
        <f t="shared" si="2"/>
        <v>4.1799999999999997E-2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ROUND(+Surgery!G20,0)</f>
        <v>1967013</v>
      </c>
      <c r="E25" s="3">
        <f>ROUND(+Surgery!F20,0)</f>
        <v>318898</v>
      </c>
      <c r="F25" s="9">
        <f t="shared" si="0"/>
        <v>6.17</v>
      </c>
      <c r="G25" s="3">
        <f>ROUND(+Surgery!G122,0)</f>
        <v>1981586</v>
      </c>
      <c r="H25" s="3">
        <f>ROUND(+Surgery!F122,0)</f>
        <v>338072</v>
      </c>
      <c r="I25" s="9">
        <f t="shared" si="1"/>
        <v>5.86</v>
      </c>
      <c r="J25" s="9"/>
      <c r="K25" s="10">
        <f t="shared" si="2"/>
        <v>-5.0200000000000002E-2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ROUND(+Surgery!G21,0)</f>
        <v>0</v>
      </c>
      <c r="E26" s="3">
        <f>ROUND(+Surgery!F21,0)</f>
        <v>0</v>
      </c>
      <c r="F26" s="9" t="str">
        <f t="shared" si="0"/>
        <v/>
      </c>
      <c r="G26" s="3">
        <f>ROUND(+Surgery!G123,0)</f>
        <v>474100</v>
      </c>
      <c r="H26" s="3">
        <f>ROUND(+Surgery!F123,0)</f>
        <v>4054</v>
      </c>
      <c r="I26" s="9">
        <f t="shared" si="1"/>
        <v>116.95</v>
      </c>
      <c r="J26" s="9"/>
      <c r="K26" s="10" t="str">
        <f t="shared" si="2"/>
        <v/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ROUND(+Surgery!G22,0)</f>
        <v>744853</v>
      </c>
      <c r="E27" s="3">
        <f>ROUND(+Surgery!F22,0)</f>
        <v>6035</v>
      </c>
      <c r="F27" s="9">
        <f t="shared" si="0"/>
        <v>123.42</v>
      </c>
      <c r="G27" s="3">
        <f>ROUND(+Surgery!G124,0)</f>
        <v>0</v>
      </c>
      <c r="H27" s="3">
        <f>ROUND(+Surgery!F124,0)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ROUND(+Surgery!G23,0)</f>
        <v>0</v>
      </c>
      <c r="E28" s="3">
        <f>ROUND(+Surgery!F23,0)</f>
        <v>0</v>
      </c>
      <c r="F28" s="9" t="str">
        <f t="shared" si="0"/>
        <v/>
      </c>
      <c r="G28" s="3">
        <f>ROUND(+Surgery!G125,0)</f>
        <v>0</v>
      </c>
      <c r="H28" s="3">
        <f>ROUND(+Surgery!F125,0)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ROUND(+Surgery!G24,0)</f>
        <v>0</v>
      </c>
      <c r="E29" s="3">
        <f>ROUND(+Surgery!F24,0)</f>
        <v>0</v>
      </c>
      <c r="F29" s="9" t="str">
        <f t="shared" si="0"/>
        <v/>
      </c>
      <c r="G29" s="3">
        <f>ROUND(+Surgery!G126,0)</f>
        <v>1067230</v>
      </c>
      <c r="H29" s="3">
        <f>ROUND(+Surgery!F126,0)</f>
        <v>96778</v>
      </c>
      <c r="I29" s="9">
        <f t="shared" si="1"/>
        <v>11.03</v>
      </c>
      <c r="J29" s="9"/>
      <c r="K29" s="10" t="str">
        <f t="shared" si="2"/>
        <v/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ROUND(+Surgery!G25,0)</f>
        <v>4276851</v>
      </c>
      <c r="E30" s="3">
        <f>ROUND(+Surgery!F25,0)</f>
        <v>438840</v>
      </c>
      <c r="F30" s="9">
        <f t="shared" si="0"/>
        <v>9.75</v>
      </c>
      <c r="G30" s="3">
        <f>ROUND(+Surgery!G127,0)</f>
        <v>5321360</v>
      </c>
      <c r="H30" s="3">
        <f>ROUND(+Surgery!F127,0)</f>
        <v>439380</v>
      </c>
      <c r="I30" s="9">
        <f t="shared" si="1"/>
        <v>12.11</v>
      </c>
      <c r="J30" s="9"/>
      <c r="K30" s="10">
        <f t="shared" si="2"/>
        <v>0.24210000000000001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ROUND(+Surgery!G26,0)</f>
        <v>239181</v>
      </c>
      <c r="E31" s="3">
        <f>ROUND(+Surgery!F26,0)</f>
        <v>19892</v>
      </c>
      <c r="F31" s="9">
        <f t="shared" si="0"/>
        <v>12.02</v>
      </c>
      <c r="G31" s="3">
        <f>ROUND(+Surgery!G128,0)</f>
        <v>260805</v>
      </c>
      <c r="H31" s="3">
        <f>ROUND(+Surgery!F128,0)</f>
        <v>23010</v>
      </c>
      <c r="I31" s="9">
        <f t="shared" si="1"/>
        <v>11.33</v>
      </c>
      <c r="J31" s="9"/>
      <c r="K31" s="10">
        <f t="shared" si="2"/>
        <v>-5.74E-2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ROUND(+Surgery!G27,0)</f>
        <v>489073</v>
      </c>
      <c r="E32" s="3">
        <f>ROUND(+Surgery!F27,0)</f>
        <v>10959</v>
      </c>
      <c r="F32" s="9">
        <f t="shared" si="0"/>
        <v>44.63</v>
      </c>
      <c r="G32" s="3">
        <f>ROUND(+Surgery!G129,0)</f>
        <v>385323</v>
      </c>
      <c r="H32" s="3">
        <f>ROUND(+Surgery!F129,0)</f>
        <v>9774</v>
      </c>
      <c r="I32" s="9">
        <f t="shared" si="1"/>
        <v>39.42</v>
      </c>
      <c r="J32" s="9"/>
      <c r="K32" s="10">
        <f t="shared" si="2"/>
        <v>-0.1167</v>
      </c>
    </row>
    <row r="33" spans="2:11" x14ac:dyDescent="0.2">
      <c r="B33">
        <f>+Surgery!A28</f>
        <v>58</v>
      </c>
      <c r="C33" t="str">
        <f>+Surgery!B28</f>
        <v>YAKIMA VALLEY MEMORIAL HOSPITAL</v>
      </c>
      <c r="D33" s="3">
        <f>ROUND(+Surgery!G28,0)</f>
        <v>5388874</v>
      </c>
      <c r="E33" s="3">
        <f>ROUND(+Surgery!F28,0)</f>
        <v>643860</v>
      </c>
      <c r="F33" s="9">
        <f t="shared" si="0"/>
        <v>8.3699999999999992</v>
      </c>
      <c r="G33" s="3">
        <f>ROUND(+Surgery!G130,0)</f>
        <v>5495128</v>
      </c>
      <c r="H33" s="3">
        <f>ROUND(+Surgery!F130,0)</f>
        <v>605125</v>
      </c>
      <c r="I33" s="9">
        <f t="shared" si="1"/>
        <v>9.08</v>
      </c>
      <c r="J33" s="9"/>
      <c r="K33" s="10">
        <f t="shared" si="2"/>
        <v>8.48E-2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ROUND(+Surgery!G29,0)</f>
        <v>2024541</v>
      </c>
      <c r="E34" s="3">
        <f>ROUND(+Surgery!F29,0)</f>
        <v>289874</v>
      </c>
      <c r="F34" s="9">
        <f t="shared" si="0"/>
        <v>6.98</v>
      </c>
      <c r="G34" s="3">
        <f>ROUND(+Surgery!G131,0)</f>
        <v>2511898</v>
      </c>
      <c r="H34" s="3">
        <f>ROUND(+Surgery!F131,0)</f>
        <v>280552</v>
      </c>
      <c r="I34" s="9">
        <f t="shared" si="1"/>
        <v>8.9499999999999993</v>
      </c>
      <c r="J34" s="9"/>
      <c r="K34" s="10">
        <f t="shared" si="2"/>
        <v>0.28220000000000001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ROUND(+Surgery!G30,0)</f>
        <v>1213601</v>
      </c>
      <c r="E35" s="3">
        <f>ROUND(+Surgery!F30,0)</f>
        <v>295755</v>
      </c>
      <c r="F35" s="9">
        <f t="shared" si="0"/>
        <v>4.0999999999999996</v>
      </c>
      <c r="G35" s="3">
        <f>ROUND(+Surgery!G132,0)</f>
        <v>1209154</v>
      </c>
      <c r="H35" s="3">
        <f>ROUND(+Surgery!F132,0)</f>
        <v>282688</v>
      </c>
      <c r="I35" s="9">
        <f t="shared" si="1"/>
        <v>4.28</v>
      </c>
      <c r="J35" s="9"/>
      <c r="K35" s="10">
        <f t="shared" si="2"/>
        <v>4.3900000000000002E-2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ROUND(+Surgery!G31,0)</f>
        <v>340211</v>
      </c>
      <c r="E36" s="3">
        <f>ROUND(+Surgery!F31,0)</f>
        <v>0</v>
      </c>
      <c r="F36" s="9" t="str">
        <f t="shared" si="0"/>
        <v/>
      </c>
      <c r="G36" s="3">
        <f>ROUND(+Surgery!G133,0)</f>
        <v>316296</v>
      </c>
      <c r="H36" s="3">
        <f>ROUND(+Surgery!F133,0)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ROUND(+Surgery!G32,0)</f>
        <v>4650</v>
      </c>
      <c r="E37" s="3">
        <f>ROUND(+Surgery!F32,0)</f>
        <v>765</v>
      </c>
      <c r="F37" s="9">
        <f t="shared" si="0"/>
        <v>6.08</v>
      </c>
      <c r="G37" s="3">
        <f>ROUND(+Surgery!G134,0)</f>
        <v>8297</v>
      </c>
      <c r="H37" s="3">
        <f>ROUND(+Surgery!F134,0)</f>
        <v>990</v>
      </c>
      <c r="I37" s="9">
        <f t="shared" si="1"/>
        <v>8.3800000000000008</v>
      </c>
      <c r="J37" s="9"/>
      <c r="K37" s="10">
        <f t="shared" si="2"/>
        <v>0.37830000000000003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ROUND(+Surgery!G33,0)</f>
        <v>5716071</v>
      </c>
      <c r="E38" s="3">
        <f>ROUND(+Surgery!F33,0)</f>
        <v>1534489</v>
      </c>
      <c r="F38" s="9">
        <f t="shared" si="0"/>
        <v>3.73</v>
      </c>
      <c r="G38" s="3">
        <f>ROUND(+Surgery!G135,0)</f>
        <v>5245275</v>
      </c>
      <c r="H38" s="3">
        <f>ROUND(+Surgery!F135,0)</f>
        <v>1548700</v>
      </c>
      <c r="I38" s="9">
        <f t="shared" si="1"/>
        <v>3.39</v>
      </c>
      <c r="J38" s="9"/>
      <c r="K38" s="10">
        <f t="shared" si="2"/>
        <v>-9.1200000000000003E-2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ROUND(+Surgery!G34,0)</f>
        <v>0</v>
      </c>
      <c r="E39" s="3">
        <f>ROUND(+Surgery!F34,0)</f>
        <v>0</v>
      </c>
      <c r="F39" s="9" t="str">
        <f t="shared" si="0"/>
        <v/>
      </c>
      <c r="G39" s="3">
        <f>ROUND(+Surgery!G136,0)</f>
        <v>0</v>
      </c>
      <c r="H39" s="3">
        <f>ROUND(+Surgery!F136,0)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ROUND(+Surgery!G35,0)</f>
        <v>9620118</v>
      </c>
      <c r="E40" s="3">
        <f>ROUND(+Surgery!F35,0)</f>
        <v>2899576</v>
      </c>
      <c r="F40" s="9">
        <f t="shared" si="0"/>
        <v>3.32</v>
      </c>
      <c r="G40" s="3">
        <f>ROUND(+Surgery!G137,0)</f>
        <v>10157519</v>
      </c>
      <c r="H40" s="3">
        <f>ROUND(+Surgery!F137,0)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ROUND(+Surgery!G36,0)</f>
        <v>1142863</v>
      </c>
      <c r="E41" s="3">
        <f>ROUND(+Surgery!F36,0)</f>
        <v>90772</v>
      </c>
      <c r="F41" s="9">
        <f t="shared" si="0"/>
        <v>12.59</v>
      </c>
      <c r="G41" s="3">
        <f>ROUND(+Surgery!G138,0)</f>
        <v>1081455</v>
      </c>
      <c r="H41" s="3">
        <f>ROUND(+Surgery!F138,0)</f>
        <v>86593</v>
      </c>
      <c r="I41" s="9">
        <f t="shared" si="1"/>
        <v>12.49</v>
      </c>
      <c r="J41" s="9"/>
      <c r="K41" s="10">
        <f t="shared" si="2"/>
        <v>-7.9000000000000008E-3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ROUND(+Surgery!G37,0)</f>
        <v>403677</v>
      </c>
      <c r="E42" s="3">
        <f>ROUND(+Surgery!F37,0)</f>
        <v>38534</v>
      </c>
      <c r="F42" s="9">
        <f t="shared" si="0"/>
        <v>10.48</v>
      </c>
      <c r="G42" s="3">
        <f>ROUND(+Surgery!G139,0)</f>
        <v>431379</v>
      </c>
      <c r="H42" s="3">
        <f>ROUND(+Surgery!F139,0)</f>
        <v>21443</v>
      </c>
      <c r="I42" s="9">
        <f t="shared" si="1"/>
        <v>20.12</v>
      </c>
      <c r="J42" s="9"/>
      <c r="K42" s="10">
        <f t="shared" si="2"/>
        <v>0.91979999999999995</v>
      </c>
    </row>
    <row r="43" spans="2:11" x14ac:dyDescent="0.2">
      <c r="B43">
        <f>+Surgery!A38</f>
        <v>102</v>
      </c>
      <c r="C43" t="str">
        <f>+Surgery!B38</f>
        <v>YAKIMA REGIONAL MEDICAL AND CARDIAC CENTER</v>
      </c>
      <c r="D43" s="3">
        <f>ROUND(+Surgery!G38,0)</f>
        <v>2601368</v>
      </c>
      <c r="E43" s="3">
        <f>ROUND(+Surgery!F38,0)</f>
        <v>29055</v>
      </c>
      <c r="F43" s="9">
        <f t="shared" si="0"/>
        <v>89.53</v>
      </c>
      <c r="G43" s="3">
        <f>ROUND(+Surgery!G140,0)</f>
        <v>3308782</v>
      </c>
      <c r="H43" s="3">
        <f>ROUND(+Surgery!F140,0)</f>
        <v>186225</v>
      </c>
      <c r="I43" s="9">
        <f t="shared" si="1"/>
        <v>17.77</v>
      </c>
      <c r="J43" s="9"/>
      <c r="K43" s="10">
        <f t="shared" si="2"/>
        <v>-0.80149999999999999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ROUND(+Surgery!G39,0)</f>
        <v>0</v>
      </c>
      <c r="E44" s="3">
        <f>ROUND(+Surgery!F39,0)</f>
        <v>0</v>
      </c>
      <c r="F44" s="9" t="str">
        <f t="shared" si="0"/>
        <v/>
      </c>
      <c r="G44" s="3">
        <f>ROUND(+Surgery!G141,0)</f>
        <v>0</v>
      </c>
      <c r="H44" s="3">
        <f>ROUND(+Surgery!F141,0)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ROUND(+Surgery!G40,0)</f>
        <v>1051338</v>
      </c>
      <c r="E45" s="3">
        <f>ROUND(+Surgery!F40,0)</f>
        <v>131313</v>
      </c>
      <c r="F45" s="9">
        <f t="shared" si="0"/>
        <v>8.01</v>
      </c>
      <c r="G45" s="3">
        <f>ROUND(+Surgery!G142,0)</f>
        <v>0</v>
      </c>
      <c r="H45" s="3">
        <f>ROUND(+Surgery!F142,0)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ROUND(+Surgery!G41,0)</f>
        <v>390361</v>
      </c>
      <c r="E46" s="3">
        <f>ROUND(+Surgery!F41,0)</f>
        <v>14882</v>
      </c>
      <c r="F46" s="9">
        <f t="shared" si="0"/>
        <v>26.23</v>
      </c>
      <c r="G46" s="3">
        <f>ROUND(+Surgery!G143,0)</f>
        <v>404065</v>
      </c>
      <c r="H46" s="3">
        <f>ROUND(+Surgery!F143,0)</f>
        <v>13481</v>
      </c>
      <c r="I46" s="9">
        <f t="shared" si="1"/>
        <v>29.97</v>
      </c>
      <c r="J46" s="9"/>
      <c r="K46" s="10">
        <f t="shared" si="2"/>
        <v>0.1426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ROUND(+Surgery!G42,0)</f>
        <v>1598566</v>
      </c>
      <c r="E47" s="3">
        <f>ROUND(+Surgery!F42,0)</f>
        <v>154227</v>
      </c>
      <c r="F47" s="9">
        <f t="shared" si="0"/>
        <v>10.37</v>
      </c>
      <c r="G47" s="3">
        <f>ROUND(+Surgery!G144,0)</f>
        <v>1896712</v>
      </c>
      <c r="H47" s="3">
        <f>ROUND(+Surgery!F144,0)</f>
        <v>141924</v>
      </c>
      <c r="I47" s="9">
        <f t="shared" si="1"/>
        <v>13.36</v>
      </c>
      <c r="J47" s="9"/>
      <c r="K47" s="10">
        <f t="shared" si="2"/>
        <v>0.2883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ROUND(+Surgery!G43,0)</f>
        <v>0</v>
      </c>
      <c r="E48" s="3">
        <f>ROUND(+Surgery!F43,0)</f>
        <v>0</v>
      </c>
      <c r="F48" s="9" t="str">
        <f t="shared" si="0"/>
        <v/>
      </c>
      <c r="G48" s="3">
        <f>ROUND(+Surgery!G145,0)</f>
        <v>0</v>
      </c>
      <c r="H48" s="3">
        <f>ROUND(+Surgery!F145,0)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ROUND(+Surgery!G44,0)</f>
        <v>0</v>
      </c>
      <c r="E49" s="3">
        <f>ROUND(+Surgery!F44,0)</f>
        <v>0</v>
      </c>
      <c r="F49" s="9" t="str">
        <f t="shared" si="0"/>
        <v/>
      </c>
      <c r="G49" s="3">
        <f>ROUND(+Surgery!G146,0)</f>
        <v>0</v>
      </c>
      <c r="H49" s="3">
        <f>ROUND(+Surgery!F146,0)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ROUND(+Surgery!G45,0)</f>
        <v>5517797</v>
      </c>
      <c r="E50" s="3">
        <f>ROUND(+Surgery!F45,0)</f>
        <v>966900</v>
      </c>
      <c r="F50" s="9">
        <f t="shared" si="0"/>
        <v>5.71</v>
      </c>
      <c r="G50" s="3">
        <f>ROUND(+Surgery!G147,0)</f>
        <v>5734851</v>
      </c>
      <c r="H50" s="3">
        <f>ROUND(+Surgery!F147,0)</f>
        <v>740971</v>
      </c>
      <c r="I50" s="9">
        <f t="shared" si="1"/>
        <v>7.74</v>
      </c>
      <c r="J50" s="9"/>
      <c r="K50" s="10">
        <f t="shared" si="2"/>
        <v>0.35549999999999998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ROUND(+Surgery!G46,0)</f>
        <v>12521105</v>
      </c>
      <c r="E51" s="3">
        <f>ROUND(+Surgery!F46,0)</f>
        <v>27333</v>
      </c>
      <c r="F51" s="9">
        <f t="shared" si="0"/>
        <v>458.09</v>
      </c>
      <c r="G51" s="3">
        <f>ROUND(+Surgery!G148,0)</f>
        <v>14451494</v>
      </c>
      <c r="H51" s="3">
        <f>ROUND(+Surgery!F148,0)</f>
        <v>28094</v>
      </c>
      <c r="I51" s="9">
        <f t="shared" si="1"/>
        <v>514.4</v>
      </c>
      <c r="J51" s="9"/>
      <c r="K51" s="10">
        <f t="shared" si="2"/>
        <v>0.1229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ROUND(+Surgery!G47,0)</f>
        <v>0</v>
      </c>
      <c r="E52" s="3">
        <f>ROUND(+Surgery!F47,0)</f>
        <v>0</v>
      </c>
      <c r="F52" s="9" t="str">
        <f t="shared" si="0"/>
        <v/>
      </c>
      <c r="G52" s="3">
        <f>ROUND(+Surgery!G149,0)</f>
        <v>0</v>
      </c>
      <c r="H52" s="3">
        <f>ROUND(+Surgery!F149,0)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ROUND(+Surgery!G48,0)</f>
        <v>8656265</v>
      </c>
      <c r="E53" s="3">
        <f>ROUND(+Surgery!F48,0)</f>
        <v>1968627</v>
      </c>
      <c r="F53" s="9">
        <f t="shared" si="0"/>
        <v>4.4000000000000004</v>
      </c>
      <c r="G53" s="3">
        <f>ROUND(+Surgery!G150,0)</f>
        <v>9110988</v>
      </c>
      <c r="H53" s="3">
        <f>ROUND(+Surgery!F150,0)</f>
        <v>1991307</v>
      </c>
      <c r="I53" s="9">
        <f t="shared" si="1"/>
        <v>4.58</v>
      </c>
      <c r="J53" s="9"/>
      <c r="K53" s="10">
        <f t="shared" si="2"/>
        <v>4.0899999999999999E-2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ROUND(+Surgery!G49,0)</f>
        <v>8288482</v>
      </c>
      <c r="E54" s="3">
        <f>ROUND(+Surgery!F49,0)</f>
        <v>1362190</v>
      </c>
      <c r="F54" s="9">
        <f t="shared" si="0"/>
        <v>6.08</v>
      </c>
      <c r="G54" s="3">
        <f>ROUND(+Surgery!G151,0)</f>
        <v>8730508</v>
      </c>
      <c r="H54" s="3">
        <f>ROUND(+Surgery!F151,0)</f>
        <v>1386123</v>
      </c>
      <c r="I54" s="9">
        <f t="shared" si="1"/>
        <v>6.3</v>
      </c>
      <c r="J54" s="9"/>
      <c r="K54" s="10">
        <f t="shared" si="2"/>
        <v>3.6200000000000003E-2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ROUND(+Surgery!G50,0)</f>
        <v>8286939</v>
      </c>
      <c r="E55" s="3">
        <f>ROUND(+Surgery!F50,0)</f>
        <v>811380</v>
      </c>
      <c r="F55" s="9">
        <f t="shared" si="0"/>
        <v>10.210000000000001</v>
      </c>
      <c r="G55" s="3">
        <f>ROUND(+Surgery!G152,0)</f>
        <v>8323923</v>
      </c>
      <c r="H55" s="3">
        <f>ROUND(+Surgery!F152,0)</f>
        <v>985292</v>
      </c>
      <c r="I55" s="9">
        <f t="shared" si="1"/>
        <v>8.4499999999999993</v>
      </c>
      <c r="J55" s="9"/>
      <c r="K55" s="10">
        <f t="shared" si="2"/>
        <v>-0.1724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ROUND(+Surgery!G51,0)</f>
        <v>2318663</v>
      </c>
      <c r="E56" s="3">
        <f>ROUND(+Surgery!F51,0)</f>
        <v>502416</v>
      </c>
      <c r="F56" s="9">
        <f t="shared" si="0"/>
        <v>4.62</v>
      </c>
      <c r="G56" s="3">
        <f>ROUND(+Surgery!G153,0)</f>
        <v>2956097</v>
      </c>
      <c r="H56" s="3">
        <f>ROUND(+Surgery!F153,0)</f>
        <v>571318</v>
      </c>
      <c r="I56" s="9">
        <f t="shared" si="1"/>
        <v>5.17</v>
      </c>
      <c r="J56" s="9"/>
      <c r="K56" s="10">
        <f t="shared" si="2"/>
        <v>0.11899999999999999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ROUND(+Surgery!G52,0)</f>
        <v>260254</v>
      </c>
      <c r="E57" s="3">
        <f>ROUND(+Surgery!F52,0)</f>
        <v>21072</v>
      </c>
      <c r="F57" s="9">
        <f t="shared" si="0"/>
        <v>12.35</v>
      </c>
      <c r="G57" s="3">
        <f>ROUND(+Surgery!G154,0)</f>
        <v>229235</v>
      </c>
      <c r="H57" s="3">
        <f>ROUND(+Surgery!F154,0)</f>
        <v>14960</v>
      </c>
      <c r="I57" s="9">
        <f t="shared" si="1"/>
        <v>15.32</v>
      </c>
      <c r="J57" s="9"/>
      <c r="K57" s="10">
        <f t="shared" si="2"/>
        <v>0.24049999999999999</v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ROUND(+Surgery!G53,0)</f>
        <v>8842532</v>
      </c>
      <c r="E58" s="3">
        <f>ROUND(+Surgery!F53,0)</f>
        <v>7106</v>
      </c>
      <c r="F58" s="9">
        <f t="shared" si="0"/>
        <v>1244.3800000000001</v>
      </c>
      <c r="G58" s="3">
        <f>ROUND(+Surgery!G155,0)</f>
        <v>9565809</v>
      </c>
      <c r="H58" s="3">
        <f>ROUND(+Surgery!F155,0)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ROUND(+Surgery!G54,0)</f>
        <v>3450205</v>
      </c>
      <c r="E59" s="3">
        <f>ROUND(+Surgery!F54,0)</f>
        <v>616200</v>
      </c>
      <c r="F59" s="9">
        <f t="shared" si="0"/>
        <v>5.6</v>
      </c>
      <c r="G59" s="3">
        <f>ROUND(+Surgery!G156,0)</f>
        <v>3923057</v>
      </c>
      <c r="H59" s="3">
        <f>ROUND(+Surgery!F156,0)</f>
        <v>710100</v>
      </c>
      <c r="I59" s="9">
        <f t="shared" si="1"/>
        <v>5.52</v>
      </c>
      <c r="J59" s="9"/>
      <c r="K59" s="10">
        <f t="shared" si="2"/>
        <v>-1.43E-2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ROUND(+Surgery!G55,0)</f>
        <v>1390117</v>
      </c>
      <c r="E60" s="3">
        <f>ROUND(+Surgery!F55,0)</f>
        <v>125925</v>
      </c>
      <c r="F60" s="9">
        <f t="shared" si="0"/>
        <v>11.04</v>
      </c>
      <c r="G60" s="3">
        <f>ROUND(+Surgery!G157,0)</f>
        <v>1172802</v>
      </c>
      <c r="H60" s="3">
        <f>ROUND(+Surgery!F157,0)</f>
        <v>114991</v>
      </c>
      <c r="I60" s="9">
        <f t="shared" si="1"/>
        <v>10.199999999999999</v>
      </c>
      <c r="J60" s="9"/>
      <c r="K60" s="10">
        <f t="shared" si="2"/>
        <v>-7.6100000000000001E-2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ROUND(+Surgery!G56,0)</f>
        <v>0</v>
      </c>
      <c r="E61" s="3">
        <f>ROUND(+Surgery!F56,0)</f>
        <v>0</v>
      </c>
      <c r="F61" s="9" t="str">
        <f t="shared" si="0"/>
        <v/>
      </c>
      <c r="G61" s="3">
        <f>ROUND(+Surgery!G158,0)</f>
        <v>0</v>
      </c>
      <c r="H61" s="3">
        <f>ROUND(+Surgery!F158,0)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ROUND(+Surgery!G57,0)</f>
        <v>16514282</v>
      </c>
      <c r="E62" s="3">
        <f>ROUND(+Surgery!F57,0)</f>
        <v>983173</v>
      </c>
      <c r="F62" s="9">
        <f t="shared" si="0"/>
        <v>16.8</v>
      </c>
      <c r="G62" s="3">
        <f>ROUND(+Surgery!G159,0)</f>
        <v>16384343</v>
      </c>
      <c r="H62" s="3">
        <f>ROUND(+Surgery!F159,0)</f>
        <v>975198</v>
      </c>
      <c r="I62" s="9">
        <f t="shared" si="1"/>
        <v>16.8</v>
      </c>
      <c r="J62" s="9"/>
      <c r="K62" s="10">
        <f t="shared" si="2"/>
        <v>0</v>
      </c>
    </row>
    <row r="63" spans="2:11" x14ac:dyDescent="0.2">
      <c r="B63">
        <f>+Surgery!A58</f>
        <v>145</v>
      </c>
      <c r="C63" t="str">
        <f>+Surgery!B58</f>
        <v>PEACEHEALTH ST JOSEPH HOSPITAL</v>
      </c>
      <c r="D63" s="3">
        <f>ROUND(+Surgery!G58,0)</f>
        <v>4819909</v>
      </c>
      <c r="E63" s="3">
        <f>ROUND(+Surgery!F58,0)</f>
        <v>886400</v>
      </c>
      <c r="F63" s="9">
        <f t="shared" si="0"/>
        <v>5.44</v>
      </c>
      <c r="G63" s="3">
        <f>ROUND(+Surgery!G160,0)</f>
        <v>4816452</v>
      </c>
      <c r="H63" s="3">
        <f>ROUND(+Surgery!F160,0)</f>
        <v>916468</v>
      </c>
      <c r="I63" s="9">
        <f t="shared" si="1"/>
        <v>5.26</v>
      </c>
      <c r="J63" s="9"/>
      <c r="K63" s="10">
        <f t="shared" si="2"/>
        <v>-3.3099999999999997E-2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ROUND(+Surgery!G59,0)</f>
        <v>738045</v>
      </c>
      <c r="E64" s="3">
        <f>ROUND(+Surgery!F59,0)</f>
        <v>146867</v>
      </c>
      <c r="F64" s="9">
        <f t="shared" si="0"/>
        <v>5.03</v>
      </c>
      <c r="G64" s="3">
        <f>ROUND(+Surgery!G161,0)</f>
        <v>737436</v>
      </c>
      <c r="H64" s="3">
        <f>ROUND(+Surgery!F161,0)</f>
        <v>164946</v>
      </c>
      <c r="I64" s="9">
        <f t="shared" si="1"/>
        <v>4.47</v>
      </c>
      <c r="J64" s="9"/>
      <c r="K64" s="10">
        <f t="shared" si="2"/>
        <v>-0.1113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ROUND(+Surgery!G60,0)</f>
        <v>0</v>
      </c>
      <c r="E65" s="3">
        <f>ROUND(+Surgery!F60,0)</f>
        <v>0</v>
      </c>
      <c r="F65" s="9" t="str">
        <f t="shared" si="0"/>
        <v/>
      </c>
      <c r="G65" s="3">
        <f>ROUND(+Surgery!G162,0)</f>
        <v>0</v>
      </c>
      <c r="H65" s="3">
        <f>ROUND(+Surgery!F162,0)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ROUND(+Surgery!G61,0)</f>
        <v>500880</v>
      </c>
      <c r="E66" s="3">
        <f>ROUND(+Surgery!F61,0)</f>
        <v>11377</v>
      </c>
      <c r="F66" s="9">
        <f t="shared" si="0"/>
        <v>44.03</v>
      </c>
      <c r="G66" s="3">
        <f>ROUND(+Surgery!G163,0)</f>
        <v>452074</v>
      </c>
      <c r="H66" s="3">
        <f>ROUND(+Surgery!F163,0)</f>
        <v>13458</v>
      </c>
      <c r="I66" s="9">
        <f t="shared" si="1"/>
        <v>33.590000000000003</v>
      </c>
      <c r="J66" s="9"/>
      <c r="K66" s="10">
        <f t="shared" si="2"/>
        <v>-0.23710000000000001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ROUND(+Surgery!G62,0)</f>
        <v>1249559</v>
      </c>
      <c r="E67" s="3">
        <f>ROUND(+Surgery!F62,0)</f>
        <v>105732</v>
      </c>
      <c r="F67" s="9">
        <f t="shared" si="0"/>
        <v>11.82</v>
      </c>
      <c r="G67" s="3">
        <f>ROUND(+Surgery!G164,0)</f>
        <v>1329776</v>
      </c>
      <c r="H67" s="3">
        <f>ROUND(+Surgery!F164,0)</f>
        <v>113392</v>
      </c>
      <c r="I67" s="9">
        <f t="shared" si="1"/>
        <v>11.73</v>
      </c>
      <c r="J67" s="9"/>
      <c r="K67" s="10">
        <f t="shared" si="2"/>
        <v>-7.6E-3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ROUND(+Surgery!G63,0)</f>
        <v>990558</v>
      </c>
      <c r="E68" s="3">
        <f>ROUND(+Surgery!F63,0)</f>
        <v>31925</v>
      </c>
      <c r="F68" s="9">
        <f t="shared" si="0"/>
        <v>31.03</v>
      </c>
      <c r="G68" s="3">
        <f>ROUND(+Surgery!G165,0)</f>
        <v>1156284</v>
      </c>
      <c r="H68" s="3">
        <f>ROUND(+Surgery!F165,0)</f>
        <v>62040</v>
      </c>
      <c r="I68" s="9">
        <f t="shared" si="1"/>
        <v>18.64</v>
      </c>
      <c r="J68" s="9"/>
      <c r="K68" s="10">
        <f t="shared" si="2"/>
        <v>-0.39929999999999999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ROUND(+Surgery!G64,0)</f>
        <v>8236099</v>
      </c>
      <c r="E69" s="3">
        <f>ROUND(+Surgery!F64,0)</f>
        <v>953912</v>
      </c>
      <c r="F69" s="9">
        <f t="shared" si="0"/>
        <v>8.6300000000000008</v>
      </c>
      <c r="G69" s="3">
        <f>ROUND(+Surgery!G166,0)</f>
        <v>8730508</v>
      </c>
      <c r="H69" s="3">
        <f>ROUND(+Surgery!F166,0)</f>
        <v>1116407</v>
      </c>
      <c r="I69" s="9">
        <f t="shared" si="1"/>
        <v>7.82</v>
      </c>
      <c r="J69" s="9"/>
      <c r="K69" s="10">
        <f t="shared" si="2"/>
        <v>-9.3899999999999997E-2</v>
      </c>
    </row>
    <row r="70" spans="2:11" x14ac:dyDescent="0.2">
      <c r="B70">
        <f>+Surgery!A65</f>
        <v>156</v>
      </c>
      <c r="C70" t="str">
        <f>+Surgery!B65</f>
        <v>WHIDBEY GENERAL HOSPITAL</v>
      </c>
      <c r="D70" s="3">
        <f>ROUND(+Surgery!G65,0)</f>
        <v>1036235</v>
      </c>
      <c r="E70" s="3">
        <f>ROUND(+Surgery!F65,0)</f>
        <v>185572</v>
      </c>
      <c r="F70" s="9">
        <f t="shared" si="0"/>
        <v>5.58</v>
      </c>
      <c r="G70" s="3">
        <f>ROUND(+Surgery!G167,0)</f>
        <v>1277182</v>
      </c>
      <c r="H70" s="3">
        <f>ROUND(+Surgery!F167,0)</f>
        <v>175115</v>
      </c>
      <c r="I70" s="9">
        <f t="shared" si="1"/>
        <v>7.29</v>
      </c>
      <c r="J70" s="9"/>
      <c r="K70" s="10">
        <f t="shared" si="2"/>
        <v>0.30649999999999999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ROUND(+Surgery!G66,0)</f>
        <v>0</v>
      </c>
      <c r="E71" s="3">
        <f>ROUND(+Surgery!F66,0)</f>
        <v>0</v>
      </c>
      <c r="F71" s="9" t="str">
        <f t="shared" si="0"/>
        <v/>
      </c>
      <c r="G71" s="3">
        <f>ROUND(+Surgery!G168,0)</f>
        <v>0</v>
      </c>
      <c r="H71" s="3">
        <f>ROUND(+Surgery!F168,0)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ROUND(+Surgery!G67,0)</f>
        <v>0</v>
      </c>
      <c r="E72" s="3">
        <f>ROUND(+Surgery!F67,0)</f>
        <v>0</v>
      </c>
      <c r="F72" s="9" t="str">
        <f t="shared" si="0"/>
        <v/>
      </c>
      <c r="G72" s="3">
        <f>ROUND(+Surgery!G169,0)</f>
        <v>0</v>
      </c>
      <c r="H72" s="3">
        <f>ROUND(+Surgery!F169,0)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ROUND(+Surgery!G68,0)</f>
        <v>5390724</v>
      </c>
      <c r="E73" s="3">
        <f>ROUND(+Surgery!F68,0)</f>
        <v>1654461</v>
      </c>
      <c r="F73" s="9">
        <f t="shared" si="0"/>
        <v>3.26</v>
      </c>
      <c r="G73" s="3">
        <f>ROUND(+Surgery!G170,0)</f>
        <v>6110732</v>
      </c>
      <c r="H73" s="3">
        <f>ROUND(+Surgery!F170,0)</f>
        <v>1964479</v>
      </c>
      <c r="I73" s="9">
        <f t="shared" si="1"/>
        <v>3.11</v>
      </c>
      <c r="J73" s="9"/>
      <c r="K73" s="10">
        <f t="shared" si="2"/>
        <v>-4.5999999999999999E-2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ROUND(+Surgery!G69,0)</f>
        <v>6036020</v>
      </c>
      <c r="E74" s="3">
        <f>ROUND(+Surgery!F69,0)</f>
        <v>978401</v>
      </c>
      <c r="F74" s="9">
        <f t="shared" si="0"/>
        <v>6.17</v>
      </c>
      <c r="G74" s="3">
        <f>ROUND(+Surgery!G171,0)</f>
        <v>6813987</v>
      </c>
      <c r="H74" s="3">
        <f>ROUND(+Surgery!F171,0)</f>
        <v>1068711</v>
      </c>
      <c r="I74" s="9">
        <f t="shared" si="1"/>
        <v>6.38</v>
      </c>
      <c r="J74" s="9"/>
      <c r="K74" s="10">
        <f t="shared" si="2"/>
        <v>3.4000000000000002E-2</v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ROUND(+Surgery!G70,0)</f>
        <v>18524001</v>
      </c>
      <c r="E75" s="3">
        <f>ROUND(+Surgery!F70,0)</f>
        <v>2309460</v>
      </c>
      <c r="F75" s="9">
        <f t="shared" ref="F75:F109" si="3">IF(D75=0,"",IF(E75=0,"",ROUND(D75/E75,2)))</f>
        <v>8.02</v>
      </c>
      <c r="G75" s="3">
        <f>ROUND(+Surgery!G172,0)</f>
        <v>20401495</v>
      </c>
      <c r="H75" s="3">
        <f>ROUND(+Surgery!F172,0)</f>
        <v>2390880</v>
      </c>
      <c r="I75" s="9">
        <f t="shared" ref="I75:I109" si="4">IF(G75=0,"",IF(H75=0,"",ROUND(G75/H75,2)))</f>
        <v>8.5299999999999994</v>
      </c>
      <c r="J75" s="9"/>
      <c r="K75" s="10">
        <f t="shared" ref="K75:K109" si="5">IF(D75=0,"",IF(E75=0,"",IF(G75=0,"",IF(H75=0,"",ROUND(I75/F75-1,4)))))</f>
        <v>6.3600000000000004E-2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ROUND(+Surgery!G71,0)</f>
        <v>9962803</v>
      </c>
      <c r="E76" s="3">
        <f>ROUND(+Surgery!F71,0)</f>
        <v>790045</v>
      </c>
      <c r="F76" s="9">
        <f t="shared" si="3"/>
        <v>12.61</v>
      </c>
      <c r="G76" s="3">
        <f>ROUND(+Surgery!G173,0)</f>
        <v>10810449</v>
      </c>
      <c r="H76" s="3">
        <f>ROUND(+Surgery!F173,0)</f>
        <v>789071</v>
      </c>
      <c r="I76" s="9">
        <f t="shared" si="4"/>
        <v>13.7</v>
      </c>
      <c r="J76" s="9"/>
      <c r="K76" s="10">
        <f t="shared" si="5"/>
        <v>8.6400000000000005E-2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ROUND(+Surgery!G72,0)</f>
        <v>661345</v>
      </c>
      <c r="E77" s="3">
        <f>ROUND(+Surgery!F72,0)</f>
        <v>42071</v>
      </c>
      <c r="F77" s="9">
        <f t="shared" si="3"/>
        <v>15.72</v>
      </c>
      <c r="G77" s="3">
        <f>ROUND(+Surgery!G174,0)</f>
        <v>604300</v>
      </c>
      <c r="H77" s="3">
        <f>ROUND(+Surgery!F174,0)</f>
        <v>44035</v>
      </c>
      <c r="I77" s="9">
        <f t="shared" si="4"/>
        <v>13.72</v>
      </c>
      <c r="J77" s="9"/>
      <c r="K77" s="10">
        <f t="shared" si="5"/>
        <v>-0.12720000000000001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ROUND(+Surgery!G73,0)</f>
        <v>0</v>
      </c>
      <c r="E78" s="3">
        <f>ROUND(+Surgery!F73,0)</f>
        <v>0</v>
      </c>
      <c r="F78" s="9" t="str">
        <f t="shared" si="3"/>
        <v/>
      </c>
      <c r="G78" s="3">
        <f>ROUND(+Surgery!G175,0)</f>
        <v>0</v>
      </c>
      <c r="H78" s="3">
        <f>ROUND(+Surgery!F175,0)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ROUND(+Surgery!G74,0)</f>
        <v>4516847</v>
      </c>
      <c r="E79" s="3">
        <f>ROUND(+Surgery!F74,0)</f>
        <v>775224</v>
      </c>
      <c r="F79" s="9">
        <f t="shared" si="3"/>
        <v>5.83</v>
      </c>
      <c r="G79" s="3">
        <f>ROUND(+Surgery!G176,0)</f>
        <v>5034589</v>
      </c>
      <c r="H79" s="3">
        <f>ROUND(+Surgery!F176,0)</f>
        <v>787205</v>
      </c>
      <c r="I79" s="9">
        <f t="shared" si="4"/>
        <v>6.4</v>
      </c>
      <c r="J79" s="9"/>
      <c r="K79" s="10">
        <f t="shared" si="5"/>
        <v>9.7799999999999998E-2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ROUND(+Surgery!G75,0)</f>
        <v>6333404</v>
      </c>
      <c r="E80" s="3">
        <f>ROUND(+Surgery!F75,0)</f>
        <v>1094571</v>
      </c>
      <c r="F80" s="9">
        <f t="shared" si="3"/>
        <v>5.79</v>
      </c>
      <c r="G80" s="3">
        <f>ROUND(+Surgery!G177,0)</f>
        <v>6922567</v>
      </c>
      <c r="H80" s="3">
        <f>ROUND(+Surgery!F177,0)</f>
        <v>1219311</v>
      </c>
      <c r="I80" s="9">
        <f t="shared" si="4"/>
        <v>5.68</v>
      </c>
      <c r="J80" s="9"/>
      <c r="K80" s="10">
        <f t="shared" si="5"/>
        <v>-1.9E-2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ROUND(+Surgery!G76,0)</f>
        <v>2739058</v>
      </c>
      <c r="E81" s="3">
        <f>ROUND(+Surgery!F76,0)</f>
        <v>349757</v>
      </c>
      <c r="F81" s="9">
        <f t="shared" si="3"/>
        <v>7.83</v>
      </c>
      <c r="G81" s="3">
        <f>ROUND(+Surgery!G178,0)</f>
        <v>2970131</v>
      </c>
      <c r="H81" s="3">
        <f>ROUND(+Surgery!F178,0)</f>
        <v>265468</v>
      </c>
      <c r="I81" s="9">
        <f t="shared" si="4"/>
        <v>11.19</v>
      </c>
      <c r="J81" s="9"/>
      <c r="K81" s="10">
        <f t="shared" si="5"/>
        <v>0.42909999999999998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ROUND(+Surgery!G77,0)</f>
        <v>216371</v>
      </c>
      <c r="E82" s="3">
        <f>ROUND(+Surgery!F77,0)</f>
        <v>15148</v>
      </c>
      <c r="F82" s="9">
        <f t="shared" si="3"/>
        <v>14.28</v>
      </c>
      <c r="G82" s="3">
        <f>ROUND(+Surgery!G179,0)</f>
        <v>243899</v>
      </c>
      <c r="H82" s="3">
        <f>ROUND(+Surgery!F179,0)</f>
        <v>15602</v>
      </c>
      <c r="I82" s="9">
        <f t="shared" si="4"/>
        <v>15.63</v>
      </c>
      <c r="J82" s="9"/>
      <c r="K82" s="10">
        <f t="shared" si="5"/>
        <v>9.4500000000000001E-2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ROUND(+Surgery!G78,0)</f>
        <v>6246544</v>
      </c>
      <c r="E83" s="3">
        <f>ROUND(+Surgery!F78,0)</f>
        <v>733671</v>
      </c>
      <c r="F83" s="9">
        <f t="shared" si="3"/>
        <v>8.51</v>
      </c>
      <c r="G83" s="3">
        <f>ROUND(+Surgery!G180,0)</f>
        <v>6556737</v>
      </c>
      <c r="H83" s="3">
        <f>ROUND(+Surgery!F180,0)</f>
        <v>591360</v>
      </c>
      <c r="I83" s="9">
        <f t="shared" si="4"/>
        <v>11.09</v>
      </c>
      <c r="J83" s="9"/>
      <c r="K83" s="10">
        <f t="shared" si="5"/>
        <v>0.30320000000000003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ROUND(+Surgery!G79,0)</f>
        <v>17196081</v>
      </c>
      <c r="E84" s="3">
        <f>ROUND(+Surgery!F79,0)</f>
        <v>4109625</v>
      </c>
      <c r="F84" s="9">
        <f t="shared" si="3"/>
        <v>4.18</v>
      </c>
      <c r="G84" s="3">
        <f>ROUND(+Surgery!G181,0)</f>
        <v>17935324</v>
      </c>
      <c r="H84" s="3">
        <f>ROUND(+Surgery!F181,0)</f>
        <v>2122630</v>
      </c>
      <c r="I84" s="9">
        <f t="shared" si="4"/>
        <v>8.4499999999999993</v>
      </c>
      <c r="J84" s="9"/>
      <c r="K84" s="10">
        <f t="shared" si="5"/>
        <v>1.0215000000000001</v>
      </c>
    </row>
    <row r="85" spans="2:11" x14ac:dyDescent="0.2">
      <c r="B85">
        <f>+Surgery!A80</f>
        <v>180</v>
      </c>
      <c r="C85" t="str">
        <f>+Surgery!B80</f>
        <v>VALLEY HOSPITAL</v>
      </c>
      <c r="D85" s="3">
        <f>ROUND(+Surgery!G80,0)</f>
        <v>2801543</v>
      </c>
      <c r="E85" s="3">
        <f>ROUND(+Surgery!F80,0)</f>
        <v>474465</v>
      </c>
      <c r="F85" s="9">
        <f t="shared" si="3"/>
        <v>5.9</v>
      </c>
      <c r="G85" s="3">
        <f>ROUND(+Surgery!G182,0)</f>
        <v>3862966</v>
      </c>
      <c r="H85" s="3">
        <f>ROUND(+Surgery!F182,0)</f>
        <v>450180</v>
      </c>
      <c r="I85" s="9">
        <f t="shared" si="4"/>
        <v>8.58</v>
      </c>
      <c r="J85" s="9"/>
      <c r="K85" s="10">
        <f t="shared" si="5"/>
        <v>0.45419999999999999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ROUND(+Surgery!G81,0)</f>
        <v>2483397</v>
      </c>
      <c r="E86" s="3">
        <f>ROUND(+Surgery!F81,0)</f>
        <v>420000</v>
      </c>
      <c r="F86" s="9">
        <f t="shared" si="3"/>
        <v>5.91</v>
      </c>
      <c r="G86" s="3">
        <f>ROUND(+Surgery!G183,0)</f>
        <v>2120088</v>
      </c>
      <c r="H86" s="3">
        <f>ROUND(+Surgery!F183,0)</f>
        <v>558030</v>
      </c>
      <c r="I86" s="9">
        <f t="shared" si="4"/>
        <v>3.8</v>
      </c>
      <c r="J86" s="9"/>
      <c r="K86" s="10">
        <f t="shared" si="5"/>
        <v>-0.35699999999999998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ROUND(+Surgery!G82,0)</f>
        <v>0</v>
      </c>
      <c r="E87" s="3">
        <f>ROUND(+Surgery!F82,0)</f>
        <v>0</v>
      </c>
      <c r="F87" s="9" t="str">
        <f t="shared" si="3"/>
        <v/>
      </c>
      <c r="G87" s="3">
        <f>ROUND(+Surgery!G184,0)</f>
        <v>0</v>
      </c>
      <c r="H87" s="3">
        <f>ROUND(+Surgery!F184,0)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ROUND(+Surgery!G83,0)</f>
        <v>3071413</v>
      </c>
      <c r="E88" s="3">
        <f>ROUND(+Surgery!F83,0)</f>
        <v>223110</v>
      </c>
      <c r="F88" s="9">
        <f t="shared" si="3"/>
        <v>13.77</v>
      </c>
      <c r="G88" s="3">
        <f>ROUND(+Surgery!G185,0)</f>
        <v>3046308</v>
      </c>
      <c r="H88" s="3">
        <f>ROUND(+Surgery!F185,0)</f>
        <v>427999</v>
      </c>
      <c r="I88" s="9">
        <f t="shared" si="4"/>
        <v>7.12</v>
      </c>
      <c r="J88" s="9"/>
      <c r="K88" s="10">
        <f t="shared" si="5"/>
        <v>-0.4829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ROUND(+Surgery!G84,0)</f>
        <v>1123318</v>
      </c>
      <c r="E89" s="3">
        <f>ROUND(+Surgery!F84,0)</f>
        <v>88170</v>
      </c>
      <c r="F89" s="9">
        <f t="shared" si="3"/>
        <v>12.74</v>
      </c>
      <c r="G89" s="3">
        <f>ROUND(+Surgery!G186,0)</f>
        <v>602750</v>
      </c>
      <c r="H89" s="3">
        <f>ROUND(+Surgery!F186,0)</f>
        <v>74069</v>
      </c>
      <c r="I89" s="9">
        <f t="shared" si="4"/>
        <v>8.14</v>
      </c>
      <c r="J89" s="9"/>
      <c r="K89" s="10">
        <f t="shared" si="5"/>
        <v>-0.36109999999999998</v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ROUND(+Surgery!G85,0)</f>
        <v>280776</v>
      </c>
      <c r="E90" s="3">
        <f>ROUND(+Surgery!F85,0)</f>
        <v>95221</v>
      </c>
      <c r="F90" s="9">
        <f t="shared" si="3"/>
        <v>2.95</v>
      </c>
      <c r="G90" s="3">
        <f>ROUND(+Surgery!G187,0)</f>
        <v>242890</v>
      </c>
      <c r="H90" s="3">
        <f>ROUND(+Surgery!F187,0)</f>
        <v>86352</v>
      </c>
      <c r="I90" s="9">
        <f t="shared" si="4"/>
        <v>2.81</v>
      </c>
      <c r="J90" s="9"/>
      <c r="K90" s="10">
        <f t="shared" si="5"/>
        <v>-4.7500000000000001E-2</v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ROUND(+Surgery!G86,0)</f>
        <v>91709</v>
      </c>
      <c r="E91" s="3">
        <f>ROUND(+Surgery!F86,0)</f>
        <v>0</v>
      </c>
      <c r="F91" s="9" t="str">
        <f t="shared" si="3"/>
        <v/>
      </c>
      <c r="G91" s="3">
        <f>ROUND(+Surgery!G188,0)</f>
        <v>143260</v>
      </c>
      <c r="H91" s="3">
        <f>ROUND(+Surgery!F188,0)</f>
        <v>10890</v>
      </c>
      <c r="I91" s="9">
        <f t="shared" si="4"/>
        <v>13.16</v>
      </c>
      <c r="J91" s="9"/>
      <c r="K91" s="10" t="str">
        <f t="shared" si="5"/>
        <v/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ROUND(+Surgery!G87,0)</f>
        <v>2158865</v>
      </c>
      <c r="E92" s="3">
        <f>ROUND(+Surgery!F87,0)</f>
        <v>460733</v>
      </c>
      <c r="F92" s="9">
        <f t="shared" si="3"/>
        <v>4.6900000000000004</v>
      </c>
      <c r="G92" s="3">
        <f>ROUND(+Surgery!G189,0)</f>
        <v>2246867</v>
      </c>
      <c r="H92" s="3">
        <f>ROUND(+Surgery!F189,0)</f>
        <v>441897</v>
      </c>
      <c r="I92" s="9">
        <f t="shared" si="4"/>
        <v>5.08</v>
      </c>
      <c r="J92" s="9"/>
      <c r="K92" s="10">
        <f t="shared" si="5"/>
        <v>8.3199999999999996E-2</v>
      </c>
    </row>
    <row r="93" spans="2:11" x14ac:dyDescent="0.2">
      <c r="B93">
        <f>+Surgery!A88</f>
        <v>198</v>
      </c>
      <c r="C93" t="str">
        <f>+Surgery!B88</f>
        <v>SUNNYSIDE COMMUNITY HOSPITAL</v>
      </c>
      <c r="D93" s="3">
        <f>ROUND(+Surgery!G88,0)</f>
        <v>777388</v>
      </c>
      <c r="E93" s="3">
        <f>ROUND(+Surgery!F88,0)</f>
        <v>174560</v>
      </c>
      <c r="F93" s="9">
        <f t="shared" si="3"/>
        <v>4.45</v>
      </c>
      <c r="G93" s="3">
        <f>ROUND(+Surgery!G190,0)</f>
        <v>862552</v>
      </c>
      <c r="H93" s="3">
        <f>ROUND(+Surgery!F190,0)</f>
        <v>170134</v>
      </c>
      <c r="I93" s="9">
        <f t="shared" si="4"/>
        <v>5.07</v>
      </c>
      <c r="J93" s="9"/>
      <c r="K93" s="10">
        <f t="shared" si="5"/>
        <v>0.13930000000000001</v>
      </c>
    </row>
    <row r="94" spans="2:11" x14ac:dyDescent="0.2">
      <c r="B94">
        <f>+Surgery!A89</f>
        <v>199</v>
      </c>
      <c r="C94" t="str">
        <f>+Surgery!B89</f>
        <v>TOPPENISH COMMUNITY HOSPITAL</v>
      </c>
      <c r="D94" s="3">
        <f>ROUND(+Surgery!G89,0)</f>
        <v>339481</v>
      </c>
      <c r="E94" s="3">
        <f>ROUND(+Surgery!F89,0)</f>
        <v>31380</v>
      </c>
      <c r="F94" s="9">
        <f t="shared" si="3"/>
        <v>10.82</v>
      </c>
      <c r="G94" s="3">
        <f>ROUND(+Surgery!G191,0)</f>
        <v>443324</v>
      </c>
      <c r="H94" s="3">
        <f>ROUND(+Surgery!F191,0)</f>
        <v>40260</v>
      </c>
      <c r="I94" s="9">
        <f t="shared" si="4"/>
        <v>11.01</v>
      </c>
      <c r="J94" s="9"/>
      <c r="K94" s="10">
        <f t="shared" si="5"/>
        <v>1.7600000000000001E-2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ROUND(+Surgery!G90,0)</f>
        <v>8069242</v>
      </c>
      <c r="E95" s="3">
        <f>ROUND(+Surgery!F90,0)</f>
        <v>1182015</v>
      </c>
      <c r="F95" s="9">
        <f t="shared" si="3"/>
        <v>6.83</v>
      </c>
      <c r="G95" s="3">
        <f>ROUND(+Surgery!G192,0)</f>
        <v>8439030</v>
      </c>
      <c r="H95" s="3">
        <f>ROUND(+Surgery!F192,0)</f>
        <v>1598952</v>
      </c>
      <c r="I95" s="9">
        <f t="shared" si="4"/>
        <v>5.28</v>
      </c>
      <c r="J95" s="9"/>
      <c r="K95" s="10">
        <f t="shared" si="5"/>
        <v>-0.22689999999999999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ROUND(+Surgery!G91,0)</f>
        <v>2737</v>
      </c>
      <c r="E96" s="3">
        <f>ROUND(+Surgery!F91,0)</f>
        <v>0</v>
      </c>
      <c r="F96" s="9" t="str">
        <f t="shared" si="3"/>
        <v/>
      </c>
      <c r="G96" s="3">
        <f>ROUND(+Surgery!G193,0)</f>
        <v>0</v>
      </c>
      <c r="H96" s="3">
        <f>ROUND(+Surgery!F193,0)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ROUND(+Surgery!G92,0)</f>
        <v>0</v>
      </c>
      <c r="E97" s="3">
        <f>ROUND(+Surgery!F92,0)</f>
        <v>0</v>
      </c>
      <c r="F97" s="9" t="str">
        <f t="shared" si="3"/>
        <v/>
      </c>
      <c r="G97" s="3">
        <f>ROUND(+Surgery!G194,0)</f>
        <v>0</v>
      </c>
      <c r="H97" s="3">
        <f>ROUND(+Surgery!F194,0)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ROUND(+Surgery!G93,0)</f>
        <v>2982701</v>
      </c>
      <c r="E98" s="3">
        <f>ROUND(+Surgery!F93,0)</f>
        <v>408785</v>
      </c>
      <c r="F98" s="9">
        <f t="shared" si="3"/>
        <v>7.3</v>
      </c>
      <c r="G98" s="3">
        <f>ROUND(+Surgery!G195,0)</f>
        <v>3470305</v>
      </c>
      <c r="H98" s="3">
        <f>ROUND(+Surgery!F195,0)</f>
        <v>390984</v>
      </c>
      <c r="I98" s="9">
        <f t="shared" si="4"/>
        <v>8.8800000000000008</v>
      </c>
      <c r="J98" s="9"/>
      <c r="K98" s="10">
        <f t="shared" si="5"/>
        <v>0.21640000000000001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ROUND(+Surgery!G94,0)</f>
        <v>204136</v>
      </c>
      <c r="E99" s="3">
        <f>ROUND(+Surgery!F94,0)</f>
        <v>13263</v>
      </c>
      <c r="F99" s="9">
        <f t="shared" si="3"/>
        <v>15.39</v>
      </c>
      <c r="G99" s="3">
        <f>ROUND(+Surgery!G196,0)</f>
        <v>857957</v>
      </c>
      <c r="H99" s="3">
        <f>ROUND(+Surgery!F196,0)</f>
        <v>43114</v>
      </c>
      <c r="I99" s="9">
        <f t="shared" si="4"/>
        <v>19.899999999999999</v>
      </c>
      <c r="J99" s="9"/>
      <c r="K99" s="10">
        <f t="shared" si="5"/>
        <v>0.29299999999999998</v>
      </c>
    </row>
    <row r="100" spans="2:11" x14ac:dyDescent="0.2">
      <c r="B100">
        <f>+Surgery!A95</f>
        <v>207</v>
      </c>
      <c r="C100" t="str">
        <f>+Surgery!B95</f>
        <v>SKAGIT VALLEY HOSPITAL</v>
      </c>
      <c r="D100" s="3">
        <f>ROUND(+Surgery!G95,0)</f>
        <v>2538445</v>
      </c>
      <c r="E100" s="3">
        <f>ROUND(+Surgery!F95,0)</f>
        <v>516166</v>
      </c>
      <c r="F100" s="9">
        <f t="shared" si="3"/>
        <v>4.92</v>
      </c>
      <c r="G100" s="3">
        <f>ROUND(+Surgery!G197,0)</f>
        <v>2512996</v>
      </c>
      <c r="H100" s="3">
        <f>ROUND(+Surgery!F197,0)</f>
        <v>506119</v>
      </c>
      <c r="I100" s="9">
        <f t="shared" si="4"/>
        <v>4.97</v>
      </c>
      <c r="J100" s="9"/>
      <c r="K100" s="10">
        <f t="shared" si="5"/>
        <v>1.0200000000000001E-2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ROUND(+Surgery!G96,0)</f>
        <v>4934999</v>
      </c>
      <c r="E101" s="3">
        <f>ROUND(+Surgery!F96,0)</f>
        <v>619860</v>
      </c>
      <c r="F101" s="9">
        <f t="shared" si="3"/>
        <v>7.96</v>
      </c>
      <c r="G101" s="3">
        <f>ROUND(+Surgery!G198,0)</f>
        <v>5771486</v>
      </c>
      <c r="H101" s="3">
        <f>ROUND(+Surgery!F198,0)</f>
        <v>624360</v>
      </c>
      <c r="I101" s="9">
        <f t="shared" si="4"/>
        <v>9.24</v>
      </c>
      <c r="J101" s="9"/>
      <c r="K101" s="10">
        <f t="shared" si="5"/>
        <v>0.1608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ROUND(+Surgery!G97,0)</f>
        <v>3809665</v>
      </c>
      <c r="E102" s="3">
        <f>ROUND(+Surgery!F97,0)</f>
        <v>618857</v>
      </c>
      <c r="F102" s="9">
        <f t="shared" si="3"/>
        <v>6.16</v>
      </c>
      <c r="G102" s="3">
        <f>ROUND(+Surgery!G199,0)</f>
        <v>3915164</v>
      </c>
      <c r="H102" s="3">
        <f>ROUND(+Surgery!F199,0)</f>
        <v>1115340</v>
      </c>
      <c r="I102" s="9">
        <f t="shared" si="4"/>
        <v>3.51</v>
      </c>
      <c r="J102" s="9"/>
      <c r="K102" s="10">
        <f t="shared" si="5"/>
        <v>-0.43020000000000003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ROUND(+Surgery!G98,0)</f>
        <v>2762539</v>
      </c>
      <c r="E103" s="3">
        <f>ROUND(+Surgery!F98,0)</f>
        <v>529524</v>
      </c>
      <c r="F103" s="9">
        <f t="shared" si="3"/>
        <v>5.22</v>
      </c>
      <c r="G103" s="3">
        <f>ROUND(+Surgery!G200,0)</f>
        <v>2948119</v>
      </c>
      <c r="H103" s="3">
        <f>ROUND(+Surgery!F200,0)</f>
        <v>533945</v>
      </c>
      <c r="I103" s="9">
        <f t="shared" si="4"/>
        <v>5.52</v>
      </c>
      <c r="J103" s="9"/>
      <c r="K103" s="10">
        <f t="shared" si="5"/>
        <v>5.7500000000000002E-2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ROUND(+Surgery!G99,0)</f>
        <v>127277</v>
      </c>
      <c r="E104" s="3">
        <f>ROUND(+Surgery!F99,0)</f>
        <v>5781</v>
      </c>
      <c r="F104" s="9">
        <f t="shared" si="3"/>
        <v>22.02</v>
      </c>
      <c r="G104" s="3">
        <f>ROUND(+Surgery!G201,0)</f>
        <v>116993</v>
      </c>
      <c r="H104" s="3">
        <f>ROUND(+Surgery!F201,0)</f>
        <v>8749</v>
      </c>
      <c r="I104" s="9">
        <f t="shared" si="4"/>
        <v>13.37</v>
      </c>
      <c r="J104" s="9"/>
      <c r="K104" s="10">
        <f t="shared" si="5"/>
        <v>-0.39279999999999998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ROUND(+Surgery!G100,0)</f>
        <v>0</v>
      </c>
      <c r="E105" s="3">
        <f>ROUND(+Surgery!F100,0)</f>
        <v>0</v>
      </c>
      <c r="F105" s="9" t="str">
        <f t="shared" si="3"/>
        <v/>
      </c>
      <c r="G105" s="3">
        <f>ROUND(+Surgery!G202,0)</f>
        <v>0</v>
      </c>
      <c r="H105" s="3">
        <f>ROUND(+Surgery!F202,0)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ROUND(+Surgery!G101,0)</f>
        <v>0</v>
      </c>
      <c r="E106" s="3">
        <f>ROUND(+Surgery!F101,0)</f>
        <v>0</v>
      </c>
      <c r="F106" s="9" t="str">
        <f t="shared" si="3"/>
        <v/>
      </c>
      <c r="G106" s="3">
        <f>ROUND(+Surgery!G203,0)</f>
        <v>0</v>
      </c>
      <c r="H106" s="3">
        <f>ROUND(+Surgery!F203,0)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ROUND(+Surgery!G102,0)</f>
        <v>0</v>
      </c>
      <c r="E107" s="3">
        <f>ROUND(+Surgery!F102,0)</f>
        <v>0</v>
      </c>
      <c r="F107" s="9" t="str">
        <f t="shared" si="3"/>
        <v/>
      </c>
      <c r="G107" s="3">
        <f>ROUND(+Surgery!G204,0)</f>
        <v>0</v>
      </c>
      <c r="H107" s="3">
        <f>ROUND(+Surgery!F204,0)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Health</v>
      </c>
      <c r="D108" s="3">
        <f>ROUND(+Surgery!G103,0)</f>
        <v>0</v>
      </c>
      <c r="E108" s="3">
        <f>ROUND(+Surgery!F103,0)</f>
        <v>0</v>
      </c>
      <c r="F108" s="9" t="str">
        <f t="shared" si="3"/>
        <v/>
      </c>
      <c r="G108" s="3">
        <f>ROUND(+Surgery!G205,0)</f>
        <v>0</v>
      </c>
      <c r="H108" s="3">
        <f>ROUND(+Surgery!F205,0)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FAIRFAX EVERETT</v>
      </c>
      <c r="D109" s="3">
        <f>ROUND(+Surgery!G104,0)</f>
        <v>0</v>
      </c>
      <c r="E109" s="3">
        <f>ROUND(+Surgery!F104,0)</f>
        <v>0</v>
      </c>
      <c r="F109" s="9" t="str">
        <f t="shared" si="3"/>
        <v/>
      </c>
      <c r="G109" s="3">
        <f>ROUND(+Surgery!G206,0)</f>
        <v>0</v>
      </c>
      <c r="H109" s="3">
        <f>ROUND(+Surgery!F206,0)</f>
        <v>0</v>
      </c>
      <c r="I109" s="9" t="str">
        <f t="shared" si="4"/>
        <v/>
      </c>
      <c r="J109" s="9"/>
      <c r="K109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5" t="s">
        <v>10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166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42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D8" s="1" t="s">
        <v>11</v>
      </c>
      <c r="F8" s="1" t="s">
        <v>2</v>
      </c>
      <c r="G8" s="1" t="s">
        <v>11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ROUND(+Surgery!H5,0)</f>
        <v>3162594</v>
      </c>
      <c r="E10" s="3">
        <f>ROUND(+Surgery!F5,0)</f>
        <v>110436</v>
      </c>
      <c r="F10" s="9">
        <f>IF(D10=0,"",IF(E10=0,"",ROUND(D10/E10,2)))</f>
        <v>28.64</v>
      </c>
      <c r="G10" s="3">
        <f>ROUND(+Surgery!H107,0)</f>
        <v>137080</v>
      </c>
      <c r="H10" s="3">
        <f>ROUND(+Surgery!F107,0)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ROUND(+Surgery!H6,0)</f>
        <v>742687</v>
      </c>
      <c r="E11" s="3">
        <f>ROUND(+Surgery!F6,0)</f>
        <v>128481</v>
      </c>
      <c r="F11" s="9">
        <f t="shared" ref="F11:F74" si="0">IF(D11=0,"",IF(E11=0,"",ROUND(D11/E11,2)))</f>
        <v>5.78</v>
      </c>
      <c r="G11" s="3">
        <f>ROUND(+Surgery!H108,0)</f>
        <v>0</v>
      </c>
      <c r="H11" s="3">
        <f>ROUND(+Surgery!F108,0)</f>
        <v>0</v>
      </c>
      <c r="I11" s="9" t="str">
        <f t="shared" ref="I11:I74" si="1">IF(G11=0,"",IF(H11=0,"",ROUND(G11/H11,2)))</f>
        <v/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ROUND(+Surgery!H7,0)</f>
        <v>95993</v>
      </c>
      <c r="E12" s="3">
        <f>ROUND(+Surgery!F7,0)</f>
        <v>906</v>
      </c>
      <c r="F12" s="9">
        <f t="shared" si="0"/>
        <v>105.95</v>
      </c>
      <c r="G12" s="3">
        <f>ROUND(+Surgery!H109,0)</f>
        <v>93127</v>
      </c>
      <c r="H12" s="3">
        <f>ROUND(+Surgery!F109,0)</f>
        <v>1144</v>
      </c>
      <c r="I12" s="9">
        <f t="shared" si="1"/>
        <v>81.400000000000006</v>
      </c>
      <c r="J12" s="9"/>
      <c r="K12" s="10">
        <f t="shared" si="2"/>
        <v>-0.23169999999999999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ROUND(+Surgery!H8,0)</f>
        <v>2069869</v>
      </c>
      <c r="E13" s="3">
        <f>ROUND(+Surgery!F8,0)</f>
        <v>2520201</v>
      </c>
      <c r="F13" s="9">
        <f t="shared" si="0"/>
        <v>0.82</v>
      </c>
      <c r="G13" s="3">
        <f>ROUND(+Surgery!H110,0)</f>
        <v>2247017</v>
      </c>
      <c r="H13" s="3">
        <f>ROUND(+Surgery!F110,0)</f>
        <v>2365920</v>
      </c>
      <c r="I13" s="9">
        <f t="shared" si="1"/>
        <v>0.95</v>
      </c>
      <c r="J13" s="9"/>
      <c r="K13" s="10">
        <f t="shared" si="2"/>
        <v>0.1585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ROUND(+Surgery!H9,0)</f>
        <v>3427506</v>
      </c>
      <c r="E14" s="3">
        <f>ROUND(+Surgery!F9,0)</f>
        <v>1519903</v>
      </c>
      <c r="F14" s="9">
        <f t="shared" si="0"/>
        <v>2.2599999999999998</v>
      </c>
      <c r="G14" s="3">
        <f>ROUND(+Surgery!H111,0)</f>
        <v>3880235</v>
      </c>
      <c r="H14" s="3">
        <f>ROUND(+Surgery!F111,0)</f>
        <v>1503143</v>
      </c>
      <c r="I14" s="9">
        <f t="shared" si="1"/>
        <v>2.58</v>
      </c>
      <c r="J14" s="9"/>
      <c r="K14" s="10">
        <f t="shared" si="2"/>
        <v>0.1416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ROUND(+Surgery!H10,0)</f>
        <v>1217155</v>
      </c>
      <c r="E15" s="3">
        <f>ROUND(+Surgery!F10,0)</f>
        <v>257773</v>
      </c>
      <c r="F15" s="9">
        <f t="shared" si="0"/>
        <v>4.72</v>
      </c>
      <c r="G15" s="3">
        <f>ROUND(+Surgery!H112,0)</f>
        <v>919515</v>
      </c>
      <c r="H15" s="3">
        <f>ROUND(+Surgery!F112,0)</f>
        <v>229516</v>
      </c>
      <c r="I15" s="9">
        <f t="shared" si="1"/>
        <v>4.01</v>
      </c>
      <c r="J15" s="9"/>
      <c r="K15" s="10">
        <f t="shared" si="2"/>
        <v>-0.15040000000000001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ROUND(+Surgery!H11,0)</f>
        <v>95869</v>
      </c>
      <c r="E16" s="3">
        <f>ROUND(+Surgery!F11,0)</f>
        <v>0</v>
      </c>
      <c r="F16" s="9" t="str">
        <f t="shared" si="0"/>
        <v/>
      </c>
      <c r="G16" s="3">
        <f>ROUND(+Surgery!H113,0)</f>
        <v>101561</v>
      </c>
      <c r="H16" s="3">
        <f>ROUND(+Surgery!F113,0)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ROUND(+Surgery!H12,0)</f>
        <v>412185</v>
      </c>
      <c r="E17" s="3">
        <f>ROUND(+Surgery!F12,0)</f>
        <v>236790</v>
      </c>
      <c r="F17" s="9">
        <f t="shared" si="0"/>
        <v>1.74</v>
      </c>
      <c r="G17" s="3">
        <f>ROUND(+Surgery!H114,0)</f>
        <v>395028</v>
      </c>
      <c r="H17" s="3">
        <f>ROUND(+Surgery!F114,0)</f>
        <v>236790</v>
      </c>
      <c r="I17" s="9">
        <f t="shared" si="1"/>
        <v>1.67</v>
      </c>
      <c r="J17" s="9"/>
      <c r="K17" s="10">
        <f t="shared" si="2"/>
        <v>-4.02E-2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ROUND(+Surgery!H13,0)</f>
        <v>69723</v>
      </c>
      <c r="E18" s="3">
        <f>ROUND(+Surgery!F13,0)</f>
        <v>38875</v>
      </c>
      <c r="F18" s="9">
        <f t="shared" si="0"/>
        <v>1.79</v>
      </c>
      <c r="G18" s="3">
        <f>ROUND(+Surgery!H115,0)</f>
        <v>69490</v>
      </c>
      <c r="H18" s="3">
        <f>ROUND(+Surgery!F115,0)</f>
        <v>37587</v>
      </c>
      <c r="I18" s="9">
        <f t="shared" si="1"/>
        <v>1.85</v>
      </c>
      <c r="J18" s="9"/>
      <c r="K18" s="10">
        <f t="shared" si="2"/>
        <v>3.3500000000000002E-2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ROUND(+Surgery!H14,0)</f>
        <v>1047913</v>
      </c>
      <c r="E19" s="3">
        <f>ROUND(+Surgery!F14,0)</f>
        <v>378083</v>
      </c>
      <c r="F19" s="9">
        <f t="shared" si="0"/>
        <v>2.77</v>
      </c>
      <c r="G19" s="3">
        <f>ROUND(+Surgery!H116,0)</f>
        <v>981434</v>
      </c>
      <c r="H19" s="3">
        <f>ROUND(+Surgery!F116,0)</f>
        <v>359925</v>
      </c>
      <c r="I19" s="9">
        <f t="shared" si="1"/>
        <v>2.73</v>
      </c>
      <c r="J19" s="9"/>
      <c r="K19" s="10">
        <f t="shared" si="2"/>
        <v>-1.44E-2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ROUND(+Surgery!H15,0)</f>
        <v>4632879</v>
      </c>
      <c r="E20" s="3">
        <f>ROUND(+Surgery!F15,0)</f>
        <v>2883095</v>
      </c>
      <c r="F20" s="9">
        <f t="shared" si="0"/>
        <v>1.61</v>
      </c>
      <c r="G20" s="3">
        <f>ROUND(+Surgery!H117,0)</f>
        <v>4727639</v>
      </c>
      <c r="H20" s="3">
        <f>ROUND(+Surgery!F117,0)</f>
        <v>2951934</v>
      </c>
      <c r="I20" s="9">
        <f t="shared" si="1"/>
        <v>1.6</v>
      </c>
      <c r="J20" s="9"/>
      <c r="K20" s="10">
        <f t="shared" si="2"/>
        <v>-6.1999999999999998E-3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ROUND(+Surgery!H16,0)</f>
        <v>4563333</v>
      </c>
      <c r="E21" s="3">
        <f>ROUND(+Surgery!F16,0)</f>
        <v>2712475</v>
      </c>
      <c r="F21" s="9">
        <f t="shared" si="0"/>
        <v>1.68</v>
      </c>
      <c r="G21" s="3">
        <f>ROUND(+Surgery!H118,0)</f>
        <v>4950464</v>
      </c>
      <c r="H21" s="3">
        <f>ROUND(+Surgery!F118,0)</f>
        <v>2634566</v>
      </c>
      <c r="I21" s="9">
        <f t="shared" si="1"/>
        <v>1.88</v>
      </c>
      <c r="J21" s="9"/>
      <c r="K21" s="10">
        <f t="shared" si="2"/>
        <v>0.11899999999999999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ROUND(+Surgery!H17,0)</f>
        <v>358287</v>
      </c>
      <c r="E22" s="3">
        <f>ROUND(+Surgery!F17,0)</f>
        <v>124980</v>
      </c>
      <c r="F22" s="9">
        <f t="shared" si="0"/>
        <v>2.87</v>
      </c>
      <c r="G22" s="3">
        <f>ROUND(+Surgery!H119,0)</f>
        <v>372075</v>
      </c>
      <c r="H22" s="3">
        <f>ROUND(+Surgery!F119,0)</f>
        <v>138555</v>
      </c>
      <c r="I22" s="9">
        <f t="shared" si="1"/>
        <v>2.69</v>
      </c>
      <c r="J22" s="9"/>
      <c r="K22" s="10">
        <f t="shared" si="2"/>
        <v>-6.2700000000000006E-2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ROUND(+Surgery!H18,0)</f>
        <v>1711497</v>
      </c>
      <c r="E23" s="3">
        <f>ROUND(+Surgery!F18,0)</f>
        <v>1074417</v>
      </c>
      <c r="F23" s="9">
        <f t="shared" si="0"/>
        <v>1.59</v>
      </c>
      <c r="G23" s="3">
        <f>ROUND(+Surgery!H120,0)</f>
        <v>1708128</v>
      </c>
      <c r="H23" s="3">
        <f>ROUND(+Surgery!F120,0)</f>
        <v>1079019</v>
      </c>
      <c r="I23" s="9">
        <f t="shared" si="1"/>
        <v>1.58</v>
      </c>
      <c r="J23" s="9"/>
      <c r="K23" s="10">
        <f t="shared" si="2"/>
        <v>-6.3E-3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ROUND(+Surgery!H19,0)</f>
        <v>564349</v>
      </c>
      <c r="E24" s="3">
        <f>ROUND(+Surgery!F19,0)</f>
        <v>396940</v>
      </c>
      <c r="F24" s="9">
        <f t="shared" si="0"/>
        <v>1.42</v>
      </c>
      <c r="G24" s="3">
        <f>ROUND(+Surgery!H121,0)</f>
        <v>570454</v>
      </c>
      <c r="H24" s="3">
        <f>ROUND(+Surgery!F121,0)</f>
        <v>369185</v>
      </c>
      <c r="I24" s="9">
        <f t="shared" si="1"/>
        <v>1.55</v>
      </c>
      <c r="J24" s="9"/>
      <c r="K24" s="10">
        <f t="shared" si="2"/>
        <v>9.1499999999999998E-2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ROUND(+Surgery!H20,0)</f>
        <v>480049</v>
      </c>
      <c r="E25" s="3">
        <f>ROUND(+Surgery!F20,0)</f>
        <v>318898</v>
      </c>
      <c r="F25" s="9">
        <f t="shared" si="0"/>
        <v>1.51</v>
      </c>
      <c r="G25" s="3">
        <f>ROUND(+Surgery!H122,0)</f>
        <v>492284</v>
      </c>
      <c r="H25" s="3">
        <f>ROUND(+Surgery!F122,0)</f>
        <v>338072</v>
      </c>
      <c r="I25" s="9">
        <f t="shared" si="1"/>
        <v>1.46</v>
      </c>
      <c r="J25" s="9"/>
      <c r="K25" s="10">
        <f t="shared" si="2"/>
        <v>-3.3099999999999997E-2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ROUND(+Surgery!H21,0)</f>
        <v>0</v>
      </c>
      <c r="E26" s="3">
        <f>ROUND(+Surgery!F21,0)</f>
        <v>0</v>
      </c>
      <c r="F26" s="9" t="str">
        <f t="shared" si="0"/>
        <v/>
      </c>
      <c r="G26" s="3">
        <f>ROUND(+Surgery!H123,0)</f>
        <v>162113</v>
      </c>
      <c r="H26" s="3">
        <f>ROUND(+Surgery!F123,0)</f>
        <v>4054</v>
      </c>
      <c r="I26" s="9">
        <f t="shared" si="1"/>
        <v>39.99</v>
      </c>
      <c r="J26" s="9"/>
      <c r="K26" s="10" t="str">
        <f t="shared" si="2"/>
        <v/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ROUND(+Surgery!H22,0)</f>
        <v>264953</v>
      </c>
      <c r="E27" s="3">
        <f>ROUND(+Surgery!F22,0)</f>
        <v>6035</v>
      </c>
      <c r="F27" s="9">
        <f t="shared" si="0"/>
        <v>43.9</v>
      </c>
      <c r="G27" s="3">
        <f>ROUND(+Surgery!H124,0)</f>
        <v>0</v>
      </c>
      <c r="H27" s="3">
        <f>ROUND(+Surgery!F124,0)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ROUND(+Surgery!H23,0)</f>
        <v>0</v>
      </c>
      <c r="E28" s="3">
        <f>ROUND(+Surgery!F23,0)</f>
        <v>0</v>
      </c>
      <c r="F28" s="9" t="str">
        <f t="shared" si="0"/>
        <v/>
      </c>
      <c r="G28" s="3">
        <f>ROUND(+Surgery!H125,0)</f>
        <v>0</v>
      </c>
      <c r="H28" s="3">
        <f>ROUND(+Surgery!F125,0)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ROUND(+Surgery!H24,0)</f>
        <v>0</v>
      </c>
      <c r="E29" s="3">
        <f>ROUND(+Surgery!F24,0)</f>
        <v>0</v>
      </c>
      <c r="F29" s="9" t="str">
        <f t="shared" si="0"/>
        <v/>
      </c>
      <c r="G29" s="3">
        <f>ROUND(+Surgery!H126,0)</f>
        <v>184851</v>
      </c>
      <c r="H29" s="3">
        <f>ROUND(+Surgery!F126,0)</f>
        <v>96778</v>
      </c>
      <c r="I29" s="9">
        <f t="shared" si="1"/>
        <v>1.91</v>
      </c>
      <c r="J29" s="9"/>
      <c r="K29" s="10" t="str">
        <f t="shared" si="2"/>
        <v/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ROUND(+Surgery!H25,0)</f>
        <v>423821</v>
      </c>
      <c r="E30" s="3">
        <f>ROUND(+Surgery!F25,0)</f>
        <v>438840</v>
      </c>
      <c r="F30" s="9">
        <f t="shared" si="0"/>
        <v>0.97</v>
      </c>
      <c r="G30" s="3">
        <f>ROUND(+Surgery!H127,0)</f>
        <v>462889</v>
      </c>
      <c r="H30" s="3">
        <f>ROUND(+Surgery!F127,0)</f>
        <v>439380</v>
      </c>
      <c r="I30" s="9">
        <f t="shared" si="1"/>
        <v>1.05</v>
      </c>
      <c r="J30" s="9"/>
      <c r="K30" s="10">
        <f t="shared" si="2"/>
        <v>8.2500000000000004E-2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ROUND(+Surgery!H26,0)</f>
        <v>72262</v>
      </c>
      <c r="E31" s="3">
        <f>ROUND(+Surgery!F26,0)</f>
        <v>19892</v>
      </c>
      <c r="F31" s="9">
        <f t="shared" si="0"/>
        <v>3.63</v>
      </c>
      <c r="G31" s="3">
        <f>ROUND(+Surgery!H128,0)</f>
        <v>79928</v>
      </c>
      <c r="H31" s="3">
        <f>ROUND(+Surgery!F128,0)</f>
        <v>23010</v>
      </c>
      <c r="I31" s="9">
        <f t="shared" si="1"/>
        <v>3.47</v>
      </c>
      <c r="J31" s="9"/>
      <c r="K31" s="10">
        <f t="shared" si="2"/>
        <v>-4.41E-2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ROUND(+Surgery!H27,0)</f>
        <v>129468</v>
      </c>
      <c r="E32" s="3">
        <f>ROUND(+Surgery!F27,0)</f>
        <v>10959</v>
      </c>
      <c r="F32" s="9">
        <f t="shared" si="0"/>
        <v>11.81</v>
      </c>
      <c r="G32" s="3">
        <f>ROUND(+Surgery!H129,0)</f>
        <v>117212</v>
      </c>
      <c r="H32" s="3">
        <f>ROUND(+Surgery!F129,0)</f>
        <v>9774</v>
      </c>
      <c r="I32" s="9">
        <f t="shared" si="1"/>
        <v>11.99</v>
      </c>
      <c r="J32" s="9"/>
      <c r="K32" s="10">
        <f t="shared" si="2"/>
        <v>1.52E-2</v>
      </c>
    </row>
    <row r="33" spans="2:11" x14ac:dyDescent="0.2">
      <c r="B33">
        <f>+Surgery!A28</f>
        <v>58</v>
      </c>
      <c r="C33" t="str">
        <f>+Surgery!B28</f>
        <v>YAKIMA VALLEY MEMORIAL HOSPITAL</v>
      </c>
      <c r="D33" s="3">
        <f>ROUND(+Surgery!H28,0)</f>
        <v>1392475</v>
      </c>
      <c r="E33" s="3">
        <f>ROUND(+Surgery!F28,0)</f>
        <v>643860</v>
      </c>
      <c r="F33" s="9">
        <f t="shared" si="0"/>
        <v>2.16</v>
      </c>
      <c r="G33" s="3">
        <f>ROUND(+Surgery!H130,0)</f>
        <v>1721898</v>
      </c>
      <c r="H33" s="3">
        <f>ROUND(+Surgery!F130,0)</f>
        <v>605125</v>
      </c>
      <c r="I33" s="9">
        <f t="shared" si="1"/>
        <v>2.85</v>
      </c>
      <c r="J33" s="9"/>
      <c r="K33" s="10">
        <f t="shared" si="2"/>
        <v>0.31940000000000002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ROUND(+Surgery!H29,0)</f>
        <v>917371</v>
      </c>
      <c r="E34" s="3">
        <f>ROUND(+Surgery!F29,0)</f>
        <v>289874</v>
      </c>
      <c r="F34" s="9">
        <f t="shared" si="0"/>
        <v>3.16</v>
      </c>
      <c r="G34" s="3">
        <f>ROUND(+Surgery!H131,0)</f>
        <v>822224</v>
      </c>
      <c r="H34" s="3">
        <f>ROUND(+Surgery!F131,0)</f>
        <v>280552</v>
      </c>
      <c r="I34" s="9">
        <f t="shared" si="1"/>
        <v>2.93</v>
      </c>
      <c r="J34" s="9"/>
      <c r="K34" s="10">
        <f t="shared" si="2"/>
        <v>-7.2800000000000004E-2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ROUND(+Surgery!H30,0)</f>
        <v>295388</v>
      </c>
      <c r="E35" s="3">
        <f>ROUND(+Surgery!F30,0)</f>
        <v>295755</v>
      </c>
      <c r="F35" s="9">
        <f t="shared" si="0"/>
        <v>1</v>
      </c>
      <c r="G35" s="3">
        <f>ROUND(+Surgery!H132,0)</f>
        <v>325875</v>
      </c>
      <c r="H35" s="3">
        <f>ROUND(+Surgery!F132,0)</f>
        <v>282688</v>
      </c>
      <c r="I35" s="9">
        <f t="shared" si="1"/>
        <v>1.1499999999999999</v>
      </c>
      <c r="J35" s="9"/>
      <c r="K35" s="10">
        <f t="shared" si="2"/>
        <v>0.15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ROUND(+Surgery!H31,0)</f>
        <v>106954</v>
      </c>
      <c r="E36" s="3">
        <f>ROUND(+Surgery!F31,0)</f>
        <v>0</v>
      </c>
      <c r="F36" s="9" t="str">
        <f t="shared" si="0"/>
        <v/>
      </c>
      <c r="G36" s="3">
        <f>ROUND(+Surgery!H133,0)</f>
        <v>92049</v>
      </c>
      <c r="H36" s="3">
        <f>ROUND(+Surgery!F133,0)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ROUND(+Surgery!H32,0)</f>
        <v>1209</v>
      </c>
      <c r="E37" s="3">
        <f>ROUND(+Surgery!F32,0)</f>
        <v>765</v>
      </c>
      <c r="F37" s="9">
        <f t="shared" si="0"/>
        <v>1.58</v>
      </c>
      <c r="G37" s="3">
        <f>ROUND(+Surgery!H134,0)</f>
        <v>2196</v>
      </c>
      <c r="H37" s="3">
        <f>ROUND(+Surgery!F134,0)</f>
        <v>990</v>
      </c>
      <c r="I37" s="9">
        <f t="shared" si="1"/>
        <v>2.2200000000000002</v>
      </c>
      <c r="J37" s="9"/>
      <c r="K37" s="10">
        <f t="shared" si="2"/>
        <v>0.40510000000000002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ROUND(+Surgery!H33,0)</f>
        <v>1687985</v>
      </c>
      <c r="E38" s="3">
        <f>ROUND(+Surgery!F33,0)</f>
        <v>1534489</v>
      </c>
      <c r="F38" s="9">
        <f t="shared" si="0"/>
        <v>1.1000000000000001</v>
      </c>
      <c r="G38" s="3">
        <f>ROUND(+Surgery!H135,0)</f>
        <v>1509264</v>
      </c>
      <c r="H38" s="3">
        <f>ROUND(+Surgery!F135,0)</f>
        <v>1548700</v>
      </c>
      <c r="I38" s="9">
        <f t="shared" si="1"/>
        <v>0.97</v>
      </c>
      <c r="J38" s="9"/>
      <c r="K38" s="10">
        <f t="shared" si="2"/>
        <v>-0.1182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ROUND(+Surgery!H34,0)</f>
        <v>0</v>
      </c>
      <c r="E39" s="3">
        <f>ROUND(+Surgery!F34,0)</f>
        <v>0</v>
      </c>
      <c r="F39" s="9" t="str">
        <f t="shared" si="0"/>
        <v/>
      </c>
      <c r="G39" s="3">
        <f>ROUND(+Surgery!H136,0)</f>
        <v>0</v>
      </c>
      <c r="H39" s="3">
        <f>ROUND(+Surgery!F136,0)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ROUND(+Surgery!H35,0)</f>
        <v>849951</v>
      </c>
      <c r="E40" s="3">
        <f>ROUND(+Surgery!F35,0)</f>
        <v>2899576</v>
      </c>
      <c r="F40" s="9">
        <f t="shared" si="0"/>
        <v>0.28999999999999998</v>
      </c>
      <c r="G40" s="3">
        <f>ROUND(+Surgery!H137,0)</f>
        <v>692612</v>
      </c>
      <c r="H40" s="3">
        <f>ROUND(+Surgery!F137,0)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ROUND(+Surgery!H36,0)</f>
        <v>270607</v>
      </c>
      <c r="E41" s="3">
        <f>ROUND(+Surgery!F36,0)</f>
        <v>90772</v>
      </c>
      <c r="F41" s="9">
        <f t="shared" si="0"/>
        <v>2.98</v>
      </c>
      <c r="G41" s="3">
        <f>ROUND(+Surgery!H138,0)</f>
        <v>260019</v>
      </c>
      <c r="H41" s="3">
        <f>ROUND(+Surgery!F138,0)</f>
        <v>86593</v>
      </c>
      <c r="I41" s="9">
        <f t="shared" si="1"/>
        <v>3</v>
      </c>
      <c r="J41" s="9"/>
      <c r="K41" s="10">
        <f t="shared" si="2"/>
        <v>6.7000000000000002E-3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ROUND(+Surgery!H37,0)</f>
        <v>89933</v>
      </c>
      <c r="E42" s="3">
        <f>ROUND(+Surgery!F37,0)</f>
        <v>38534</v>
      </c>
      <c r="F42" s="9">
        <f t="shared" si="0"/>
        <v>2.33</v>
      </c>
      <c r="G42" s="3">
        <f>ROUND(+Surgery!H139,0)</f>
        <v>113761</v>
      </c>
      <c r="H42" s="3">
        <f>ROUND(+Surgery!F139,0)</f>
        <v>21443</v>
      </c>
      <c r="I42" s="9">
        <f t="shared" si="1"/>
        <v>5.31</v>
      </c>
      <c r="J42" s="9"/>
      <c r="K42" s="10">
        <f t="shared" si="2"/>
        <v>1.2789999999999999</v>
      </c>
    </row>
    <row r="43" spans="2:11" x14ac:dyDescent="0.2">
      <c r="B43">
        <f>+Surgery!A38</f>
        <v>102</v>
      </c>
      <c r="C43" t="str">
        <f>+Surgery!B38</f>
        <v>YAKIMA REGIONAL MEDICAL AND CARDIAC CENTER</v>
      </c>
      <c r="D43" s="3">
        <f>ROUND(+Surgery!H38,0)</f>
        <v>677137</v>
      </c>
      <c r="E43" s="3">
        <f>ROUND(+Surgery!F38,0)</f>
        <v>29055</v>
      </c>
      <c r="F43" s="9">
        <f t="shared" si="0"/>
        <v>23.31</v>
      </c>
      <c r="G43" s="3">
        <f>ROUND(+Surgery!H140,0)</f>
        <v>824292</v>
      </c>
      <c r="H43" s="3">
        <f>ROUND(+Surgery!F140,0)</f>
        <v>186225</v>
      </c>
      <c r="I43" s="9">
        <f t="shared" si="1"/>
        <v>4.43</v>
      </c>
      <c r="J43" s="9"/>
      <c r="K43" s="10">
        <f t="shared" si="2"/>
        <v>-0.81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ROUND(+Surgery!H39,0)</f>
        <v>0</v>
      </c>
      <c r="E44" s="3">
        <f>ROUND(+Surgery!F39,0)</f>
        <v>0</v>
      </c>
      <c r="F44" s="9" t="str">
        <f t="shared" si="0"/>
        <v/>
      </c>
      <c r="G44" s="3">
        <f>ROUND(+Surgery!H141,0)</f>
        <v>0</v>
      </c>
      <c r="H44" s="3">
        <f>ROUND(+Surgery!F141,0)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ROUND(+Surgery!H40,0)</f>
        <v>231002</v>
      </c>
      <c r="E45" s="3">
        <f>ROUND(+Surgery!F40,0)</f>
        <v>131313</v>
      </c>
      <c r="F45" s="9">
        <f t="shared" si="0"/>
        <v>1.76</v>
      </c>
      <c r="G45" s="3">
        <f>ROUND(+Surgery!H142,0)</f>
        <v>0</v>
      </c>
      <c r="H45" s="3">
        <f>ROUND(+Surgery!F142,0)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ROUND(+Surgery!H41,0)</f>
        <v>68364</v>
      </c>
      <c r="E46" s="3">
        <f>ROUND(+Surgery!F41,0)</f>
        <v>14882</v>
      </c>
      <c r="F46" s="9">
        <f t="shared" si="0"/>
        <v>4.59</v>
      </c>
      <c r="G46" s="3">
        <f>ROUND(+Surgery!H143,0)</f>
        <v>92828</v>
      </c>
      <c r="H46" s="3">
        <f>ROUND(+Surgery!F143,0)</f>
        <v>13481</v>
      </c>
      <c r="I46" s="9">
        <f t="shared" si="1"/>
        <v>6.89</v>
      </c>
      <c r="J46" s="9"/>
      <c r="K46" s="10">
        <f t="shared" si="2"/>
        <v>0.50109999999999999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ROUND(+Surgery!H42,0)</f>
        <v>372579</v>
      </c>
      <c r="E47" s="3">
        <f>ROUND(+Surgery!F42,0)</f>
        <v>154227</v>
      </c>
      <c r="F47" s="9">
        <f t="shared" si="0"/>
        <v>2.42</v>
      </c>
      <c r="G47" s="3">
        <f>ROUND(+Surgery!H144,0)</f>
        <v>432705</v>
      </c>
      <c r="H47" s="3">
        <f>ROUND(+Surgery!F144,0)</f>
        <v>141924</v>
      </c>
      <c r="I47" s="9">
        <f t="shared" si="1"/>
        <v>3.05</v>
      </c>
      <c r="J47" s="9"/>
      <c r="K47" s="10">
        <f t="shared" si="2"/>
        <v>0.26029999999999998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ROUND(+Surgery!H43,0)</f>
        <v>0</v>
      </c>
      <c r="E48" s="3">
        <f>ROUND(+Surgery!F43,0)</f>
        <v>0</v>
      </c>
      <c r="F48" s="9" t="str">
        <f t="shared" si="0"/>
        <v/>
      </c>
      <c r="G48" s="3">
        <f>ROUND(+Surgery!H145,0)</f>
        <v>0</v>
      </c>
      <c r="H48" s="3">
        <f>ROUND(+Surgery!F145,0)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ROUND(+Surgery!H44,0)</f>
        <v>0</v>
      </c>
      <c r="E49" s="3">
        <f>ROUND(+Surgery!F44,0)</f>
        <v>0</v>
      </c>
      <c r="F49" s="9" t="str">
        <f t="shared" si="0"/>
        <v/>
      </c>
      <c r="G49" s="3">
        <f>ROUND(+Surgery!H146,0)</f>
        <v>0</v>
      </c>
      <c r="H49" s="3">
        <f>ROUND(+Surgery!F146,0)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ROUND(+Surgery!H45,0)</f>
        <v>1709018</v>
      </c>
      <c r="E50" s="3">
        <f>ROUND(+Surgery!F45,0)</f>
        <v>966900</v>
      </c>
      <c r="F50" s="9">
        <f t="shared" si="0"/>
        <v>1.77</v>
      </c>
      <c r="G50" s="3">
        <f>ROUND(+Surgery!H147,0)</f>
        <v>1460959</v>
      </c>
      <c r="H50" s="3">
        <f>ROUND(+Surgery!F147,0)</f>
        <v>740971</v>
      </c>
      <c r="I50" s="9">
        <f t="shared" si="1"/>
        <v>1.97</v>
      </c>
      <c r="J50" s="9"/>
      <c r="K50" s="10">
        <f t="shared" si="2"/>
        <v>0.113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ROUND(+Surgery!H46,0)</f>
        <v>4037222</v>
      </c>
      <c r="E51" s="3">
        <f>ROUND(+Surgery!F46,0)</f>
        <v>27333</v>
      </c>
      <c r="F51" s="9">
        <f t="shared" si="0"/>
        <v>147.71</v>
      </c>
      <c r="G51" s="3">
        <f>ROUND(+Surgery!H148,0)</f>
        <v>4139337</v>
      </c>
      <c r="H51" s="3">
        <f>ROUND(+Surgery!F148,0)</f>
        <v>28094</v>
      </c>
      <c r="I51" s="9">
        <f t="shared" si="1"/>
        <v>147.34</v>
      </c>
      <c r="J51" s="9"/>
      <c r="K51" s="10">
        <f t="shared" si="2"/>
        <v>-2.5000000000000001E-3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ROUND(+Surgery!H47,0)</f>
        <v>0</v>
      </c>
      <c r="E52" s="3">
        <f>ROUND(+Surgery!F47,0)</f>
        <v>0</v>
      </c>
      <c r="F52" s="9" t="str">
        <f t="shared" si="0"/>
        <v/>
      </c>
      <c r="G52" s="3">
        <f>ROUND(+Surgery!H149,0)</f>
        <v>0</v>
      </c>
      <c r="H52" s="3">
        <f>ROUND(+Surgery!F149,0)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ROUND(+Surgery!H48,0)</f>
        <v>2385831</v>
      </c>
      <c r="E53" s="3">
        <f>ROUND(+Surgery!F48,0)</f>
        <v>1968627</v>
      </c>
      <c r="F53" s="9">
        <f t="shared" si="0"/>
        <v>1.21</v>
      </c>
      <c r="G53" s="3">
        <f>ROUND(+Surgery!H150,0)</f>
        <v>2521512</v>
      </c>
      <c r="H53" s="3">
        <f>ROUND(+Surgery!F150,0)</f>
        <v>1991307</v>
      </c>
      <c r="I53" s="9">
        <f t="shared" si="1"/>
        <v>1.27</v>
      </c>
      <c r="J53" s="9"/>
      <c r="K53" s="10">
        <f t="shared" si="2"/>
        <v>4.9599999999999998E-2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ROUND(+Surgery!H49,0)</f>
        <v>1877861</v>
      </c>
      <c r="E54" s="3">
        <f>ROUND(+Surgery!F49,0)</f>
        <v>1362190</v>
      </c>
      <c r="F54" s="9">
        <f t="shared" si="0"/>
        <v>1.38</v>
      </c>
      <c r="G54" s="3">
        <f>ROUND(+Surgery!H151,0)</f>
        <v>1937561</v>
      </c>
      <c r="H54" s="3">
        <f>ROUND(+Surgery!F151,0)</f>
        <v>1386123</v>
      </c>
      <c r="I54" s="9">
        <f t="shared" si="1"/>
        <v>1.4</v>
      </c>
      <c r="J54" s="9"/>
      <c r="K54" s="10">
        <f t="shared" si="2"/>
        <v>1.4500000000000001E-2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ROUND(+Surgery!H50,0)</f>
        <v>2107095</v>
      </c>
      <c r="E55" s="3">
        <f>ROUND(+Surgery!F50,0)</f>
        <v>811380</v>
      </c>
      <c r="F55" s="9">
        <f t="shared" si="0"/>
        <v>2.6</v>
      </c>
      <c r="G55" s="3">
        <f>ROUND(+Surgery!H152,0)</f>
        <v>2162900</v>
      </c>
      <c r="H55" s="3">
        <f>ROUND(+Surgery!F152,0)</f>
        <v>985292</v>
      </c>
      <c r="I55" s="9">
        <f t="shared" si="1"/>
        <v>2.2000000000000002</v>
      </c>
      <c r="J55" s="9"/>
      <c r="K55" s="10">
        <f t="shared" si="2"/>
        <v>-0.15379999999999999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ROUND(+Surgery!H51,0)</f>
        <v>461846</v>
      </c>
      <c r="E56" s="3">
        <f>ROUND(+Surgery!F51,0)</f>
        <v>502416</v>
      </c>
      <c r="F56" s="9">
        <f t="shared" si="0"/>
        <v>0.92</v>
      </c>
      <c r="G56" s="3">
        <f>ROUND(+Surgery!H153,0)</f>
        <v>553484</v>
      </c>
      <c r="H56" s="3">
        <f>ROUND(+Surgery!F153,0)</f>
        <v>571318</v>
      </c>
      <c r="I56" s="9">
        <f t="shared" si="1"/>
        <v>0.97</v>
      </c>
      <c r="J56" s="9"/>
      <c r="K56" s="10">
        <f t="shared" si="2"/>
        <v>5.4300000000000001E-2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ROUND(+Surgery!H52,0)</f>
        <v>68737</v>
      </c>
      <c r="E57" s="3">
        <f>ROUND(+Surgery!F52,0)</f>
        <v>21072</v>
      </c>
      <c r="F57" s="9">
        <f t="shared" si="0"/>
        <v>3.26</v>
      </c>
      <c r="G57" s="3">
        <f>ROUND(+Surgery!H154,0)</f>
        <v>62125</v>
      </c>
      <c r="H57" s="3">
        <f>ROUND(+Surgery!F154,0)</f>
        <v>14960</v>
      </c>
      <c r="I57" s="9">
        <f t="shared" si="1"/>
        <v>4.1500000000000004</v>
      </c>
      <c r="J57" s="9"/>
      <c r="K57" s="10">
        <f t="shared" si="2"/>
        <v>0.27300000000000002</v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ROUND(+Surgery!H53,0)</f>
        <v>1551345</v>
      </c>
      <c r="E58" s="3">
        <f>ROUND(+Surgery!F53,0)</f>
        <v>7106</v>
      </c>
      <c r="F58" s="9">
        <f t="shared" si="0"/>
        <v>218.31</v>
      </c>
      <c r="G58" s="3">
        <f>ROUND(+Surgery!H155,0)</f>
        <v>662331</v>
      </c>
      <c r="H58" s="3">
        <f>ROUND(+Surgery!F155,0)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ROUND(+Surgery!H54,0)</f>
        <v>322985</v>
      </c>
      <c r="E59" s="3">
        <f>ROUND(+Surgery!F54,0)</f>
        <v>616200</v>
      </c>
      <c r="F59" s="9">
        <f t="shared" si="0"/>
        <v>0.52</v>
      </c>
      <c r="G59" s="3">
        <f>ROUND(+Surgery!H156,0)</f>
        <v>357993</v>
      </c>
      <c r="H59" s="3">
        <f>ROUND(+Surgery!F156,0)</f>
        <v>710100</v>
      </c>
      <c r="I59" s="9">
        <f t="shared" si="1"/>
        <v>0.5</v>
      </c>
      <c r="J59" s="9"/>
      <c r="K59" s="10">
        <f t="shared" si="2"/>
        <v>-3.85E-2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ROUND(+Surgery!H55,0)</f>
        <v>305724</v>
      </c>
      <c r="E60" s="3">
        <f>ROUND(+Surgery!F55,0)</f>
        <v>125925</v>
      </c>
      <c r="F60" s="9">
        <f t="shared" si="0"/>
        <v>2.4300000000000002</v>
      </c>
      <c r="G60" s="3">
        <f>ROUND(+Surgery!H157,0)</f>
        <v>280012</v>
      </c>
      <c r="H60" s="3">
        <f>ROUND(+Surgery!F157,0)</f>
        <v>114991</v>
      </c>
      <c r="I60" s="9">
        <f t="shared" si="1"/>
        <v>2.44</v>
      </c>
      <c r="J60" s="9"/>
      <c r="K60" s="10">
        <f t="shared" si="2"/>
        <v>4.1000000000000003E-3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ROUND(+Surgery!H56,0)</f>
        <v>0</v>
      </c>
      <c r="E61" s="3">
        <f>ROUND(+Surgery!F56,0)</f>
        <v>0</v>
      </c>
      <c r="F61" s="9" t="str">
        <f t="shared" si="0"/>
        <v/>
      </c>
      <c r="G61" s="3">
        <f>ROUND(+Surgery!H158,0)</f>
        <v>0</v>
      </c>
      <c r="H61" s="3">
        <f>ROUND(+Surgery!F158,0)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ROUND(+Surgery!H57,0)</f>
        <v>4404988</v>
      </c>
      <c r="E62" s="3">
        <f>ROUND(+Surgery!F57,0)</f>
        <v>983173</v>
      </c>
      <c r="F62" s="9">
        <f t="shared" si="0"/>
        <v>4.4800000000000004</v>
      </c>
      <c r="G62" s="3">
        <f>ROUND(+Surgery!H159,0)</f>
        <v>3684951</v>
      </c>
      <c r="H62" s="3">
        <f>ROUND(+Surgery!F159,0)</f>
        <v>975198</v>
      </c>
      <c r="I62" s="9">
        <f t="shared" si="1"/>
        <v>3.78</v>
      </c>
      <c r="J62" s="9"/>
      <c r="K62" s="10">
        <f t="shared" si="2"/>
        <v>-0.15629999999999999</v>
      </c>
    </row>
    <row r="63" spans="2:11" x14ac:dyDescent="0.2">
      <c r="B63">
        <f>+Surgery!A58</f>
        <v>145</v>
      </c>
      <c r="C63" t="str">
        <f>+Surgery!B58</f>
        <v>PEACEHEALTH ST JOSEPH HOSPITAL</v>
      </c>
      <c r="D63" s="3">
        <f>ROUND(+Surgery!H58,0)</f>
        <v>1653942</v>
      </c>
      <c r="E63" s="3">
        <f>ROUND(+Surgery!F58,0)</f>
        <v>886400</v>
      </c>
      <c r="F63" s="9">
        <f t="shared" si="0"/>
        <v>1.87</v>
      </c>
      <c r="G63" s="3">
        <f>ROUND(+Surgery!H160,0)</f>
        <v>1464495</v>
      </c>
      <c r="H63" s="3">
        <f>ROUND(+Surgery!F160,0)</f>
        <v>916468</v>
      </c>
      <c r="I63" s="9">
        <f t="shared" si="1"/>
        <v>1.6</v>
      </c>
      <c r="J63" s="9"/>
      <c r="K63" s="10">
        <f t="shared" si="2"/>
        <v>-0.1444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ROUND(+Surgery!H59,0)</f>
        <v>192789</v>
      </c>
      <c r="E64" s="3">
        <f>ROUND(+Surgery!F59,0)</f>
        <v>146867</v>
      </c>
      <c r="F64" s="9">
        <f t="shared" si="0"/>
        <v>1.31</v>
      </c>
      <c r="G64" s="3">
        <f>ROUND(+Surgery!H161,0)</f>
        <v>182338</v>
      </c>
      <c r="H64" s="3">
        <f>ROUND(+Surgery!F161,0)</f>
        <v>164946</v>
      </c>
      <c r="I64" s="9">
        <f t="shared" si="1"/>
        <v>1.1100000000000001</v>
      </c>
      <c r="J64" s="9"/>
      <c r="K64" s="10">
        <f t="shared" si="2"/>
        <v>-0.1527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ROUND(+Surgery!H60,0)</f>
        <v>0</v>
      </c>
      <c r="E65" s="3">
        <f>ROUND(+Surgery!F60,0)</f>
        <v>0</v>
      </c>
      <c r="F65" s="9" t="str">
        <f t="shared" si="0"/>
        <v/>
      </c>
      <c r="G65" s="3">
        <f>ROUND(+Surgery!H162,0)</f>
        <v>0</v>
      </c>
      <c r="H65" s="3">
        <f>ROUND(+Surgery!F162,0)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ROUND(+Surgery!H61,0)</f>
        <v>95327</v>
      </c>
      <c r="E66" s="3">
        <f>ROUND(+Surgery!F61,0)</f>
        <v>11377</v>
      </c>
      <c r="F66" s="9">
        <f t="shared" si="0"/>
        <v>8.3800000000000008</v>
      </c>
      <c r="G66" s="3">
        <f>ROUND(+Surgery!H163,0)</f>
        <v>94722</v>
      </c>
      <c r="H66" s="3">
        <f>ROUND(+Surgery!F163,0)</f>
        <v>13458</v>
      </c>
      <c r="I66" s="9">
        <f t="shared" si="1"/>
        <v>7.04</v>
      </c>
      <c r="J66" s="9"/>
      <c r="K66" s="10">
        <f t="shared" si="2"/>
        <v>-0.15989999999999999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ROUND(+Surgery!H62,0)</f>
        <v>449234</v>
      </c>
      <c r="E67" s="3">
        <f>ROUND(+Surgery!F62,0)</f>
        <v>105732</v>
      </c>
      <c r="F67" s="9">
        <f t="shared" si="0"/>
        <v>4.25</v>
      </c>
      <c r="G67" s="3">
        <f>ROUND(+Surgery!H164,0)</f>
        <v>525612</v>
      </c>
      <c r="H67" s="3">
        <f>ROUND(+Surgery!F164,0)</f>
        <v>113392</v>
      </c>
      <c r="I67" s="9">
        <f t="shared" si="1"/>
        <v>4.6399999999999997</v>
      </c>
      <c r="J67" s="9"/>
      <c r="K67" s="10">
        <f t="shared" si="2"/>
        <v>9.1800000000000007E-2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ROUND(+Surgery!H63,0)</f>
        <v>232959</v>
      </c>
      <c r="E68" s="3">
        <f>ROUND(+Surgery!F63,0)</f>
        <v>31925</v>
      </c>
      <c r="F68" s="9">
        <f t="shared" si="0"/>
        <v>7.3</v>
      </c>
      <c r="G68" s="3">
        <f>ROUND(+Surgery!H165,0)</f>
        <v>187315</v>
      </c>
      <c r="H68" s="3">
        <f>ROUND(+Surgery!F165,0)</f>
        <v>62040</v>
      </c>
      <c r="I68" s="9">
        <f t="shared" si="1"/>
        <v>3.02</v>
      </c>
      <c r="J68" s="9"/>
      <c r="K68" s="10">
        <f t="shared" si="2"/>
        <v>-0.58630000000000004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ROUND(+Surgery!H64,0)</f>
        <v>2603134</v>
      </c>
      <c r="E69" s="3">
        <f>ROUND(+Surgery!F64,0)</f>
        <v>953912</v>
      </c>
      <c r="F69" s="9">
        <f t="shared" si="0"/>
        <v>2.73</v>
      </c>
      <c r="G69" s="3">
        <f>ROUND(+Surgery!H166,0)</f>
        <v>2600126</v>
      </c>
      <c r="H69" s="3">
        <f>ROUND(+Surgery!F166,0)</f>
        <v>1116407</v>
      </c>
      <c r="I69" s="9">
        <f t="shared" si="1"/>
        <v>2.33</v>
      </c>
      <c r="J69" s="9"/>
      <c r="K69" s="10">
        <f t="shared" si="2"/>
        <v>-0.14649999999999999</v>
      </c>
    </row>
    <row r="70" spans="2:11" x14ac:dyDescent="0.2">
      <c r="B70">
        <f>+Surgery!A65</f>
        <v>156</v>
      </c>
      <c r="C70" t="str">
        <f>+Surgery!B65</f>
        <v>WHIDBEY GENERAL HOSPITAL</v>
      </c>
      <c r="D70" s="3">
        <f>ROUND(+Surgery!H65,0)</f>
        <v>261123</v>
      </c>
      <c r="E70" s="3">
        <f>ROUND(+Surgery!F65,0)</f>
        <v>185572</v>
      </c>
      <c r="F70" s="9">
        <f t="shared" si="0"/>
        <v>1.41</v>
      </c>
      <c r="G70" s="3">
        <f>ROUND(+Surgery!H167,0)</f>
        <v>327494</v>
      </c>
      <c r="H70" s="3">
        <f>ROUND(+Surgery!F167,0)</f>
        <v>175115</v>
      </c>
      <c r="I70" s="9">
        <f t="shared" si="1"/>
        <v>1.87</v>
      </c>
      <c r="J70" s="9"/>
      <c r="K70" s="10">
        <f t="shared" si="2"/>
        <v>0.32619999999999999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ROUND(+Surgery!H66,0)</f>
        <v>0</v>
      </c>
      <c r="E71" s="3">
        <f>ROUND(+Surgery!F66,0)</f>
        <v>0</v>
      </c>
      <c r="F71" s="9" t="str">
        <f t="shared" si="0"/>
        <v/>
      </c>
      <c r="G71" s="3">
        <f>ROUND(+Surgery!H168,0)</f>
        <v>0</v>
      </c>
      <c r="H71" s="3">
        <f>ROUND(+Surgery!F168,0)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ROUND(+Surgery!H67,0)</f>
        <v>0</v>
      </c>
      <c r="E72" s="3">
        <f>ROUND(+Surgery!F67,0)</f>
        <v>0</v>
      </c>
      <c r="F72" s="9" t="str">
        <f t="shared" si="0"/>
        <v/>
      </c>
      <c r="G72" s="3">
        <f>ROUND(+Surgery!H169,0)</f>
        <v>0</v>
      </c>
      <c r="H72" s="3">
        <f>ROUND(+Surgery!F169,0)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ROUND(+Surgery!H68,0)</f>
        <v>530763</v>
      </c>
      <c r="E73" s="3">
        <f>ROUND(+Surgery!F68,0)</f>
        <v>1654461</v>
      </c>
      <c r="F73" s="9">
        <f t="shared" si="0"/>
        <v>0.32</v>
      </c>
      <c r="G73" s="3">
        <f>ROUND(+Surgery!H170,0)</f>
        <v>378620</v>
      </c>
      <c r="H73" s="3">
        <f>ROUND(+Surgery!F170,0)</f>
        <v>1964479</v>
      </c>
      <c r="I73" s="9">
        <f t="shared" si="1"/>
        <v>0.19</v>
      </c>
      <c r="J73" s="9"/>
      <c r="K73" s="10">
        <f t="shared" si="2"/>
        <v>-0.40629999999999999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ROUND(+Surgery!H69,0)</f>
        <v>1315138</v>
      </c>
      <c r="E74" s="3">
        <f>ROUND(+Surgery!F69,0)</f>
        <v>978401</v>
      </c>
      <c r="F74" s="9">
        <f t="shared" si="0"/>
        <v>1.34</v>
      </c>
      <c r="G74" s="3">
        <f>ROUND(+Surgery!H171,0)</f>
        <v>1136104</v>
      </c>
      <c r="H74" s="3">
        <f>ROUND(+Surgery!F171,0)</f>
        <v>1068711</v>
      </c>
      <c r="I74" s="9">
        <f t="shared" si="1"/>
        <v>1.06</v>
      </c>
      <c r="J74" s="9"/>
      <c r="K74" s="10">
        <f t="shared" si="2"/>
        <v>-0.20899999999999999</v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ROUND(+Surgery!H70,0)</f>
        <v>1678443</v>
      </c>
      <c r="E75" s="3">
        <f>ROUND(+Surgery!F70,0)</f>
        <v>2309460</v>
      </c>
      <c r="F75" s="9">
        <f t="shared" ref="F75:F109" si="3">IF(D75=0,"",IF(E75=0,"",ROUND(D75/E75,2)))</f>
        <v>0.73</v>
      </c>
      <c r="G75" s="3">
        <f>ROUND(+Surgery!H172,0)</f>
        <v>1733347</v>
      </c>
      <c r="H75" s="3">
        <f>ROUND(+Surgery!F172,0)</f>
        <v>2390880</v>
      </c>
      <c r="I75" s="9">
        <f t="shared" ref="I75:I109" si="4">IF(G75=0,"",IF(H75=0,"",ROUND(G75/H75,2)))</f>
        <v>0.72</v>
      </c>
      <c r="J75" s="9"/>
      <c r="K75" s="10">
        <f t="shared" ref="K75:K109" si="5">IF(D75=0,"",IF(E75=0,"",IF(G75=0,"",IF(H75=0,"",ROUND(I75/F75-1,4)))))</f>
        <v>-1.37E-2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ROUND(+Surgery!H71,0)</f>
        <v>2514915</v>
      </c>
      <c r="E76" s="3">
        <f>ROUND(+Surgery!F71,0)</f>
        <v>790045</v>
      </c>
      <c r="F76" s="9">
        <f t="shared" si="3"/>
        <v>3.18</v>
      </c>
      <c r="G76" s="3">
        <f>ROUND(+Surgery!H173,0)</f>
        <v>2778570</v>
      </c>
      <c r="H76" s="3">
        <f>ROUND(+Surgery!F173,0)</f>
        <v>789071</v>
      </c>
      <c r="I76" s="9">
        <f t="shared" si="4"/>
        <v>3.52</v>
      </c>
      <c r="J76" s="9"/>
      <c r="K76" s="10">
        <f t="shared" si="5"/>
        <v>0.1069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ROUND(+Surgery!H72,0)</f>
        <v>168978</v>
      </c>
      <c r="E77" s="3">
        <f>ROUND(+Surgery!F72,0)</f>
        <v>42071</v>
      </c>
      <c r="F77" s="9">
        <f t="shared" si="3"/>
        <v>4.0199999999999996</v>
      </c>
      <c r="G77" s="3">
        <f>ROUND(+Surgery!H174,0)</f>
        <v>131722</v>
      </c>
      <c r="H77" s="3">
        <f>ROUND(+Surgery!F174,0)</f>
        <v>44035</v>
      </c>
      <c r="I77" s="9">
        <f t="shared" si="4"/>
        <v>2.99</v>
      </c>
      <c r="J77" s="9"/>
      <c r="K77" s="10">
        <f t="shared" si="5"/>
        <v>-0.25619999999999998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ROUND(+Surgery!H73,0)</f>
        <v>0</v>
      </c>
      <c r="E78" s="3">
        <f>ROUND(+Surgery!F73,0)</f>
        <v>0</v>
      </c>
      <c r="F78" s="9" t="str">
        <f t="shared" si="3"/>
        <v/>
      </c>
      <c r="G78" s="3">
        <f>ROUND(+Surgery!H175,0)</f>
        <v>0</v>
      </c>
      <c r="H78" s="3">
        <f>ROUND(+Surgery!F175,0)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ROUND(+Surgery!H74,0)</f>
        <v>1240217</v>
      </c>
      <c r="E79" s="3">
        <f>ROUND(+Surgery!F74,0)</f>
        <v>775224</v>
      </c>
      <c r="F79" s="9">
        <f t="shared" si="3"/>
        <v>1.6</v>
      </c>
      <c r="G79" s="3">
        <f>ROUND(+Surgery!H176,0)</f>
        <v>1358952</v>
      </c>
      <c r="H79" s="3">
        <f>ROUND(+Surgery!F176,0)</f>
        <v>787205</v>
      </c>
      <c r="I79" s="9">
        <f t="shared" si="4"/>
        <v>1.73</v>
      </c>
      <c r="J79" s="9"/>
      <c r="K79" s="10">
        <f t="shared" si="5"/>
        <v>8.1199999999999994E-2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ROUND(+Surgery!H75,0)</f>
        <v>1852459</v>
      </c>
      <c r="E80" s="3">
        <f>ROUND(+Surgery!F75,0)</f>
        <v>1094571</v>
      </c>
      <c r="F80" s="9">
        <f t="shared" si="3"/>
        <v>1.69</v>
      </c>
      <c r="G80" s="3">
        <f>ROUND(+Surgery!H177,0)</f>
        <v>1854298</v>
      </c>
      <c r="H80" s="3">
        <f>ROUND(+Surgery!F177,0)</f>
        <v>1219311</v>
      </c>
      <c r="I80" s="9">
        <f t="shared" si="4"/>
        <v>1.52</v>
      </c>
      <c r="J80" s="9"/>
      <c r="K80" s="10">
        <f t="shared" si="5"/>
        <v>-0.10059999999999999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ROUND(+Surgery!H76,0)</f>
        <v>586554</v>
      </c>
      <c r="E81" s="3">
        <f>ROUND(+Surgery!F76,0)</f>
        <v>349757</v>
      </c>
      <c r="F81" s="9">
        <f t="shared" si="3"/>
        <v>1.68</v>
      </c>
      <c r="G81" s="3">
        <f>ROUND(+Surgery!H178,0)</f>
        <v>667445</v>
      </c>
      <c r="H81" s="3">
        <f>ROUND(+Surgery!F178,0)</f>
        <v>265468</v>
      </c>
      <c r="I81" s="9">
        <f t="shared" si="4"/>
        <v>2.5099999999999998</v>
      </c>
      <c r="J81" s="9"/>
      <c r="K81" s="10">
        <f t="shared" si="5"/>
        <v>0.49399999999999999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ROUND(+Surgery!H77,0)</f>
        <v>65565</v>
      </c>
      <c r="E82" s="3">
        <f>ROUND(+Surgery!F77,0)</f>
        <v>15148</v>
      </c>
      <c r="F82" s="9">
        <f t="shared" si="3"/>
        <v>4.33</v>
      </c>
      <c r="G82" s="3">
        <f>ROUND(+Surgery!H179,0)</f>
        <v>60416</v>
      </c>
      <c r="H82" s="3">
        <f>ROUND(+Surgery!F179,0)</f>
        <v>15602</v>
      </c>
      <c r="I82" s="9">
        <f t="shared" si="4"/>
        <v>3.87</v>
      </c>
      <c r="J82" s="9"/>
      <c r="K82" s="10">
        <f t="shared" si="5"/>
        <v>-0.1062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ROUND(+Surgery!H78,0)</f>
        <v>1335958</v>
      </c>
      <c r="E83" s="3">
        <f>ROUND(+Surgery!F78,0)</f>
        <v>733671</v>
      </c>
      <c r="F83" s="9">
        <f t="shared" si="3"/>
        <v>1.82</v>
      </c>
      <c r="G83" s="3">
        <f>ROUND(+Surgery!H180,0)</f>
        <v>1176725</v>
      </c>
      <c r="H83" s="3">
        <f>ROUND(+Surgery!F180,0)</f>
        <v>591360</v>
      </c>
      <c r="I83" s="9">
        <f t="shared" si="4"/>
        <v>1.99</v>
      </c>
      <c r="J83" s="9"/>
      <c r="K83" s="10">
        <f t="shared" si="5"/>
        <v>9.3399999999999997E-2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ROUND(+Surgery!H79,0)</f>
        <v>4421282</v>
      </c>
      <c r="E84" s="3">
        <f>ROUND(+Surgery!F79,0)</f>
        <v>4109625</v>
      </c>
      <c r="F84" s="9">
        <f t="shared" si="3"/>
        <v>1.08</v>
      </c>
      <c r="G84" s="3">
        <f>ROUND(+Surgery!H181,0)</f>
        <v>4254196</v>
      </c>
      <c r="H84" s="3">
        <f>ROUND(+Surgery!F181,0)</f>
        <v>2122630</v>
      </c>
      <c r="I84" s="9">
        <f t="shared" si="4"/>
        <v>2</v>
      </c>
      <c r="J84" s="9"/>
      <c r="K84" s="10">
        <f t="shared" si="5"/>
        <v>0.85189999999999999</v>
      </c>
    </row>
    <row r="85" spans="2:11" x14ac:dyDescent="0.2">
      <c r="B85">
        <f>+Surgery!A80</f>
        <v>180</v>
      </c>
      <c r="C85" t="str">
        <f>+Surgery!B80</f>
        <v>VALLEY HOSPITAL</v>
      </c>
      <c r="D85" s="3">
        <f>ROUND(+Surgery!H80,0)</f>
        <v>742092</v>
      </c>
      <c r="E85" s="3">
        <f>ROUND(+Surgery!F80,0)</f>
        <v>474465</v>
      </c>
      <c r="F85" s="9">
        <f t="shared" si="3"/>
        <v>1.56</v>
      </c>
      <c r="G85" s="3">
        <f>ROUND(+Surgery!H182,0)</f>
        <v>1087929</v>
      </c>
      <c r="H85" s="3">
        <f>ROUND(+Surgery!F182,0)</f>
        <v>450180</v>
      </c>
      <c r="I85" s="9">
        <f t="shared" si="4"/>
        <v>2.42</v>
      </c>
      <c r="J85" s="9"/>
      <c r="K85" s="10">
        <f t="shared" si="5"/>
        <v>0.55130000000000001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ROUND(+Surgery!H81,0)</f>
        <v>493703</v>
      </c>
      <c r="E86" s="3">
        <f>ROUND(+Surgery!F81,0)</f>
        <v>420000</v>
      </c>
      <c r="F86" s="9">
        <f t="shared" si="3"/>
        <v>1.18</v>
      </c>
      <c r="G86" s="3">
        <f>ROUND(+Surgery!H183,0)</f>
        <v>535827</v>
      </c>
      <c r="H86" s="3">
        <f>ROUND(+Surgery!F183,0)</f>
        <v>558030</v>
      </c>
      <c r="I86" s="9">
        <f t="shared" si="4"/>
        <v>0.96</v>
      </c>
      <c r="J86" s="9"/>
      <c r="K86" s="10">
        <f t="shared" si="5"/>
        <v>-0.18640000000000001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ROUND(+Surgery!H82,0)</f>
        <v>0</v>
      </c>
      <c r="E87" s="3">
        <f>ROUND(+Surgery!F82,0)</f>
        <v>0</v>
      </c>
      <c r="F87" s="9" t="str">
        <f t="shared" si="3"/>
        <v/>
      </c>
      <c r="G87" s="3">
        <f>ROUND(+Surgery!H184,0)</f>
        <v>0</v>
      </c>
      <c r="H87" s="3">
        <f>ROUND(+Surgery!F184,0)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ROUND(+Surgery!H83,0)</f>
        <v>219157</v>
      </c>
      <c r="E88" s="3">
        <f>ROUND(+Surgery!F83,0)</f>
        <v>223110</v>
      </c>
      <c r="F88" s="9">
        <f t="shared" si="3"/>
        <v>0.98</v>
      </c>
      <c r="G88" s="3">
        <f>ROUND(+Surgery!H185,0)</f>
        <v>211624</v>
      </c>
      <c r="H88" s="3">
        <f>ROUND(+Surgery!F185,0)</f>
        <v>427999</v>
      </c>
      <c r="I88" s="9">
        <f t="shared" si="4"/>
        <v>0.49</v>
      </c>
      <c r="J88" s="9"/>
      <c r="K88" s="10">
        <f t="shared" si="5"/>
        <v>-0.5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ROUND(+Surgery!H84,0)</f>
        <v>103409</v>
      </c>
      <c r="E89" s="3">
        <f>ROUND(+Surgery!F84,0)</f>
        <v>88170</v>
      </c>
      <c r="F89" s="9">
        <f t="shared" si="3"/>
        <v>1.17</v>
      </c>
      <c r="G89" s="3">
        <f>ROUND(+Surgery!H186,0)</f>
        <v>56154</v>
      </c>
      <c r="H89" s="3">
        <f>ROUND(+Surgery!F186,0)</f>
        <v>74069</v>
      </c>
      <c r="I89" s="9">
        <f t="shared" si="4"/>
        <v>0.76</v>
      </c>
      <c r="J89" s="9"/>
      <c r="K89" s="10">
        <f t="shared" si="5"/>
        <v>-0.35039999999999999</v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ROUND(+Surgery!H85,0)</f>
        <v>24838</v>
      </c>
      <c r="E90" s="3">
        <f>ROUND(+Surgery!F85,0)</f>
        <v>95221</v>
      </c>
      <c r="F90" s="9">
        <f t="shared" si="3"/>
        <v>0.26</v>
      </c>
      <c r="G90" s="3">
        <f>ROUND(+Surgery!H187,0)</f>
        <v>22825</v>
      </c>
      <c r="H90" s="3">
        <f>ROUND(+Surgery!F187,0)</f>
        <v>86352</v>
      </c>
      <c r="I90" s="9">
        <f t="shared" si="4"/>
        <v>0.26</v>
      </c>
      <c r="J90" s="9"/>
      <c r="K90" s="10">
        <f t="shared" si="5"/>
        <v>0</v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ROUND(+Surgery!H86,0)</f>
        <v>23827</v>
      </c>
      <c r="E91" s="3">
        <f>ROUND(+Surgery!F86,0)</f>
        <v>0</v>
      </c>
      <c r="F91" s="9" t="str">
        <f t="shared" si="3"/>
        <v/>
      </c>
      <c r="G91" s="3">
        <f>ROUND(+Surgery!H188,0)</f>
        <v>22158</v>
      </c>
      <c r="H91" s="3">
        <f>ROUND(+Surgery!F188,0)</f>
        <v>10890</v>
      </c>
      <c r="I91" s="9">
        <f t="shared" si="4"/>
        <v>2.0299999999999998</v>
      </c>
      <c r="J91" s="9"/>
      <c r="K91" s="10" t="str">
        <f t="shared" si="5"/>
        <v/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ROUND(+Surgery!H87,0)</f>
        <v>154254</v>
      </c>
      <c r="E92" s="3">
        <f>ROUND(+Surgery!F87,0)</f>
        <v>460733</v>
      </c>
      <c r="F92" s="9">
        <f t="shared" si="3"/>
        <v>0.33</v>
      </c>
      <c r="G92" s="3">
        <f>ROUND(+Surgery!H189,0)</f>
        <v>156573</v>
      </c>
      <c r="H92" s="3">
        <f>ROUND(+Surgery!F189,0)</f>
        <v>441897</v>
      </c>
      <c r="I92" s="9">
        <f t="shared" si="4"/>
        <v>0.35</v>
      </c>
      <c r="J92" s="9"/>
      <c r="K92" s="10">
        <f t="shared" si="5"/>
        <v>6.0600000000000001E-2</v>
      </c>
    </row>
    <row r="93" spans="2:11" x14ac:dyDescent="0.2">
      <c r="B93">
        <f>+Surgery!A88</f>
        <v>198</v>
      </c>
      <c r="C93" t="str">
        <f>+Surgery!B88</f>
        <v>SUNNYSIDE COMMUNITY HOSPITAL</v>
      </c>
      <c r="D93" s="3">
        <f>ROUND(+Surgery!H88,0)</f>
        <v>225934</v>
      </c>
      <c r="E93" s="3">
        <f>ROUND(+Surgery!F88,0)</f>
        <v>174560</v>
      </c>
      <c r="F93" s="9">
        <f t="shared" si="3"/>
        <v>1.29</v>
      </c>
      <c r="G93" s="3">
        <f>ROUND(+Surgery!H190,0)</f>
        <v>203364</v>
      </c>
      <c r="H93" s="3">
        <f>ROUND(+Surgery!F190,0)</f>
        <v>170134</v>
      </c>
      <c r="I93" s="9">
        <f t="shared" si="4"/>
        <v>1.2</v>
      </c>
      <c r="J93" s="9"/>
      <c r="K93" s="10">
        <f t="shared" si="5"/>
        <v>-6.9800000000000001E-2</v>
      </c>
    </row>
    <row r="94" spans="2:11" x14ac:dyDescent="0.2">
      <c r="B94">
        <f>+Surgery!A89</f>
        <v>199</v>
      </c>
      <c r="C94" t="str">
        <f>+Surgery!B89</f>
        <v>TOPPENISH COMMUNITY HOSPITAL</v>
      </c>
      <c r="D94" s="3">
        <f>ROUND(+Surgery!H89,0)</f>
        <v>90383</v>
      </c>
      <c r="E94" s="3">
        <f>ROUND(+Surgery!F89,0)</f>
        <v>31380</v>
      </c>
      <c r="F94" s="9">
        <f t="shared" si="3"/>
        <v>2.88</v>
      </c>
      <c r="G94" s="3">
        <f>ROUND(+Surgery!H191,0)</f>
        <v>113020</v>
      </c>
      <c r="H94" s="3">
        <f>ROUND(+Surgery!F191,0)</f>
        <v>40260</v>
      </c>
      <c r="I94" s="9">
        <f t="shared" si="4"/>
        <v>2.81</v>
      </c>
      <c r="J94" s="9"/>
      <c r="K94" s="10">
        <f t="shared" si="5"/>
        <v>-2.4299999999999999E-2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ROUND(+Surgery!H90,0)</f>
        <v>2139772</v>
      </c>
      <c r="E95" s="3">
        <f>ROUND(+Surgery!F90,0)</f>
        <v>1182015</v>
      </c>
      <c r="F95" s="9">
        <f t="shared" si="3"/>
        <v>1.81</v>
      </c>
      <c r="G95" s="3">
        <f>ROUND(+Surgery!H192,0)</f>
        <v>2261625</v>
      </c>
      <c r="H95" s="3">
        <f>ROUND(+Surgery!F192,0)</f>
        <v>1598952</v>
      </c>
      <c r="I95" s="9">
        <f t="shared" si="4"/>
        <v>1.41</v>
      </c>
      <c r="J95" s="9"/>
      <c r="K95" s="10">
        <f t="shared" si="5"/>
        <v>-0.221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ROUND(+Surgery!H91,0)</f>
        <v>860</v>
      </c>
      <c r="E96" s="3">
        <f>ROUND(+Surgery!F91,0)</f>
        <v>0</v>
      </c>
      <c r="F96" s="9" t="str">
        <f t="shared" si="3"/>
        <v/>
      </c>
      <c r="G96" s="3">
        <f>ROUND(+Surgery!H193,0)</f>
        <v>0</v>
      </c>
      <c r="H96" s="3">
        <f>ROUND(+Surgery!F193,0)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ROUND(+Surgery!H92,0)</f>
        <v>0</v>
      </c>
      <c r="E97" s="3">
        <f>ROUND(+Surgery!F92,0)</f>
        <v>0</v>
      </c>
      <c r="F97" s="9" t="str">
        <f t="shared" si="3"/>
        <v/>
      </c>
      <c r="G97" s="3">
        <f>ROUND(+Surgery!H194,0)</f>
        <v>0</v>
      </c>
      <c r="H97" s="3">
        <f>ROUND(+Surgery!F194,0)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ROUND(+Surgery!H93,0)</f>
        <v>479231</v>
      </c>
      <c r="E98" s="3">
        <f>ROUND(+Surgery!F93,0)</f>
        <v>408785</v>
      </c>
      <c r="F98" s="9">
        <f t="shared" si="3"/>
        <v>1.17</v>
      </c>
      <c r="G98" s="3">
        <f>ROUND(+Surgery!H195,0)</f>
        <v>859861</v>
      </c>
      <c r="H98" s="3">
        <f>ROUND(+Surgery!F195,0)</f>
        <v>390984</v>
      </c>
      <c r="I98" s="9">
        <f t="shared" si="4"/>
        <v>2.2000000000000002</v>
      </c>
      <c r="J98" s="9"/>
      <c r="K98" s="10">
        <f t="shared" si="5"/>
        <v>0.88029999999999997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ROUND(+Surgery!H94,0)</f>
        <v>56449</v>
      </c>
      <c r="E99" s="3">
        <f>ROUND(+Surgery!F94,0)</f>
        <v>13263</v>
      </c>
      <c r="F99" s="9">
        <f t="shared" si="3"/>
        <v>4.26</v>
      </c>
      <c r="G99" s="3">
        <f>ROUND(+Surgery!H196,0)</f>
        <v>254371</v>
      </c>
      <c r="H99" s="3">
        <f>ROUND(+Surgery!F196,0)</f>
        <v>43114</v>
      </c>
      <c r="I99" s="9">
        <f t="shared" si="4"/>
        <v>5.9</v>
      </c>
      <c r="J99" s="9"/>
      <c r="K99" s="10">
        <f t="shared" si="5"/>
        <v>0.38500000000000001</v>
      </c>
    </row>
    <row r="100" spans="2:11" x14ac:dyDescent="0.2">
      <c r="B100">
        <f>+Surgery!A95</f>
        <v>207</v>
      </c>
      <c r="C100" t="str">
        <f>+Surgery!B95</f>
        <v>SKAGIT VALLEY HOSPITAL</v>
      </c>
      <c r="D100" s="3">
        <f>ROUND(+Surgery!H95,0)</f>
        <v>521770</v>
      </c>
      <c r="E100" s="3">
        <f>ROUND(+Surgery!F95,0)</f>
        <v>516166</v>
      </c>
      <c r="F100" s="9">
        <f t="shared" si="3"/>
        <v>1.01</v>
      </c>
      <c r="G100" s="3">
        <f>ROUND(+Surgery!H197,0)</f>
        <v>544758</v>
      </c>
      <c r="H100" s="3">
        <f>ROUND(+Surgery!F197,0)</f>
        <v>506119</v>
      </c>
      <c r="I100" s="9">
        <f t="shared" si="4"/>
        <v>1.08</v>
      </c>
      <c r="J100" s="9"/>
      <c r="K100" s="10">
        <f t="shared" si="5"/>
        <v>6.93E-2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ROUND(+Surgery!H96,0)</f>
        <v>1235045</v>
      </c>
      <c r="E101" s="3">
        <f>ROUND(+Surgery!F96,0)</f>
        <v>619860</v>
      </c>
      <c r="F101" s="9">
        <f t="shared" si="3"/>
        <v>1.99</v>
      </c>
      <c r="G101" s="3">
        <f>ROUND(+Surgery!H198,0)</f>
        <v>1366561</v>
      </c>
      <c r="H101" s="3">
        <f>ROUND(+Surgery!F198,0)</f>
        <v>624360</v>
      </c>
      <c r="I101" s="9">
        <f t="shared" si="4"/>
        <v>2.19</v>
      </c>
      <c r="J101" s="9"/>
      <c r="K101" s="10">
        <f t="shared" si="5"/>
        <v>0.10050000000000001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ROUND(+Surgery!H97,0)</f>
        <v>877836</v>
      </c>
      <c r="E102" s="3">
        <f>ROUND(+Surgery!F97,0)</f>
        <v>618857</v>
      </c>
      <c r="F102" s="9">
        <f t="shared" si="3"/>
        <v>1.42</v>
      </c>
      <c r="G102" s="3">
        <f>ROUND(+Surgery!H199,0)</f>
        <v>941172</v>
      </c>
      <c r="H102" s="3">
        <f>ROUND(+Surgery!F199,0)</f>
        <v>1115340</v>
      </c>
      <c r="I102" s="9">
        <f t="shared" si="4"/>
        <v>0.84</v>
      </c>
      <c r="J102" s="9"/>
      <c r="K102" s="10">
        <f t="shared" si="5"/>
        <v>-0.40849999999999997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ROUND(+Surgery!H98,0)</f>
        <v>484547</v>
      </c>
      <c r="E103" s="3">
        <f>ROUND(+Surgery!F98,0)</f>
        <v>529524</v>
      </c>
      <c r="F103" s="9">
        <f t="shared" si="3"/>
        <v>0.92</v>
      </c>
      <c r="G103" s="3">
        <f>ROUND(+Surgery!H200,0)</f>
        <v>34028</v>
      </c>
      <c r="H103" s="3">
        <f>ROUND(+Surgery!F200,0)</f>
        <v>533945</v>
      </c>
      <c r="I103" s="9">
        <f t="shared" si="4"/>
        <v>0.06</v>
      </c>
      <c r="J103" s="9"/>
      <c r="K103" s="10">
        <f t="shared" si="5"/>
        <v>-0.93479999999999996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ROUND(+Surgery!H99,0)</f>
        <v>30917</v>
      </c>
      <c r="E104" s="3">
        <f>ROUND(+Surgery!F99,0)</f>
        <v>5781</v>
      </c>
      <c r="F104" s="9">
        <f t="shared" si="3"/>
        <v>5.35</v>
      </c>
      <c r="G104" s="3">
        <f>ROUND(+Surgery!H201,0)</f>
        <v>21643</v>
      </c>
      <c r="H104" s="3">
        <f>ROUND(+Surgery!F201,0)</f>
        <v>8749</v>
      </c>
      <c r="I104" s="9">
        <f t="shared" si="4"/>
        <v>2.4700000000000002</v>
      </c>
      <c r="J104" s="9"/>
      <c r="K104" s="10">
        <f t="shared" si="5"/>
        <v>-0.5383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ROUND(+Surgery!H100,0)</f>
        <v>0</v>
      </c>
      <c r="E105" s="3">
        <f>ROUND(+Surgery!F100,0)</f>
        <v>0</v>
      </c>
      <c r="F105" s="9" t="str">
        <f t="shared" si="3"/>
        <v/>
      </c>
      <c r="G105" s="3">
        <f>ROUND(+Surgery!H202,0)</f>
        <v>0</v>
      </c>
      <c r="H105" s="3">
        <f>ROUND(+Surgery!F202,0)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ROUND(+Surgery!H101,0)</f>
        <v>0</v>
      </c>
      <c r="E106" s="3">
        <f>ROUND(+Surgery!F101,0)</f>
        <v>0</v>
      </c>
      <c r="F106" s="9" t="str">
        <f t="shared" si="3"/>
        <v/>
      </c>
      <c r="G106" s="3">
        <f>ROUND(+Surgery!H203,0)</f>
        <v>0</v>
      </c>
      <c r="H106" s="3">
        <f>ROUND(+Surgery!F203,0)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ROUND(+Surgery!H102,0)</f>
        <v>0</v>
      </c>
      <c r="E107" s="3">
        <f>ROUND(+Surgery!F102,0)</f>
        <v>0</v>
      </c>
      <c r="F107" s="9" t="str">
        <f t="shared" si="3"/>
        <v/>
      </c>
      <c r="G107" s="3">
        <f>ROUND(+Surgery!H204,0)</f>
        <v>0</v>
      </c>
      <c r="H107" s="3">
        <f>ROUND(+Surgery!F204,0)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Health</v>
      </c>
      <c r="D108" s="3">
        <f>ROUND(+Surgery!H103,0)</f>
        <v>0</v>
      </c>
      <c r="E108" s="3">
        <f>ROUND(+Surgery!F103,0)</f>
        <v>0</v>
      </c>
      <c r="F108" s="9" t="str">
        <f t="shared" si="3"/>
        <v/>
      </c>
      <c r="G108" s="3">
        <f>ROUND(+Surgery!H205,0)</f>
        <v>0</v>
      </c>
      <c r="H108" s="3">
        <f>ROUND(+Surgery!F205,0)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FAIRFAX EVERETT</v>
      </c>
      <c r="D109" s="3">
        <f>ROUND(+Surgery!H104,0)</f>
        <v>0</v>
      </c>
      <c r="E109" s="3">
        <f>ROUND(+Surgery!F104,0)</f>
        <v>0</v>
      </c>
      <c r="F109" s="9" t="str">
        <f t="shared" si="3"/>
        <v/>
      </c>
      <c r="G109" s="3">
        <f>ROUND(+Surgery!H206,0)</f>
        <v>0</v>
      </c>
      <c r="H109" s="3">
        <f>ROUND(+Surgery!F206,0)</f>
        <v>0</v>
      </c>
      <c r="I109" s="9" t="str">
        <f t="shared" si="4"/>
        <v/>
      </c>
      <c r="J109" s="9"/>
      <c r="K109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5" width="9.88671875" bestFit="1" customWidth="1"/>
    <col min="6" max="6" width="6.88671875" customWidth="1"/>
    <col min="7" max="7" width="7.88671875" bestFit="1" customWidth="1"/>
    <col min="8" max="8" width="9.88671875" bestFit="1" customWidth="1"/>
    <col min="9" max="9" width="5.88671875" customWidth="1"/>
    <col min="10" max="10" width="2.6640625" customWidth="1"/>
    <col min="11" max="11" width="10.109375" bestFit="1" customWidth="1"/>
  </cols>
  <sheetData>
    <row r="1" spans="1:11" x14ac:dyDescent="0.2">
      <c r="A1" s="5" t="s">
        <v>13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168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43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D8" s="1" t="s">
        <v>14</v>
      </c>
      <c r="F8" s="1" t="s">
        <v>2</v>
      </c>
      <c r="G8" s="1" t="s">
        <v>14</v>
      </c>
      <c r="I8" s="1" t="s">
        <v>2</v>
      </c>
      <c r="J8" s="1"/>
      <c r="K8" s="4" t="s">
        <v>68</v>
      </c>
    </row>
    <row r="9" spans="1:11" ht="11.25" customHeight="1" x14ac:dyDescent="0.2">
      <c r="A9" s="2"/>
      <c r="B9" s="2" t="s">
        <v>33</v>
      </c>
      <c r="C9" s="2" t="s">
        <v>34</v>
      </c>
      <c r="D9" s="1" t="s">
        <v>15</v>
      </c>
      <c r="E9" s="1" t="s">
        <v>4</v>
      </c>
      <c r="F9" s="1" t="s">
        <v>4</v>
      </c>
      <c r="G9" s="1" t="s">
        <v>15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ROUND(+Surgery!I5,0)</f>
        <v>864097</v>
      </c>
      <c r="E10" s="3">
        <f>ROUND(+Surgery!F5,0)</f>
        <v>110436</v>
      </c>
      <c r="F10" s="9">
        <f>IF(D10=0,"",IF(E10=0,"",ROUND(D10/E10,2)))</f>
        <v>7.82</v>
      </c>
      <c r="G10" s="3">
        <f>ROUND(+Surgery!I107,0)</f>
        <v>820508</v>
      </c>
      <c r="H10" s="3">
        <f>ROUND(+Surgery!F107,0)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ROUND(+Surgery!I6,0)</f>
        <v>99158</v>
      </c>
      <c r="E11" s="3">
        <f>ROUND(+Surgery!F6,0)</f>
        <v>128481</v>
      </c>
      <c r="F11" s="9">
        <f t="shared" ref="F11:F74" si="0">IF(D11=0,"",IF(E11=0,"",ROUND(D11/E11,2)))</f>
        <v>0.77</v>
      </c>
      <c r="G11" s="3">
        <f>ROUND(+Surgery!I108,0)</f>
        <v>0</v>
      </c>
      <c r="H11" s="3">
        <f>ROUND(+Surgery!F108,0)</f>
        <v>0</v>
      </c>
      <c r="I11" s="9" t="str">
        <f t="shared" ref="I11:I74" si="1">IF(G11=0,"",IF(H11=0,"",ROUND(G11/H11,2)))</f>
        <v/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ROUND(+Surgery!I7,0)</f>
        <v>19036</v>
      </c>
      <c r="E12" s="3">
        <f>ROUND(+Surgery!F7,0)</f>
        <v>906</v>
      </c>
      <c r="F12" s="9">
        <f t="shared" si="0"/>
        <v>21.01</v>
      </c>
      <c r="G12" s="3">
        <f>ROUND(+Surgery!I109,0)</f>
        <v>36511</v>
      </c>
      <c r="H12" s="3">
        <f>ROUND(+Surgery!F109,0)</f>
        <v>1144</v>
      </c>
      <c r="I12" s="9">
        <f t="shared" si="1"/>
        <v>31.92</v>
      </c>
      <c r="J12" s="9"/>
      <c r="K12" s="10">
        <f t="shared" si="2"/>
        <v>0.51929999999999998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ROUND(+Surgery!I8,0)</f>
        <v>1102153</v>
      </c>
      <c r="E13" s="3">
        <f>ROUND(+Surgery!F8,0)</f>
        <v>2520201</v>
      </c>
      <c r="F13" s="9">
        <f t="shared" si="0"/>
        <v>0.44</v>
      </c>
      <c r="G13" s="3">
        <f>ROUND(+Surgery!I110,0)</f>
        <v>1649505</v>
      </c>
      <c r="H13" s="3">
        <f>ROUND(+Surgery!F110,0)</f>
        <v>2365920</v>
      </c>
      <c r="I13" s="9">
        <f t="shared" si="1"/>
        <v>0.7</v>
      </c>
      <c r="J13" s="9"/>
      <c r="K13" s="10">
        <f t="shared" si="2"/>
        <v>0.59089999999999998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ROUND(+Surgery!I9,0)</f>
        <v>5336</v>
      </c>
      <c r="E14" s="3">
        <f>ROUND(+Surgery!F9,0)</f>
        <v>1519903</v>
      </c>
      <c r="F14" s="9">
        <f t="shared" si="0"/>
        <v>0</v>
      </c>
      <c r="G14" s="3">
        <f>ROUND(+Surgery!I111,0)</f>
        <v>0</v>
      </c>
      <c r="H14" s="3">
        <f>ROUND(+Surgery!F111,0)</f>
        <v>1503143</v>
      </c>
      <c r="I14" s="9" t="str">
        <f t="shared" si="1"/>
        <v/>
      </c>
      <c r="J14" s="9"/>
      <c r="K14" s="10" t="str">
        <f t="shared" si="2"/>
        <v/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ROUND(+Surgery!I10,0)</f>
        <v>0</v>
      </c>
      <c r="E15" s="3">
        <f>ROUND(+Surgery!F10,0)</f>
        <v>257773</v>
      </c>
      <c r="F15" s="9" t="str">
        <f t="shared" si="0"/>
        <v/>
      </c>
      <c r="G15" s="3">
        <f>ROUND(+Surgery!I112,0)</f>
        <v>0</v>
      </c>
      <c r="H15" s="3">
        <f>ROUND(+Surgery!F112,0)</f>
        <v>229516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ROUND(+Surgery!I11,0)</f>
        <v>0</v>
      </c>
      <c r="E16" s="3">
        <f>ROUND(+Surgery!F11,0)</f>
        <v>0</v>
      </c>
      <c r="F16" s="9" t="str">
        <f t="shared" si="0"/>
        <v/>
      </c>
      <c r="G16" s="3">
        <f>ROUND(+Surgery!I113,0)</f>
        <v>0</v>
      </c>
      <c r="H16" s="3">
        <f>ROUND(+Surgery!F113,0)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ROUND(+Surgery!I12,0)</f>
        <v>0</v>
      </c>
      <c r="E17" s="3">
        <f>ROUND(+Surgery!F12,0)</f>
        <v>236790</v>
      </c>
      <c r="F17" s="9" t="str">
        <f t="shared" si="0"/>
        <v/>
      </c>
      <c r="G17" s="3">
        <f>ROUND(+Surgery!I114,0)</f>
        <v>48812</v>
      </c>
      <c r="H17" s="3">
        <f>ROUND(+Surgery!F114,0)</f>
        <v>236790</v>
      </c>
      <c r="I17" s="9">
        <f t="shared" si="1"/>
        <v>0.21</v>
      </c>
      <c r="J17" s="9"/>
      <c r="K17" s="10" t="str">
        <f t="shared" si="2"/>
        <v/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ROUND(+Surgery!I13,0)</f>
        <v>532255</v>
      </c>
      <c r="E18" s="3">
        <f>ROUND(+Surgery!F13,0)</f>
        <v>38875</v>
      </c>
      <c r="F18" s="9">
        <f t="shared" si="0"/>
        <v>13.69</v>
      </c>
      <c r="G18" s="3">
        <f>ROUND(+Surgery!I115,0)</f>
        <v>366146</v>
      </c>
      <c r="H18" s="3">
        <f>ROUND(+Surgery!F115,0)</f>
        <v>37587</v>
      </c>
      <c r="I18" s="9">
        <f t="shared" si="1"/>
        <v>9.74</v>
      </c>
      <c r="J18" s="9"/>
      <c r="K18" s="10">
        <f t="shared" si="2"/>
        <v>-0.28849999999999998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ROUND(+Surgery!I14,0)</f>
        <v>0</v>
      </c>
      <c r="E19" s="3">
        <f>ROUND(+Surgery!F14,0)</f>
        <v>378083</v>
      </c>
      <c r="F19" s="9" t="str">
        <f t="shared" si="0"/>
        <v/>
      </c>
      <c r="G19" s="3">
        <f>ROUND(+Surgery!I116,0)</f>
        <v>0</v>
      </c>
      <c r="H19" s="3">
        <f>ROUND(+Surgery!F116,0)</f>
        <v>359925</v>
      </c>
      <c r="I19" s="9" t="str">
        <f t="shared" si="1"/>
        <v/>
      </c>
      <c r="J19" s="9"/>
      <c r="K19" s="10" t="str">
        <f t="shared" si="2"/>
        <v/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ROUND(+Surgery!I15,0)</f>
        <v>0</v>
      </c>
      <c r="E20" s="3">
        <f>ROUND(+Surgery!F15,0)</f>
        <v>2883095</v>
      </c>
      <c r="F20" s="9" t="str">
        <f t="shared" si="0"/>
        <v/>
      </c>
      <c r="G20" s="3">
        <f>ROUND(+Surgery!I117,0)</f>
        <v>0</v>
      </c>
      <c r="H20" s="3">
        <f>ROUND(+Surgery!F117,0)</f>
        <v>2951934</v>
      </c>
      <c r="I20" s="9" t="str">
        <f t="shared" si="1"/>
        <v/>
      </c>
      <c r="J20" s="9"/>
      <c r="K20" s="10" t="str">
        <f t="shared" si="2"/>
        <v/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ROUND(+Surgery!I16,0)</f>
        <v>1486514</v>
      </c>
      <c r="E21" s="3">
        <f>ROUND(+Surgery!F16,0)</f>
        <v>2712475</v>
      </c>
      <c r="F21" s="9">
        <f t="shared" si="0"/>
        <v>0.55000000000000004</v>
      </c>
      <c r="G21" s="3">
        <f>ROUND(+Surgery!I118,0)</f>
        <v>1332298</v>
      </c>
      <c r="H21" s="3">
        <f>ROUND(+Surgery!F118,0)</f>
        <v>2634566</v>
      </c>
      <c r="I21" s="9">
        <f t="shared" si="1"/>
        <v>0.51</v>
      </c>
      <c r="J21" s="9"/>
      <c r="K21" s="10">
        <f t="shared" si="2"/>
        <v>-7.2700000000000001E-2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ROUND(+Surgery!I17,0)</f>
        <v>606572</v>
      </c>
      <c r="E22" s="3">
        <f>ROUND(+Surgery!F17,0)</f>
        <v>124980</v>
      </c>
      <c r="F22" s="9">
        <f t="shared" si="0"/>
        <v>4.8499999999999996</v>
      </c>
      <c r="G22" s="3">
        <f>ROUND(+Surgery!I119,0)</f>
        <v>782995</v>
      </c>
      <c r="H22" s="3">
        <f>ROUND(+Surgery!F119,0)</f>
        <v>138555</v>
      </c>
      <c r="I22" s="9">
        <f t="shared" si="1"/>
        <v>5.65</v>
      </c>
      <c r="J22" s="9"/>
      <c r="K22" s="10">
        <f t="shared" si="2"/>
        <v>0.16489999999999999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ROUND(+Surgery!I18,0)</f>
        <v>301906</v>
      </c>
      <c r="E23" s="3">
        <f>ROUND(+Surgery!F18,0)</f>
        <v>1074417</v>
      </c>
      <c r="F23" s="9">
        <f t="shared" si="0"/>
        <v>0.28000000000000003</v>
      </c>
      <c r="G23" s="3">
        <f>ROUND(+Surgery!I120,0)</f>
        <v>752617</v>
      </c>
      <c r="H23" s="3">
        <f>ROUND(+Surgery!F120,0)</f>
        <v>1079019</v>
      </c>
      <c r="I23" s="9">
        <f t="shared" si="1"/>
        <v>0.7</v>
      </c>
      <c r="J23" s="9"/>
      <c r="K23" s="10">
        <f t="shared" si="2"/>
        <v>1.5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ROUND(+Surgery!I19,0)</f>
        <v>0</v>
      </c>
      <c r="E24" s="3">
        <f>ROUND(+Surgery!F19,0)</f>
        <v>396940</v>
      </c>
      <c r="F24" s="9" t="str">
        <f t="shared" si="0"/>
        <v/>
      </c>
      <c r="G24" s="3">
        <f>ROUND(+Surgery!I121,0)</f>
        <v>0</v>
      </c>
      <c r="H24" s="3">
        <f>ROUND(+Surgery!F121,0)</f>
        <v>369185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ROUND(+Surgery!I20,0)</f>
        <v>73350</v>
      </c>
      <c r="E25" s="3">
        <f>ROUND(+Surgery!F20,0)</f>
        <v>318898</v>
      </c>
      <c r="F25" s="9">
        <f t="shared" si="0"/>
        <v>0.23</v>
      </c>
      <c r="G25" s="3">
        <f>ROUND(+Surgery!I122,0)</f>
        <v>86237</v>
      </c>
      <c r="H25" s="3">
        <f>ROUND(+Surgery!F122,0)</f>
        <v>338072</v>
      </c>
      <c r="I25" s="9">
        <f t="shared" si="1"/>
        <v>0.26</v>
      </c>
      <c r="J25" s="9"/>
      <c r="K25" s="10">
        <f t="shared" si="2"/>
        <v>0.13039999999999999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ROUND(+Surgery!I21,0)</f>
        <v>0</v>
      </c>
      <c r="E26" s="3">
        <f>ROUND(+Surgery!F21,0)</f>
        <v>0</v>
      </c>
      <c r="F26" s="9" t="str">
        <f t="shared" si="0"/>
        <v/>
      </c>
      <c r="G26" s="3">
        <f>ROUND(+Surgery!I123,0)</f>
        <v>0</v>
      </c>
      <c r="H26" s="3">
        <f>ROUND(+Surgery!F123,0)</f>
        <v>4054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ROUND(+Surgery!I22,0)</f>
        <v>118550</v>
      </c>
      <c r="E27" s="3">
        <f>ROUND(+Surgery!F22,0)</f>
        <v>6035</v>
      </c>
      <c r="F27" s="9">
        <f t="shared" si="0"/>
        <v>19.64</v>
      </c>
      <c r="G27" s="3">
        <f>ROUND(+Surgery!I124,0)</f>
        <v>0</v>
      </c>
      <c r="H27" s="3">
        <f>ROUND(+Surgery!F124,0)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ROUND(+Surgery!I23,0)</f>
        <v>0</v>
      </c>
      <c r="E28" s="3">
        <f>ROUND(+Surgery!F23,0)</f>
        <v>0</v>
      </c>
      <c r="F28" s="9" t="str">
        <f t="shared" si="0"/>
        <v/>
      </c>
      <c r="G28" s="3">
        <f>ROUND(+Surgery!I125,0)</f>
        <v>0</v>
      </c>
      <c r="H28" s="3">
        <f>ROUND(+Surgery!F125,0)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ROUND(+Surgery!I24,0)</f>
        <v>0</v>
      </c>
      <c r="E29" s="3">
        <f>ROUND(+Surgery!F24,0)</f>
        <v>0</v>
      </c>
      <c r="F29" s="9" t="str">
        <f t="shared" si="0"/>
        <v/>
      </c>
      <c r="G29" s="3">
        <f>ROUND(+Surgery!I126,0)</f>
        <v>16242</v>
      </c>
      <c r="H29" s="3">
        <f>ROUND(+Surgery!F126,0)</f>
        <v>96778</v>
      </c>
      <c r="I29" s="9">
        <f t="shared" si="1"/>
        <v>0.17</v>
      </c>
      <c r="J29" s="9"/>
      <c r="K29" s="10" t="str">
        <f t="shared" si="2"/>
        <v/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ROUND(+Surgery!I25,0)</f>
        <v>899</v>
      </c>
      <c r="E30" s="3">
        <f>ROUND(+Surgery!F25,0)</f>
        <v>438840</v>
      </c>
      <c r="F30" s="9">
        <f t="shared" si="0"/>
        <v>0</v>
      </c>
      <c r="G30" s="3">
        <f>ROUND(+Surgery!I127,0)</f>
        <v>2266665</v>
      </c>
      <c r="H30" s="3">
        <f>ROUND(+Surgery!F127,0)</f>
        <v>439380</v>
      </c>
      <c r="I30" s="9">
        <f t="shared" si="1"/>
        <v>5.16</v>
      </c>
      <c r="J30" s="9"/>
      <c r="K30" s="10" t="e">
        <f t="shared" si="2"/>
        <v>#DIV/0!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ROUND(+Surgery!I26,0)</f>
        <v>72</v>
      </c>
      <c r="E31" s="3">
        <f>ROUND(+Surgery!F26,0)</f>
        <v>19892</v>
      </c>
      <c r="F31" s="9">
        <f t="shared" si="0"/>
        <v>0</v>
      </c>
      <c r="G31" s="3">
        <f>ROUND(+Surgery!I128,0)</f>
        <v>160</v>
      </c>
      <c r="H31" s="3">
        <f>ROUND(+Surgery!F128,0)</f>
        <v>23010</v>
      </c>
      <c r="I31" s="9">
        <f t="shared" si="1"/>
        <v>0.01</v>
      </c>
      <c r="J31" s="9"/>
      <c r="K31" s="10" t="e">
        <f t="shared" si="2"/>
        <v>#DIV/0!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ROUND(+Surgery!I27,0)</f>
        <v>0</v>
      </c>
      <c r="E32" s="3">
        <f>ROUND(+Surgery!F27,0)</f>
        <v>10959</v>
      </c>
      <c r="F32" s="9" t="str">
        <f t="shared" si="0"/>
        <v/>
      </c>
      <c r="G32" s="3">
        <f>ROUND(+Surgery!I129,0)</f>
        <v>0</v>
      </c>
      <c r="H32" s="3">
        <f>ROUND(+Surgery!F129,0)</f>
        <v>9774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+Surgery!A28</f>
        <v>58</v>
      </c>
      <c r="C33" t="str">
        <f>+Surgery!B28</f>
        <v>YAKIMA VALLEY MEMORIAL HOSPITAL</v>
      </c>
      <c r="D33" s="3">
        <f>ROUND(+Surgery!I28,0)</f>
        <v>0</v>
      </c>
      <c r="E33" s="3">
        <f>ROUND(+Surgery!F28,0)</f>
        <v>643860</v>
      </c>
      <c r="F33" s="9" t="str">
        <f t="shared" si="0"/>
        <v/>
      </c>
      <c r="G33" s="3">
        <f>ROUND(+Surgery!I130,0)</f>
        <v>303770</v>
      </c>
      <c r="H33" s="3">
        <f>ROUND(+Surgery!F130,0)</f>
        <v>605125</v>
      </c>
      <c r="I33" s="9">
        <f t="shared" si="1"/>
        <v>0.5</v>
      </c>
      <c r="J33" s="9"/>
      <c r="K33" s="10" t="str">
        <f t="shared" si="2"/>
        <v/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ROUND(+Surgery!I29,0)</f>
        <v>16000</v>
      </c>
      <c r="E34" s="3">
        <f>ROUND(+Surgery!F29,0)</f>
        <v>289874</v>
      </c>
      <c r="F34" s="9">
        <f t="shared" si="0"/>
        <v>0.06</v>
      </c>
      <c r="G34" s="3">
        <f>ROUND(+Surgery!I131,0)</f>
        <v>1499437</v>
      </c>
      <c r="H34" s="3">
        <f>ROUND(+Surgery!F131,0)</f>
        <v>280552</v>
      </c>
      <c r="I34" s="9">
        <f t="shared" si="1"/>
        <v>5.34</v>
      </c>
      <c r="J34" s="9"/>
      <c r="K34" s="10">
        <f t="shared" si="2"/>
        <v>88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ROUND(+Surgery!I30,0)</f>
        <v>0</v>
      </c>
      <c r="E35" s="3">
        <f>ROUND(+Surgery!F30,0)</f>
        <v>295755</v>
      </c>
      <c r="F35" s="9" t="str">
        <f t="shared" si="0"/>
        <v/>
      </c>
      <c r="G35" s="3">
        <f>ROUND(+Surgery!I132,0)</f>
        <v>0</v>
      </c>
      <c r="H35" s="3">
        <f>ROUND(+Surgery!F132,0)</f>
        <v>282688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ROUND(+Surgery!I31,0)</f>
        <v>50613</v>
      </c>
      <c r="E36" s="3">
        <f>ROUND(+Surgery!F31,0)</f>
        <v>0</v>
      </c>
      <c r="F36" s="9" t="str">
        <f t="shared" si="0"/>
        <v/>
      </c>
      <c r="G36" s="3">
        <f>ROUND(+Surgery!I133,0)</f>
        <v>0</v>
      </c>
      <c r="H36" s="3">
        <f>ROUND(+Surgery!F133,0)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ROUND(+Surgery!I32,0)</f>
        <v>11200</v>
      </c>
      <c r="E37" s="3">
        <f>ROUND(+Surgery!F32,0)</f>
        <v>765</v>
      </c>
      <c r="F37" s="9">
        <f t="shared" si="0"/>
        <v>14.64</v>
      </c>
      <c r="G37" s="3">
        <f>ROUND(+Surgery!I134,0)</f>
        <v>13650</v>
      </c>
      <c r="H37" s="3">
        <f>ROUND(+Surgery!F134,0)</f>
        <v>990</v>
      </c>
      <c r="I37" s="9">
        <f t="shared" si="1"/>
        <v>13.79</v>
      </c>
      <c r="J37" s="9"/>
      <c r="K37" s="10">
        <f t="shared" si="2"/>
        <v>-5.8099999999999999E-2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ROUND(+Surgery!I33,0)</f>
        <v>193400</v>
      </c>
      <c r="E38" s="3">
        <f>ROUND(+Surgery!F33,0)</f>
        <v>1534489</v>
      </c>
      <c r="F38" s="9">
        <f t="shared" si="0"/>
        <v>0.13</v>
      </c>
      <c r="G38" s="3">
        <f>ROUND(+Surgery!I135,0)</f>
        <v>51765</v>
      </c>
      <c r="H38" s="3">
        <f>ROUND(+Surgery!F135,0)</f>
        <v>1548700</v>
      </c>
      <c r="I38" s="9">
        <f t="shared" si="1"/>
        <v>0.03</v>
      </c>
      <c r="J38" s="9"/>
      <c r="K38" s="10">
        <f t="shared" si="2"/>
        <v>-0.76919999999999999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ROUND(+Surgery!I34,0)</f>
        <v>0</v>
      </c>
      <c r="E39" s="3">
        <f>ROUND(+Surgery!F34,0)</f>
        <v>0</v>
      </c>
      <c r="F39" s="9" t="str">
        <f t="shared" si="0"/>
        <v/>
      </c>
      <c r="G39" s="3">
        <f>ROUND(+Surgery!I136,0)</f>
        <v>0</v>
      </c>
      <c r="H39" s="3">
        <f>ROUND(+Surgery!F136,0)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ROUND(+Surgery!I35,0)</f>
        <v>0</v>
      </c>
      <c r="E40" s="3">
        <f>ROUND(+Surgery!F35,0)</f>
        <v>2899576</v>
      </c>
      <c r="F40" s="9" t="str">
        <f t="shared" si="0"/>
        <v/>
      </c>
      <c r="G40" s="3">
        <f>ROUND(+Surgery!I137,0)</f>
        <v>0</v>
      </c>
      <c r="H40" s="3">
        <f>ROUND(+Surgery!F137,0)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ROUND(+Surgery!I36,0)</f>
        <v>0</v>
      </c>
      <c r="E41" s="3">
        <f>ROUND(+Surgery!F36,0)</f>
        <v>90772</v>
      </c>
      <c r="F41" s="9" t="str">
        <f t="shared" si="0"/>
        <v/>
      </c>
      <c r="G41" s="3">
        <f>ROUND(+Surgery!I138,0)</f>
        <v>0</v>
      </c>
      <c r="H41" s="3">
        <f>ROUND(+Surgery!F138,0)</f>
        <v>86593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ROUND(+Surgery!I37,0)</f>
        <v>2390</v>
      </c>
      <c r="E42" s="3">
        <f>ROUND(+Surgery!F37,0)</f>
        <v>38534</v>
      </c>
      <c r="F42" s="9">
        <f t="shared" si="0"/>
        <v>0.06</v>
      </c>
      <c r="G42" s="3">
        <f>ROUND(+Surgery!I139,0)</f>
        <v>0</v>
      </c>
      <c r="H42" s="3">
        <f>ROUND(+Surgery!F139,0)</f>
        <v>21443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+Surgery!A38</f>
        <v>102</v>
      </c>
      <c r="C43" t="str">
        <f>+Surgery!B38</f>
        <v>YAKIMA REGIONAL MEDICAL AND CARDIAC CENTER</v>
      </c>
      <c r="D43" s="3">
        <f>ROUND(+Surgery!I38,0)</f>
        <v>13807</v>
      </c>
      <c r="E43" s="3">
        <f>ROUND(+Surgery!F38,0)</f>
        <v>29055</v>
      </c>
      <c r="F43" s="9">
        <f t="shared" si="0"/>
        <v>0.48</v>
      </c>
      <c r="G43" s="3">
        <f>ROUND(+Surgery!I140,0)</f>
        <v>131016</v>
      </c>
      <c r="H43" s="3">
        <f>ROUND(+Surgery!F140,0)</f>
        <v>186225</v>
      </c>
      <c r="I43" s="9">
        <f t="shared" si="1"/>
        <v>0.7</v>
      </c>
      <c r="J43" s="9"/>
      <c r="K43" s="10">
        <f t="shared" si="2"/>
        <v>0.45829999999999999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ROUND(+Surgery!I39,0)</f>
        <v>0</v>
      </c>
      <c r="E44" s="3">
        <f>ROUND(+Surgery!F39,0)</f>
        <v>0</v>
      </c>
      <c r="F44" s="9" t="str">
        <f t="shared" si="0"/>
        <v/>
      </c>
      <c r="G44" s="3">
        <f>ROUND(+Surgery!I141,0)</f>
        <v>0</v>
      </c>
      <c r="H44" s="3">
        <f>ROUND(+Surgery!F141,0)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ROUND(+Surgery!I40,0)</f>
        <v>0</v>
      </c>
      <c r="E45" s="3">
        <f>ROUND(+Surgery!F40,0)</f>
        <v>131313</v>
      </c>
      <c r="F45" s="9" t="str">
        <f t="shared" si="0"/>
        <v/>
      </c>
      <c r="G45" s="3">
        <f>ROUND(+Surgery!I142,0)</f>
        <v>0</v>
      </c>
      <c r="H45" s="3">
        <f>ROUND(+Surgery!F142,0)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ROUND(+Surgery!I41,0)</f>
        <v>206458</v>
      </c>
      <c r="E46" s="3">
        <f>ROUND(+Surgery!F41,0)</f>
        <v>14882</v>
      </c>
      <c r="F46" s="9">
        <f t="shared" si="0"/>
        <v>13.87</v>
      </c>
      <c r="G46" s="3">
        <f>ROUND(+Surgery!I143,0)</f>
        <v>227351</v>
      </c>
      <c r="H46" s="3">
        <f>ROUND(+Surgery!F143,0)</f>
        <v>13481</v>
      </c>
      <c r="I46" s="9">
        <f t="shared" si="1"/>
        <v>16.86</v>
      </c>
      <c r="J46" s="9"/>
      <c r="K46" s="10">
        <f t="shared" si="2"/>
        <v>0.21560000000000001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ROUND(+Surgery!I42,0)</f>
        <v>1045545</v>
      </c>
      <c r="E47" s="3">
        <f>ROUND(+Surgery!F42,0)</f>
        <v>154227</v>
      </c>
      <c r="F47" s="9">
        <f t="shared" si="0"/>
        <v>6.78</v>
      </c>
      <c r="G47" s="3">
        <f>ROUND(+Surgery!I144,0)</f>
        <v>127050</v>
      </c>
      <c r="H47" s="3">
        <f>ROUND(+Surgery!F144,0)</f>
        <v>141924</v>
      </c>
      <c r="I47" s="9">
        <f t="shared" si="1"/>
        <v>0.9</v>
      </c>
      <c r="J47" s="9"/>
      <c r="K47" s="10">
        <f t="shared" si="2"/>
        <v>-0.86729999999999996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ROUND(+Surgery!I43,0)</f>
        <v>0</v>
      </c>
      <c r="E48" s="3">
        <f>ROUND(+Surgery!F43,0)</f>
        <v>0</v>
      </c>
      <c r="F48" s="9" t="str">
        <f t="shared" si="0"/>
        <v/>
      </c>
      <c r="G48" s="3">
        <f>ROUND(+Surgery!I145,0)</f>
        <v>0</v>
      </c>
      <c r="H48" s="3">
        <f>ROUND(+Surgery!F145,0)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ROUND(+Surgery!I44,0)</f>
        <v>0</v>
      </c>
      <c r="E49" s="3">
        <f>ROUND(+Surgery!F44,0)</f>
        <v>0</v>
      </c>
      <c r="F49" s="9" t="str">
        <f t="shared" si="0"/>
        <v/>
      </c>
      <c r="G49" s="3">
        <f>ROUND(+Surgery!I146,0)</f>
        <v>0</v>
      </c>
      <c r="H49" s="3">
        <f>ROUND(+Surgery!F146,0)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ROUND(+Surgery!I45,0)</f>
        <v>752926</v>
      </c>
      <c r="E50" s="3">
        <f>ROUND(+Surgery!F45,0)</f>
        <v>966900</v>
      </c>
      <c r="F50" s="9">
        <f t="shared" si="0"/>
        <v>0.78</v>
      </c>
      <c r="G50" s="3">
        <f>ROUND(+Surgery!I147,0)</f>
        <v>252185</v>
      </c>
      <c r="H50" s="3">
        <f>ROUND(+Surgery!F147,0)</f>
        <v>740971</v>
      </c>
      <c r="I50" s="9">
        <f t="shared" si="1"/>
        <v>0.34</v>
      </c>
      <c r="J50" s="9"/>
      <c r="K50" s="10">
        <f t="shared" si="2"/>
        <v>-0.56410000000000005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ROUND(+Surgery!I46,0)</f>
        <v>0</v>
      </c>
      <c r="E51" s="3">
        <f>ROUND(+Surgery!F46,0)</f>
        <v>27333</v>
      </c>
      <c r="F51" s="9" t="str">
        <f t="shared" si="0"/>
        <v/>
      </c>
      <c r="G51" s="3">
        <f>ROUND(+Surgery!I148,0)</f>
        <v>0</v>
      </c>
      <c r="H51" s="3">
        <f>ROUND(+Surgery!F148,0)</f>
        <v>28094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ROUND(+Surgery!I47,0)</f>
        <v>0</v>
      </c>
      <c r="E52" s="3">
        <f>ROUND(+Surgery!F47,0)</f>
        <v>0</v>
      </c>
      <c r="F52" s="9" t="str">
        <f t="shared" si="0"/>
        <v/>
      </c>
      <c r="G52" s="3">
        <f>ROUND(+Surgery!I149,0)</f>
        <v>0</v>
      </c>
      <c r="H52" s="3">
        <f>ROUND(+Surgery!F149,0)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ROUND(+Surgery!I48,0)</f>
        <v>0</v>
      </c>
      <c r="E53" s="3">
        <f>ROUND(+Surgery!F48,0)</f>
        <v>1968627</v>
      </c>
      <c r="F53" s="9" t="str">
        <f t="shared" si="0"/>
        <v/>
      </c>
      <c r="G53" s="3">
        <f>ROUND(+Surgery!I150,0)</f>
        <v>142742</v>
      </c>
      <c r="H53" s="3">
        <f>ROUND(+Surgery!F150,0)</f>
        <v>1991307</v>
      </c>
      <c r="I53" s="9">
        <f t="shared" si="1"/>
        <v>7.0000000000000007E-2</v>
      </c>
      <c r="J53" s="9"/>
      <c r="K53" s="10" t="str">
        <f t="shared" si="2"/>
        <v/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ROUND(+Surgery!I49,0)</f>
        <v>737062</v>
      </c>
      <c r="E54" s="3">
        <f>ROUND(+Surgery!F49,0)</f>
        <v>1362190</v>
      </c>
      <c r="F54" s="9">
        <f t="shared" si="0"/>
        <v>0.54</v>
      </c>
      <c r="G54" s="3">
        <f>ROUND(+Surgery!I151,0)</f>
        <v>793995</v>
      </c>
      <c r="H54" s="3">
        <f>ROUND(+Surgery!F151,0)</f>
        <v>1386123</v>
      </c>
      <c r="I54" s="9">
        <f t="shared" si="1"/>
        <v>0.56999999999999995</v>
      </c>
      <c r="J54" s="9"/>
      <c r="K54" s="10">
        <f t="shared" si="2"/>
        <v>5.5599999999999997E-2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ROUND(+Surgery!I50,0)</f>
        <v>896175</v>
      </c>
      <c r="E55" s="3">
        <f>ROUND(+Surgery!F50,0)</f>
        <v>811380</v>
      </c>
      <c r="F55" s="9">
        <f t="shared" si="0"/>
        <v>1.1000000000000001</v>
      </c>
      <c r="G55" s="3">
        <f>ROUND(+Surgery!I152,0)</f>
        <v>773450</v>
      </c>
      <c r="H55" s="3">
        <f>ROUND(+Surgery!F152,0)</f>
        <v>985292</v>
      </c>
      <c r="I55" s="9">
        <f t="shared" si="1"/>
        <v>0.78</v>
      </c>
      <c r="J55" s="9"/>
      <c r="K55" s="10">
        <f t="shared" si="2"/>
        <v>-0.29089999999999999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ROUND(+Surgery!I51,0)</f>
        <v>185139</v>
      </c>
      <c r="E56" s="3">
        <f>ROUND(+Surgery!F51,0)</f>
        <v>502416</v>
      </c>
      <c r="F56" s="9">
        <f t="shared" si="0"/>
        <v>0.37</v>
      </c>
      <c r="G56" s="3">
        <f>ROUND(+Surgery!I153,0)</f>
        <v>61438</v>
      </c>
      <c r="H56" s="3">
        <f>ROUND(+Surgery!F153,0)</f>
        <v>571318</v>
      </c>
      <c r="I56" s="9">
        <f t="shared" si="1"/>
        <v>0.11</v>
      </c>
      <c r="J56" s="9"/>
      <c r="K56" s="10">
        <f t="shared" si="2"/>
        <v>-0.70269999999999999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ROUND(+Surgery!I52,0)</f>
        <v>24517</v>
      </c>
      <c r="E57" s="3">
        <f>ROUND(+Surgery!F52,0)</f>
        <v>21072</v>
      </c>
      <c r="F57" s="9">
        <f t="shared" si="0"/>
        <v>1.1599999999999999</v>
      </c>
      <c r="G57" s="3">
        <f>ROUND(+Surgery!I154,0)</f>
        <v>3903</v>
      </c>
      <c r="H57" s="3">
        <f>ROUND(+Surgery!F154,0)</f>
        <v>14960</v>
      </c>
      <c r="I57" s="9">
        <f t="shared" si="1"/>
        <v>0.26</v>
      </c>
      <c r="J57" s="9"/>
      <c r="K57" s="10">
        <f t="shared" si="2"/>
        <v>-0.77590000000000003</v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ROUND(+Surgery!I53,0)</f>
        <v>30129</v>
      </c>
      <c r="E58" s="3">
        <f>ROUND(+Surgery!F53,0)</f>
        <v>7106</v>
      </c>
      <c r="F58" s="9">
        <f t="shared" si="0"/>
        <v>4.24</v>
      </c>
      <c r="G58" s="3">
        <f>ROUND(+Surgery!I155,0)</f>
        <v>30380</v>
      </c>
      <c r="H58" s="3">
        <f>ROUND(+Surgery!F155,0)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ROUND(+Surgery!I54,0)</f>
        <v>776600</v>
      </c>
      <c r="E59" s="3">
        <f>ROUND(+Surgery!F54,0)</f>
        <v>616200</v>
      </c>
      <c r="F59" s="9">
        <f t="shared" si="0"/>
        <v>1.26</v>
      </c>
      <c r="G59" s="3">
        <f>ROUND(+Surgery!I156,0)</f>
        <v>1053600</v>
      </c>
      <c r="H59" s="3">
        <f>ROUND(+Surgery!F156,0)</f>
        <v>710100</v>
      </c>
      <c r="I59" s="9">
        <f t="shared" si="1"/>
        <v>1.48</v>
      </c>
      <c r="J59" s="9"/>
      <c r="K59" s="10">
        <f t="shared" si="2"/>
        <v>0.17460000000000001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ROUND(+Surgery!I55,0)</f>
        <v>2404</v>
      </c>
      <c r="E60" s="3">
        <f>ROUND(+Surgery!F55,0)</f>
        <v>125925</v>
      </c>
      <c r="F60" s="9">
        <f t="shared" si="0"/>
        <v>0.02</v>
      </c>
      <c r="G60" s="3">
        <f>ROUND(+Surgery!I157,0)</f>
        <v>2168</v>
      </c>
      <c r="H60" s="3">
        <f>ROUND(+Surgery!F157,0)</f>
        <v>114991</v>
      </c>
      <c r="I60" s="9">
        <f t="shared" si="1"/>
        <v>0.02</v>
      </c>
      <c r="J60" s="9"/>
      <c r="K60" s="10">
        <f t="shared" si="2"/>
        <v>0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ROUND(+Surgery!I56,0)</f>
        <v>0</v>
      </c>
      <c r="E61" s="3">
        <f>ROUND(+Surgery!F56,0)</f>
        <v>0</v>
      </c>
      <c r="F61" s="9" t="str">
        <f t="shared" si="0"/>
        <v/>
      </c>
      <c r="G61" s="3">
        <f>ROUND(+Surgery!I158,0)</f>
        <v>0</v>
      </c>
      <c r="H61" s="3">
        <f>ROUND(+Surgery!F158,0)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ROUND(+Surgery!I57,0)</f>
        <v>213982</v>
      </c>
      <c r="E62" s="3">
        <f>ROUND(+Surgery!F57,0)</f>
        <v>983173</v>
      </c>
      <c r="F62" s="9">
        <f t="shared" si="0"/>
        <v>0.22</v>
      </c>
      <c r="G62" s="3">
        <f>ROUND(+Surgery!I159,0)</f>
        <v>422512</v>
      </c>
      <c r="H62" s="3">
        <f>ROUND(+Surgery!F159,0)</f>
        <v>975198</v>
      </c>
      <c r="I62" s="9">
        <f t="shared" si="1"/>
        <v>0.43</v>
      </c>
      <c r="J62" s="9"/>
      <c r="K62" s="10">
        <f t="shared" si="2"/>
        <v>0.95450000000000002</v>
      </c>
    </row>
    <row r="63" spans="2:11" x14ac:dyDescent="0.2">
      <c r="B63">
        <f>+Surgery!A58</f>
        <v>145</v>
      </c>
      <c r="C63" t="str">
        <f>+Surgery!B58</f>
        <v>PEACEHEALTH ST JOSEPH HOSPITAL</v>
      </c>
      <c r="D63" s="3">
        <f>ROUND(+Surgery!I58,0)</f>
        <v>0</v>
      </c>
      <c r="E63" s="3">
        <f>ROUND(+Surgery!F58,0)</f>
        <v>886400</v>
      </c>
      <c r="F63" s="9" t="str">
        <f t="shared" si="0"/>
        <v/>
      </c>
      <c r="G63" s="3">
        <f>ROUND(+Surgery!I160,0)</f>
        <v>0</v>
      </c>
      <c r="H63" s="3">
        <f>ROUND(+Surgery!F160,0)</f>
        <v>916468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ROUND(+Surgery!I59,0)</f>
        <v>474825</v>
      </c>
      <c r="E64" s="3">
        <f>ROUND(+Surgery!F59,0)</f>
        <v>146867</v>
      </c>
      <c r="F64" s="9">
        <f t="shared" si="0"/>
        <v>3.23</v>
      </c>
      <c r="G64" s="3">
        <f>ROUND(+Surgery!I161,0)</f>
        <v>582512</v>
      </c>
      <c r="H64" s="3">
        <f>ROUND(+Surgery!F161,0)</f>
        <v>164946</v>
      </c>
      <c r="I64" s="9">
        <f t="shared" si="1"/>
        <v>3.53</v>
      </c>
      <c r="J64" s="9"/>
      <c r="K64" s="10">
        <f t="shared" si="2"/>
        <v>9.2899999999999996E-2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ROUND(+Surgery!I60,0)</f>
        <v>0</v>
      </c>
      <c r="E65" s="3">
        <f>ROUND(+Surgery!F60,0)</f>
        <v>0</v>
      </c>
      <c r="F65" s="9" t="str">
        <f t="shared" si="0"/>
        <v/>
      </c>
      <c r="G65" s="3">
        <f>ROUND(+Surgery!I162,0)</f>
        <v>0</v>
      </c>
      <c r="H65" s="3">
        <f>ROUND(+Surgery!F162,0)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ROUND(+Surgery!I61,0)</f>
        <v>7749</v>
      </c>
      <c r="E66" s="3">
        <f>ROUND(+Surgery!F61,0)</f>
        <v>11377</v>
      </c>
      <c r="F66" s="9">
        <f t="shared" si="0"/>
        <v>0.68</v>
      </c>
      <c r="G66" s="3">
        <f>ROUND(+Surgery!I163,0)</f>
        <v>19155</v>
      </c>
      <c r="H66" s="3">
        <f>ROUND(+Surgery!F163,0)</f>
        <v>13458</v>
      </c>
      <c r="I66" s="9">
        <f t="shared" si="1"/>
        <v>1.42</v>
      </c>
      <c r="J66" s="9"/>
      <c r="K66" s="10">
        <f t="shared" si="2"/>
        <v>1.0882000000000001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ROUND(+Surgery!I62,0)</f>
        <v>0</v>
      </c>
      <c r="E67" s="3">
        <f>ROUND(+Surgery!F62,0)</f>
        <v>105732</v>
      </c>
      <c r="F67" s="9" t="str">
        <f t="shared" si="0"/>
        <v/>
      </c>
      <c r="G67" s="3">
        <f>ROUND(+Surgery!I164,0)</f>
        <v>39352</v>
      </c>
      <c r="H67" s="3">
        <f>ROUND(+Surgery!F164,0)</f>
        <v>113392</v>
      </c>
      <c r="I67" s="9">
        <f t="shared" si="1"/>
        <v>0.35</v>
      </c>
      <c r="J67" s="9"/>
      <c r="K67" s="10" t="str">
        <f t="shared" si="2"/>
        <v/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ROUND(+Surgery!I63,0)</f>
        <v>0</v>
      </c>
      <c r="E68" s="3">
        <f>ROUND(+Surgery!F63,0)</f>
        <v>31925</v>
      </c>
      <c r="F68" s="9" t="str">
        <f t="shared" si="0"/>
        <v/>
      </c>
      <c r="G68" s="3">
        <f>ROUND(+Surgery!I165,0)</f>
        <v>0</v>
      </c>
      <c r="H68" s="3">
        <f>ROUND(+Surgery!F165,0)</f>
        <v>62040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ROUND(+Surgery!I64,0)</f>
        <v>12334</v>
      </c>
      <c r="E69" s="3">
        <f>ROUND(+Surgery!F64,0)</f>
        <v>953912</v>
      </c>
      <c r="F69" s="9">
        <f t="shared" si="0"/>
        <v>0.01</v>
      </c>
      <c r="G69" s="3">
        <f>ROUND(+Surgery!I166,0)</f>
        <v>0</v>
      </c>
      <c r="H69" s="3">
        <f>ROUND(+Surgery!F166,0)</f>
        <v>1116407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+Surgery!A65</f>
        <v>156</v>
      </c>
      <c r="C70" t="str">
        <f>+Surgery!B65</f>
        <v>WHIDBEY GENERAL HOSPITAL</v>
      </c>
      <c r="D70" s="3">
        <f>ROUND(+Surgery!I65,0)</f>
        <v>2750</v>
      </c>
      <c r="E70" s="3">
        <f>ROUND(+Surgery!F65,0)</f>
        <v>185572</v>
      </c>
      <c r="F70" s="9">
        <f t="shared" si="0"/>
        <v>0.01</v>
      </c>
      <c r="G70" s="3">
        <f>ROUND(+Surgery!I167,0)</f>
        <v>30000</v>
      </c>
      <c r="H70" s="3">
        <f>ROUND(+Surgery!F167,0)</f>
        <v>175115</v>
      </c>
      <c r="I70" s="9">
        <f t="shared" si="1"/>
        <v>0.17</v>
      </c>
      <c r="J70" s="9"/>
      <c r="K70" s="10">
        <f t="shared" si="2"/>
        <v>16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ROUND(+Surgery!I66,0)</f>
        <v>0</v>
      </c>
      <c r="E71" s="3">
        <f>ROUND(+Surgery!F66,0)</f>
        <v>0</v>
      </c>
      <c r="F71" s="9" t="str">
        <f t="shared" si="0"/>
        <v/>
      </c>
      <c r="G71" s="3">
        <f>ROUND(+Surgery!I168,0)</f>
        <v>0</v>
      </c>
      <c r="H71" s="3">
        <f>ROUND(+Surgery!F168,0)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ROUND(+Surgery!I67,0)</f>
        <v>0</v>
      </c>
      <c r="E72" s="3">
        <f>ROUND(+Surgery!F67,0)</f>
        <v>0</v>
      </c>
      <c r="F72" s="9" t="str">
        <f t="shared" si="0"/>
        <v/>
      </c>
      <c r="G72" s="3">
        <f>ROUND(+Surgery!I169,0)</f>
        <v>0</v>
      </c>
      <c r="H72" s="3">
        <f>ROUND(+Surgery!F169,0)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ROUND(+Surgery!I68,0)</f>
        <v>1377105</v>
      </c>
      <c r="E73" s="3">
        <f>ROUND(+Surgery!F68,0)</f>
        <v>1654461</v>
      </c>
      <c r="F73" s="9">
        <f t="shared" si="0"/>
        <v>0.83</v>
      </c>
      <c r="G73" s="3">
        <f>ROUND(+Surgery!I170,0)</f>
        <v>1672837</v>
      </c>
      <c r="H73" s="3">
        <f>ROUND(+Surgery!F170,0)</f>
        <v>1964479</v>
      </c>
      <c r="I73" s="9">
        <f t="shared" si="1"/>
        <v>0.85</v>
      </c>
      <c r="J73" s="9"/>
      <c r="K73" s="10">
        <f t="shared" si="2"/>
        <v>2.41E-2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ROUND(+Surgery!I69,0)</f>
        <v>0</v>
      </c>
      <c r="E74" s="3">
        <f>ROUND(+Surgery!F69,0)</f>
        <v>978401</v>
      </c>
      <c r="F74" s="9" t="str">
        <f t="shared" si="0"/>
        <v/>
      </c>
      <c r="G74" s="3">
        <f>ROUND(+Surgery!I171,0)</f>
        <v>0</v>
      </c>
      <c r="H74" s="3">
        <f>ROUND(+Surgery!F171,0)</f>
        <v>1068711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ROUND(+Surgery!I70,0)</f>
        <v>440725</v>
      </c>
      <c r="E75" s="3">
        <f>ROUND(+Surgery!F70,0)</f>
        <v>2309460</v>
      </c>
      <c r="F75" s="9">
        <f t="shared" ref="F75:F109" si="3">IF(D75=0,"",IF(E75=0,"",ROUND(D75/E75,2)))</f>
        <v>0.19</v>
      </c>
      <c r="G75" s="3">
        <f>ROUND(+Surgery!I172,0)</f>
        <v>388540</v>
      </c>
      <c r="H75" s="3">
        <f>ROUND(+Surgery!F172,0)</f>
        <v>2390880</v>
      </c>
      <c r="I75" s="9">
        <f t="shared" ref="I75:I109" si="4">IF(G75=0,"",IF(H75=0,"",ROUND(G75/H75,2)))</f>
        <v>0.16</v>
      </c>
      <c r="J75" s="9"/>
      <c r="K75" s="10">
        <f t="shared" ref="K75:K109" si="5">IF(D75=0,"",IF(E75=0,"",IF(G75=0,"",IF(H75=0,"",ROUND(I75/F75-1,4)))))</f>
        <v>-0.15790000000000001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ROUND(+Surgery!I71,0)</f>
        <v>48720</v>
      </c>
      <c r="E76" s="3">
        <f>ROUND(+Surgery!F71,0)</f>
        <v>790045</v>
      </c>
      <c r="F76" s="9">
        <f t="shared" si="3"/>
        <v>0.06</v>
      </c>
      <c r="G76" s="3">
        <f>ROUND(+Surgery!I173,0)</f>
        <v>10368</v>
      </c>
      <c r="H76" s="3">
        <f>ROUND(+Surgery!F173,0)</f>
        <v>789071</v>
      </c>
      <c r="I76" s="9">
        <f t="shared" si="4"/>
        <v>0.01</v>
      </c>
      <c r="J76" s="9"/>
      <c r="K76" s="10">
        <f t="shared" si="5"/>
        <v>-0.83330000000000004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ROUND(+Surgery!I72,0)</f>
        <v>0</v>
      </c>
      <c r="E77" s="3">
        <f>ROUND(+Surgery!F72,0)</f>
        <v>42071</v>
      </c>
      <c r="F77" s="9" t="str">
        <f t="shared" si="3"/>
        <v/>
      </c>
      <c r="G77" s="3">
        <f>ROUND(+Surgery!I174,0)</f>
        <v>0</v>
      </c>
      <c r="H77" s="3">
        <f>ROUND(+Surgery!F174,0)</f>
        <v>44035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ROUND(+Surgery!I73,0)</f>
        <v>0</v>
      </c>
      <c r="E78" s="3">
        <f>ROUND(+Surgery!F73,0)</f>
        <v>0</v>
      </c>
      <c r="F78" s="9" t="str">
        <f t="shared" si="3"/>
        <v/>
      </c>
      <c r="G78" s="3">
        <f>ROUND(+Surgery!I175,0)</f>
        <v>0</v>
      </c>
      <c r="H78" s="3">
        <f>ROUND(+Surgery!F175,0)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ROUND(+Surgery!I74,0)</f>
        <v>441740</v>
      </c>
      <c r="E79" s="3">
        <f>ROUND(+Surgery!F74,0)</f>
        <v>775224</v>
      </c>
      <c r="F79" s="9">
        <f t="shared" si="3"/>
        <v>0.56999999999999995</v>
      </c>
      <c r="G79" s="3">
        <f>ROUND(+Surgery!I176,0)</f>
        <v>331742</v>
      </c>
      <c r="H79" s="3">
        <f>ROUND(+Surgery!F176,0)</f>
        <v>787205</v>
      </c>
      <c r="I79" s="9">
        <f t="shared" si="4"/>
        <v>0.42</v>
      </c>
      <c r="J79" s="9"/>
      <c r="K79" s="10">
        <f t="shared" si="5"/>
        <v>-0.26319999999999999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ROUND(+Surgery!I75,0)</f>
        <v>58780</v>
      </c>
      <c r="E80" s="3">
        <f>ROUND(+Surgery!F75,0)</f>
        <v>1094571</v>
      </c>
      <c r="F80" s="9">
        <f t="shared" si="3"/>
        <v>0.05</v>
      </c>
      <c r="G80" s="3">
        <f>ROUND(+Surgery!I177,0)</f>
        <v>0</v>
      </c>
      <c r="H80" s="3">
        <f>ROUND(+Surgery!F177,0)</f>
        <v>1219311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ROUND(+Surgery!I76,0)</f>
        <v>3706</v>
      </c>
      <c r="E81" s="3">
        <f>ROUND(+Surgery!F76,0)</f>
        <v>349757</v>
      </c>
      <c r="F81" s="9">
        <f t="shared" si="3"/>
        <v>0.01</v>
      </c>
      <c r="G81" s="3">
        <f>ROUND(+Surgery!I178,0)</f>
        <v>1154</v>
      </c>
      <c r="H81" s="3">
        <f>ROUND(+Surgery!F178,0)</f>
        <v>265468</v>
      </c>
      <c r="I81" s="9">
        <f t="shared" si="4"/>
        <v>0</v>
      </c>
      <c r="J81" s="9"/>
      <c r="K81" s="10">
        <f t="shared" si="5"/>
        <v>-1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ROUND(+Surgery!I77,0)</f>
        <v>0</v>
      </c>
      <c r="E82" s="3">
        <f>ROUND(+Surgery!F77,0)</f>
        <v>15148</v>
      </c>
      <c r="F82" s="9" t="str">
        <f t="shared" si="3"/>
        <v/>
      </c>
      <c r="G82" s="3">
        <f>ROUND(+Surgery!I179,0)</f>
        <v>0</v>
      </c>
      <c r="H82" s="3">
        <f>ROUND(+Surgery!F179,0)</f>
        <v>15602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ROUND(+Surgery!I78,0)</f>
        <v>1087794</v>
      </c>
      <c r="E83" s="3">
        <f>ROUND(+Surgery!F78,0)</f>
        <v>733671</v>
      </c>
      <c r="F83" s="9">
        <f t="shared" si="3"/>
        <v>1.48</v>
      </c>
      <c r="G83" s="3">
        <f>ROUND(+Surgery!I180,0)</f>
        <v>1079556</v>
      </c>
      <c r="H83" s="3">
        <f>ROUND(+Surgery!F180,0)</f>
        <v>591360</v>
      </c>
      <c r="I83" s="9">
        <f t="shared" si="4"/>
        <v>1.83</v>
      </c>
      <c r="J83" s="9"/>
      <c r="K83" s="10">
        <f t="shared" si="5"/>
        <v>0.23649999999999999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ROUND(+Surgery!I79,0)</f>
        <v>982310</v>
      </c>
      <c r="E84" s="3">
        <f>ROUND(+Surgery!F79,0)</f>
        <v>4109625</v>
      </c>
      <c r="F84" s="9">
        <f t="shared" si="3"/>
        <v>0.24</v>
      </c>
      <c r="G84" s="3">
        <f>ROUND(+Surgery!I181,0)</f>
        <v>714365</v>
      </c>
      <c r="H84" s="3">
        <f>ROUND(+Surgery!F181,0)</f>
        <v>2122630</v>
      </c>
      <c r="I84" s="9">
        <f t="shared" si="4"/>
        <v>0.34</v>
      </c>
      <c r="J84" s="9"/>
      <c r="K84" s="10">
        <f t="shared" si="5"/>
        <v>0.41670000000000001</v>
      </c>
    </row>
    <row r="85" spans="2:11" x14ac:dyDescent="0.2">
      <c r="B85">
        <f>+Surgery!A80</f>
        <v>180</v>
      </c>
      <c r="C85" t="str">
        <f>+Surgery!B80</f>
        <v>VALLEY HOSPITAL</v>
      </c>
      <c r="D85" s="3">
        <f>ROUND(+Surgery!I80,0)</f>
        <v>0</v>
      </c>
      <c r="E85" s="3">
        <f>ROUND(+Surgery!F80,0)</f>
        <v>474465</v>
      </c>
      <c r="F85" s="9" t="str">
        <f t="shared" si="3"/>
        <v/>
      </c>
      <c r="G85" s="3">
        <f>ROUND(+Surgery!I182,0)</f>
        <v>0</v>
      </c>
      <c r="H85" s="3">
        <f>ROUND(+Surgery!F182,0)</f>
        <v>450180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ROUND(+Surgery!I81,0)</f>
        <v>0</v>
      </c>
      <c r="E86" s="3">
        <f>ROUND(+Surgery!F81,0)</f>
        <v>420000</v>
      </c>
      <c r="F86" s="9" t="str">
        <f t="shared" si="3"/>
        <v/>
      </c>
      <c r="G86" s="3">
        <f>ROUND(+Surgery!I183,0)</f>
        <v>51765</v>
      </c>
      <c r="H86" s="3">
        <f>ROUND(+Surgery!F183,0)</f>
        <v>558030</v>
      </c>
      <c r="I86" s="9">
        <f t="shared" si="4"/>
        <v>0.09</v>
      </c>
      <c r="J86" s="9"/>
      <c r="K86" s="10" t="str">
        <f t="shared" si="5"/>
        <v/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ROUND(+Surgery!I82,0)</f>
        <v>0</v>
      </c>
      <c r="E87" s="3">
        <f>ROUND(+Surgery!F82,0)</f>
        <v>0</v>
      </c>
      <c r="F87" s="9" t="str">
        <f t="shared" si="3"/>
        <v/>
      </c>
      <c r="G87" s="3">
        <f>ROUND(+Surgery!I184,0)</f>
        <v>0</v>
      </c>
      <c r="H87" s="3">
        <f>ROUND(+Surgery!F184,0)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ROUND(+Surgery!I83,0)</f>
        <v>0</v>
      </c>
      <c r="E88" s="3">
        <f>ROUND(+Surgery!F83,0)</f>
        <v>223110</v>
      </c>
      <c r="F88" s="9" t="str">
        <f t="shared" si="3"/>
        <v/>
      </c>
      <c r="G88" s="3">
        <f>ROUND(+Surgery!I185,0)</f>
        <v>0</v>
      </c>
      <c r="H88" s="3">
        <f>ROUND(+Surgery!F185,0)</f>
        <v>427999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ROUND(+Surgery!I84,0)</f>
        <v>23333</v>
      </c>
      <c r="E89" s="3">
        <f>ROUND(+Surgery!F84,0)</f>
        <v>88170</v>
      </c>
      <c r="F89" s="9">
        <f t="shared" si="3"/>
        <v>0.26</v>
      </c>
      <c r="G89" s="3">
        <f>ROUND(+Surgery!I186,0)</f>
        <v>0</v>
      </c>
      <c r="H89" s="3">
        <f>ROUND(+Surgery!F186,0)</f>
        <v>74069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ROUND(+Surgery!I85,0)</f>
        <v>0</v>
      </c>
      <c r="E90" s="3">
        <f>ROUND(+Surgery!F85,0)</f>
        <v>95221</v>
      </c>
      <c r="F90" s="9" t="str">
        <f t="shared" si="3"/>
        <v/>
      </c>
      <c r="G90" s="3">
        <f>ROUND(+Surgery!I187,0)</f>
        <v>0</v>
      </c>
      <c r="H90" s="3">
        <f>ROUND(+Surgery!F187,0)</f>
        <v>86352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ROUND(+Surgery!I86,0)</f>
        <v>55200</v>
      </c>
      <c r="E91" s="3">
        <f>ROUND(+Surgery!F86,0)</f>
        <v>0</v>
      </c>
      <c r="F91" s="9" t="str">
        <f t="shared" si="3"/>
        <v/>
      </c>
      <c r="G91" s="3">
        <f>ROUND(+Surgery!I188,0)</f>
        <v>28000</v>
      </c>
      <c r="H91" s="3">
        <f>ROUND(+Surgery!F188,0)</f>
        <v>10890</v>
      </c>
      <c r="I91" s="9">
        <f t="shared" si="4"/>
        <v>2.57</v>
      </c>
      <c r="J91" s="9"/>
      <c r="K91" s="10" t="str">
        <f t="shared" si="5"/>
        <v/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ROUND(+Surgery!I87,0)</f>
        <v>0</v>
      </c>
      <c r="E92" s="3">
        <f>ROUND(+Surgery!F87,0)</f>
        <v>460733</v>
      </c>
      <c r="F92" s="9" t="str">
        <f t="shared" si="3"/>
        <v/>
      </c>
      <c r="G92" s="3">
        <f>ROUND(+Surgery!I189,0)</f>
        <v>180</v>
      </c>
      <c r="H92" s="3">
        <f>ROUND(+Surgery!F189,0)</f>
        <v>441897</v>
      </c>
      <c r="I92" s="9">
        <f t="shared" si="4"/>
        <v>0</v>
      </c>
      <c r="J92" s="9"/>
      <c r="K92" s="10" t="str">
        <f t="shared" si="5"/>
        <v/>
      </c>
    </row>
    <row r="93" spans="2:11" x14ac:dyDescent="0.2">
      <c r="B93">
        <f>+Surgery!A88</f>
        <v>198</v>
      </c>
      <c r="C93" t="str">
        <f>+Surgery!B88</f>
        <v>SUNNYSIDE COMMUNITY HOSPITAL</v>
      </c>
      <c r="D93" s="3">
        <f>ROUND(+Surgery!I88,0)</f>
        <v>31621</v>
      </c>
      <c r="E93" s="3">
        <f>ROUND(+Surgery!F88,0)</f>
        <v>174560</v>
      </c>
      <c r="F93" s="9">
        <f t="shared" si="3"/>
        <v>0.18</v>
      </c>
      <c r="G93" s="3">
        <f>ROUND(+Surgery!I190,0)</f>
        <v>102221</v>
      </c>
      <c r="H93" s="3">
        <f>ROUND(+Surgery!F190,0)</f>
        <v>170134</v>
      </c>
      <c r="I93" s="9">
        <f t="shared" si="4"/>
        <v>0.6</v>
      </c>
      <c r="J93" s="9"/>
      <c r="K93" s="10">
        <f t="shared" si="5"/>
        <v>2.3332999999999999</v>
      </c>
    </row>
    <row r="94" spans="2:11" x14ac:dyDescent="0.2">
      <c r="B94">
        <f>+Surgery!A89</f>
        <v>199</v>
      </c>
      <c r="C94" t="str">
        <f>+Surgery!B89</f>
        <v>TOPPENISH COMMUNITY HOSPITAL</v>
      </c>
      <c r="D94" s="3">
        <f>ROUND(+Surgery!I89,0)</f>
        <v>1802</v>
      </c>
      <c r="E94" s="3">
        <f>ROUND(+Surgery!F89,0)</f>
        <v>31380</v>
      </c>
      <c r="F94" s="9">
        <f t="shared" si="3"/>
        <v>0.06</v>
      </c>
      <c r="G94" s="3">
        <f>ROUND(+Surgery!I191,0)</f>
        <v>2250</v>
      </c>
      <c r="H94" s="3">
        <f>ROUND(+Surgery!F191,0)</f>
        <v>40260</v>
      </c>
      <c r="I94" s="9">
        <f t="shared" si="4"/>
        <v>0.06</v>
      </c>
      <c r="J94" s="9"/>
      <c r="K94" s="10">
        <f t="shared" si="5"/>
        <v>0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ROUND(+Surgery!I90,0)</f>
        <v>596592</v>
      </c>
      <c r="E95" s="3">
        <f>ROUND(+Surgery!F90,0)</f>
        <v>1182015</v>
      </c>
      <c r="F95" s="9">
        <f t="shared" si="3"/>
        <v>0.5</v>
      </c>
      <c r="G95" s="3">
        <f>ROUND(+Surgery!I192,0)</f>
        <v>801798</v>
      </c>
      <c r="H95" s="3">
        <f>ROUND(+Surgery!F192,0)</f>
        <v>1598952</v>
      </c>
      <c r="I95" s="9">
        <f t="shared" si="4"/>
        <v>0.5</v>
      </c>
      <c r="J95" s="9"/>
      <c r="K95" s="10">
        <f t="shared" si="5"/>
        <v>0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ROUND(+Surgery!I91,0)</f>
        <v>0</v>
      </c>
      <c r="E96" s="3">
        <f>ROUND(+Surgery!F91,0)</f>
        <v>0</v>
      </c>
      <c r="F96" s="9" t="str">
        <f t="shared" si="3"/>
        <v/>
      </c>
      <c r="G96" s="3">
        <f>ROUND(+Surgery!I193,0)</f>
        <v>0</v>
      </c>
      <c r="H96" s="3">
        <f>ROUND(+Surgery!F193,0)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ROUND(+Surgery!I92,0)</f>
        <v>0</v>
      </c>
      <c r="E97" s="3">
        <f>ROUND(+Surgery!F92,0)</f>
        <v>0</v>
      </c>
      <c r="F97" s="9" t="str">
        <f t="shared" si="3"/>
        <v/>
      </c>
      <c r="G97" s="3">
        <f>ROUND(+Surgery!I194,0)</f>
        <v>0</v>
      </c>
      <c r="H97" s="3">
        <f>ROUND(+Surgery!F194,0)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ROUND(+Surgery!I93,0)</f>
        <v>25637</v>
      </c>
      <c r="E98" s="3">
        <f>ROUND(+Surgery!F93,0)</f>
        <v>408785</v>
      </c>
      <c r="F98" s="9">
        <f t="shared" si="3"/>
        <v>0.06</v>
      </c>
      <c r="G98" s="3">
        <f>ROUND(+Surgery!I195,0)</f>
        <v>120467</v>
      </c>
      <c r="H98" s="3">
        <f>ROUND(+Surgery!F195,0)</f>
        <v>390984</v>
      </c>
      <c r="I98" s="9">
        <f t="shared" si="4"/>
        <v>0.31</v>
      </c>
      <c r="J98" s="9"/>
      <c r="K98" s="10">
        <f t="shared" si="5"/>
        <v>4.1666999999999996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ROUND(+Surgery!I94,0)</f>
        <v>0</v>
      </c>
      <c r="E99" s="3">
        <f>ROUND(+Surgery!F94,0)</f>
        <v>13263</v>
      </c>
      <c r="F99" s="9" t="str">
        <f t="shared" si="3"/>
        <v/>
      </c>
      <c r="G99" s="3">
        <f>ROUND(+Surgery!I196,0)</f>
        <v>0</v>
      </c>
      <c r="H99" s="3">
        <f>ROUND(+Surgery!F196,0)</f>
        <v>43114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+Surgery!A95</f>
        <v>207</v>
      </c>
      <c r="C100" t="str">
        <f>+Surgery!B95</f>
        <v>SKAGIT VALLEY HOSPITAL</v>
      </c>
      <c r="D100" s="3">
        <f>ROUND(+Surgery!I95,0)</f>
        <v>48000</v>
      </c>
      <c r="E100" s="3">
        <f>ROUND(+Surgery!F95,0)</f>
        <v>516166</v>
      </c>
      <c r="F100" s="9">
        <f t="shared" si="3"/>
        <v>0.09</v>
      </c>
      <c r="G100" s="3">
        <f>ROUND(+Surgery!I197,0)</f>
        <v>47750</v>
      </c>
      <c r="H100" s="3">
        <f>ROUND(+Surgery!F197,0)</f>
        <v>506119</v>
      </c>
      <c r="I100" s="9">
        <f t="shared" si="4"/>
        <v>0.09</v>
      </c>
      <c r="J100" s="9"/>
      <c r="K100" s="10">
        <f t="shared" si="5"/>
        <v>0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ROUND(+Surgery!I96,0)</f>
        <v>0</v>
      </c>
      <c r="E101" s="3">
        <f>ROUND(+Surgery!F96,0)</f>
        <v>619860</v>
      </c>
      <c r="F101" s="9" t="str">
        <f t="shared" si="3"/>
        <v/>
      </c>
      <c r="G101" s="3">
        <f>ROUND(+Surgery!I198,0)</f>
        <v>0</v>
      </c>
      <c r="H101" s="3">
        <f>ROUND(+Surgery!F198,0)</f>
        <v>624360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ROUND(+Surgery!I97,0)</f>
        <v>787618</v>
      </c>
      <c r="E102" s="3">
        <f>ROUND(+Surgery!F97,0)</f>
        <v>618857</v>
      </c>
      <c r="F102" s="9">
        <f t="shared" si="3"/>
        <v>1.27</v>
      </c>
      <c r="G102" s="3">
        <f>ROUND(+Surgery!I199,0)</f>
        <v>655712</v>
      </c>
      <c r="H102" s="3">
        <f>ROUND(+Surgery!F199,0)</f>
        <v>1115340</v>
      </c>
      <c r="I102" s="9">
        <f t="shared" si="4"/>
        <v>0.59</v>
      </c>
      <c r="J102" s="9"/>
      <c r="K102" s="10">
        <f t="shared" si="5"/>
        <v>-0.53539999999999999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ROUND(+Surgery!I98,0)</f>
        <v>62065</v>
      </c>
      <c r="E103" s="3">
        <f>ROUND(+Surgery!F98,0)</f>
        <v>529524</v>
      </c>
      <c r="F103" s="9">
        <f t="shared" si="3"/>
        <v>0.12</v>
      </c>
      <c r="G103" s="3">
        <f>ROUND(+Surgery!I200,0)</f>
        <v>45792</v>
      </c>
      <c r="H103" s="3">
        <f>ROUND(+Surgery!F200,0)</f>
        <v>533945</v>
      </c>
      <c r="I103" s="9">
        <f t="shared" si="4"/>
        <v>0.09</v>
      </c>
      <c r="J103" s="9"/>
      <c r="K103" s="10">
        <f t="shared" si="5"/>
        <v>-0.25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ROUND(+Surgery!I99,0)</f>
        <v>18750</v>
      </c>
      <c r="E104" s="3">
        <f>ROUND(+Surgery!F99,0)</f>
        <v>5781</v>
      </c>
      <c r="F104" s="9">
        <f t="shared" si="3"/>
        <v>3.24</v>
      </c>
      <c r="G104" s="3">
        <f>ROUND(+Surgery!I201,0)</f>
        <v>61521</v>
      </c>
      <c r="H104" s="3">
        <f>ROUND(+Surgery!F201,0)</f>
        <v>8749</v>
      </c>
      <c r="I104" s="9">
        <f t="shared" si="4"/>
        <v>7.03</v>
      </c>
      <c r="J104" s="9"/>
      <c r="K104" s="10">
        <f t="shared" si="5"/>
        <v>1.1698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ROUND(+Surgery!I100,0)</f>
        <v>0</v>
      </c>
      <c r="E105" s="3">
        <f>ROUND(+Surgery!F100,0)</f>
        <v>0</v>
      </c>
      <c r="F105" s="9" t="str">
        <f t="shared" si="3"/>
        <v/>
      </c>
      <c r="G105" s="3">
        <f>ROUND(+Surgery!I202,0)</f>
        <v>0</v>
      </c>
      <c r="H105" s="3">
        <f>ROUND(+Surgery!F202,0)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ROUND(+Surgery!I101,0)</f>
        <v>0</v>
      </c>
      <c r="E106" s="3">
        <f>ROUND(+Surgery!F101,0)</f>
        <v>0</v>
      </c>
      <c r="F106" s="9" t="str">
        <f t="shared" si="3"/>
        <v/>
      </c>
      <c r="G106" s="3">
        <f>ROUND(+Surgery!I203,0)</f>
        <v>0</v>
      </c>
      <c r="H106" s="3">
        <f>ROUND(+Surgery!F203,0)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ROUND(+Surgery!I102,0)</f>
        <v>0</v>
      </c>
      <c r="E107" s="3">
        <f>ROUND(+Surgery!F102,0)</f>
        <v>0</v>
      </c>
      <c r="F107" s="9" t="str">
        <f t="shared" si="3"/>
        <v/>
      </c>
      <c r="G107" s="3">
        <f>ROUND(+Surgery!I204,0)</f>
        <v>0</v>
      </c>
      <c r="H107" s="3">
        <f>ROUND(+Surgery!F204,0)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Health</v>
      </c>
      <c r="D108" s="3">
        <f>ROUND(+Surgery!I103,0)</f>
        <v>0</v>
      </c>
      <c r="E108" s="3">
        <f>ROUND(+Surgery!F103,0)</f>
        <v>0</v>
      </c>
      <c r="F108" s="9" t="str">
        <f t="shared" si="3"/>
        <v/>
      </c>
      <c r="G108" s="3">
        <f>ROUND(+Surgery!I205,0)</f>
        <v>0</v>
      </c>
      <c r="H108" s="3">
        <f>ROUND(+Surgery!F205,0)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FAIRFAX EVERETT</v>
      </c>
      <c r="D109" s="3">
        <f>ROUND(+Surgery!I104,0)</f>
        <v>0</v>
      </c>
      <c r="E109" s="3">
        <f>ROUND(+Surgery!F104,0)</f>
        <v>0</v>
      </c>
      <c r="F109" s="9" t="str">
        <f t="shared" si="3"/>
        <v/>
      </c>
      <c r="G109" s="3">
        <f>ROUND(+Surgery!I206,0)</f>
        <v>0</v>
      </c>
      <c r="H109" s="3">
        <f>ROUND(+Surgery!F206,0)</f>
        <v>0</v>
      </c>
      <c r="I109" s="9" t="str">
        <f t="shared" si="4"/>
        <v/>
      </c>
      <c r="J109" s="9"/>
      <c r="K109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109"/>
  <sheetViews>
    <sheetView zoomScale="75" workbookViewId="0">
      <selection activeCell="C10" sqref="C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16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170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44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D8" s="1"/>
      <c r="F8" s="1" t="s">
        <v>2</v>
      </c>
      <c r="G8" s="1"/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ROUND(+Surgery!$J5,0)</f>
        <v>60240480</v>
      </c>
      <c r="E10" s="3">
        <f>ROUND(+Surgery!$F5,0)</f>
        <v>110436</v>
      </c>
      <c r="F10" s="9">
        <f>IF(D10=0,"",IF(E10=0,"",ROUND(D10/E10,2)))</f>
        <v>545.48</v>
      </c>
      <c r="G10" s="3">
        <f>ROUND(+Surgery!J107,0)</f>
        <v>70311722</v>
      </c>
      <c r="H10" s="3">
        <f>ROUND(+Surgery!F107,0)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ROUND(+Surgery!$J6,0)</f>
        <v>34525059</v>
      </c>
      <c r="E11" s="3">
        <f>ROUND(+Surgery!$F6,0)</f>
        <v>128481</v>
      </c>
      <c r="F11" s="9">
        <f t="shared" ref="F11:F74" si="0">IF(D11=0,"",IF(E11=0,"",ROUND(D11/E11,2)))</f>
        <v>268.72000000000003</v>
      </c>
      <c r="G11" s="3">
        <f>ROUND(+Surgery!J108,0)</f>
        <v>42315601</v>
      </c>
      <c r="H11" s="3">
        <f>ROUND(+Surgery!F108,0)</f>
        <v>0</v>
      </c>
      <c r="I11" s="9" t="str">
        <f t="shared" ref="I11:I74" si="1">IF(G11=0,"",IF(H11=0,"",ROUND(G11/H11,2)))</f>
        <v/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ROUND(+Surgery!$J7,0)</f>
        <v>66826</v>
      </c>
      <c r="E12" s="3">
        <f>ROUND(+Surgery!$F7,0)</f>
        <v>906</v>
      </c>
      <c r="F12" s="9">
        <f t="shared" si="0"/>
        <v>73.760000000000005</v>
      </c>
      <c r="G12" s="3">
        <f>ROUND(+Surgery!J109,0)</f>
        <v>82521</v>
      </c>
      <c r="H12" s="3">
        <f>ROUND(+Surgery!F109,0)</f>
        <v>1144</v>
      </c>
      <c r="I12" s="9">
        <f t="shared" si="1"/>
        <v>72.13</v>
      </c>
      <c r="J12" s="9"/>
      <c r="K12" s="10">
        <f t="shared" si="2"/>
        <v>-2.2100000000000002E-2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ROUND(+Surgery!$J8,0)</f>
        <v>48678729</v>
      </c>
      <c r="E13" s="3">
        <f>ROUND(+Surgery!$F8,0)</f>
        <v>2520201</v>
      </c>
      <c r="F13" s="9">
        <f t="shared" si="0"/>
        <v>19.32</v>
      </c>
      <c r="G13" s="3">
        <f>ROUND(+Surgery!J110,0)</f>
        <v>50218010</v>
      </c>
      <c r="H13" s="3">
        <f>ROUND(+Surgery!F110,0)</f>
        <v>2365920</v>
      </c>
      <c r="I13" s="9">
        <f t="shared" si="1"/>
        <v>21.23</v>
      </c>
      <c r="J13" s="9"/>
      <c r="K13" s="10">
        <f t="shared" si="2"/>
        <v>9.8900000000000002E-2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ROUND(+Surgery!$J9,0)</f>
        <v>19403596</v>
      </c>
      <c r="E14" s="3">
        <f>ROUND(+Surgery!$F9,0)</f>
        <v>1519903</v>
      </c>
      <c r="F14" s="9">
        <f t="shared" si="0"/>
        <v>12.77</v>
      </c>
      <c r="G14" s="3">
        <f>ROUND(+Surgery!J111,0)</f>
        <v>19991572</v>
      </c>
      <c r="H14" s="3">
        <f>ROUND(+Surgery!F111,0)</f>
        <v>1503143</v>
      </c>
      <c r="I14" s="9">
        <f t="shared" si="1"/>
        <v>13.3</v>
      </c>
      <c r="J14" s="9"/>
      <c r="K14" s="10">
        <f t="shared" si="2"/>
        <v>4.1500000000000002E-2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ROUND(+Surgery!$J10,0)</f>
        <v>4805601</v>
      </c>
      <c r="E15" s="3">
        <f>ROUND(+Surgery!$F10,0)</f>
        <v>257773</v>
      </c>
      <c r="F15" s="9">
        <f t="shared" si="0"/>
        <v>18.64</v>
      </c>
      <c r="G15" s="3">
        <f>ROUND(+Surgery!J112,0)</f>
        <v>4148756</v>
      </c>
      <c r="H15" s="3">
        <f>ROUND(+Surgery!F112,0)</f>
        <v>229516</v>
      </c>
      <c r="I15" s="9">
        <f t="shared" si="1"/>
        <v>18.079999999999998</v>
      </c>
      <c r="J15" s="9"/>
      <c r="K15" s="10">
        <f t="shared" si="2"/>
        <v>-0.03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ROUND(+Surgery!$J11,0)</f>
        <v>100831</v>
      </c>
      <c r="E16" s="3">
        <f>ROUND(+Surgery!$F11,0)</f>
        <v>0</v>
      </c>
      <c r="F16" s="9" t="str">
        <f t="shared" si="0"/>
        <v/>
      </c>
      <c r="G16" s="3">
        <f>ROUND(+Surgery!J113,0)</f>
        <v>91726</v>
      </c>
      <c r="H16" s="3">
        <f>ROUND(+Surgery!F113,0)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ROUND(+Surgery!$J12,0)</f>
        <v>9637790</v>
      </c>
      <c r="E17" s="3">
        <f>ROUND(+Surgery!$F12,0)</f>
        <v>236790</v>
      </c>
      <c r="F17" s="9">
        <f t="shared" si="0"/>
        <v>40.700000000000003</v>
      </c>
      <c r="G17" s="3">
        <f>ROUND(+Surgery!J114,0)</f>
        <v>9341744</v>
      </c>
      <c r="H17" s="3">
        <f>ROUND(+Surgery!F114,0)</f>
        <v>236790</v>
      </c>
      <c r="I17" s="9">
        <f t="shared" si="1"/>
        <v>39.450000000000003</v>
      </c>
      <c r="J17" s="9"/>
      <c r="K17" s="10">
        <f t="shared" si="2"/>
        <v>-3.0700000000000002E-2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ROUND(+Surgery!$J13,0)</f>
        <v>128203</v>
      </c>
      <c r="E18" s="3">
        <f>ROUND(+Surgery!$F13,0)</f>
        <v>38875</v>
      </c>
      <c r="F18" s="9">
        <f t="shared" si="0"/>
        <v>3.3</v>
      </c>
      <c r="G18" s="3">
        <f>ROUND(+Surgery!J115,0)</f>
        <v>350362</v>
      </c>
      <c r="H18" s="3">
        <f>ROUND(+Surgery!F115,0)</f>
        <v>37587</v>
      </c>
      <c r="I18" s="9">
        <f t="shared" si="1"/>
        <v>9.32</v>
      </c>
      <c r="J18" s="9"/>
      <c r="K18" s="10">
        <f t="shared" si="2"/>
        <v>1.8242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ROUND(+Surgery!$J14,0)</f>
        <v>6513944</v>
      </c>
      <c r="E19" s="3">
        <f>ROUND(+Surgery!$F14,0)</f>
        <v>378083</v>
      </c>
      <c r="F19" s="9">
        <f t="shared" si="0"/>
        <v>17.23</v>
      </c>
      <c r="G19" s="3">
        <f>ROUND(+Surgery!J116,0)</f>
        <v>6082937</v>
      </c>
      <c r="H19" s="3">
        <f>ROUND(+Surgery!F116,0)</f>
        <v>359925</v>
      </c>
      <c r="I19" s="9">
        <f t="shared" si="1"/>
        <v>16.899999999999999</v>
      </c>
      <c r="J19" s="9"/>
      <c r="K19" s="10">
        <f t="shared" si="2"/>
        <v>-1.9199999999999998E-2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ROUND(+Surgery!$J15,0)</f>
        <v>40462872</v>
      </c>
      <c r="E20" s="3">
        <f>ROUND(+Surgery!$F15,0)</f>
        <v>2883095</v>
      </c>
      <c r="F20" s="9">
        <f t="shared" si="0"/>
        <v>14.03</v>
      </c>
      <c r="G20" s="3">
        <f>ROUND(+Surgery!J117,0)</f>
        <v>43066265</v>
      </c>
      <c r="H20" s="3">
        <f>ROUND(+Surgery!F117,0)</f>
        <v>2951934</v>
      </c>
      <c r="I20" s="9">
        <f t="shared" si="1"/>
        <v>14.59</v>
      </c>
      <c r="J20" s="9"/>
      <c r="K20" s="10">
        <f t="shared" si="2"/>
        <v>3.9899999999999998E-2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ROUND(+Surgery!$J16,0)</f>
        <v>40906657</v>
      </c>
      <c r="E21" s="3">
        <f>ROUND(+Surgery!$F16,0)</f>
        <v>2712475</v>
      </c>
      <c r="F21" s="9">
        <f t="shared" si="0"/>
        <v>15.08</v>
      </c>
      <c r="G21" s="3">
        <f>ROUND(+Surgery!J118,0)</f>
        <v>45188118</v>
      </c>
      <c r="H21" s="3">
        <f>ROUND(+Surgery!F118,0)</f>
        <v>2634566</v>
      </c>
      <c r="I21" s="9">
        <f t="shared" si="1"/>
        <v>17.149999999999999</v>
      </c>
      <c r="J21" s="9"/>
      <c r="K21" s="10">
        <f t="shared" si="2"/>
        <v>0.13730000000000001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ROUND(+Surgery!$J17,0)</f>
        <v>1567289</v>
      </c>
      <c r="E22" s="3">
        <f>ROUND(+Surgery!$F17,0)</f>
        <v>124980</v>
      </c>
      <c r="F22" s="9">
        <f t="shared" si="0"/>
        <v>12.54</v>
      </c>
      <c r="G22" s="3">
        <f>ROUND(+Surgery!J119,0)</f>
        <v>1753607</v>
      </c>
      <c r="H22" s="3">
        <f>ROUND(+Surgery!F119,0)</f>
        <v>138555</v>
      </c>
      <c r="I22" s="9">
        <f t="shared" si="1"/>
        <v>12.66</v>
      </c>
      <c r="J22" s="9"/>
      <c r="K22" s="10">
        <f t="shared" si="2"/>
        <v>9.5999999999999992E-3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ROUND(+Surgery!$J18,0)</f>
        <v>20258895</v>
      </c>
      <c r="E23" s="3">
        <f>ROUND(+Surgery!$F18,0)</f>
        <v>1074417</v>
      </c>
      <c r="F23" s="9">
        <f t="shared" si="0"/>
        <v>18.86</v>
      </c>
      <c r="G23" s="3">
        <f>ROUND(+Surgery!J120,0)</f>
        <v>20387164</v>
      </c>
      <c r="H23" s="3">
        <f>ROUND(+Surgery!F120,0)</f>
        <v>1079019</v>
      </c>
      <c r="I23" s="9">
        <f t="shared" si="1"/>
        <v>18.89</v>
      </c>
      <c r="J23" s="9"/>
      <c r="K23" s="10">
        <f t="shared" si="2"/>
        <v>1.6000000000000001E-3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ROUND(+Surgery!$J19,0)</f>
        <v>5363119</v>
      </c>
      <c r="E24" s="3">
        <f>ROUND(+Surgery!$F19,0)</f>
        <v>396940</v>
      </c>
      <c r="F24" s="9">
        <f t="shared" si="0"/>
        <v>13.51</v>
      </c>
      <c r="G24" s="3">
        <f>ROUND(+Surgery!J121,0)</f>
        <v>4443953</v>
      </c>
      <c r="H24" s="3">
        <f>ROUND(+Surgery!F121,0)</f>
        <v>369185</v>
      </c>
      <c r="I24" s="9">
        <f t="shared" si="1"/>
        <v>12.04</v>
      </c>
      <c r="J24" s="9"/>
      <c r="K24" s="10">
        <f t="shared" si="2"/>
        <v>-0.10879999999999999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ROUND(+Surgery!$J20,0)</f>
        <v>5930144</v>
      </c>
      <c r="E25" s="3">
        <f>ROUND(+Surgery!$F20,0)</f>
        <v>318898</v>
      </c>
      <c r="F25" s="9">
        <f t="shared" si="0"/>
        <v>18.600000000000001</v>
      </c>
      <c r="G25" s="3">
        <f>ROUND(+Surgery!J122,0)</f>
        <v>6354849</v>
      </c>
      <c r="H25" s="3">
        <f>ROUND(+Surgery!F122,0)</f>
        <v>338072</v>
      </c>
      <c r="I25" s="9">
        <f t="shared" si="1"/>
        <v>18.8</v>
      </c>
      <c r="J25" s="9"/>
      <c r="K25" s="10">
        <f t="shared" si="2"/>
        <v>1.0800000000000001E-2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ROUND(+Surgery!$J21,0)</f>
        <v>0</v>
      </c>
      <c r="E26" s="3">
        <f>ROUND(+Surgery!$F21,0)</f>
        <v>0</v>
      </c>
      <c r="F26" s="9" t="str">
        <f t="shared" si="0"/>
        <v/>
      </c>
      <c r="G26" s="3">
        <f>ROUND(+Surgery!J123,0)</f>
        <v>0</v>
      </c>
      <c r="H26" s="3">
        <f>ROUND(+Surgery!F123,0)</f>
        <v>4054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ROUND(+Surgery!$J22,0)</f>
        <v>1864706</v>
      </c>
      <c r="E27" s="3">
        <f>ROUND(+Surgery!$F22,0)</f>
        <v>6035</v>
      </c>
      <c r="F27" s="9">
        <f t="shared" si="0"/>
        <v>308.98</v>
      </c>
      <c r="G27" s="3">
        <f>ROUND(+Surgery!J124,0)</f>
        <v>0</v>
      </c>
      <c r="H27" s="3">
        <f>ROUND(+Surgery!F124,0)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ROUND(+Surgery!$J23,0)</f>
        <v>0</v>
      </c>
      <c r="E28" s="3">
        <f>ROUND(+Surgery!$F23,0)</f>
        <v>0</v>
      </c>
      <c r="F28" s="9" t="str">
        <f t="shared" si="0"/>
        <v/>
      </c>
      <c r="G28" s="3">
        <f>ROUND(+Surgery!J125,0)</f>
        <v>0</v>
      </c>
      <c r="H28" s="3">
        <f>ROUND(+Surgery!F125,0)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ROUND(+Surgery!$J24,0)</f>
        <v>0</v>
      </c>
      <c r="E29" s="3">
        <f>ROUND(+Surgery!$F24,0)</f>
        <v>0</v>
      </c>
      <c r="F29" s="9" t="str">
        <f t="shared" si="0"/>
        <v/>
      </c>
      <c r="G29" s="3">
        <f>ROUND(+Surgery!J126,0)</f>
        <v>252299</v>
      </c>
      <c r="H29" s="3">
        <f>ROUND(+Surgery!F126,0)</f>
        <v>96778</v>
      </c>
      <c r="I29" s="9">
        <f t="shared" si="1"/>
        <v>2.61</v>
      </c>
      <c r="J29" s="9"/>
      <c r="K29" s="10" t="str">
        <f t="shared" si="2"/>
        <v/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ROUND(+Surgery!$J25,0)</f>
        <v>12348674</v>
      </c>
      <c r="E30" s="3">
        <f>ROUND(+Surgery!$F25,0)</f>
        <v>438840</v>
      </c>
      <c r="F30" s="9">
        <f t="shared" si="0"/>
        <v>28.14</v>
      </c>
      <c r="G30" s="3">
        <f>ROUND(+Surgery!J127,0)</f>
        <v>14810883</v>
      </c>
      <c r="H30" s="3">
        <f>ROUND(+Surgery!F127,0)</f>
        <v>439380</v>
      </c>
      <c r="I30" s="9">
        <f t="shared" si="1"/>
        <v>33.71</v>
      </c>
      <c r="J30" s="9"/>
      <c r="K30" s="10">
        <f t="shared" si="2"/>
        <v>0.19789999999999999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ROUND(+Surgery!$J26,0)</f>
        <v>101145</v>
      </c>
      <c r="E31" s="3">
        <f>ROUND(+Surgery!$F26,0)</f>
        <v>19892</v>
      </c>
      <c r="F31" s="9">
        <f t="shared" si="0"/>
        <v>5.08</v>
      </c>
      <c r="G31" s="3">
        <f>ROUND(+Surgery!J128,0)</f>
        <v>125416</v>
      </c>
      <c r="H31" s="3">
        <f>ROUND(+Surgery!F128,0)</f>
        <v>23010</v>
      </c>
      <c r="I31" s="9">
        <f t="shared" si="1"/>
        <v>5.45</v>
      </c>
      <c r="J31" s="9"/>
      <c r="K31" s="10">
        <f t="shared" si="2"/>
        <v>7.2800000000000004E-2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ROUND(+Surgery!$J27,0)</f>
        <v>84617</v>
      </c>
      <c r="E32" s="3">
        <f>ROUND(+Surgery!$F27,0)</f>
        <v>10959</v>
      </c>
      <c r="F32" s="9">
        <f t="shared" si="0"/>
        <v>7.72</v>
      </c>
      <c r="G32" s="3">
        <f>ROUND(+Surgery!J129,0)</f>
        <v>105857</v>
      </c>
      <c r="H32" s="3">
        <f>ROUND(+Surgery!F129,0)</f>
        <v>9774</v>
      </c>
      <c r="I32" s="9">
        <f t="shared" si="1"/>
        <v>10.83</v>
      </c>
      <c r="J32" s="9"/>
      <c r="K32" s="10">
        <f t="shared" si="2"/>
        <v>0.40279999999999999</v>
      </c>
    </row>
    <row r="33" spans="2:11" x14ac:dyDescent="0.2">
      <c r="B33">
        <f>+Surgery!A28</f>
        <v>58</v>
      </c>
      <c r="C33" t="str">
        <f>+Surgery!B28</f>
        <v>YAKIMA VALLEY MEMORIAL HOSPITAL</v>
      </c>
      <c r="D33" s="3">
        <f>ROUND(+Surgery!$J28,0)</f>
        <v>1369890</v>
      </c>
      <c r="E33" s="3">
        <f>ROUND(+Surgery!$F28,0)</f>
        <v>643860</v>
      </c>
      <c r="F33" s="9">
        <f t="shared" si="0"/>
        <v>2.13</v>
      </c>
      <c r="G33" s="3">
        <f>ROUND(+Surgery!J130,0)</f>
        <v>1372847</v>
      </c>
      <c r="H33" s="3">
        <f>ROUND(+Surgery!F130,0)</f>
        <v>605125</v>
      </c>
      <c r="I33" s="9">
        <f t="shared" si="1"/>
        <v>2.27</v>
      </c>
      <c r="J33" s="9"/>
      <c r="K33" s="10">
        <f t="shared" si="2"/>
        <v>6.5699999999999995E-2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ROUND(+Surgery!$J29,0)</f>
        <v>1022075</v>
      </c>
      <c r="E34" s="3">
        <f>ROUND(+Surgery!$F29,0)</f>
        <v>289874</v>
      </c>
      <c r="F34" s="9">
        <f t="shared" si="0"/>
        <v>3.53</v>
      </c>
      <c r="G34" s="3">
        <f>ROUND(+Surgery!J131,0)</f>
        <v>877564</v>
      </c>
      <c r="H34" s="3">
        <f>ROUND(+Surgery!F131,0)</f>
        <v>280552</v>
      </c>
      <c r="I34" s="9">
        <f t="shared" si="1"/>
        <v>3.13</v>
      </c>
      <c r="J34" s="9"/>
      <c r="K34" s="10">
        <f t="shared" si="2"/>
        <v>-0.1133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ROUND(+Surgery!$J30,0)</f>
        <v>309625</v>
      </c>
      <c r="E35" s="3">
        <f>ROUND(+Surgery!$F30,0)</f>
        <v>295755</v>
      </c>
      <c r="F35" s="9">
        <f t="shared" si="0"/>
        <v>1.05</v>
      </c>
      <c r="G35" s="3">
        <f>ROUND(+Surgery!J132,0)</f>
        <v>813834</v>
      </c>
      <c r="H35" s="3">
        <f>ROUND(+Surgery!F132,0)</f>
        <v>282688</v>
      </c>
      <c r="I35" s="9">
        <f t="shared" si="1"/>
        <v>2.88</v>
      </c>
      <c r="J35" s="9"/>
      <c r="K35" s="10">
        <f t="shared" si="2"/>
        <v>1.7428999999999999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ROUND(+Surgery!$J31,0)</f>
        <v>194037</v>
      </c>
      <c r="E36" s="3">
        <f>ROUND(+Surgery!$F31,0)</f>
        <v>0</v>
      </c>
      <c r="F36" s="9" t="str">
        <f t="shared" si="0"/>
        <v/>
      </c>
      <c r="G36" s="3">
        <f>ROUND(+Surgery!J133,0)</f>
        <v>127516</v>
      </c>
      <c r="H36" s="3">
        <f>ROUND(+Surgery!F133,0)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ROUND(+Surgery!$J32,0)</f>
        <v>1483</v>
      </c>
      <c r="E37" s="3">
        <f>ROUND(+Surgery!$F32,0)</f>
        <v>765</v>
      </c>
      <c r="F37" s="9">
        <f t="shared" si="0"/>
        <v>1.94</v>
      </c>
      <c r="G37" s="3">
        <f>ROUND(+Surgery!J134,0)</f>
        <v>3756</v>
      </c>
      <c r="H37" s="3">
        <f>ROUND(+Surgery!F134,0)</f>
        <v>990</v>
      </c>
      <c r="I37" s="9">
        <f t="shared" si="1"/>
        <v>3.79</v>
      </c>
      <c r="J37" s="9"/>
      <c r="K37" s="10">
        <f t="shared" si="2"/>
        <v>0.9536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ROUND(+Surgery!$J33,0)</f>
        <v>14293020</v>
      </c>
      <c r="E38" s="3">
        <f>ROUND(+Surgery!$F33,0)</f>
        <v>1534489</v>
      </c>
      <c r="F38" s="9">
        <f t="shared" si="0"/>
        <v>9.31</v>
      </c>
      <c r="G38" s="3">
        <f>ROUND(+Surgery!J135,0)</f>
        <v>14079386</v>
      </c>
      <c r="H38" s="3">
        <f>ROUND(+Surgery!F135,0)</f>
        <v>1548700</v>
      </c>
      <c r="I38" s="9">
        <f t="shared" si="1"/>
        <v>9.09</v>
      </c>
      <c r="J38" s="9"/>
      <c r="K38" s="10">
        <f t="shared" si="2"/>
        <v>-2.3599999999999999E-2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ROUND(+Surgery!$J34,0)</f>
        <v>0</v>
      </c>
      <c r="E39" s="3">
        <f>ROUND(+Surgery!$F34,0)</f>
        <v>0</v>
      </c>
      <c r="F39" s="9" t="str">
        <f t="shared" si="0"/>
        <v/>
      </c>
      <c r="G39" s="3">
        <f>ROUND(+Surgery!J136,0)</f>
        <v>0</v>
      </c>
      <c r="H39" s="3">
        <f>ROUND(+Surgery!F136,0)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ROUND(+Surgery!$J35,0)</f>
        <v>26131236</v>
      </c>
      <c r="E40" s="3">
        <f>ROUND(+Surgery!$F35,0)</f>
        <v>2899576</v>
      </c>
      <c r="F40" s="9">
        <f t="shared" si="0"/>
        <v>9.01</v>
      </c>
      <c r="G40" s="3">
        <f>ROUND(+Surgery!J137,0)</f>
        <v>29014364</v>
      </c>
      <c r="H40" s="3">
        <f>ROUND(+Surgery!F137,0)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ROUND(+Surgery!$J36,0)</f>
        <v>814969</v>
      </c>
      <c r="E41" s="3">
        <f>ROUND(+Surgery!$F36,0)</f>
        <v>90772</v>
      </c>
      <c r="F41" s="9">
        <f t="shared" si="0"/>
        <v>8.98</v>
      </c>
      <c r="G41" s="3">
        <f>ROUND(+Surgery!J138,0)</f>
        <v>776636</v>
      </c>
      <c r="H41" s="3">
        <f>ROUND(+Surgery!F138,0)</f>
        <v>86593</v>
      </c>
      <c r="I41" s="9">
        <f t="shared" si="1"/>
        <v>8.9700000000000006</v>
      </c>
      <c r="J41" s="9"/>
      <c r="K41" s="10">
        <f t="shared" si="2"/>
        <v>-1.1000000000000001E-3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ROUND(+Surgery!$J37,0)</f>
        <v>161201</v>
      </c>
      <c r="E42" s="3">
        <f>ROUND(+Surgery!$F37,0)</f>
        <v>38534</v>
      </c>
      <c r="F42" s="9">
        <f t="shared" si="0"/>
        <v>4.18</v>
      </c>
      <c r="G42" s="3">
        <f>ROUND(+Surgery!J139,0)</f>
        <v>101645</v>
      </c>
      <c r="H42" s="3">
        <f>ROUND(+Surgery!F139,0)</f>
        <v>21443</v>
      </c>
      <c r="I42" s="9">
        <f t="shared" si="1"/>
        <v>4.74</v>
      </c>
      <c r="J42" s="9"/>
      <c r="K42" s="10">
        <f t="shared" si="2"/>
        <v>0.13400000000000001</v>
      </c>
    </row>
    <row r="43" spans="2:11" x14ac:dyDescent="0.2">
      <c r="B43">
        <f>+Surgery!A38</f>
        <v>102</v>
      </c>
      <c r="C43" t="str">
        <f>+Surgery!B38</f>
        <v>YAKIMA REGIONAL MEDICAL AND CARDIAC CENTER</v>
      </c>
      <c r="D43" s="3">
        <f>ROUND(+Surgery!$J38,0)</f>
        <v>1434889</v>
      </c>
      <c r="E43" s="3">
        <f>ROUND(+Surgery!$F38,0)</f>
        <v>29055</v>
      </c>
      <c r="F43" s="9">
        <f t="shared" si="0"/>
        <v>49.39</v>
      </c>
      <c r="G43" s="3">
        <f>ROUND(+Surgery!J140,0)</f>
        <v>1307504</v>
      </c>
      <c r="H43" s="3">
        <f>ROUND(+Surgery!F140,0)</f>
        <v>186225</v>
      </c>
      <c r="I43" s="9">
        <f t="shared" si="1"/>
        <v>7.02</v>
      </c>
      <c r="J43" s="9"/>
      <c r="K43" s="10">
        <f t="shared" si="2"/>
        <v>-0.8579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ROUND(+Surgery!$J39,0)</f>
        <v>0</v>
      </c>
      <c r="E44" s="3">
        <f>ROUND(+Surgery!$F39,0)</f>
        <v>0</v>
      </c>
      <c r="F44" s="9" t="str">
        <f t="shared" si="0"/>
        <v/>
      </c>
      <c r="G44" s="3">
        <f>ROUND(+Surgery!J141,0)</f>
        <v>0</v>
      </c>
      <c r="H44" s="3">
        <f>ROUND(+Surgery!F141,0)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ROUND(+Surgery!$J40,0)</f>
        <v>156543</v>
      </c>
      <c r="E45" s="3">
        <f>ROUND(+Surgery!$F40,0)</f>
        <v>131313</v>
      </c>
      <c r="F45" s="9">
        <f t="shared" si="0"/>
        <v>1.19</v>
      </c>
      <c r="G45" s="3">
        <f>ROUND(+Surgery!J142,0)</f>
        <v>0</v>
      </c>
      <c r="H45" s="3">
        <f>ROUND(+Surgery!F142,0)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ROUND(+Surgery!$J41,0)</f>
        <v>46561</v>
      </c>
      <c r="E46" s="3">
        <f>ROUND(+Surgery!$F41,0)</f>
        <v>14882</v>
      </c>
      <c r="F46" s="9">
        <f t="shared" si="0"/>
        <v>3.13</v>
      </c>
      <c r="G46" s="3">
        <f>ROUND(+Surgery!J143,0)</f>
        <v>37978</v>
      </c>
      <c r="H46" s="3">
        <f>ROUND(+Surgery!F143,0)</f>
        <v>13481</v>
      </c>
      <c r="I46" s="9">
        <f t="shared" si="1"/>
        <v>2.82</v>
      </c>
      <c r="J46" s="9"/>
      <c r="K46" s="10">
        <f t="shared" si="2"/>
        <v>-9.9000000000000005E-2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ROUND(+Surgery!$J42,0)</f>
        <v>646648</v>
      </c>
      <c r="E47" s="3">
        <f>ROUND(+Surgery!$F42,0)</f>
        <v>154227</v>
      </c>
      <c r="F47" s="9">
        <f t="shared" si="0"/>
        <v>4.1900000000000004</v>
      </c>
      <c r="G47" s="3">
        <f>ROUND(+Surgery!J144,0)</f>
        <v>949076</v>
      </c>
      <c r="H47" s="3">
        <f>ROUND(+Surgery!F144,0)</f>
        <v>141924</v>
      </c>
      <c r="I47" s="9">
        <f t="shared" si="1"/>
        <v>6.69</v>
      </c>
      <c r="J47" s="9"/>
      <c r="K47" s="10">
        <f t="shared" si="2"/>
        <v>0.59670000000000001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ROUND(+Surgery!$J43,0)</f>
        <v>0</v>
      </c>
      <c r="E48" s="3">
        <f>ROUND(+Surgery!$F43,0)</f>
        <v>0</v>
      </c>
      <c r="F48" s="9" t="str">
        <f t="shared" si="0"/>
        <v/>
      </c>
      <c r="G48" s="3">
        <f>ROUND(+Surgery!J145,0)</f>
        <v>0</v>
      </c>
      <c r="H48" s="3">
        <f>ROUND(+Surgery!F145,0)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ROUND(+Surgery!$J44,0)</f>
        <v>0</v>
      </c>
      <c r="E49" s="3">
        <f>ROUND(+Surgery!$F44,0)</f>
        <v>0</v>
      </c>
      <c r="F49" s="9" t="str">
        <f t="shared" si="0"/>
        <v/>
      </c>
      <c r="G49" s="3">
        <f>ROUND(+Surgery!J146,0)</f>
        <v>0</v>
      </c>
      <c r="H49" s="3">
        <f>ROUND(+Surgery!F146,0)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ROUND(+Surgery!$J45,0)</f>
        <v>5042860</v>
      </c>
      <c r="E50" s="3">
        <f>ROUND(+Surgery!$F45,0)</f>
        <v>966900</v>
      </c>
      <c r="F50" s="9">
        <f t="shared" si="0"/>
        <v>5.22</v>
      </c>
      <c r="G50" s="3">
        <f>ROUND(+Surgery!J147,0)</f>
        <v>7527853</v>
      </c>
      <c r="H50" s="3">
        <f>ROUND(+Surgery!F147,0)</f>
        <v>740971</v>
      </c>
      <c r="I50" s="9">
        <f t="shared" si="1"/>
        <v>10.16</v>
      </c>
      <c r="J50" s="9"/>
      <c r="K50" s="10">
        <f t="shared" si="2"/>
        <v>0.94640000000000002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ROUND(+Surgery!$J46,0)</f>
        <v>34770316</v>
      </c>
      <c r="E51" s="3">
        <f>ROUND(+Surgery!$F46,0)</f>
        <v>27333</v>
      </c>
      <c r="F51" s="9">
        <f t="shared" si="0"/>
        <v>1272.0999999999999</v>
      </c>
      <c r="G51" s="3">
        <f>ROUND(+Surgery!J148,0)</f>
        <v>35397949</v>
      </c>
      <c r="H51" s="3">
        <f>ROUND(+Surgery!F148,0)</f>
        <v>28094</v>
      </c>
      <c r="I51" s="9">
        <f t="shared" si="1"/>
        <v>1259.98</v>
      </c>
      <c r="J51" s="9"/>
      <c r="K51" s="10">
        <f t="shared" si="2"/>
        <v>-9.4999999999999998E-3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ROUND(+Surgery!$J47,0)</f>
        <v>0</v>
      </c>
      <c r="E52" s="3">
        <f>ROUND(+Surgery!$F47,0)</f>
        <v>0</v>
      </c>
      <c r="F52" s="9" t="str">
        <f t="shared" si="0"/>
        <v/>
      </c>
      <c r="G52" s="3">
        <f>ROUND(+Surgery!J149,0)</f>
        <v>2531</v>
      </c>
      <c r="H52" s="3">
        <f>ROUND(+Surgery!F149,0)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ROUND(+Surgery!$J48,0)</f>
        <v>16868654</v>
      </c>
      <c r="E53" s="3">
        <f>ROUND(+Surgery!$F48,0)</f>
        <v>1968627</v>
      </c>
      <c r="F53" s="9">
        <f t="shared" si="0"/>
        <v>8.57</v>
      </c>
      <c r="G53" s="3">
        <f>ROUND(+Surgery!J150,0)</f>
        <v>19618571</v>
      </c>
      <c r="H53" s="3">
        <f>ROUND(+Surgery!F150,0)</f>
        <v>1991307</v>
      </c>
      <c r="I53" s="9">
        <f t="shared" si="1"/>
        <v>9.85</v>
      </c>
      <c r="J53" s="9"/>
      <c r="K53" s="10">
        <f t="shared" si="2"/>
        <v>0.14940000000000001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ROUND(+Surgery!$J49,0)</f>
        <v>31162738</v>
      </c>
      <c r="E54" s="3">
        <f>ROUND(+Surgery!$F49,0)</f>
        <v>1362190</v>
      </c>
      <c r="F54" s="9">
        <f t="shared" si="0"/>
        <v>22.88</v>
      </c>
      <c r="G54" s="3">
        <f>ROUND(+Surgery!J151,0)</f>
        <v>35158364</v>
      </c>
      <c r="H54" s="3">
        <f>ROUND(+Surgery!F151,0)</f>
        <v>1386123</v>
      </c>
      <c r="I54" s="9">
        <f t="shared" si="1"/>
        <v>25.36</v>
      </c>
      <c r="J54" s="9"/>
      <c r="K54" s="10">
        <f t="shared" si="2"/>
        <v>0.1084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ROUND(+Surgery!$J50,0)</f>
        <v>8895987</v>
      </c>
      <c r="E55" s="3">
        <f>ROUND(+Surgery!$F50,0)</f>
        <v>811380</v>
      </c>
      <c r="F55" s="9">
        <f t="shared" si="0"/>
        <v>10.96</v>
      </c>
      <c r="G55" s="3">
        <f>ROUND(+Surgery!J152,0)</f>
        <v>10823322</v>
      </c>
      <c r="H55" s="3">
        <f>ROUND(+Surgery!F152,0)</f>
        <v>985292</v>
      </c>
      <c r="I55" s="9">
        <f t="shared" si="1"/>
        <v>10.98</v>
      </c>
      <c r="J55" s="9"/>
      <c r="K55" s="10">
        <f t="shared" si="2"/>
        <v>1.8E-3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ROUND(+Surgery!$J51,0)</f>
        <v>5694524</v>
      </c>
      <c r="E56" s="3">
        <f>ROUND(+Surgery!$F51,0)</f>
        <v>502416</v>
      </c>
      <c r="F56" s="9">
        <f t="shared" si="0"/>
        <v>11.33</v>
      </c>
      <c r="G56" s="3">
        <f>ROUND(+Surgery!J153,0)</f>
        <v>9198074</v>
      </c>
      <c r="H56" s="3">
        <f>ROUND(+Surgery!F153,0)</f>
        <v>571318</v>
      </c>
      <c r="I56" s="9">
        <f t="shared" si="1"/>
        <v>16.100000000000001</v>
      </c>
      <c r="J56" s="9"/>
      <c r="K56" s="10">
        <f t="shared" si="2"/>
        <v>0.42099999999999999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ROUND(+Surgery!$J52,0)</f>
        <v>160784</v>
      </c>
      <c r="E57" s="3">
        <f>ROUND(+Surgery!$F52,0)</f>
        <v>21072</v>
      </c>
      <c r="F57" s="9">
        <f t="shared" si="0"/>
        <v>7.63</v>
      </c>
      <c r="G57" s="3">
        <f>ROUND(+Surgery!J154,0)</f>
        <v>173379</v>
      </c>
      <c r="H57" s="3">
        <f>ROUND(+Surgery!F154,0)</f>
        <v>14960</v>
      </c>
      <c r="I57" s="9">
        <f t="shared" si="1"/>
        <v>11.59</v>
      </c>
      <c r="J57" s="9"/>
      <c r="K57" s="10">
        <f t="shared" si="2"/>
        <v>0.51900000000000002</v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ROUND(+Surgery!$J53,0)</f>
        <v>9772255</v>
      </c>
      <c r="E58" s="3">
        <f>ROUND(+Surgery!$F53,0)</f>
        <v>7106</v>
      </c>
      <c r="F58" s="9">
        <f t="shared" si="0"/>
        <v>1375.21</v>
      </c>
      <c r="G58" s="3">
        <f>ROUND(+Surgery!J155,0)</f>
        <v>9316972</v>
      </c>
      <c r="H58" s="3">
        <f>ROUND(+Surgery!F155,0)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ROUND(+Surgery!$J54,0)</f>
        <v>14478451</v>
      </c>
      <c r="E59" s="3">
        <f>ROUND(+Surgery!$F54,0)</f>
        <v>616200</v>
      </c>
      <c r="F59" s="9">
        <f t="shared" si="0"/>
        <v>23.5</v>
      </c>
      <c r="G59" s="3">
        <f>ROUND(+Surgery!J156,0)</f>
        <v>16764070</v>
      </c>
      <c r="H59" s="3">
        <f>ROUND(+Surgery!F156,0)</f>
        <v>710100</v>
      </c>
      <c r="I59" s="9">
        <f t="shared" si="1"/>
        <v>23.61</v>
      </c>
      <c r="J59" s="9"/>
      <c r="K59" s="10">
        <f t="shared" si="2"/>
        <v>4.7000000000000002E-3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ROUND(+Surgery!$J55,0)</f>
        <v>400030</v>
      </c>
      <c r="E60" s="3">
        <f>ROUND(+Surgery!$F55,0)</f>
        <v>125925</v>
      </c>
      <c r="F60" s="9">
        <f t="shared" si="0"/>
        <v>3.18</v>
      </c>
      <c r="G60" s="3">
        <f>ROUND(+Surgery!J157,0)</f>
        <v>247790</v>
      </c>
      <c r="H60" s="3">
        <f>ROUND(+Surgery!F157,0)</f>
        <v>114991</v>
      </c>
      <c r="I60" s="9">
        <f t="shared" si="1"/>
        <v>2.15</v>
      </c>
      <c r="J60" s="9"/>
      <c r="K60" s="10">
        <f t="shared" si="2"/>
        <v>-0.32390000000000002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ROUND(+Surgery!$J56,0)</f>
        <v>0</v>
      </c>
      <c r="E61" s="3">
        <f>ROUND(+Surgery!$F56,0)</f>
        <v>0</v>
      </c>
      <c r="F61" s="9" t="str">
        <f t="shared" si="0"/>
        <v/>
      </c>
      <c r="G61" s="3">
        <f>ROUND(+Surgery!J158,0)</f>
        <v>0</v>
      </c>
      <c r="H61" s="3">
        <f>ROUND(+Surgery!F158,0)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ROUND(+Surgery!$J57,0)</f>
        <v>18665368</v>
      </c>
      <c r="E62" s="3">
        <f>ROUND(+Surgery!$F57,0)</f>
        <v>983173</v>
      </c>
      <c r="F62" s="9">
        <f t="shared" si="0"/>
        <v>18.98</v>
      </c>
      <c r="G62" s="3">
        <f>ROUND(+Surgery!J159,0)</f>
        <v>11414315</v>
      </c>
      <c r="H62" s="3">
        <f>ROUND(+Surgery!F159,0)</f>
        <v>975198</v>
      </c>
      <c r="I62" s="9">
        <f t="shared" si="1"/>
        <v>11.7</v>
      </c>
      <c r="J62" s="9"/>
      <c r="K62" s="10">
        <f t="shared" si="2"/>
        <v>-0.3836</v>
      </c>
    </row>
    <row r="63" spans="2:11" x14ac:dyDescent="0.2">
      <c r="B63">
        <f>+Surgery!A58</f>
        <v>145</v>
      </c>
      <c r="C63" t="str">
        <f>+Surgery!B58</f>
        <v>PEACEHEALTH ST JOSEPH HOSPITAL</v>
      </c>
      <c r="D63" s="3">
        <f>ROUND(+Surgery!$J58,0)</f>
        <v>17996951</v>
      </c>
      <c r="E63" s="3">
        <f>ROUND(+Surgery!$F58,0)</f>
        <v>886400</v>
      </c>
      <c r="F63" s="9">
        <f t="shared" si="0"/>
        <v>20.3</v>
      </c>
      <c r="G63" s="3">
        <f>ROUND(+Surgery!J160,0)</f>
        <v>17521054</v>
      </c>
      <c r="H63" s="3">
        <f>ROUND(+Surgery!F160,0)</f>
        <v>916468</v>
      </c>
      <c r="I63" s="9">
        <f t="shared" si="1"/>
        <v>19.12</v>
      </c>
      <c r="J63" s="9"/>
      <c r="K63" s="10">
        <f t="shared" si="2"/>
        <v>-5.8099999999999999E-2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ROUND(+Surgery!$J59,0)</f>
        <v>127847</v>
      </c>
      <c r="E64" s="3">
        <f>ROUND(+Surgery!$F59,0)</f>
        <v>146867</v>
      </c>
      <c r="F64" s="9">
        <f t="shared" si="0"/>
        <v>0.87</v>
      </c>
      <c r="G64" s="3">
        <f>ROUND(+Surgery!J161,0)</f>
        <v>164958</v>
      </c>
      <c r="H64" s="3">
        <f>ROUND(+Surgery!F161,0)</f>
        <v>164946</v>
      </c>
      <c r="I64" s="9">
        <f t="shared" si="1"/>
        <v>1</v>
      </c>
      <c r="J64" s="9"/>
      <c r="K64" s="10">
        <f t="shared" si="2"/>
        <v>0.14940000000000001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ROUND(+Surgery!$J60,0)</f>
        <v>0</v>
      </c>
      <c r="E65" s="3">
        <f>ROUND(+Surgery!$F60,0)</f>
        <v>0</v>
      </c>
      <c r="F65" s="9" t="str">
        <f t="shared" si="0"/>
        <v/>
      </c>
      <c r="G65" s="3">
        <f>ROUND(+Surgery!J162,0)</f>
        <v>0</v>
      </c>
      <c r="H65" s="3">
        <f>ROUND(+Surgery!F162,0)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ROUND(+Surgery!$J61,0)</f>
        <v>118664</v>
      </c>
      <c r="E66" s="3">
        <f>ROUND(+Surgery!$F61,0)</f>
        <v>11377</v>
      </c>
      <c r="F66" s="9">
        <f t="shared" si="0"/>
        <v>10.43</v>
      </c>
      <c r="G66" s="3">
        <f>ROUND(+Surgery!J163,0)</f>
        <v>144862</v>
      </c>
      <c r="H66" s="3">
        <f>ROUND(+Surgery!F163,0)</f>
        <v>13458</v>
      </c>
      <c r="I66" s="9">
        <f t="shared" si="1"/>
        <v>10.76</v>
      </c>
      <c r="J66" s="9"/>
      <c r="K66" s="10">
        <f t="shared" si="2"/>
        <v>3.1600000000000003E-2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ROUND(+Surgery!$J62,0)</f>
        <v>506218</v>
      </c>
      <c r="E67" s="3">
        <f>ROUND(+Surgery!$F62,0)</f>
        <v>105732</v>
      </c>
      <c r="F67" s="9">
        <f t="shared" si="0"/>
        <v>4.79</v>
      </c>
      <c r="G67" s="3">
        <f>ROUND(+Surgery!J164,0)</f>
        <v>536960</v>
      </c>
      <c r="H67" s="3">
        <f>ROUND(+Surgery!F164,0)</f>
        <v>113392</v>
      </c>
      <c r="I67" s="9">
        <f t="shared" si="1"/>
        <v>4.74</v>
      </c>
      <c r="J67" s="9"/>
      <c r="K67" s="10">
        <f t="shared" si="2"/>
        <v>-1.04E-2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ROUND(+Surgery!$J63,0)</f>
        <v>1258385</v>
      </c>
      <c r="E68" s="3">
        <f>ROUND(+Surgery!$F63,0)</f>
        <v>31925</v>
      </c>
      <c r="F68" s="9">
        <f t="shared" si="0"/>
        <v>39.42</v>
      </c>
      <c r="G68" s="3">
        <f>ROUND(+Surgery!J165,0)</f>
        <v>1128091</v>
      </c>
      <c r="H68" s="3">
        <f>ROUND(+Surgery!F165,0)</f>
        <v>62040</v>
      </c>
      <c r="I68" s="9">
        <f t="shared" si="1"/>
        <v>18.18</v>
      </c>
      <c r="J68" s="9"/>
      <c r="K68" s="10">
        <f t="shared" si="2"/>
        <v>-0.53879999999999995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ROUND(+Surgery!$J64,0)</f>
        <v>21462509</v>
      </c>
      <c r="E69" s="3">
        <f>ROUND(+Surgery!$F64,0)</f>
        <v>953912</v>
      </c>
      <c r="F69" s="9">
        <f t="shared" si="0"/>
        <v>22.5</v>
      </c>
      <c r="G69" s="3">
        <f>ROUND(+Surgery!J166,0)</f>
        <v>22986225</v>
      </c>
      <c r="H69" s="3">
        <f>ROUND(+Surgery!F166,0)</f>
        <v>1116407</v>
      </c>
      <c r="I69" s="9">
        <f t="shared" si="1"/>
        <v>20.59</v>
      </c>
      <c r="J69" s="9"/>
      <c r="K69" s="10">
        <f t="shared" si="2"/>
        <v>-8.4900000000000003E-2</v>
      </c>
    </row>
    <row r="70" spans="2:11" x14ac:dyDescent="0.2">
      <c r="B70">
        <f>+Surgery!A65</f>
        <v>156</v>
      </c>
      <c r="C70" t="str">
        <f>+Surgery!B65</f>
        <v>WHIDBEY GENERAL HOSPITAL</v>
      </c>
      <c r="D70" s="3">
        <f>ROUND(+Surgery!$J65,0)</f>
        <v>1716410</v>
      </c>
      <c r="E70" s="3">
        <f>ROUND(+Surgery!$F65,0)</f>
        <v>185572</v>
      </c>
      <c r="F70" s="9">
        <f t="shared" si="0"/>
        <v>9.25</v>
      </c>
      <c r="G70" s="3">
        <f>ROUND(+Surgery!J167,0)</f>
        <v>2554792</v>
      </c>
      <c r="H70" s="3">
        <f>ROUND(+Surgery!F167,0)</f>
        <v>175115</v>
      </c>
      <c r="I70" s="9">
        <f t="shared" si="1"/>
        <v>14.59</v>
      </c>
      <c r="J70" s="9"/>
      <c r="K70" s="10">
        <f t="shared" si="2"/>
        <v>0.57730000000000004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ROUND(+Surgery!$J66,0)</f>
        <v>0</v>
      </c>
      <c r="E71" s="3">
        <f>ROUND(+Surgery!$F66,0)</f>
        <v>0</v>
      </c>
      <c r="F71" s="9" t="str">
        <f t="shared" si="0"/>
        <v/>
      </c>
      <c r="G71" s="3">
        <f>ROUND(+Surgery!J168,0)</f>
        <v>0</v>
      </c>
      <c r="H71" s="3">
        <f>ROUND(+Surgery!F168,0)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ROUND(+Surgery!$J67,0)</f>
        <v>0</v>
      </c>
      <c r="E72" s="3">
        <f>ROUND(+Surgery!$F67,0)</f>
        <v>0</v>
      </c>
      <c r="F72" s="9" t="str">
        <f t="shared" si="0"/>
        <v/>
      </c>
      <c r="G72" s="3">
        <f>ROUND(+Surgery!J169,0)</f>
        <v>0</v>
      </c>
      <c r="H72" s="3">
        <f>ROUND(+Surgery!F169,0)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ROUND(+Surgery!$J68,0)</f>
        <v>22387254</v>
      </c>
      <c r="E73" s="3">
        <f>ROUND(+Surgery!$F68,0)</f>
        <v>1654461</v>
      </c>
      <c r="F73" s="9">
        <f t="shared" si="0"/>
        <v>13.53</v>
      </c>
      <c r="G73" s="3">
        <f>ROUND(+Surgery!J170,0)</f>
        <v>25619027</v>
      </c>
      <c r="H73" s="3">
        <f>ROUND(+Surgery!F170,0)</f>
        <v>1964479</v>
      </c>
      <c r="I73" s="9">
        <f t="shared" si="1"/>
        <v>13.04</v>
      </c>
      <c r="J73" s="9"/>
      <c r="K73" s="10">
        <f t="shared" si="2"/>
        <v>-3.6200000000000003E-2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ROUND(+Surgery!$J69,0)</f>
        <v>15009979</v>
      </c>
      <c r="E74" s="3">
        <f>ROUND(+Surgery!$F69,0)</f>
        <v>978401</v>
      </c>
      <c r="F74" s="9">
        <f t="shared" si="0"/>
        <v>15.34</v>
      </c>
      <c r="G74" s="3">
        <f>ROUND(+Surgery!J171,0)</f>
        <v>22293088</v>
      </c>
      <c r="H74" s="3">
        <f>ROUND(+Surgery!F171,0)</f>
        <v>1068711</v>
      </c>
      <c r="I74" s="9">
        <f t="shared" si="1"/>
        <v>20.86</v>
      </c>
      <c r="J74" s="9"/>
      <c r="K74" s="10">
        <f t="shared" si="2"/>
        <v>0.35980000000000001</v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ROUND(+Surgery!$J70,0)</f>
        <v>64477077</v>
      </c>
      <c r="E75" s="3">
        <f>ROUND(+Surgery!$F70,0)</f>
        <v>2309460</v>
      </c>
      <c r="F75" s="9">
        <f t="shared" ref="F75:F109" si="3">IF(D75=0,"",IF(E75=0,"",ROUND(D75/E75,2)))</f>
        <v>27.92</v>
      </c>
      <c r="G75" s="3">
        <f>ROUND(+Surgery!J172,0)</f>
        <v>69602891</v>
      </c>
      <c r="H75" s="3">
        <f>ROUND(+Surgery!F172,0)</f>
        <v>2390880</v>
      </c>
      <c r="I75" s="9">
        <f t="shared" ref="I75:I109" si="4">IF(G75=0,"",IF(H75=0,"",ROUND(G75/H75,2)))</f>
        <v>29.11</v>
      </c>
      <c r="J75" s="9"/>
      <c r="K75" s="10">
        <f t="shared" ref="K75:K109" si="5">IF(D75=0,"",IF(E75=0,"",IF(G75=0,"",IF(H75=0,"",ROUND(I75/F75-1,4)))))</f>
        <v>4.2599999999999999E-2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ROUND(+Surgery!$J71,0)</f>
        <v>24681172</v>
      </c>
      <c r="E76" s="3">
        <f>ROUND(+Surgery!$F71,0)</f>
        <v>790045</v>
      </c>
      <c r="F76" s="9">
        <f t="shared" si="3"/>
        <v>31.24</v>
      </c>
      <c r="G76" s="3">
        <f>ROUND(+Surgery!J173,0)</f>
        <v>29145236</v>
      </c>
      <c r="H76" s="3">
        <f>ROUND(+Surgery!F173,0)</f>
        <v>789071</v>
      </c>
      <c r="I76" s="9">
        <f t="shared" si="4"/>
        <v>36.94</v>
      </c>
      <c r="J76" s="9"/>
      <c r="K76" s="10">
        <f t="shared" si="5"/>
        <v>0.1825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ROUND(+Surgery!$J72,0)</f>
        <v>96195</v>
      </c>
      <c r="E77" s="3">
        <f>ROUND(+Surgery!$F72,0)</f>
        <v>42071</v>
      </c>
      <c r="F77" s="9">
        <f t="shared" si="3"/>
        <v>2.29</v>
      </c>
      <c r="G77" s="3">
        <f>ROUND(+Surgery!J174,0)</f>
        <v>79500</v>
      </c>
      <c r="H77" s="3">
        <f>ROUND(+Surgery!F174,0)</f>
        <v>44035</v>
      </c>
      <c r="I77" s="9">
        <f t="shared" si="4"/>
        <v>1.81</v>
      </c>
      <c r="J77" s="9"/>
      <c r="K77" s="10">
        <f t="shared" si="5"/>
        <v>-0.20960000000000001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ROUND(+Surgery!$J73,0)</f>
        <v>0</v>
      </c>
      <c r="E78" s="3">
        <f>ROUND(+Surgery!$F73,0)</f>
        <v>0</v>
      </c>
      <c r="F78" s="9" t="str">
        <f t="shared" si="3"/>
        <v/>
      </c>
      <c r="G78" s="3">
        <f>ROUND(+Surgery!J175,0)</f>
        <v>0</v>
      </c>
      <c r="H78" s="3">
        <f>ROUND(+Surgery!F175,0)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ROUND(+Surgery!$J74,0)</f>
        <v>1725202</v>
      </c>
      <c r="E79" s="3">
        <f>ROUND(+Surgery!$F74,0)</f>
        <v>775224</v>
      </c>
      <c r="F79" s="9">
        <f t="shared" si="3"/>
        <v>2.23</v>
      </c>
      <c r="G79" s="3">
        <f>ROUND(+Surgery!J176,0)</f>
        <v>1960914</v>
      </c>
      <c r="H79" s="3">
        <f>ROUND(+Surgery!F176,0)</f>
        <v>787205</v>
      </c>
      <c r="I79" s="9">
        <f t="shared" si="4"/>
        <v>2.4900000000000002</v>
      </c>
      <c r="J79" s="9"/>
      <c r="K79" s="10">
        <f t="shared" si="5"/>
        <v>0.1166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ROUND(+Surgery!$J75,0)</f>
        <v>25734220</v>
      </c>
      <c r="E80" s="3">
        <f>ROUND(+Surgery!$F75,0)</f>
        <v>1094571</v>
      </c>
      <c r="F80" s="9">
        <f t="shared" si="3"/>
        <v>23.51</v>
      </c>
      <c r="G80" s="3">
        <f>ROUND(+Surgery!J177,0)</f>
        <v>24166661</v>
      </c>
      <c r="H80" s="3">
        <f>ROUND(+Surgery!F177,0)</f>
        <v>1219311</v>
      </c>
      <c r="I80" s="9">
        <f t="shared" si="4"/>
        <v>19.82</v>
      </c>
      <c r="J80" s="9"/>
      <c r="K80" s="10">
        <f t="shared" si="5"/>
        <v>-0.157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ROUND(+Surgery!$J76,0)</f>
        <v>987700</v>
      </c>
      <c r="E81" s="3">
        <f>ROUND(+Surgery!$F76,0)</f>
        <v>349757</v>
      </c>
      <c r="F81" s="9">
        <f t="shared" si="3"/>
        <v>2.82</v>
      </c>
      <c r="G81" s="3">
        <f>ROUND(+Surgery!J178,0)</f>
        <v>1043231</v>
      </c>
      <c r="H81" s="3">
        <f>ROUND(+Surgery!F178,0)</f>
        <v>265468</v>
      </c>
      <c r="I81" s="9">
        <f t="shared" si="4"/>
        <v>3.93</v>
      </c>
      <c r="J81" s="9"/>
      <c r="K81" s="10">
        <f t="shared" si="5"/>
        <v>0.39360000000000001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ROUND(+Surgery!$J77,0)</f>
        <v>48561</v>
      </c>
      <c r="E82" s="3">
        <f>ROUND(+Surgery!$F77,0)</f>
        <v>15148</v>
      </c>
      <c r="F82" s="9">
        <f t="shared" si="3"/>
        <v>3.21</v>
      </c>
      <c r="G82" s="3">
        <f>ROUND(+Surgery!J179,0)</f>
        <v>79926</v>
      </c>
      <c r="H82" s="3">
        <f>ROUND(+Surgery!F179,0)</f>
        <v>15602</v>
      </c>
      <c r="I82" s="9">
        <f t="shared" si="4"/>
        <v>5.12</v>
      </c>
      <c r="J82" s="9"/>
      <c r="K82" s="10">
        <f t="shared" si="5"/>
        <v>0.59499999999999997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ROUND(+Surgery!$J78,0)</f>
        <v>241087</v>
      </c>
      <c r="E83" s="3">
        <f>ROUND(+Surgery!$F78,0)</f>
        <v>733671</v>
      </c>
      <c r="F83" s="9">
        <f t="shared" si="3"/>
        <v>0.33</v>
      </c>
      <c r="G83" s="3">
        <f>ROUND(+Surgery!J180,0)</f>
        <v>271264</v>
      </c>
      <c r="H83" s="3">
        <f>ROUND(+Surgery!F180,0)</f>
        <v>591360</v>
      </c>
      <c r="I83" s="9">
        <f t="shared" si="4"/>
        <v>0.46</v>
      </c>
      <c r="J83" s="9"/>
      <c r="K83" s="10">
        <f t="shared" si="5"/>
        <v>0.39389999999999997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ROUND(+Surgery!$J79,0)</f>
        <v>33134246</v>
      </c>
      <c r="E84" s="3">
        <f>ROUND(+Surgery!$F79,0)</f>
        <v>4109625</v>
      </c>
      <c r="F84" s="9">
        <f t="shared" si="3"/>
        <v>8.06</v>
      </c>
      <c r="G84" s="3">
        <f>ROUND(+Surgery!J181,0)</f>
        <v>33721822</v>
      </c>
      <c r="H84" s="3">
        <f>ROUND(+Surgery!F181,0)</f>
        <v>2122630</v>
      </c>
      <c r="I84" s="9">
        <f t="shared" si="4"/>
        <v>15.89</v>
      </c>
      <c r="J84" s="9"/>
      <c r="K84" s="10">
        <f t="shared" si="5"/>
        <v>0.97150000000000003</v>
      </c>
    </row>
    <row r="85" spans="2:11" x14ac:dyDescent="0.2">
      <c r="B85">
        <f>+Surgery!A80</f>
        <v>180</v>
      </c>
      <c r="C85" t="str">
        <f>+Surgery!B80</f>
        <v>VALLEY HOSPITAL</v>
      </c>
      <c r="D85" s="3">
        <f>ROUND(+Surgery!$J80,0)</f>
        <v>10065026</v>
      </c>
      <c r="E85" s="3">
        <f>ROUND(+Surgery!$F80,0)</f>
        <v>474465</v>
      </c>
      <c r="F85" s="9">
        <f t="shared" si="3"/>
        <v>21.21</v>
      </c>
      <c r="G85" s="3">
        <f>ROUND(+Surgery!J182,0)</f>
        <v>9997750</v>
      </c>
      <c r="H85" s="3">
        <f>ROUND(+Surgery!F182,0)</f>
        <v>450180</v>
      </c>
      <c r="I85" s="9">
        <f t="shared" si="4"/>
        <v>22.21</v>
      </c>
      <c r="J85" s="9"/>
      <c r="K85" s="10">
        <f t="shared" si="5"/>
        <v>4.7100000000000003E-2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ROUND(+Surgery!$J81,0)</f>
        <v>6885824</v>
      </c>
      <c r="E86" s="3">
        <f>ROUND(+Surgery!$F81,0)</f>
        <v>420000</v>
      </c>
      <c r="F86" s="9">
        <f t="shared" si="3"/>
        <v>16.39</v>
      </c>
      <c r="G86" s="3">
        <f>ROUND(+Surgery!J183,0)</f>
        <v>6340529</v>
      </c>
      <c r="H86" s="3">
        <f>ROUND(+Surgery!F183,0)</f>
        <v>558030</v>
      </c>
      <c r="I86" s="9">
        <f t="shared" si="4"/>
        <v>11.36</v>
      </c>
      <c r="J86" s="9"/>
      <c r="K86" s="10">
        <f t="shared" si="5"/>
        <v>-0.30690000000000001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ROUND(+Surgery!$J82,0)</f>
        <v>0</v>
      </c>
      <c r="E87" s="3">
        <f>ROUND(+Surgery!$F82,0)</f>
        <v>0</v>
      </c>
      <c r="F87" s="9" t="str">
        <f t="shared" si="3"/>
        <v/>
      </c>
      <c r="G87" s="3">
        <f>ROUND(+Surgery!J184,0)</f>
        <v>0</v>
      </c>
      <c r="H87" s="3">
        <f>ROUND(+Surgery!F184,0)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ROUND(+Surgery!$J83,0)</f>
        <v>4916633</v>
      </c>
      <c r="E88" s="3">
        <f>ROUND(+Surgery!$F83,0)</f>
        <v>223110</v>
      </c>
      <c r="F88" s="9">
        <f t="shared" si="3"/>
        <v>22.04</v>
      </c>
      <c r="G88" s="3">
        <f>ROUND(+Surgery!J185,0)</f>
        <v>4400704</v>
      </c>
      <c r="H88" s="3">
        <f>ROUND(+Surgery!F185,0)</f>
        <v>427999</v>
      </c>
      <c r="I88" s="9">
        <f t="shared" si="4"/>
        <v>10.28</v>
      </c>
      <c r="J88" s="9"/>
      <c r="K88" s="10">
        <f t="shared" si="5"/>
        <v>-0.53359999999999996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ROUND(+Surgery!$J84,0)</f>
        <v>1121378</v>
      </c>
      <c r="E89" s="3">
        <f>ROUND(+Surgery!$F84,0)</f>
        <v>88170</v>
      </c>
      <c r="F89" s="9">
        <f t="shared" si="3"/>
        <v>12.72</v>
      </c>
      <c r="G89" s="3">
        <f>ROUND(+Surgery!J186,0)</f>
        <v>684279</v>
      </c>
      <c r="H89" s="3">
        <f>ROUND(+Surgery!F186,0)</f>
        <v>74069</v>
      </c>
      <c r="I89" s="9">
        <f t="shared" si="4"/>
        <v>9.24</v>
      </c>
      <c r="J89" s="9"/>
      <c r="K89" s="10">
        <f t="shared" si="5"/>
        <v>-0.27360000000000001</v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ROUND(+Surgery!$J85,0)</f>
        <v>154630</v>
      </c>
      <c r="E90" s="3">
        <f>ROUND(+Surgery!$F85,0)</f>
        <v>95221</v>
      </c>
      <c r="F90" s="9">
        <f t="shared" si="3"/>
        <v>1.62</v>
      </c>
      <c r="G90" s="3">
        <f>ROUND(+Surgery!J187,0)</f>
        <v>192188</v>
      </c>
      <c r="H90" s="3">
        <f>ROUND(+Surgery!F187,0)</f>
        <v>86352</v>
      </c>
      <c r="I90" s="9">
        <f t="shared" si="4"/>
        <v>2.23</v>
      </c>
      <c r="J90" s="9"/>
      <c r="K90" s="10">
        <f t="shared" si="5"/>
        <v>0.3765</v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ROUND(+Surgery!$J86,0)</f>
        <v>22985</v>
      </c>
      <c r="E91" s="3">
        <f>ROUND(+Surgery!$F86,0)</f>
        <v>0</v>
      </c>
      <c r="F91" s="9" t="str">
        <f t="shared" si="3"/>
        <v/>
      </c>
      <c r="G91" s="3">
        <f>ROUND(+Surgery!J188,0)</f>
        <v>80895</v>
      </c>
      <c r="H91" s="3">
        <f>ROUND(+Surgery!F188,0)</f>
        <v>10890</v>
      </c>
      <c r="I91" s="9">
        <f t="shared" si="4"/>
        <v>7.43</v>
      </c>
      <c r="J91" s="9"/>
      <c r="K91" s="10" t="str">
        <f t="shared" si="5"/>
        <v/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ROUND(+Surgery!$J87,0)</f>
        <v>944552</v>
      </c>
      <c r="E92" s="3">
        <f>ROUND(+Surgery!$F87,0)</f>
        <v>460733</v>
      </c>
      <c r="F92" s="9">
        <f t="shared" si="3"/>
        <v>2.0499999999999998</v>
      </c>
      <c r="G92" s="3">
        <f>ROUND(+Surgery!J189,0)</f>
        <v>965367</v>
      </c>
      <c r="H92" s="3">
        <f>ROUND(+Surgery!F189,0)</f>
        <v>441897</v>
      </c>
      <c r="I92" s="9">
        <f t="shared" si="4"/>
        <v>2.1800000000000002</v>
      </c>
      <c r="J92" s="9"/>
      <c r="K92" s="10">
        <f t="shared" si="5"/>
        <v>6.3399999999999998E-2</v>
      </c>
    </row>
    <row r="93" spans="2:11" x14ac:dyDescent="0.2">
      <c r="B93">
        <f>+Surgery!A88</f>
        <v>198</v>
      </c>
      <c r="C93" t="str">
        <f>+Surgery!B88</f>
        <v>SUNNYSIDE COMMUNITY HOSPITAL</v>
      </c>
      <c r="D93" s="3">
        <f>ROUND(+Surgery!$J88,0)</f>
        <v>535459</v>
      </c>
      <c r="E93" s="3">
        <f>ROUND(+Surgery!$F88,0)</f>
        <v>174560</v>
      </c>
      <c r="F93" s="9">
        <f t="shared" si="3"/>
        <v>3.07</v>
      </c>
      <c r="G93" s="3">
        <f>ROUND(+Surgery!J190,0)</f>
        <v>551266</v>
      </c>
      <c r="H93" s="3">
        <f>ROUND(+Surgery!F190,0)</f>
        <v>170134</v>
      </c>
      <c r="I93" s="9">
        <f t="shared" si="4"/>
        <v>3.24</v>
      </c>
      <c r="J93" s="9"/>
      <c r="K93" s="10">
        <f t="shared" si="5"/>
        <v>5.5399999999999998E-2</v>
      </c>
    </row>
    <row r="94" spans="2:11" x14ac:dyDescent="0.2">
      <c r="B94">
        <f>+Surgery!A89</f>
        <v>199</v>
      </c>
      <c r="C94" t="str">
        <f>+Surgery!B89</f>
        <v>TOPPENISH COMMUNITY HOSPITAL</v>
      </c>
      <c r="D94" s="3">
        <f>ROUND(+Surgery!$J89,0)</f>
        <v>27514</v>
      </c>
      <c r="E94" s="3">
        <f>ROUND(+Surgery!$F89,0)</f>
        <v>31380</v>
      </c>
      <c r="F94" s="9">
        <f t="shared" si="3"/>
        <v>0.88</v>
      </c>
      <c r="G94" s="3">
        <f>ROUND(+Surgery!J191,0)</f>
        <v>44488</v>
      </c>
      <c r="H94" s="3">
        <f>ROUND(+Surgery!F191,0)</f>
        <v>40260</v>
      </c>
      <c r="I94" s="9">
        <f t="shared" si="4"/>
        <v>1.1100000000000001</v>
      </c>
      <c r="J94" s="9"/>
      <c r="K94" s="10">
        <f t="shared" si="5"/>
        <v>0.26140000000000002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ROUND(+Surgery!$J90,0)</f>
        <v>13893498</v>
      </c>
      <c r="E95" s="3">
        <f>ROUND(+Surgery!$F90,0)</f>
        <v>1182015</v>
      </c>
      <c r="F95" s="9">
        <f t="shared" si="3"/>
        <v>11.75</v>
      </c>
      <c r="G95" s="3">
        <f>ROUND(+Surgery!J192,0)</f>
        <v>18074952</v>
      </c>
      <c r="H95" s="3">
        <f>ROUND(+Surgery!F192,0)</f>
        <v>1598952</v>
      </c>
      <c r="I95" s="9">
        <f t="shared" si="4"/>
        <v>11.3</v>
      </c>
      <c r="J95" s="9"/>
      <c r="K95" s="10">
        <f t="shared" si="5"/>
        <v>-3.8300000000000001E-2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ROUND(+Surgery!$J91,0)</f>
        <v>0</v>
      </c>
      <c r="E96" s="3">
        <f>ROUND(+Surgery!$F91,0)</f>
        <v>0</v>
      </c>
      <c r="F96" s="9" t="str">
        <f t="shared" si="3"/>
        <v/>
      </c>
      <c r="G96" s="3">
        <f>ROUND(+Surgery!J193,0)</f>
        <v>0</v>
      </c>
      <c r="H96" s="3">
        <f>ROUND(+Surgery!F193,0)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ROUND(+Surgery!$J92,0)</f>
        <v>0</v>
      </c>
      <c r="E97" s="3">
        <f>ROUND(+Surgery!$F92,0)</f>
        <v>0</v>
      </c>
      <c r="F97" s="9" t="str">
        <f t="shared" si="3"/>
        <v/>
      </c>
      <c r="G97" s="3">
        <f>ROUND(+Surgery!J194,0)</f>
        <v>0</v>
      </c>
      <c r="H97" s="3">
        <f>ROUND(+Surgery!F194,0)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ROUND(+Surgery!$J93,0)</f>
        <v>2150705</v>
      </c>
      <c r="E98" s="3">
        <f>ROUND(+Surgery!$F93,0)</f>
        <v>408785</v>
      </c>
      <c r="F98" s="9">
        <f t="shared" si="3"/>
        <v>5.26</v>
      </c>
      <c r="G98" s="3">
        <f>ROUND(+Surgery!J195,0)</f>
        <v>6487080</v>
      </c>
      <c r="H98" s="3">
        <f>ROUND(+Surgery!F195,0)</f>
        <v>390984</v>
      </c>
      <c r="I98" s="9">
        <f t="shared" si="4"/>
        <v>16.59</v>
      </c>
      <c r="J98" s="9"/>
      <c r="K98" s="10">
        <f t="shared" si="5"/>
        <v>2.1539999999999999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ROUND(+Surgery!$J94,0)</f>
        <v>114663</v>
      </c>
      <c r="E99" s="3">
        <f>ROUND(+Surgery!$F94,0)</f>
        <v>13263</v>
      </c>
      <c r="F99" s="9">
        <f t="shared" si="3"/>
        <v>8.65</v>
      </c>
      <c r="G99" s="3">
        <f>ROUND(+Surgery!J196,0)</f>
        <v>352083</v>
      </c>
      <c r="H99" s="3">
        <f>ROUND(+Surgery!F196,0)</f>
        <v>43114</v>
      </c>
      <c r="I99" s="9">
        <f t="shared" si="4"/>
        <v>8.17</v>
      </c>
      <c r="J99" s="9"/>
      <c r="K99" s="10">
        <f t="shared" si="5"/>
        <v>-5.5500000000000001E-2</v>
      </c>
    </row>
    <row r="100" spans="2:11" x14ac:dyDescent="0.2">
      <c r="B100">
        <f>+Surgery!A95</f>
        <v>207</v>
      </c>
      <c r="C100" t="str">
        <f>+Surgery!B95</f>
        <v>SKAGIT VALLEY HOSPITAL</v>
      </c>
      <c r="D100" s="3">
        <f>ROUND(+Surgery!$J95,0)</f>
        <v>9342491</v>
      </c>
      <c r="E100" s="3">
        <f>ROUND(+Surgery!$F95,0)</f>
        <v>516166</v>
      </c>
      <c r="F100" s="9">
        <f t="shared" si="3"/>
        <v>18.100000000000001</v>
      </c>
      <c r="G100" s="3">
        <f>ROUND(+Surgery!J197,0)</f>
        <v>7536116</v>
      </c>
      <c r="H100" s="3">
        <f>ROUND(+Surgery!F197,0)</f>
        <v>506119</v>
      </c>
      <c r="I100" s="9">
        <f t="shared" si="4"/>
        <v>14.89</v>
      </c>
      <c r="J100" s="9"/>
      <c r="K100" s="10">
        <f t="shared" si="5"/>
        <v>-0.17730000000000001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ROUND(+Surgery!$J96,0)</f>
        <v>11631820</v>
      </c>
      <c r="E101" s="3">
        <f>ROUND(+Surgery!$F96,0)</f>
        <v>619860</v>
      </c>
      <c r="F101" s="9">
        <f t="shared" si="3"/>
        <v>18.77</v>
      </c>
      <c r="G101" s="3">
        <f>ROUND(+Surgery!J198,0)</f>
        <v>12804757</v>
      </c>
      <c r="H101" s="3">
        <f>ROUND(+Surgery!F198,0)</f>
        <v>624360</v>
      </c>
      <c r="I101" s="9">
        <f t="shared" si="4"/>
        <v>20.51</v>
      </c>
      <c r="J101" s="9"/>
      <c r="K101" s="10">
        <f t="shared" si="5"/>
        <v>9.2700000000000005E-2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ROUND(+Surgery!$J97,0)</f>
        <v>7546837</v>
      </c>
      <c r="E102" s="3">
        <f>ROUND(+Surgery!$F97,0)</f>
        <v>618857</v>
      </c>
      <c r="F102" s="9">
        <f t="shared" si="3"/>
        <v>12.19</v>
      </c>
      <c r="G102" s="3">
        <f>ROUND(+Surgery!J199,0)</f>
        <v>8581648</v>
      </c>
      <c r="H102" s="3">
        <f>ROUND(+Surgery!F199,0)</f>
        <v>1115340</v>
      </c>
      <c r="I102" s="9">
        <f t="shared" si="4"/>
        <v>7.69</v>
      </c>
      <c r="J102" s="9"/>
      <c r="K102" s="10">
        <f t="shared" si="5"/>
        <v>-0.36919999999999997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ROUND(+Surgery!$J98,0)</f>
        <v>9384910</v>
      </c>
      <c r="E103" s="3">
        <f>ROUND(+Surgery!$F98,0)</f>
        <v>529524</v>
      </c>
      <c r="F103" s="9">
        <f t="shared" si="3"/>
        <v>17.72</v>
      </c>
      <c r="G103" s="3">
        <f>ROUND(+Surgery!J200,0)</f>
        <v>13920086</v>
      </c>
      <c r="H103" s="3">
        <f>ROUND(+Surgery!F200,0)</f>
        <v>533945</v>
      </c>
      <c r="I103" s="9">
        <f t="shared" si="4"/>
        <v>26.07</v>
      </c>
      <c r="J103" s="9"/>
      <c r="K103" s="10">
        <f t="shared" si="5"/>
        <v>0.47120000000000001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ROUND(+Surgery!$J99,0)</f>
        <v>80882</v>
      </c>
      <c r="E104" s="3">
        <f>ROUND(+Surgery!$F99,0)</f>
        <v>5781</v>
      </c>
      <c r="F104" s="9">
        <f t="shared" si="3"/>
        <v>13.99</v>
      </c>
      <c r="G104" s="3">
        <f>ROUND(+Surgery!J201,0)</f>
        <v>120181</v>
      </c>
      <c r="H104" s="3">
        <f>ROUND(+Surgery!F201,0)</f>
        <v>8749</v>
      </c>
      <c r="I104" s="9">
        <f t="shared" si="4"/>
        <v>13.74</v>
      </c>
      <c r="J104" s="9"/>
      <c r="K104" s="10">
        <f t="shared" si="5"/>
        <v>-1.7899999999999999E-2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ROUND(+Surgery!$J100,0)</f>
        <v>0</v>
      </c>
      <c r="E105" s="3">
        <f>ROUND(+Surgery!$F100,0)</f>
        <v>0</v>
      </c>
      <c r="F105" s="9" t="str">
        <f t="shared" si="3"/>
        <v/>
      </c>
      <c r="G105" s="3">
        <f>ROUND(+Surgery!J202,0)</f>
        <v>0</v>
      </c>
      <c r="H105" s="3">
        <f>ROUND(+Surgery!F202,0)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ROUND(+Surgery!$J101,0)</f>
        <v>0</v>
      </c>
      <c r="E106" s="3">
        <f>ROUND(+Surgery!$F101,0)</f>
        <v>0</v>
      </c>
      <c r="F106" s="9" t="str">
        <f t="shared" si="3"/>
        <v/>
      </c>
      <c r="G106" s="3">
        <f>ROUND(+Surgery!J203,0)</f>
        <v>0</v>
      </c>
      <c r="H106" s="3">
        <f>ROUND(+Surgery!F203,0)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ROUND(+Surgery!$J102,0)</f>
        <v>0</v>
      </c>
      <c r="E107" s="3">
        <f>ROUND(+Surgery!$F102,0)</f>
        <v>0</v>
      </c>
      <c r="F107" s="9" t="str">
        <f t="shared" si="3"/>
        <v/>
      </c>
      <c r="G107" s="3">
        <f>ROUND(+Surgery!J204,0)</f>
        <v>0</v>
      </c>
      <c r="H107" s="3">
        <f>ROUND(+Surgery!F204,0)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Health</v>
      </c>
      <c r="D108" s="3">
        <f>ROUND(+Surgery!$J103,0)</f>
        <v>0</v>
      </c>
      <c r="E108" s="3">
        <f>ROUND(+Surgery!$F103,0)</f>
        <v>0</v>
      </c>
      <c r="F108" s="9" t="str">
        <f t="shared" si="3"/>
        <v/>
      </c>
      <c r="G108" s="3">
        <f>ROUND(+Surgery!J205,0)</f>
        <v>0</v>
      </c>
      <c r="H108" s="3">
        <f>ROUND(+Surgery!F205,0)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FAIRFAX EVERETT</v>
      </c>
      <c r="D109" s="3">
        <f>ROUND(+Surgery!$J104,0)</f>
        <v>0</v>
      </c>
      <c r="E109" s="3">
        <f>ROUND(+Surgery!$F104,0)</f>
        <v>0</v>
      </c>
      <c r="F109" s="9" t="str">
        <f t="shared" si="3"/>
        <v/>
      </c>
      <c r="G109" s="3">
        <f>ROUND(+Surgery!J206,0)</f>
        <v>0</v>
      </c>
      <c r="H109" s="3">
        <f>ROUND(+Surgery!F206,0)</f>
        <v>0</v>
      </c>
      <c r="I109" s="9" t="str">
        <f t="shared" si="4"/>
        <v/>
      </c>
      <c r="J109" s="9"/>
      <c r="K109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09"/>
  <sheetViews>
    <sheetView zoomScale="75" workbookViewId="0">
      <selection activeCell="C52" sqref="C5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5" t="s">
        <v>18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172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45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D8" s="1" t="s">
        <v>19</v>
      </c>
      <c r="F8" s="1" t="s">
        <v>2</v>
      </c>
      <c r="G8" s="1" t="s">
        <v>19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ROUND(SUM(Surgery!$K5:$L5),0)</f>
        <v>2172223</v>
      </c>
      <c r="E10" s="3">
        <f>ROUND(+Surgery!$F5,0)</f>
        <v>110436</v>
      </c>
      <c r="F10" s="9">
        <f>IF(D10=0,"",IF(E10=0,"",ROUND(D10/E10,2)))</f>
        <v>19.670000000000002</v>
      </c>
      <c r="G10" s="3">
        <f>ROUND(SUM(Surgery!K107:L107),0)</f>
        <v>3007081</v>
      </c>
      <c r="H10" s="3">
        <f>ROUND(+Surgery!F107,0)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ROUND(SUM(Surgery!$K6:$L6),0)</f>
        <v>1054958</v>
      </c>
      <c r="E11" s="3">
        <f>ROUND(+Surgery!$F6,0)</f>
        <v>128481</v>
      </c>
      <c r="F11" s="9">
        <f t="shared" ref="F11:F74" si="0">IF(D11=0,"",IF(E11=0,"",ROUND(D11/E11,2)))</f>
        <v>8.2100000000000009</v>
      </c>
      <c r="G11" s="3">
        <f>ROUND(SUM(Surgery!K108:L108),0)</f>
        <v>1098485</v>
      </c>
      <c r="H11" s="3">
        <f>ROUND(+Surgery!F108,0)</f>
        <v>0</v>
      </c>
      <c r="I11" s="9" t="str">
        <f t="shared" ref="I11:I74" si="1">IF(G11=0,"",IF(H11=0,"",ROUND(G11/H11,2)))</f>
        <v/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ROUND(SUM(Surgery!$K7:$L7),0)</f>
        <v>111657</v>
      </c>
      <c r="E12" s="3">
        <f>ROUND(+Surgery!$F7,0)</f>
        <v>906</v>
      </c>
      <c r="F12" s="9">
        <f t="shared" si="0"/>
        <v>123.24</v>
      </c>
      <c r="G12" s="3">
        <f>ROUND(SUM(Surgery!K109:L109),0)</f>
        <v>48543</v>
      </c>
      <c r="H12" s="3">
        <f>ROUND(+Surgery!F109,0)</f>
        <v>1144</v>
      </c>
      <c r="I12" s="9">
        <f t="shared" si="1"/>
        <v>42.43</v>
      </c>
      <c r="J12" s="9"/>
      <c r="K12" s="10">
        <f t="shared" si="2"/>
        <v>-0.65569999999999995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ROUND(SUM(Surgery!$K8:$L8),0)</f>
        <v>1077483</v>
      </c>
      <c r="E13" s="3">
        <f>ROUND(+Surgery!$F8,0)</f>
        <v>2520201</v>
      </c>
      <c r="F13" s="9">
        <f t="shared" si="0"/>
        <v>0.43</v>
      </c>
      <c r="G13" s="3">
        <f>ROUND(SUM(Surgery!K110:L110),0)</f>
        <v>900999</v>
      </c>
      <c r="H13" s="3">
        <f>ROUND(+Surgery!F110,0)</f>
        <v>2365920</v>
      </c>
      <c r="I13" s="9">
        <f t="shared" si="1"/>
        <v>0.38</v>
      </c>
      <c r="J13" s="9"/>
      <c r="K13" s="10">
        <f t="shared" si="2"/>
        <v>-0.1163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ROUND(SUM(Surgery!$K9:$L9),0)</f>
        <v>2945109</v>
      </c>
      <c r="E14" s="3">
        <f>ROUND(+Surgery!$F9,0)</f>
        <v>1519903</v>
      </c>
      <c r="F14" s="9">
        <f t="shared" si="0"/>
        <v>1.94</v>
      </c>
      <c r="G14" s="3">
        <f>ROUND(SUM(Surgery!K111:L111),0)</f>
        <v>2544851</v>
      </c>
      <c r="H14" s="3">
        <f>ROUND(+Surgery!F111,0)</f>
        <v>1503143</v>
      </c>
      <c r="I14" s="9">
        <f t="shared" si="1"/>
        <v>1.69</v>
      </c>
      <c r="J14" s="9"/>
      <c r="K14" s="10">
        <f t="shared" si="2"/>
        <v>-0.12889999999999999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ROUND(SUM(Surgery!$K10:$L10),0)</f>
        <v>410637</v>
      </c>
      <c r="E15" s="3">
        <f>ROUND(+Surgery!$F10,0)</f>
        <v>257773</v>
      </c>
      <c r="F15" s="9">
        <f t="shared" si="0"/>
        <v>1.59</v>
      </c>
      <c r="G15" s="3">
        <f>ROUND(SUM(Surgery!K112:L112),0)</f>
        <v>409963</v>
      </c>
      <c r="H15" s="3">
        <f>ROUND(+Surgery!F112,0)</f>
        <v>229516</v>
      </c>
      <c r="I15" s="9">
        <f t="shared" si="1"/>
        <v>1.79</v>
      </c>
      <c r="J15" s="9"/>
      <c r="K15" s="10">
        <f t="shared" si="2"/>
        <v>0.1258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ROUND(SUM(Surgery!$K11:$L11),0)</f>
        <v>35212</v>
      </c>
      <c r="E16" s="3">
        <f>ROUND(+Surgery!$F11,0)</f>
        <v>0</v>
      </c>
      <c r="F16" s="9" t="str">
        <f t="shared" si="0"/>
        <v/>
      </c>
      <c r="G16" s="3">
        <f>ROUND(SUM(Surgery!K113:L113),0)</f>
        <v>30304</v>
      </c>
      <c r="H16" s="3">
        <f>ROUND(+Surgery!F113,0)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ROUND(SUM(Surgery!$K12:$L12),0)</f>
        <v>208030</v>
      </c>
      <c r="E17" s="3">
        <f>ROUND(+Surgery!$F12,0)</f>
        <v>236790</v>
      </c>
      <c r="F17" s="9">
        <f t="shared" si="0"/>
        <v>0.88</v>
      </c>
      <c r="G17" s="3">
        <f>ROUND(SUM(Surgery!K114:L114),0)</f>
        <v>120007</v>
      </c>
      <c r="H17" s="3">
        <f>ROUND(+Surgery!F114,0)</f>
        <v>236790</v>
      </c>
      <c r="I17" s="9">
        <f t="shared" si="1"/>
        <v>0.51</v>
      </c>
      <c r="J17" s="9"/>
      <c r="K17" s="10">
        <f t="shared" si="2"/>
        <v>-0.42049999999999998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ROUND(SUM(Surgery!$K13:$L13),0)</f>
        <v>0</v>
      </c>
      <c r="E18" s="3">
        <f>ROUND(+Surgery!$F13,0)</f>
        <v>38875</v>
      </c>
      <c r="F18" s="9" t="str">
        <f t="shared" si="0"/>
        <v/>
      </c>
      <c r="G18" s="3">
        <f>ROUND(SUM(Surgery!K115:L115),0)</f>
        <v>181</v>
      </c>
      <c r="H18" s="3">
        <f>ROUND(+Surgery!F115,0)</f>
        <v>37587</v>
      </c>
      <c r="I18" s="9">
        <f t="shared" si="1"/>
        <v>0</v>
      </c>
      <c r="J18" s="9"/>
      <c r="K18" s="10" t="str">
        <f t="shared" si="2"/>
        <v/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ROUND(SUM(Surgery!$K14:$L14),0)</f>
        <v>325756</v>
      </c>
      <c r="E19" s="3">
        <f>ROUND(+Surgery!$F14,0)</f>
        <v>378083</v>
      </c>
      <c r="F19" s="9">
        <f t="shared" si="0"/>
        <v>0.86</v>
      </c>
      <c r="G19" s="3">
        <f>ROUND(SUM(Surgery!K116:L116),0)</f>
        <v>229133</v>
      </c>
      <c r="H19" s="3">
        <f>ROUND(+Surgery!F116,0)</f>
        <v>359925</v>
      </c>
      <c r="I19" s="9">
        <f t="shared" si="1"/>
        <v>0.64</v>
      </c>
      <c r="J19" s="9"/>
      <c r="K19" s="10">
        <f t="shared" si="2"/>
        <v>-0.25580000000000003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ROUND(SUM(Surgery!$K15:$L15),0)</f>
        <v>971535</v>
      </c>
      <c r="E20" s="3">
        <f>ROUND(+Surgery!$F15,0)</f>
        <v>2883095</v>
      </c>
      <c r="F20" s="9">
        <f t="shared" si="0"/>
        <v>0.34</v>
      </c>
      <c r="G20" s="3">
        <f>ROUND(SUM(Surgery!K117:L117),0)</f>
        <v>1091906</v>
      </c>
      <c r="H20" s="3">
        <f>ROUND(+Surgery!F117,0)</f>
        <v>2951934</v>
      </c>
      <c r="I20" s="9">
        <f t="shared" si="1"/>
        <v>0.37</v>
      </c>
      <c r="J20" s="9"/>
      <c r="K20" s="10">
        <f t="shared" si="2"/>
        <v>8.8200000000000001E-2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ROUND(SUM(Surgery!$K16:$L16),0)</f>
        <v>4113304</v>
      </c>
      <c r="E21" s="3">
        <f>ROUND(+Surgery!$F16,0)</f>
        <v>2712475</v>
      </c>
      <c r="F21" s="9">
        <f t="shared" si="0"/>
        <v>1.52</v>
      </c>
      <c r="G21" s="3">
        <f>ROUND(SUM(Surgery!K118:L118),0)</f>
        <v>4301645</v>
      </c>
      <c r="H21" s="3">
        <f>ROUND(+Surgery!F118,0)</f>
        <v>2634566</v>
      </c>
      <c r="I21" s="9">
        <f t="shared" si="1"/>
        <v>1.63</v>
      </c>
      <c r="J21" s="9"/>
      <c r="K21" s="10">
        <f t="shared" si="2"/>
        <v>7.2400000000000006E-2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ROUND(SUM(Surgery!$K17:$L17),0)</f>
        <v>207365</v>
      </c>
      <c r="E22" s="3">
        <f>ROUND(+Surgery!$F17,0)</f>
        <v>124980</v>
      </c>
      <c r="F22" s="9">
        <f t="shared" si="0"/>
        <v>1.66</v>
      </c>
      <c r="G22" s="3">
        <f>ROUND(SUM(Surgery!K119:L119),0)</f>
        <v>192653</v>
      </c>
      <c r="H22" s="3">
        <f>ROUND(+Surgery!F119,0)</f>
        <v>138555</v>
      </c>
      <c r="I22" s="9">
        <f t="shared" si="1"/>
        <v>1.39</v>
      </c>
      <c r="J22" s="9"/>
      <c r="K22" s="10">
        <f t="shared" si="2"/>
        <v>-0.16270000000000001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ROUND(SUM(Surgery!$K18:$L18),0)</f>
        <v>1343247</v>
      </c>
      <c r="E23" s="3">
        <f>ROUND(+Surgery!$F18,0)</f>
        <v>1074417</v>
      </c>
      <c r="F23" s="9">
        <f t="shared" si="0"/>
        <v>1.25</v>
      </c>
      <c r="G23" s="3">
        <f>ROUND(SUM(Surgery!K120:L120),0)</f>
        <v>1256183</v>
      </c>
      <c r="H23" s="3">
        <f>ROUND(+Surgery!F120,0)</f>
        <v>1079019</v>
      </c>
      <c r="I23" s="9">
        <f t="shared" si="1"/>
        <v>1.1599999999999999</v>
      </c>
      <c r="J23" s="9"/>
      <c r="K23" s="10">
        <f t="shared" si="2"/>
        <v>-7.1999999999999995E-2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ROUND(SUM(Surgery!$K19:$L19),0)</f>
        <v>215673</v>
      </c>
      <c r="E24" s="3">
        <f>ROUND(+Surgery!$F19,0)</f>
        <v>396940</v>
      </c>
      <c r="F24" s="9">
        <f t="shared" si="0"/>
        <v>0.54</v>
      </c>
      <c r="G24" s="3">
        <f>ROUND(SUM(Surgery!K121:L121),0)</f>
        <v>230456</v>
      </c>
      <c r="H24" s="3">
        <f>ROUND(+Surgery!F121,0)</f>
        <v>369185</v>
      </c>
      <c r="I24" s="9">
        <f t="shared" si="1"/>
        <v>0.62</v>
      </c>
      <c r="J24" s="9"/>
      <c r="K24" s="10">
        <f t="shared" si="2"/>
        <v>0.14810000000000001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ROUND(SUM(Surgery!$K20:$L20),0)</f>
        <v>301284</v>
      </c>
      <c r="E25" s="3">
        <f>ROUND(+Surgery!$F20,0)</f>
        <v>318898</v>
      </c>
      <c r="F25" s="9">
        <f t="shared" si="0"/>
        <v>0.94</v>
      </c>
      <c r="G25" s="3">
        <f>ROUND(SUM(Surgery!K122:L122),0)</f>
        <v>304064</v>
      </c>
      <c r="H25" s="3">
        <f>ROUND(+Surgery!F122,0)</f>
        <v>338072</v>
      </c>
      <c r="I25" s="9">
        <f t="shared" si="1"/>
        <v>0.9</v>
      </c>
      <c r="J25" s="9"/>
      <c r="K25" s="10">
        <f t="shared" si="2"/>
        <v>-4.2599999999999999E-2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ROUND(SUM(Surgery!$K21:$L21),0)</f>
        <v>0</v>
      </c>
      <c r="E26" s="3">
        <f>ROUND(+Surgery!$F21,0)</f>
        <v>0</v>
      </c>
      <c r="F26" s="9" t="str">
        <f t="shared" si="0"/>
        <v/>
      </c>
      <c r="G26" s="3">
        <f>ROUND(SUM(Surgery!K123:L123),0)</f>
        <v>0</v>
      </c>
      <c r="H26" s="3">
        <f>ROUND(+Surgery!F123,0)</f>
        <v>4054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ROUND(SUM(Surgery!$K22:$L22),0)</f>
        <v>86192</v>
      </c>
      <c r="E27" s="3">
        <f>ROUND(+Surgery!$F22,0)</f>
        <v>6035</v>
      </c>
      <c r="F27" s="9">
        <f t="shared" si="0"/>
        <v>14.28</v>
      </c>
      <c r="G27" s="3">
        <f>ROUND(SUM(Surgery!K124:L124),0)</f>
        <v>0</v>
      </c>
      <c r="H27" s="3">
        <f>ROUND(+Surgery!F124,0)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ROUND(SUM(Surgery!$K23:$L23),0)</f>
        <v>0</v>
      </c>
      <c r="E28" s="3">
        <f>ROUND(+Surgery!$F23,0)</f>
        <v>0</v>
      </c>
      <c r="F28" s="9" t="str">
        <f t="shared" si="0"/>
        <v/>
      </c>
      <c r="G28" s="3">
        <f>ROUND(SUM(Surgery!K125:L125),0)</f>
        <v>0</v>
      </c>
      <c r="H28" s="3">
        <f>ROUND(+Surgery!F125,0)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ROUND(SUM(Surgery!$K24:$L24),0)</f>
        <v>0</v>
      </c>
      <c r="E29" s="3">
        <f>ROUND(+Surgery!$F24,0)</f>
        <v>0</v>
      </c>
      <c r="F29" s="9" t="str">
        <f t="shared" si="0"/>
        <v/>
      </c>
      <c r="G29" s="3">
        <f>ROUND(SUM(Surgery!K126:L126),0)</f>
        <v>66936</v>
      </c>
      <c r="H29" s="3">
        <f>ROUND(+Surgery!F126,0)</f>
        <v>96778</v>
      </c>
      <c r="I29" s="9">
        <f t="shared" si="1"/>
        <v>0.69</v>
      </c>
      <c r="J29" s="9"/>
      <c r="K29" s="10" t="str">
        <f t="shared" si="2"/>
        <v/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ROUND(SUM(Surgery!$K25:$L25),0)</f>
        <v>596007</v>
      </c>
      <c r="E30" s="3">
        <f>ROUND(+Surgery!$F25,0)</f>
        <v>438840</v>
      </c>
      <c r="F30" s="9">
        <f t="shared" si="0"/>
        <v>1.36</v>
      </c>
      <c r="G30" s="3">
        <f>ROUND(SUM(Surgery!K127:L127),0)</f>
        <v>330737</v>
      </c>
      <c r="H30" s="3">
        <f>ROUND(+Surgery!F127,0)</f>
        <v>439380</v>
      </c>
      <c r="I30" s="9">
        <f t="shared" si="1"/>
        <v>0.75</v>
      </c>
      <c r="J30" s="9"/>
      <c r="K30" s="10">
        <f t="shared" si="2"/>
        <v>-0.44850000000000001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ROUND(SUM(Surgery!$K26:$L26),0)</f>
        <v>8052</v>
      </c>
      <c r="E31" s="3">
        <f>ROUND(+Surgery!$F26,0)</f>
        <v>19892</v>
      </c>
      <c r="F31" s="9">
        <f t="shared" si="0"/>
        <v>0.4</v>
      </c>
      <c r="G31" s="3">
        <f>ROUND(SUM(Surgery!K128:L128),0)</f>
        <v>9248</v>
      </c>
      <c r="H31" s="3">
        <f>ROUND(+Surgery!F128,0)</f>
        <v>23010</v>
      </c>
      <c r="I31" s="9">
        <f t="shared" si="1"/>
        <v>0.4</v>
      </c>
      <c r="J31" s="9"/>
      <c r="K31" s="10">
        <f t="shared" si="2"/>
        <v>0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ROUND(SUM(Surgery!$K27:$L27),0)</f>
        <v>9814</v>
      </c>
      <c r="E32" s="3">
        <f>ROUND(+Surgery!$F27,0)</f>
        <v>10959</v>
      </c>
      <c r="F32" s="9">
        <f t="shared" si="0"/>
        <v>0.9</v>
      </c>
      <c r="G32" s="3">
        <f>ROUND(SUM(Surgery!K129:L129),0)</f>
        <v>38141</v>
      </c>
      <c r="H32" s="3">
        <f>ROUND(+Surgery!F129,0)</f>
        <v>9774</v>
      </c>
      <c r="I32" s="9">
        <f t="shared" si="1"/>
        <v>3.9</v>
      </c>
      <c r="J32" s="9"/>
      <c r="K32" s="10">
        <f t="shared" si="2"/>
        <v>3.3332999999999999</v>
      </c>
    </row>
    <row r="33" spans="2:11" x14ac:dyDescent="0.2">
      <c r="B33">
        <f>+Surgery!A28</f>
        <v>58</v>
      </c>
      <c r="C33" t="str">
        <f>+Surgery!B28</f>
        <v>YAKIMA VALLEY MEMORIAL HOSPITAL</v>
      </c>
      <c r="D33" s="3">
        <f>ROUND(SUM(Surgery!$K28:$L28),0)</f>
        <v>2196764</v>
      </c>
      <c r="E33" s="3">
        <f>ROUND(+Surgery!$F28,0)</f>
        <v>643860</v>
      </c>
      <c r="F33" s="9">
        <f t="shared" si="0"/>
        <v>3.41</v>
      </c>
      <c r="G33" s="3">
        <f>ROUND(SUM(Surgery!K130:L130),0)</f>
        <v>1398064</v>
      </c>
      <c r="H33" s="3">
        <f>ROUND(+Surgery!F130,0)</f>
        <v>605125</v>
      </c>
      <c r="I33" s="9">
        <f t="shared" si="1"/>
        <v>2.31</v>
      </c>
      <c r="J33" s="9"/>
      <c r="K33" s="10">
        <f t="shared" si="2"/>
        <v>-0.3226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ROUND(SUM(Surgery!$K29:$L29),0)</f>
        <v>702385</v>
      </c>
      <c r="E34" s="3">
        <f>ROUND(+Surgery!$F29,0)</f>
        <v>289874</v>
      </c>
      <c r="F34" s="9">
        <f t="shared" si="0"/>
        <v>2.42</v>
      </c>
      <c r="G34" s="3">
        <f>ROUND(SUM(Surgery!K131:L131),0)</f>
        <v>606607</v>
      </c>
      <c r="H34" s="3">
        <f>ROUND(+Surgery!F131,0)</f>
        <v>280552</v>
      </c>
      <c r="I34" s="9">
        <f t="shared" si="1"/>
        <v>2.16</v>
      </c>
      <c r="J34" s="9"/>
      <c r="K34" s="10">
        <f t="shared" si="2"/>
        <v>-0.1074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ROUND(SUM(Surgery!$K30:$L30),0)</f>
        <v>65407</v>
      </c>
      <c r="E35" s="3">
        <f>ROUND(+Surgery!$F30,0)</f>
        <v>295755</v>
      </c>
      <c r="F35" s="9">
        <f t="shared" si="0"/>
        <v>0.22</v>
      </c>
      <c r="G35" s="3">
        <f>ROUND(SUM(Surgery!K132:L132),0)</f>
        <v>118814</v>
      </c>
      <c r="H35" s="3">
        <f>ROUND(+Surgery!F132,0)</f>
        <v>282688</v>
      </c>
      <c r="I35" s="9">
        <f t="shared" si="1"/>
        <v>0.42</v>
      </c>
      <c r="J35" s="9"/>
      <c r="K35" s="10">
        <f t="shared" si="2"/>
        <v>0.90910000000000002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ROUND(SUM(Surgery!$K31:$L31),0)</f>
        <v>12956</v>
      </c>
      <c r="E36" s="3">
        <f>ROUND(+Surgery!$F31,0)</f>
        <v>0</v>
      </c>
      <c r="F36" s="9" t="str">
        <f t="shared" si="0"/>
        <v/>
      </c>
      <c r="G36" s="3">
        <f>ROUND(SUM(Surgery!K133:L133),0)</f>
        <v>9773</v>
      </c>
      <c r="H36" s="3">
        <f>ROUND(+Surgery!F133,0)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ROUND(SUM(Surgery!$K32:$L32),0)</f>
        <v>913</v>
      </c>
      <c r="E37" s="3">
        <f>ROUND(+Surgery!$F32,0)</f>
        <v>765</v>
      </c>
      <c r="F37" s="9">
        <f t="shared" si="0"/>
        <v>1.19</v>
      </c>
      <c r="G37" s="3">
        <f>ROUND(SUM(Surgery!K134:L134),0)</f>
        <v>913</v>
      </c>
      <c r="H37" s="3">
        <f>ROUND(+Surgery!F134,0)</f>
        <v>990</v>
      </c>
      <c r="I37" s="9">
        <f t="shared" si="1"/>
        <v>0.92</v>
      </c>
      <c r="J37" s="9"/>
      <c r="K37" s="10">
        <f t="shared" si="2"/>
        <v>-0.22689999999999999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ROUND(SUM(Surgery!$K33:$L33),0)</f>
        <v>1236867</v>
      </c>
      <c r="E38" s="3">
        <f>ROUND(+Surgery!$F33,0)</f>
        <v>1534489</v>
      </c>
      <c r="F38" s="9">
        <f t="shared" si="0"/>
        <v>0.81</v>
      </c>
      <c r="G38" s="3">
        <f>ROUND(SUM(Surgery!K135:L135),0)</f>
        <v>1399347</v>
      </c>
      <c r="H38" s="3">
        <f>ROUND(+Surgery!F135,0)</f>
        <v>1548700</v>
      </c>
      <c r="I38" s="9">
        <f t="shared" si="1"/>
        <v>0.9</v>
      </c>
      <c r="J38" s="9"/>
      <c r="K38" s="10">
        <f t="shared" si="2"/>
        <v>0.1111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ROUND(SUM(Surgery!$K34:$L34),0)</f>
        <v>0</v>
      </c>
      <c r="E39" s="3">
        <f>ROUND(+Surgery!$F34,0)</f>
        <v>0</v>
      </c>
      <c r="F39" s="9" t="str">
        <f t="shared" si="0"/>
        <v/>
      </c>
      <c r="G39" s="3">
        <f>ROUND(SUM(Surgery!K136:L136),0)</f>
        <v>0</v>
      </c>
      <c r="H39" s="3">
        <f>ROUND(+Surgery!F136,0)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ROUND(SUM(Surgery!$K35:$L35),0)</f>
        <v>1668864</v>
      </c>
      <c r="E40" s="3">
        <f>ROUND(+Surgery!$F35,0)</f>
        <v>2899576</v>
      </c>
      <c r="F40" s="9">
        <f t="shared" si="0"/>
        <v>0.57999999999999996</v>
      </c>
      <c r="G40" s="3">
        <f>ROUND(SUM(Surgery!K137:L137),0)</f>
        <v>2078520</v>
      </c>
      <c r="H40" s="3">
        <f>ROUND(+Surgery!F137,0)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ROUND(SUM(Surgery!$K36:$L36),0)</f>
        <v>3986</v>
      </c>
      <c r="E41" s="3">
        <f>ROUND(+Surgery!$F36,0)</f>
        <v>90772</v>
      </c>
      <c r="F41" s="9">
        <f t="shared" si="0"/>
        <v>0.04</v>
      </c>
      <c r="G41" s="3">
        <f>ROUND(SUM(Surgery!K138:L138),0)</f>
        <v>279</v>
      </c>
      <c r="H41" s="3">
        <f>ROUND(+Surgery!F138,0)</f>
        <v>86593</v>
      </c>
      <c r="I41" s="9">
        <f t="shared" si="1"/>
        <v>0</v>
      </c>
      <c r="J41" s="9"/>
      <c r="K41" s="10">
        <f t="shared" si="2"/>
        <v>-1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ROUND(SUM(Surgery!$K37:$L37),0)</f>
        <v>389</v>
      </c>
      <c r="E42" s="3">
        <f>ROUND(+Surgery!$F37,0)</f>
        <v>38534</v>
      </c>
      <c r="F42" s="9">
        <f t="shared" si="0"/>
        <v>0.01</v>
      </c>
      <c r="G42" s="3">
        <f>ROUND(SUM(Surgery!K139:L139),0)</f>
        <v>0</v>
      </c>
      <c r="H42" s="3">
        <f>ROUND(+Surgery!F139,0)</f>
        <v>21443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+Surgery!A38</f>
        <v>102</v>
      </c>
      <c r="C43" t="str">
        <f>+Surgery!B38</f>
        <v>YAKIMA REGIONAL MEDICAL AND CARDIAC CENTER</v>
      </c>
      <c r="D43" s="3">
        <f>ROUND(SUM(Surgery!$K38:$L38),0)</f>
        <v>1034489</v>
      </c>
      <c r="E43" s="3">
        <f>ROUND(+Surgery!$F38,0)</f>
        <v>29055</v>
      </c>
      <c r="F43" s="9">
        <f t="shared" si="0"/>
        <v>35.6</v>
      </c>
      <c r="G43" s="3">
        <f>ROUND(SUM(Surgery!K140:L140),0)</f>
        <v>1322129</v>
      </c>
      <c r="H43" s="3">
        <f>ROUND(+Surgery!F140,0)</f>
        <v>186225</v>
      </c>
      <c r="I43" s="9">
        <f t="shared" si="1"/>
        <v>7.1</v>
      </c>
      <c r="J43" s="9"/>
      <c r="K43" s="10">
        <f t="shared" si="2"/>
        <v>-0.80059999999999998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ROUND(SUM(Surgery!$K39:$L39),0)</f>
        <v>0</v>
      </c>
      <c r="E44" s="3">
        <f>ROUND(+Surgery!$F39,0)</f>
        <v>0</v>
      </c>
      <c r="F44" s="9" t="str">
        <f t="shared" si="0"/>
        <v/>
      </c>
      <c r="G44" s="3">
        <f>ROUND(SUM(Surgery!K141:L141),0)</f>
        <v>0</v>
      </c>
      <c r="H44" s="3">
        <f>ROUND(+Surgery!F141,0)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ROUND(SUM(Surgery!$K40:$L40),0)</f>
        <v>131346</v>
      </c>
      <c r="E45" s="3">
        <f>ROUND(+Surgery!$F40,0)</f>
        <v>131313</v>
      </c>
      <c r="F45" s="9">
        <f t="shared" si="0"/>
        <v>1</v>
      </c>
      <c r="G45" s="3">
        <f>ROUND(SUM(Surgery!K142:L142),0)</f>
        <v>0</v>
      </c>
      <c r="H45" s="3">
        <f>ROUND(+Surgery!F142,0)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ROUND(SUM(Surgery!$K41:$L41),0)</f>
        <v>39319</v>
      </c>
      <c r="E46" s="3">
        <f>ROUND(+Surgery!$F41,0)</f>
        <v>14882</v>
      </c>
      <c r="F46" s="9">
        <f t="shared" si="0"/>
        <v>2.64</v>
      </c>
      <c r="G46" s="3">
        <f>ROUND(SUM(Surgery!K143:L143),0)</f>
        <v>36572</v>
      </c>
      <c r="H46" s="3">
        <f>ROUND(+Surgery!F143,0)</f>
        <v>13481</v>
      </c>
      <c r="I46" s="9">
        <f t="shared" si="1"/>
        <v>2.71</v>
      </c>
      <c r="J46" s="9"/>
      <c r="K46" s="10">
        <f t="shared" si="2"/>
        <v>2.6499999999999999E-2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ROUND(SUM(Surgery!$K42:$L42),0)</f>
        <v>208923</v>
      </c>
      <c r="E47" s="3">
        <f>ROUND(+Surgery!$F42,0)</f>
        <v>154227</v>
      </c>
      <c r="F47" s="9">
        <f t="shared" si="0"/>
        <v>1.35</v>
      </c>
      <c r="G47" s="3">
        <f>ROUND(SUM(Surgery!K144:L144),0)</f>
        <v>211124</v>
      </c>
      <c r="H47" s="3">
        <f>ROUND(+Surgery!F144,0)</f>
        <v>141924</v>
      </c>
      <c r="I47" s="9">
        <f t="shared" si="1"/>
        <v>1.49</v>
      </c>
      <c r="J47" s="9"/>
      <c r="K47" s="10">
        <f t="shared" si="2"/>
        <v>0.1037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ROUND(SUM(Surgery!$K43:$L43),0)</f>
        <v>0</v>
      </c>
      <c r="E48" s="3">
        <f>ROUND(+Surgery!$F43,0)</f>
        <v>0</v>
      </c>
      <c r="F48" s="9" t="str">
        <f t="shared" si="0"/>
        <v/>
      </c>
      <c r="G48" s="3">
        <f>ROUND(SUM(Surgery!K145:L145),0)</f>
        <v>0</v>
      </c>
      <c r="H48" s="3">
        <f>ROUND(+Surgery!F145,0)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ROUND(SUM(Surgery!$K44:$L44),0)</f>
        <v>0</v>
      </c>
      <c r="E49" s="3">
        <f>ROUND(+Surgery!$F44,0)</f>
        <v>0</v>
      </c>
      <c r="F49" s="9" t="str">
        <f t="shared" si="0"/>
        <v/>
      </c>
      <c r="G49" s="3">
        <f>ROUND(SUM(Surgery!K146:L146),0)</f>
        <v>0</v>
      </c>
      <c r="H49" s="3">
        <f>ROUND(+Surgery!F146,0)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ROUND(SUM(Surgery!$K45:$L45),0)</f>
        <v>806736</v>
      </c>
      <c r="E50" s="3">
        <f>ROUND(+Surgery!$F45,0)</f>
        <v>966900</v>
      </c>
      <c r="F50" s="9">
        <f t="shared" si="0"/>
        <v>0.83</v>
      </c>
      <c r="G50" s="3">
        <f>ROUND(SUM(Surgery!K147:L147),0)</f>
        <v>1130422</v>
      </c>
      <c r="H50" s="3">
        <f>ROUND(+Surgery!F147,0)</f>
        <v>740971</v>
      </c>
      <c r="I50" s="9">
        <f t="shared" si="1"/>
        <v>1.53</v>
      </c>
      <c r="J50" s="9"/>
      <c r="K50" s="10">
        <f t="shared" si="2"/>
        <v>0.84340000000000004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ROUND(SUM(Surgery!$K46:$L46),0)</f>
        <v>1591077</v>
      </c>
      <c r="E51" s="3">
        <f>ROUND(+Surgery!$F46,0)</f>
        <v>27333</v>
      </c>
      <c r="F51" s="9">
        <f t="shared" si="0"/>
        <v>58.21</v>
      </c>
      <c r="G51" s="3">
        <f>ROUND(SUM(Surgery!K148:L148),0)</f>
        <v>1512872</v>
      </c>
      <c r="H51" s="3">
        <f>ROUND(+Surgery!F148,0)</f>
        <v>28094</v>
      </c>
      <c r="I51" s="9">
        <f t="shared" si="1"/>
        <v>53.85</v>
      </c>
      <c r="J51" s="9"/>
      <c r="K51" s="10">
        <f t="shared" si="2"/>
        <v>-7.4899999999999994E-2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ROUND(SUM(Surgery!$K47:$L47),0)</f>
        <v>0</v>
      </c>
      <c r="E52" s="3">
        <f>ROUND(+Surgery!$F47,0)</f>
        <v>0</v>
      </c>
      <c r="F52" s="9" t="str">
        <f t="shared" si="0"/>
        <v/>
      </c>
      <c r="G52" s="3">
        <f>ROUND(SUM(Surgery!K149:L149),0)</f>
        <v>0</v>
      </c>
      <c r="H52" s="3">
        <f>ROUND(+Surgery!F149,0)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ROUND(SUM(Surgery!$K48:$L48),0)</f>
        <v>1562599</v>
      </c>
      <c r="E53" s="3">
        <f>ROUND(+Surgery!$F48,0)</f>
        <v>1968627</v>
      </c>
      <c r="F53" s="9">
        <f t="shared" si="0"/>
        <v>0.79</v>
      </c>
      <c r="G53" s="3">
        <f>ROUND(SUM(Surgery!K150:L150),0)</f>
        <v>1749886</v>
      </c>
      <c r="H53" s="3">
        <f>ROUND(+Surgery!F150,0)</f>
        <v>1991307</v>
      </c>
      <c r="I53" s="9">
        <f t="shared" si="1"/>
        <v>0.88</v>
      </c>
      <c r="J53" s="9"/>
      <c r="K53" s="10">
        <f t="shared" si="2"/>
        <v>0.1139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ROUND(SUM(Surgery!$K49:$L49),0)</f>
        <v>2119728</v>
      </c>
      <c r="E54" s="3">
        <f>ROUND(+Surgery!$F49,0)</f>
        <v>1362190</v>
      </c>
      <c r="F54" s="9">
        <f t="shared" si="0"/>
        <v>1.56</v>
      </c>
      <c r="G54" s="3">
        <f>ROUND(SUM(Surgery!K151:L151),0)</f>
        <v>2294559</v>
      </c>
      <c r="H54" s="3">
        <f>ROUND(+Surgery!F151,0)</f>
        <v>1386123</v>
      </c>
      <c r="I54" s="9">
        <f t="shared" si="1"/>
        <v>1.66</v>
      </c>
      <c r="J54" s="9"/>
      <c r="K54" s="10">
        <f t="shared" si="2"/>
        <v>6.4100000000000004E-2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ROUND(SUM(Surgery!$K50:$L50),0)</f>
        <v>432723</v>
      </c>
      <c r="E55" s="3">
        <f>ROUND(+Surgery!$F50,0)</f>
        <v>811380</v>
      </c>
      <c r="F55" s="9">
        <f t="shared" si="0"/>
        <v>0.53</v>
      </c>
      <c r="G55" s="3">
        <f>ROUND(SUM(Surgery!K152:L152),0)</f>
        <v>628139</v>
      </c>
      <c r="H55" s="3">
        <f>ROUND(+Surgery!F152,0)</f>
        <v>985292</v>
      </c>
      <c r="I55" s="9">
        <f t="shared" si="1"/>
        <v>0.64</v>
      </c>
      <c r="J55" s="9"/>
      <c r="K55" s="10">
        <f t="shared" si="2"/>
        <v>0.20749999999999999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ROUND(SUM(Surgery!$K51:$L51),0)</f>
        <v>305360</v>
      </c>
      <c r="E56" s="3">
        <f>ROUND(+Surgery!$F51,0)</f>
        <v>502416</v>
      </c>
      <c r="F56" s="9">
        <f t="shared" si="0"/>
        <v>0.61</v>
      </c>
      <c r="G56" s="3">
        <f>ROUND(SUM(Surgery!K153:L153),0)</f>
        <v>314217</v>
      </c>
      <c r="H56" s="3">
        <f>ROUND(+Surgery!F153,0)</f>
        <v>571318</v>
      </c>
      <c r="I56" s="9">
        <f t="shared" si="1"/>
        <v>0.55000000000000004</v>
      </c>
      <c r="J56" s="9"/>
      <c r="K56" s="10">
        <f t="shared" si="2"/>
        <v>-9.8400000000000001E-2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ROUND(SUM(Surgery!$K52:$L52),0)</f>
        <v>25287</v>
      </c>
      <c r="E57" s="3">
        <f>ROUND(+Surgery!$F52,0)</f>
        <v>21072</v>
      </c>
      <c r="F57" s="9">
        <f t="shared" si="0"/>
        <v>1.2</v>
      </c>
      <c r="G57" s="3">
        <f>ROUND(SUM(Surgery!K154:L154),0)</f>
        <v>29224</v>
      </c>
      <c r="H57" s="3">
        <f>ROUND(+Surgery!F154,0)</f>
        <v>14960</v>
      </c>
      <c r="I57" s="9">
        <f t="shared" si="1"/>
        <v>1.95</v>
      </c>
      <c r="J57" s="9"/>
      <c r="K57" s="10">
        <f t="shared" si="2"/>
        <v>0.625</v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ROUND(SUM(Surgery!$K53:$L53),0)</f>
        <v>475032</v>
      </c>
      <c r="E58" s="3">
        <f>ROUND(+Surgery!$F53,0)</f>
        <v>7106</v>
      </c>
      <c r="F58" s="9">
        <f t="shared" si="0"/>
        <v>66.849999999999994</v>
      </c>
      <c r="G58" s="3">
        <f>ROUND(SUM(Surgery!K155:L155),0)</f>
        <v>739341</v>
      </c>
      <c r="H58" s="3">
        <f>ROUND(+Surgery!F155,0)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ROUND(SUM(Surgery!$K54:$L54),0)</f>
        <v>275182</v>
      </c>
      <c r="E59" s="3">
        <f>ROUND(+Surgery!$F54,0)</f>
        <v>616200</v>
      </c>
      <c r="F59" s="9">
        <f t="shared" si="0"/>
        <v>0.45</v>
      </c>
      <c r="G59" s="3">
        <f>ROUND(SUM(Surgery!K156:L156),0)</f>
        <v>353450</v>
      </c>
      <c r="H59" s="3">
        <f>ROUND(+Surgery!F156,0)</f>
        <v>710100</v>
      </c>
      <c r="I59" s="9">
        <f t="shared" si="1"/>
        <v>0.5</v>
      </c>
      <c r="J59" s="9"/>
      <c r="K59" s="10">
        <f t="shared" si="2"/>
        <v>0.1111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ROUND(SUM(Surgery!$K55:$L55),0)</f>
        <v>158223</v>
      </c>
      <c r="E60" s="3">
        <f>ROUND(+Surgery!$F55,0)</f>
        <v>125925</v>
      </c>
      <c r="F60" s="9">
        <f t="shared" si="0"/>
        <v>1.26</v>
      </c>
      <c r="G60" s="3">
        <f>ROUND(SUM(Surgery!K157:L157),0)</f>
        <v>444466</v>
      </c>
      <c r="H60" s="3">
        <f>ROUND(+Surgery!F157,0)</f>
        <v>114991</v>
      </c>
      <c r="I60" s="9">
        <f t="shared" si="1"/>
        <v>3.87</v>
      </c>
      <c r="J60" s="9"/>
      <c r="K60" s="10">
        <f t="shared" si="2"/>
        <v>2.0714000000000001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ROUND(SUM(Surgery!$K56:$L56),0)</f>
        <v>0</v>
      </c>
      <c r="E61" s="3">
        <f>ROUND(+Surgery!$F56,0)</f>
        <v>0</v>
      </c>
      <c r="F61" s="9" t="str">
        <f t="shared" si="0"/>
        <v/>
      </c>
      <c r="G61" s="3">
        <f>ROUND(SUM(Surgery!K158:L158),0)</f>
        <v>0</v>
      </c>
      <c r="H61" s="3">
        <f>ROUND(+Surgery!F158,0)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ROUND(SUM(Surgery!$K57:$L57),0)</f>
        <v>2168669</v>
      </c>
      <c r="E62" s="3">
        <f>ROUND(+Surgery!$F57,0)</f>
        <v>983173</v>
      </c>
      <c r="F62" s="9">
        <f t="shared" si="0"/>
        <v>2.21</v>
      </c>
      <c r="G62" s="3">
        <f>ROUND(SUM(Surgery!K159:L159),0)</f>
        <v>645893</v>
      </c>
      <c r="H62" s="3">
        <f>ROUND(+Surgery!F159,0)</f>
        <v>975198</v>
      </c>
      <c r="I62" s="9">
        <f t="shared" si="1"/>
        <v>0.66</v>
      </c>
      <c r="J62" s="9"/>
      <c r="K62" s="10">
        <f t="shared" si="2"/>
        <v>-0.70140000000000002</v>
      </c>
    </row>
    <row r="63" spans="2:11" x14ac:dyDescent="0.2">
      <c r="B63">
        <f>+Surgery!A58</f>
        <v>145</v>
      </c>
      <c r="C63" t="str">
        <f>+Surgery!B58</f>
        <v>PEACEHEALTH ST JOSEPH HOSPITAL</v>
      </c>
      <c r="D63" s="3">
        <f>ROUND(SUM(Surgery!$K58:$L58),0)</f>
        <v>1402856</v>
      </c>
      <c r="E63" s="3">
        <f>ROUND(+Surgery!$F58,0)</f>
        <v>886400</v>
      </c>
      <c r="F63" s="9">
        <f t="shared" si="0"/>
        <v>1.58</v>
      </c>
      <c r="G63" s="3">
        <f>ROUND(SUM(Surgery!K160:L160),0)</f>
        <v>1742773</v>
      </c>
      <c r="H63" s="3">
        <f>ROUND(+Surgery!F160,0)</f>
        <v>916468</v>
      </c>
      <c r="I63" s="9">
        <f t="shared" si="1"/>
        <v>1.9</v>
      </c>
      <c r="J63" s="9"/>
      <c r="K63" s="10">
        <f t="shared" si="2"/>
        <v>0.20250000000000001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ROUND(SUM(Surgery!$K59:$L59),0)</f>
        <v>79090</v>
      </c>
      <c r="E64" s="3">
        <f>ROUND(+Surgery!$F59,0)</f>
        <v>146867</v>
      </c>
      <c r="F64" s="9">
        <f t="shared" si="0"/>
        <v>0.54</v>
      </c>
      <c r="G64" s="3">
        <f>ROUND(SUM(Surgery!K161:L161),0)</f>
        <v>72627</v>
      </c>
      <c r="H64" s="3">
        <f>ROUND(+Surgery!F161,0)</f>
        <v>164946</v>
      </c>
      <c r="I64" s="9">
        <f t="shared" si="1"/>
        <v>0.44</v>
      </c>
      <c r="J64" s="9"/>
      <c r="K64" s="10">
        <f t="shared" si="2"/>
        <v>-0.1852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ROUND(SUM(Surgery!$K60:$L60),0)</f>
        <v>373869</v>
      </c>
      <c r="E65" s="3">
        <f>ROUND(+Surgery!$F60,0)</f>
        <v>0</v>
      </c>
      <c r="F65" s="9" t="str">
        <f t="shared" si="0"/>
        <v/>
      </c>
      <c r="G65" s="3">
        <f>ROUND(SUM(Surgery!K162:L162),0)</f>
        <v>514600</v>
      </c>
      <c r="H65" s="3">
        <f>ROUND(+Surgery!F162,0)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ROUND(SUM(Surgery!$K61:$L61),0)</f>
        <v>28874</v>
      </c>
      <c r="E66" s="3">
        <f>ROUND(+Surgery!$F61,0)</f>
        <v>11377</v>
      </c>
      <c r="F66" s="9">
        <f t="shared" si="0"/>
        <v>2.54</v>
      </c>
      <c r="G66" s="3">
        <f>ROUND(SUM(Surgery!K163:L163),0)</f>
        <v>33959</v>
      </c>
      <c r="H66" s="3">
        <f>ROUND(+Surgery!F163,0)</f>
        <v>13458</v>
      </c>
      <c r="I66" s="9">
        <f t="shared" si="1"/>
        <v>2.52</v>
      </c>
      <c r="J66" s="9"/>
      <c r="K66" s="10">
        <f t="shared" si="2"/>
        <v>-7.9000000000000008E-3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ROUND(SUM(Surgery!$K62:$L62),0)</f>
        <v>136581</v>
      </c>
      <c r="E67" s="3">
        <f>ROUND(+Surgery!$F62,0)</f>
        <v>105732</v>
      </c>
      <c r="F67" s="9">
        <f t="shared" si="0"/>
        <v>1.29</v>
      </c>
      <c r="G67" s="3">
        <f>ROUND(SUM(Surgery!K164:L164),0)</f>
        <v>162942</v>
      </c>
      <c r="H67" s="3">
        <f>ROUND(+Surgery!F164,0)</f>
        <v>113392</v>
      </c>
      <c r="I67" s="9">
        <f t="shared" si="1"/>
        <v>1.44</v>
      </c>
      <c r="J67" s="9"/>
      <c r="K67" s="10">
        <f t="shared" si="2"/>
        <v>0.1163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ROUND(SUM(Surgery!$K63:$L63),0)</f>
        <v>322493</v>
      </c>
      <c r="E68" s="3">
        <f>ROUND(+Surgery!$F63,0)</f>
        <v>31925</v>
      </c>
      <c r="F68" s="9">
        <f t="shared" si="0"/>
        <v>10.1</v>
      </c>
      <c r="G68" s="3">
        <f>ROUND(SUM(Surgery!K165:L165),0)</f>
        <v>283451</v>
      </c>
      <c r="H68" s="3">
        <f>ROUND(+Surgery!F165,0)</f>
        <v>62040</v>
      </c>
      <c r="I68" s="9">
        <f t="shared" si="1"/>
        <v>4.57</v>
      </c>
      <c r="J68" s="9"/>
      <c r="K68" s="10">
        <f t="shared" si="2"/>
        <v>-0.54749999999999999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ROUND(SUM(Surgery!$K64:$L64),0)</f>
        <v>1130818</v>
      </c>
      <c r="E69" s="3">
        <f>ROUND(+Surgery!$F64,0)</f>
        <v>953912</v>
      </c>
      <c r="F69" s="9">
        <f t="shared" si="0"/>
        <v>1.19</v>
      </c>
      <c r="G69" s="3">
        <f>ROUND(SUM(Surgery!K166:L166),0)</f>
        <v>1159962</v>
      </c>
      <c r="H69" s="3">
        <f>ROUND(+Surgery!F166,0)</f>
        <v>1116407</v>
      </c>
      <c r="I69" s="9">
        <f t="shared" si="1"/>
        <v>1.04</v>
      </c>
      <c r="J69" s="9"/>
      <c r="K69" s="10">
        <f t="shared" si="2"/>
        <v>-0.12609999999999999</v>
      </c>
    </row>
    <row r="70" spans="2:11" x14ac:dyDescent="0.2">
      <c r="B70">
        <f>+Surgery!A65</f>
        <v>156</v>
      </c>
      <c r="C70" t="str">
        <f>+Surgery!B65</f>
        <v>WHIDBEY GENERAL HOSPITAL</v>
      </c>
      <c r="D70" s="3">
        <f>ROUND(SUM(Surgery!$K65:$L65),0)</f>
        <v>502931</v>
      </c>
      <c r="E70" s="3">
        <f>ROUND(+Surgery!$F65,0)</f>
        <v>185572</v>
      </c>
      <c r="F70" s="9">
        <f t="shared" si="0"/>
        <v>2.71</v>
      </c>
      <c r="G70" s="3">
        <f>ROUND(SUM(Surgery!K167:L167),0)</f>
        <v>255998</v>
      </c>
      <c r="H70" s="3">
        <f>ROUND(+Surgery!F167,0)</f>
        <v>175115</v>
      </c>
      <c r="I70" s="9">
        <f t="shared" si="1"/>
        <v>1.46</v>
      </c>
      <c r="J70" s="9"/>
      <c r="K70" s="10">
        <f t="shared" si="2"/>
        <v>-0.46129999999999999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ROUND(SUM(Surgery!$K66:$L66),0)</f>
        <v>0</v>
      </c>
      <c r="E71" s="3">
        <f>ROUND(+Surgery!$F66,0)</f>
        <v>0</v>
      </c>
      <c r="F71" s="9" t="str">
        <f t="shared" si="0"/>
        <v/>
      </c>
      <c r="G71" s="3">
        <f>ROUND(SUM(Surgery!K168:L168),0)</f>
        <v>0</v>
      </c>
      <c r="H71" s="3">
        <f>ROUND(+Surgery!F168,0)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ROUND(SUM(Surgery!$K67:$L67),0)</f>
        <v>0</v>
      </c>
      <c r="E72" s="3">
        <f>ROUND(+Surgery!$F67,0)</f>
        <v>0</v>
      </c>
      <c r="F72" s="9" t="str">
        <f t="shared" si="0"/>
        <v/>
      </c>
      <c r="G72" s="3">
        <f>ROUND(SUM(Surgery!K169:L169),0)</f>
        <v>0</v>
      </c>
      <c r="H72" s="3">
        <f>ROUND(+Surgery!F169,0)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ROUND(SUM(Surgery!$K68:$L68),0)</f>
        <v>1393265</v>
      </c>
      <c r="E73" s="3">
        <f>ROUND(+Surgery!$F68,0)</f>
        <v>1654461</v>
      </c>
      <c r="F73" s="9">
        <f t="shared" si="0"/>
        <v>0.84</v>
      </c>
      <c r="G73" s="3">
        <f>ROUND(SUM(Surgery!K170:L170),0)</f>
        <v>1576022</v>
      </c>
      <c r="H73" s="3">
        <f>ROUND(+Surgery!F170,0)</f>
        <v>1964479</v>
      </c>
      <c r="I73" s="9">
        <f t="shared" si="1"/>
        <v>0.8</v>
      </c>
      <c r="J73" s="9"/>
      <c r="K73" s="10">
        <f t="shared" si="2"/>
        <v>-4.7600000000000003E-2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ROUND(SUM(Surgery!$K69:$L69),0)</f>
        <v>1779267</v>
      </c>
      <c r="E74" s="3">
        <f>ROUND(+Surgery!$F69,0)</f>
        <v>978401</v>
      </c>
      <c r="F74" s="9">
        <f t="shared" si="0"/>
        <v>1.82</v>
      </c>
      <c r="G74" s="3">
        <f>ROUND(SUM(Surgery!K171:L171),0)</f>
        <v>1256186</v>
      </c>
      <c r="H74" s="3">
        <f>ROUND(+Surgery!F171,0)</f>
        <v>1068711</v>
      </c>
      <c r="I74" s="9">
        <f t="shared" si="1"/>
        <v>1.18</v>
      </c>
      <c r="J74" s="9"/>
      <c r="K74" s="10">
        <f t="shared" si="2"/>
        <v>-0.35160000000000002</v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ROUND(SUM(Surgery!$K70:$L70),0)</f>
        <v>2136636</v>
      </c>
      <c r="E75" s="3">
        <f>ROUND(+Surgery!$F70,0)</f>
        <v>2309460</v>
      </c>
      <c r="F75" s="9">
        <f t="shared" ref="F75:F109" si="3">IF(D75=0,"",IF(E75=0,"",ROUND(D75/E75,2)))</f>
        <v>0.93</v>
      </c>
      <c r="G75" s="3">
        <f>ROUND(SUM(Surgery!K172:L172),0)</f>
        <v>2897374</v>
      </c>
      <c r="H75" s="3">
        <f>ROUND(+Surgery!F172,0)</f>
        <v>2390880</v>
      </c>
      <c r="I75" s="9">
        <f t="shared" ref="I75:I109" si="4">IF(G75=0,"",IF(H75=0,"",ROUND(G75/H75,2)))</f>
        <v>1.21</v>
      </c>
      <c r="J75" s="9"/>
      <c r="K75" s="10">
        <f t="shared" ref="K75:K109" si="5">IF(D75=0,"",IF(E75=0,"",IF(G75=0,"",IF(H75=0,"",ROUND(I75/F75-1,4)))))</f>
        <v>0.30109999999999998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ROUND(SUM(Surgery!$K71:$L71),0)</f>
        <v>2365975</v>
      </c>
      <c r="E76" s="3">
        <f>ROUND(+Surgery!$F71,0)</f>
        <v>790045</v>
      </c>
      <c r="F76" s="9">
        <f t="shared" si="3"/>
        <v>2.99</v>
      </c>
      <c r="G76" s="3">
        <f>ROUND(SUM(Surgery!K173:L173),0)</f>
        <v>2717358</v>
      </c>
      <c r="H76" s="3">
        <f>ROUND(+Surgery!F173,0)</f>
        <v>789071</v>
      </c>
      <c r="I76" s="9">
        <f t="shared" si="4"/>
        <v>3.44</v>
      </c>
      <c r="J76" s="9"/>
      <c r="K76" s="10">
        <f t="shared" si="5"/>
        <v>0.15049999999999999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ROUND(SUM(Surgery!$K72:$L72),0)</f>
        <v>4901</v>
      </c>
      <c r="E77" s="3">
        <f>ROUND(+Surgery!$F72,0)</f>
        <v>42071</v>
      </c>
      <c r="F77" s="9">
        <f t="shared" si="3"/>
        <v>0.12</v>
      </c>
      <c r="G77" s="3">
        <f>ROUND(SUM(Surgery!K174:L174),0)</f>
        <v>11262</v>
      </c>
      <c r="H77" s="3">
        <f>ROUND(+Surgery!F174,0)</f>
        <v>44035</v>
      </c>
      <c r="I77" s="9">
        <f t="shared" si="4"/>
        <v>0.26</v>
      </c>
      <c r="J77" s="9"/>
      <c r="K77" s="10">
        <f t="shared" si="5"/>
        <v>1.1667000000000001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ROUND(SUM(Surgery!$K73:$L73),0)</f>
        <v>0</v>
      </c>
      <c r="E78" s="3">
        <f>ROUND(+Surgery!$F73,0)</f>
        <v>0</v>
      </c>
      <c r="F78" s="9" t="str">
        <f t="shared" si="3"/>
        <v/>
      </c>
      <c r="G78" s="3">
        <f>ROUND(SUM(Surgery!K175:L175),0)</f>
        <v>0</v>
      </c>
      <c r="H78" s="3">
        <f>ROUND(+Surgery!F175,0)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ROUND(SUM(Surgery!$K74:$L74),0)</f>
        <v>264814</v>
      </c>
      <c r="E79" s="3">
        <f>ROUND(+Surgery!$F74,0)</f>
        <v>775224</v>
      </c>
      <c r="F79" s="9">
        <f t="shared" si="3"/>
        <v>0.34</v>
      </c>
      <c r="G79" s="3">
        <f>ROUND(SUM(Surgery!K176:L176),0)</f>
        <v>396149</v>
      </c>
      <c r="H79" s="3">
        <f>ROUND(+Surgery!F176,0)</f>
        <v>787205</v>
      </c>
      <c r="I79" s="9">
        <f t="shared" si="4"/>
        <v>0.5</v>
      </c>
      <c r="J79" s="9"/>
      <c r="K79" s="10">
        <f t="shared" si="5"/>
        <v>0.47060000000000002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ROUND(SUM(Surgery!$K75:$L75),0)</f>
        <v>1210888</v>
      </c>
      <c r="E80" s="3">
        <f>ROUND(+Surgery!$F75,0)</f>
        <v>1094571</v>
      </c>
      <c r="F80" s="9">
        <f t="shared" si="3"/>
        <v>1.1100000000000001</v>
      </c>
      <c r="G80" s="3">
        <f>ROUND(SUM(Surgery!K177:L177),0)</f>
        <v>1137057</v>
      </c>
      <c r="H80" s="3">
        <f>ROUND(+Surgery!F177,0)</f>
        <v>1219311</v>
      </c>
      <c r="I80" s="9">
        <f t="shared" si="4"/>
        <v>0.93</v>
      </c>
      <c r="J80" s="9"/>
      <c r="K80" s="10">
        <f t="shared" si="5"/>
        <v>-0.16220000000000001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ROUND(SUM(Surgery!$K76:$L76),0)</f>
        <v>400733</v>
      </c>
      <c r="E81" s="3">
        <f>ROUND(+Surgery!$F76,0)</f>
        <v>349757</v>
      </c>
      <c r="F81" s="9">
        <f t="shared" si="3"/>
        <v>1.1499999999999999</v>
      </c>
      <c r="G81" s="3">
        <f>ROUND(SUM(Surgery!K178:L178),0)</f>
        <v>423586</v>
      </c>
      <c r="H81" s="3">
        <f>ROUND(+Surgery!F178,0)</f>
        <v>265468</v>
      </c>
      <c r="I81" s="9">
        <f t="shared" si="4"/>
        <v>1.6</v>
      </c>
      <c r="J81" s="9"/>
      <c r="K81" s="10">
        <f t="shared" si="5"/>
        <v>0.39129999999999998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ROUND(SUM(Surgery!$K77:$L77),0)</f>
        <v>11276</v>
      </c>
      <c r="E82" s="3">
        <f>ROUND(+Surgery!$F77,0)</f>
        <v>15148</v>
      </c>
      <c r="F82" s="9">
        <f t="shared" si="3"/>
        <v>0.74</v>
      </c>
      <c r="G82" s="3">
        <f>ROUND(SUM(Surgery!K179:L179),0)</f>
        <v>25057</v>
      </c>
      <c r="H82" s="3">
        <f>ROUND(+Surgery!F179,0)</f>
        <v>15602</v>
      </c>
      <c r="I82" s="9">
        <f t="shared" si="4"/>
        <v>1.61</v>
      </c>
      <c r="J82" s="9"/>
      <c r="K82" s="10">
        <f t="shared" si="5"/>
        <v>1.1757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ROUND(SUM(Surgery!$K78:$L78),0)</f>
        <v>13616408</v>
      </c>
      <c r="E83" s="3">
        <f>ROUND(+Surgery!$F78,0)</f>
        <v>733671</v>
      </c>
      <c r="F83" s="9">
        <f t="shared" si="3"/>
        <v>18.559999999999999</v>
      </c>
      <c r="G83" s="3">
        <f>ROUND(SUM(Surgery!K180:L180),0)</f>
        <v>12186140</v>
      </c>
      <c r="H83" s="3">
        <f>ROUND(+Surgery!F180,0)</f>
        <v>591360</v>
      </c>
      <c r="I83" s="9">
        <f t="shared" si="4"/>
        <v>20.61</v>
      </c>
      <c r="J83" s="9"/>
      <c r="K83" s="10">
        <f t="shared" si="5"/>
        <v>0.1105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ROUND(SUM(Surgery!$K79:$L79),0)</f>
        <v>-8975815</v>
      </c>
      <c r="E84" s="3">
        <f>ROUND(+Surgery!$F79,0)</f>
        <v>4109625</v>
      </c>
      <c r="F84" s="9">
        <f t="shared" si="3"/>
        <v>-2.1800000000000002</v>
      </c>
      <c r="G84" s="3">
        <f>ROUND(SUM(Surgery!K181:L181),0)</f>
        <v>2403601</v>
      </c>
      <c r="H84" s="3">
        <f>ROUND(+Surgery!F181,0)</f>
        <v>2122630</v>
      </c>
      <c r="I84" s="9">
        <f t="shared" si="4"/>
        <v>1.1299999999999999</v>
      </c>
      <c r="J84" s="9"/>
      <c r="K84" s="10">
        <f t="shared" si="5"/>
        <v>-1.5183</v>
      </c>
    </row>
    <row r="85" spans="2:11" x14ac:dyDescent="0.2">
      <c r="B85">
        <f>+Surgery!A80</f>
        <v>180</v>
      </c>
      <c r="C85" t="str">
        <f>+Surgery!B80</f>
        <v>VALLEY HOSPITAL</v>
      </c>
      <c r="D85" s="3">
        <f>ROUND(SUM(Surgery!$K80:$L80),0)</f>
        <v>40821</v>
      </c>
      <c r="E85" s="3">
        <f>ROUND(+Surgery!$F80,0)</f>
        <v>474465</v>
      </c>
      <c r="F85" s="9">
        <f t="shared" si="3"/>
        <v>0.09</v>
      </c>
      <c r="G85" s="3">
        <f>ROUND(SUM(Surgery!K182:L182),0)</f>
        <v>26369</v>
      </c>
      <c r="H85" s="3">
        <f>ROUND(+Surgery!F182,0)</f>
        <v>450180</v>
      </c>
      <c r="I85" s="9">
        <f t="shared" si="4"/>
        <v>0.06</v>
      </c>
      <c r="J85" s="9"/>
      <c r="K85" s="10">
        <f t="shared" si="5"/>
        <v>-0.33329999999999999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ROUND(SUM(Surgery!$K81:$L81),0)</f>
        <v>514593</v>
      </c>
      <c r="E86" s="3">
        <f>ROUND(+Surgery!$F81,0)</f>
        <v>420000</v>
      </c>
      <c r="F86" s="9">
        <f t="shared" si="3"/>
        <v>1.23</v>
      </c>
      <c r="G86" s="3">
        <f>ROUND(SUM(Surgery!K183:L183),0)</f>
        <v>762801</v>
      </c>
      <c r="H86" s="3">
        <f>ROUND(+Surgery!F183,0)</f>
        <v>558030</v>
      </c>
      <c r="I86" s="9">
        <f t="shared" si="4"/>
        <v>1.37</v>
      </c>
      <c r="J86" s="9"/>
      <c r="K86" s="10">
        <f t="shared" si="5"/>
        <v>0.1138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ROUND(SUM(Surgery!$K82:$L82),0)</f>
        <v>0</v>
      </c>
      <c r="E87" s="3">
        <f>ROUND(+Surgery!$F82,0)</f>
        <v>0</v>
      </c>
      <c r="F87" s="9" t="str">
        <f t="shared" si="3"/>
        <v/>
      </c>
      <c r="G87" s="3">
        <f>ROUND(SUM(Surgery!K184:L184),0)</f>
        <v>0</v>
      </c>
      <c r="H87" s="3">
        <f>ROUND(+Surgery!F184,0)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ROUND(SUM(Surgery!$K83:$L83),0)</f>
        <v>258273</v>
      </c>
      <c r="E88" s="3">
        <f>ROUND(+Surgery!$F83,0)</f>
        <v>223110</v>
      </c>
      <c r="F88" s="9">
        <f t="shared" si="3"/>
        <v>1.1599999999999999</v>
      </c>
      <c r="G88" s="3">
        <f>ROUND(SUM(Surgery!K185:L185),0)</f>
        <v>214256</v>
      </c>
      <c r="H88" s="3">
        <f>ROUND(+Surgery!F185,0)</f>
        <v>427999</v>
      </c>
      <c r="I88" s="9">
        <f t="shared" si="4"/>
        <v>0.5</v>
      </c>
      <c r="J88" s="9"/>
      <c r="K88" s="10">
        <f t="shared" si="5"/>
        <v>-0.56899999999999995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ROUND(SUM(Surgery!$K84:$L84),0)</f>
        <v>75575</v>
      </c>
      <c r="E89" s="3">
        <f>ROUND(+Surgery!$F84,0)</f>
        <v>88170</v>
      </c>
      <c r="F89" s="9">
        <f t="shared" si="3"/>
        <v>0.86</v>
      </c>
      <c r="G89" s="3">
        <f>ROUND(SUM(Surgery!K186:L186),0)</f>
        <v>25958</v>
      </c>
      <c r="H89" s="3">
        <f>ROUND(+Surgery!F186,0)</f>
        <v>74069</v>
      </c>
      <c r="I89" s="9">
        <f t="shared" si="4"/>
        <v>0.35</v>
      </c>
      <c r="J89" s="9"/>
      <c r="K89" s="10">
        <f t="shared" si="5"/>
        <v>-0.59299999999999997</v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ROUND(SUM(Surgery!$K85:$L85),0)</f>
        <v>112057</v>
      </c>
      <c r="E90" s="3">
        <f>ROUND(+Surgery!$F85,0)</f>
        <v>95221</v>
      </c>
      <c r="F90" s="9">
        <f t="shared" si="3"/>
        <v>1.18</v>
      </c>
      <c r="G90" s="3">
        <f>ROUND(SUM(Surgery!K187:L187),0)</f>
        <v>8394</v>
      </c>
      <c r="H90" s="3">
        <f>ROUND(+Surgery!F187,0)</f>
        <v>86352</v>
      </c>
      <c r="I90" s="9">
        <f t="shared" si="4"/>
        <v>0.1</v>
      </c>
      <c r="J90" s="9"/>
      <c r="K90" s="10">
        <f t="shared" si="5"/>
        <v>-0.9153</v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ROUND(SUM(Surgery!$K86:$L86),0)</f>
        <v>0</v>
      </c>
      <c r="E91" s="3">
        <f>ROUND(+Surgery!$F86,0)</f>
        <v>0</v>
      </c>
      <c r="F91" s="9" t="str">
        <f t="shared" si="3"/>
        <v/>
      </c>
      <c r="G91" s="3">
        <f>ROUND(SUM(Surgery!K188:L188),0)</f>
        <v>0</v>
      </c>
      <c r="H91" s="3">
        <f>ROUND(+Surgery!F188,0)</f>
        <v>10890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ROUND(SUM(Surgery!$K87:$L87),0)</f>
        <v>814799</v>
      </c>
      <c r="E92" s="3">
        <f>ROUND(+Surgery!$F87,0)</f>
        <v>460733</v>
      </c>
      <c r="F92" s="9">
        <f t="shared" si="3"/>
        <v>1.77</v>
      </c>
      <c r="G92" s="3">
        <f>ROUND(SUM(Surgery!K189:L189),0)</f>
        <v>589875</v>
      </c>
      <c r="H92" s="3">
        <f>ROUND(+Surgery!F189,0)</f>
        <v>441897</v>
      </c>
      <c r="I92" s="9">
        <f t="shared" si="4"/>
        <v>1.33</v>
      </c>
      <c r="J92" s="9"/>
      <c r="K92" s="10">
        <f t="shared" si="5"/>
        <v>-0.24859999999999999</v>
      </c>
    </row>
    <row r="93" spans="2:11" x14ac:dyDescent="0.2">
      <c r="B93">
        <f>+Surgery!A88</f>
        <v>198</v>
      </c>
      <c r="C93" t="str">
        <f>+Surgery!B88</f>
        <v>SUNNYSIDE COMMUNITY HOSPITAL</v>
      </c>
      <c r="D93" s="3">
        <f>ROUND(SUM(Surgery!$K88:$L88),0)</f>
        <v>105113</v>
      </c>
      <c r="E93" s="3">
        <f>ROUND(+Surgery!$F88,0)</f>
        <v>174560</v>
      </c>
      <c r="F93" s="9">
        <f t="shared" si="3"/>
        <v>0.6</v>
      </c>
      <c r="G93" s="3">
        <f>ROUND(SUM(Surgery!K190:L190),0)</f>
        <v>260910</v>
      </c>
      <c r="H93" s="3">
        <f>ROUND(+Surgery!F190,0)</f>
        <v>170134</v>
      </c>
      <c r="I93" s="9">
        <f t="shared" si="4"/>
        <v>1.53</v>
      </c>
      <c r="J93" s="9"/>
      <c r="K93" s="10">
        <f t="shared" si="5"/>
        <v>1.55</v>
      </c>
    </row>
    <row r="94" spans="2:11" x14ac:dyDescent="0.2">
      <c r="B94">
        <f>+Surgery!A89</f>
        <v>199</v>
      </c>
      <c r="C94" t="str">
        <f>+Surgery!B89</f>
        <v>TOPPENISH COMMUNITY HOSPITAL</v>
      </c>
      <c r="D94" s="3">
        <f>ROUND(SUM(Surgery!$K89:$L89),0)</f>
        <v>4132</v>
      </c>
      <c r="E94" s="3">
        <f>ROUND(+Surgery!$F89,0)</f>
        <v>31380</v>
      </c>
      <c r="F94" s="9">
        <f t="shared" si="3"/>
        <v>0.13</v>
      </c>
      <c r="G94" s="3">
        <f>ROUND(SUM(Surgery!K191:L191),0)</f>
        <v>9750</v>
      </c>
      <c r="H94" s="3">
        <f>ROUND(+Surgery!F191,0)</f>
        <v>40260</v>
      </c>
      <c r="I94" s="9">
        <f t="shared" si="4"/>
        <v>0.24</v>
      </c>
      <c r="J94" s="9"/>
      <c r="K94" s="10">
        <f t="shared" si="5"/>
        <v>0.84619999999999995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ROUND(SUM(Surgery!$K90:$L90),0)</f>
        <v>1631943</v>
      </c>
      <c r="E95" s="3">
        <f>ROUND(+Surgery!$F90,0)</f>
        <v>1182015</v>
      </c>
      <c r="F95" s="9">
        <f t="shared" si="3"/>
        <v>1.38</v>
      </c>
      <c r="G95" s="3">
        <f>ROUND(SUM(Surgery!K192:L192),0)</f>
        <v>1898857</v>
      </c>
      <c r="H95" s="3">
        <f>ROUND(+Surgery!F192,0)</f>
        <v>1598952</v>
      </c>
      <c r="I95" s="9">
        <f t="shared" si="4"/>
        <v>1.19</v>
      </c>
      <c r="J95" s="9"/>
      <c r="K95" s="10">
        <f t="shared" si="5"/>
        <v>-0.13769999999999999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ROUND(SUM(Surgery!$K91:$L91),0)</f>
        <v>0</v>
      </c>
      <c r="E96" s="3">
        <f>ROUND(+Surgery!$F91,0)</f>
        <v>0</v>
      </c>
      <c r="F96" s="9" t="str">
        <f t="shared" si="3"/>
        <v/>
      </c>
      <c r="G96" s="3">
        <f>ROUND(SUM(Surgery!K193:L193),0)</f>
        <v>0</v>
      </c>
      <c r="H96" s="3">
        <f>ROUND(+Surgery!F193,0)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ROUND(SUM(Surgery!$K92:$L92),0)</f>
        <v>0</v>
      </c>
      <c r="E97" s="3">
        <f>ROUND(+Surgery!$F92,0)</f>
        <v>0</v>
      </c>
      <c r="F97" s="9" t="str">
        <f t="shared" si="3"/>
        <v/>
      </c>
      <c r="G97" s="3">
        <f>ROUND(SUM(Surgery!K194:L194),0)</f>
        <v>0</v>
      </c>
      <c r="H97" s="3">
        <f>ROUND(+Surgery!F194,0)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ROUND(SUM(Surgery!$K93:$L93),0)</f>
        <v>156316</v>
      </c>
      <c r="E98" s="3">
        <f>ROUND(+Surgery!$F93,0)</f>
        <v>408785</v>
      </c>
      <c r="F98" s="9">
        <f t="shared" si="3"/>
        <v>0.38</v>
      </c>
      <c r="G98" s="3">
        <f>ROUND(SUM(Surgery!K195:L195),0)</f>
        <v>503809</v>
      </c>
      <c r="H98" s="3">
        <f>ROUND(+Surgery!F195,0)</f>
        <v>390984</v>
      </c>
      <c r="I98" s="9">
        <f t="shared" si="4"/>
        <v>1.29</v>
      </c>
      <c r="J98" s="9"/>
      <c r="K98" s="10">
        <f t="shared" si="5"/>
        <v>2.3946999999999998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ROUND(SUM(Surgery!$K94:$L94),0)</f>
        <v>12267</v>
      </c>
      <c r="E99" s="3">
        <f>ROUND(+Surgery!$F94,0)</f>
        <v>13263</v>
      </c>
      <c r="F99" s="9">
        <f t="shared" si="3"/>
        <v>0.92</v>
      </c>
      <c r="G99" s="3">
        <f>ROUND(SUM(Surgery!K196:L196),0)</f>
        <v>-718</v>
      </c>
      <c r="H99" s="3">
        <f>ROUND(+Surgery!F196,0)</f>
        <v>43114</v>
      </c>
      <c r="I99" s="9">
        <f t="shared" si="4"/>
        <v>-0.02</v>
      </c>
      <c r="J99" s="9"/>
      <c r="K99" s="10">
        <f t="shared" si="5"/>
        <v>-1.0217000000000001</v>
      </c>
    </row>
    <row r="100" spans="2:11" x14ac:dyDescent="0.2">
      <c r="B100">
        <f>+Surgery!A95</f>
        <v>207</v>
      </c>
      <c r="C100" t="str">
        <f>+Surgery!B95</f>
        <v>SKAGIT VALLEY HOSPITAL</v>
      </c>
      <c r="D100" s="3">
        <f>ROUND(SUM(Surgery!$K95:$L95),0)</f>
        <v>768040</v>
      </c>
      <c r="E100" s="3">
        <f>ROUND(+Surgery!$F95,0)</f>
        <v>516166</v>
      </c>
      <c r="F100" s="9">
        <f t="shared" si="3"/>
        <v>1.49</v>
      </c>
      <c r="G100" s="3">
        <f>ROUND(SUM(Surgery!K197:L197),0)</f>
        <v>526793</v>
      </c>
      <c r="H100" s="3">
        <f>ROUND(+Surgery!F197,0)</f>
        <v>506119</v>
      </c>
      <c r="I100" s="9">
        <f t="shared" si="4"/>
        <v>1.04</v>
      </c>
      <c r="J100" s="9"/>
      <c r="K100" s="10">
        <f t="shared" si="5"/>
        <v>-0.30199999999999999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ROUND(SUM(Surgery!$K96:$L96),0)</f>
        <v>407599</v>
      </c>
      <c r="E101" s="3">
        <f>ROUND(+Surgery!$F96,0)</f>
        <v>619860</v>
      </c>
      <c r="F101" s="9">
        <f t="shared" si="3"/>
        <v>0.66</v>
      </c>
      <c r="G101" s="3">
        <f>ROUND(SUM(Surgery!K198:L198),0)</f>
        <v>287445</v>
      </c>
      <c r="H101" s="3">
        <f>ROUND(+Surgery!F198,0)</f>
        <v>624360</v>
      </c>
      <c r="I101" s="9">
        <f t="shared" si="4"/>
        <v>0.46</v>
      </c>
      <c r="J101" s="9"/>
      <c r="K101" s="10">
        <f t="shared" si="5"/>
        <v>-0.30299999999999999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ROUND(SUM(Surgery!$K97:$L97),0)</f>
        <v>788212</v>
      </c>
      <c r="E102" s="3">
        <f>ROUND(+Surgery!$F97,0)</f>
        <v>618857</v>
      </c>
      <c r="F102" s="9">
        <f t="shared" si="3"/>
        <v>1.27</v>
      </c>
      <c r="G102" s="3">
        <f>ROUND(SUM(Surgery!K199:L199),0)</f>
        <v>1015854</v>
      </c>
      <c r="H102" s="3">
        <f>ROUND(+Surgery!F199,0)</f>
        <v>1115340</v>
      </c>
      <c r="I102" s="9">
        <f t="shared" si="4"/>
        <v>0.91</v>
      </c>
      <c r="J102" s="9"/>
      <c r="K102" s="10">
        <f t="shared" si="5"/>
        <v>-0.28349999999999997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ROUND(SUM(Surgery!$K98:$L98),0)</f>
        <v>167646</v>
      </c>
      <c r="E103" s="3">
        <f>ROUND(+Surgery!$F98,0)</f>
        <v>529524</v>
      </c>
      <c r="F103" s="9">
        <f t="shared" si="3"/>
        <v>0.32</v>
      </c>
      <c r="G103" s="3">
        <f>ROUND(SUM(Surgery!K200:L200),0)</f>
        <v>611896</v>
      </c>
      <c r="H103" s="3">
        <f>ROUND(+Surgery!F200,0)</f>
        <v>533945</v>
      </c>
      <c r="I103" s="9">
        <f t="shared" si="4"/>
        <v>1.1499999999999999</v>
      </c>
      <c r="J103" s="9"/>
      <c r="K103" s="10">
        <f t="shared" si="5"/>
        <v>2.5937999999999999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ROUND(SUM(Surgery!$K99:$L99),0)</f>
        <v>18142</v>
      </c>
      <c r="E104" s="3">
        <f>ROUND(+Surgery!$F99,0)</f>
        <v>5781</v>
      </c>
      <c r="F104" s="9">
        <f t="shared" si="3"/>
        <v>3.14</v>
      </c>
      <c r="G104" s="3">
        <f>ROUND(SUM(Surgery!K201:L201),0)</f>
        <v>41110</v>
      </c>
      <c r="H104" s="3">
        <f>ROUND(+Surgery!F201,0)</f>
        <v>8749</v>
      </c>
      <c r="I104" s="9">
        <f t="shared" si="4"/>
        <v>4.7</v>
      </c>
      <c r="J104" s="9"/>
      <c r="K104" s="10">
        <f t="shared" si="5"/>
        <v>0.49680000000000002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ROUND(SUM(Surgery!$K100:$L100),0)</f>
        <v>0</v>
      </c>
      <c r="E105" s="3">
        <f>ROUND(+Surgery!$F100,0)</f>
        <v>0</v>
      </c>
      <c r="F105" s="9" t="str">
        <f t="shared" si="3"/>
        <v/>
      </c>
      <c r="G105" s="3">
        <f>ROUND(SUM(Surgery!K202:L202),0)</f>
        <v>0</v>
      </c>
      <c r="H105" s="3">
        <f>ROUND(+Surgery!F202,0)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ROUND(SUM(Surgery!$K101:$L101),0)</f>
        <v>0</v>
      </c>
      <c r="E106" s="3">
        <f>ROUND(+Surgery!$F101,0)</f>
        <v>0</v>
      </c>
      <c r="F106" s="9" t="str">
        <f t="shared" si="3"/>
        <v/>
      </c>
      <c r="G106" s="3">
        <f>ROUND(SUM(Surgery!K203:L203),0)</f>
        <v>0</v>
      </c>
      <c r="H106" s="3">
        <f>ROUND(+Surgery!F203,0)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ROUND(SUM(Surgery!$K102:$L102),0)</f>
        <v>0</v>
      </c>
      <c r="E107" s="3">
        <f>ROUND(+Surgery!$F102,0)</f>
        <v>0</v>
      </c>
      <c r="F107" s="9" t="str">
        <f t="shared" si="3"/>
        <v/>
      </c>
      <c r="G107" s="3">
        <f>ROUND(SUM(Surgery!K204:L204),0)</f>
        <v>0</v>
      </c>
      <c r="H107" s="3">
        <f>ROUND(+Surgery!F204,0)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Health</v>
      </c>
      <c r="D108" s="3">
        <f>ROUND(SUM(Surgery!$K103:$L103),0)</f>
        <v>0</v>
      </c>
      <c r="E108" s="3">
        <f>ROUND(+Surgery!$F103,0)</f>
        <v>0</v>
      </c>
      <c r="F108" s="9" t="str">
        <f t="shared" si="3"/>
        <v/>
      </c>
      <c r="G108" s="3">
        <f>ROUND(SUM(Surgery!K205:L205),0)</f>
        <v>0</v>
      </c>
      <c r="H108" s="3">
        <f>ROUND(+Surgery!F205,0)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FAIRFAX EVERETT</v>
      </c>
      <c r="D109" s="3">
        <f>ROUND(SUM(Surgery!$K104:$L104),0)</f>
        <v>0</v>
      </c>
      <c r="E109" s="3">
        <f>ROUND(+Surgery!$F104,0)</f>
        <v>0</v>
      </c>
      <c r="F109" s="9" t="str">
        <f t="shared" si="3"/>
        <v/>
      </c>
      <c r="G109" s="3">
        <f>ROUND(SUM(Surgery!K206:L206),0)</f>
        <v>0</v>
      </c>
      <c r="H109" s="3">
        <f>ROUND(+Surgery!F206,0)</f>
        <v>0</v>
      </c>
      <c r="I109" s="9" t="str">
        <f t="shared" si="4"/>
        <v/>
      </c>
      <c r="J109" s="9"/>
      <c r="K109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5" t="s">
        <v>21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174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46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D8" s="1" t="s">
        <v>22</v>
      </c>
      <c r="F8" s="1" t="s">
        <v>2</v>
      </c>
      <c r="G8" s="1" t="s">
        <v>22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23</v>
      </c>
      <c r="E9" s="1" t="s">
        <v>4</v>
      </c>
      <c r="F9" s="1" t="s">
        <v>4</v>
      </c>
      <c r="G9" s="1" t="s">
        <v>23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ROUND(SUM(Surgery!M5:N5),0)</f>
        <v>2845150</v>
      </c>
      <c r="E10" s="3">
        <f>ROUND(+Surgery!F5,0)</f>
        <v>110436</v>
      </c>
      <c r="F10" s="9">
        <f>IF(D10=0,"",IF(E10=0,"",ROUND(D10/E10,2)))</f>
        <v>25.76</v>
      </c>
      <c r="G10" s="3">
        <f>ROUND(SUM(Surgery!M107:N107),0)</f>
        <v>3456955</v>
      </c>
      <c r="H10" s="3">
        <f>ROUND(+Surgery!F107,0)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ROUND(SUM(Surgery!M6:N6),0)</f>
        <v>2085309</v>
      </c>
      <c r="E11" s="3">
        <f>ROUND(+Surgery!F6,0)</f>
        <v>128481</v>
      </c>
      <c r="F11" s="9">
        <f t="shared" ref="F11:F74" si="0">IF(D11=0,"",IF(E11=0,"",ROUND(D11/E11,2)))</f>
        <v>16.23</v>
      </c>
      <c r="G11" s="3">
        <f>ROUND(SUM(Surgery!M108:N108),0)</f>
        <v>2953412</v>
      </c>
      <c r="H11" s="3">
        <f>ROUND(+Surgery!F108,0)</f>
        <v>0</v>
      </c>
      <c r="I11" s="9" t="str">
        <f t="shared" ref="I11:I74" si="1">IF(G11=0,"",IF(H11=0,"",ROUND(G11/H11,2)))</f>
        <v/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ROUND(SUM(Surgery!M7:N7),0)</f>
        <v>0</v>
      </c>
      <c r="E12" s="3">
        <f>ROUND(+Surgery!F7,0)</f>
        <v>906</v>
      </c>
      <c r="F12" s="9" t="str">
        <f t="shared" si="0"/>
        <v/>
      </c>
      <c r="G12" s="3">
        <f>ROUND(SUM(Surgery!M109:N109),0)</f>
        <v>0</v>
      </c>
      <c r="H12" s="3">
        <f>ROUND(+Surgery!F109,0)</f>
        <v>1144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ROUND(SUM(Surgery!M8:N8),0)</f>
        <v>4057037</v>
      </c>
      <c r="E13" s="3">
        <f>ROUND(+Surgery!F8,0)</f>
        <v>2520201</v>
      </c>
      <c r="F13" s="9">
        <f t="shared" si="0"/>
        <v>1.61</v>
      </c>
      <c r="G13" s="3">
        <f>ROUND(SUM(Surgery!M110:N110),0)</f>
        <v>5055901</v>
      </c>
      <c r="H13" s="3">
        <f>ROUND(+Surgery!F110,0)</f>
        <v>2365920</v>
      </c>
      <c r="I13" s="9">
        <f t="shared" si="1"/>
        <v>2.14</v>
      </c>
      <c r="J13" s="9"/>
      <c r="K13" s="10">
        <f t="shared" si="2"/>
        <v>0.32919999999999999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ROUND(SUM(Surgery!M9:N9),0)</f>
        <v>2367621</v>
      </c>
      <c r="E14" s="3">
        <f>ROUND(+Surgery!F9,0)</f>
        <v>1519903</v>
      </c>
      <c r="F14" s="9">
        <f t="shared" si="0"/>
        <v>1.56</v>
      </c>
      <c r="G14" s="3">
        <f>ROUND(SUM(Surgery!M111:N111),0)</f>
        <v>3548782</v>
      </c>
      <c r="H14" s="3">
        <f>ROUND(+Surgery!F111,0)</f>
        <v>1503143</v>
      </c>
      <c r="I14" s="9">
        <f t="shared" si="1"/>
        <v>2.36</v>
      </c>
      <c r="J14" s="9"/>
      <c r="K14" s="10">
        <f t="shared" si="2"/>
        <v>0.51280000000000003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ROUND(SUM(Surgery!M10:N10),0)</f>
        <v>587108</v>
      </c>
      <c r="E15" s="3">
        <f>ROUND(+Surgery!F10,0)</f>
        <v>257773</v>
      </c>
      <c r="F15" s="9">
        <f t="shared" si="0"/>
        <v>2.2799999999999998</v>
      </c>
      <c r="G15" s="3">
        <f>ROUND(SUM(Surgery!M112:N112),0)</f>
        <v>571982</v>
      </c>
      <c r="H15" s="3">
        <f>ROUND(+Surgery!F112,0)</f>
        <v>229516</v>
      </c>
      <c r="I15" s="9">
        <f t="shared" si="1"/>
        <v>2.4900000000000002</v>
      </c>
      <c r="J15" s="9"/>
      <c r="K15" s="10">
        <f t="shared" si="2"/>
        <v>9.2100000000000001E-2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ROUND(SUM(Surgery!M11:N11),0)</f>
        <v>58035</v>
      </c>
      <c r="E16" s="3">
        <f>ROUND(+Surgery!F11,0)</f>
        <v>0</v>
      </c>
      <c r="F16" s="9" t="str">
        <f t="shared" si="0"/>
        <v/>
      </c>
      <c r="G16" s="3">
        <f>ROUND(SUM(Surgery!M113:N113),0)</f>
        <v>60788</v>
      </c>
      <c r="H16" s="3">
        <f>ROUND(+Surgery!F113,0)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ROUND(SUM(Surgery!M12:N12),0)</f>
        <v>705868</v>
      </c>
      <c r="E17" s="3">
        <f>ROUND(+Surgery!F12,0)</f>
        <v>236790</v>
      </c>
      <c r="F17" s="9">
        <f t="shared" si="0"/>
        <v>2.98</v>
      </c>
      <c r="G17" s="3">
        <f>ROUND(SUM(Surgery!M114:N114),0)</f>
        <v>449992</v>
      </c>
      <c r="H17" s="3">
        <f>ROUND(+Surgery!F114,0)</f>
        <v>236790</v>
      </c>
      <c r="I17" s="9">
        <f t="shared" si="1"/>
        <v>1.9</v>
      </c>
      <c r="J17" s="9"/>
      <c r="K17" s="10">
        <f t="shared" si="2"/>
        <v>-0.3624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ROUND(SUM(Surgery!M13:N13),0)</f>
        <v>17676</v>
      </c>
      <c r="E18" s="3">
        <f>ROUND(+Surgery!F13,0)</f>
        <v>38875</v>
      </c>
      <c r="F18" s="9">
        <f t="shared" si="0"/>
        <v>0.45</v>
      </c>
      <c r="G18" s="3">
        <f>ROUND(SUM(Surgery!M115:N115),0)</f>
        <v>68293</v>
      </c>
      <c r="H18" s="3">
        <f>ROUND(+Surgery!F115,0)</f>
        <v>37587</v>
      </c>
      <c r="I18" s="9">
        <f t="shared" si="1"/>
        <v>1.82</v>
      </c>
      <c r="J18" s="9"/>
      <c r="K18" s="10">
        <f t="shared" si="2"/>
        <v>3.0444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ROUND(SUM(Surgery!M14:N14),0)</f>
        <v>755650</v>
      </c>
      <c r="E19" s="3">
        <f>ROUND(+Surgery!F14,0)</f>
        <v>378083</v>
      </c>
      <c r="F19" s="9">
        <f t="shared" si="0"/>
        <v>2</v>
      </c>
      <c r="G19" s="3">
        <f>ROUND(SUM(Surgery!M116:N116),0)</f>
        <v>650820</v>
      </c>
      <c r="H19" s="3">
        <f>ROUND(+Surgery!F116,0)</f>
        <v>359925</v>
      </c>
      <c r="I19" s="9">
        <f t="shared" si="1"/>
        <v>1.81</v>
      </c>
      <c r="J19" s="9"/>
      <c r="K19" s="10">
        <f t="shared" si="2"/>
        <v>-9.5000000000000001E-2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ROUND(SUM(Surgery!M15:N15),0)</f>
        <v>4171280</v>
      </c>
      <c r="E20" s="3">
        <f>ROUND(+Surgery!F15,0)</f>
        <v>2883095</v>
      </c>
      <c r="F20" s="9">
        <f t="shared" si="0"/>
        <v>1.45</v>
      </c>
      <c r="G20" s="3">
        <f>ROUND(SUM(Surgery!M117:N117),0)</f>
        <v>3635485</v>
      </c>
      <c r="H20" s="3">
        <f>ROUND(+Surgery!F117,0)</f>
        <v>2951934</v>
      </c>
      <c r="I20" s="9">
        <f t="shared" si="1"/>
        <v>1.23</v>
      </c>
      <c r="J20" s="9"/>
      <c r="K20" s="10">
        <f t="shared" si="2"/>
        <v>-0.1517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ROUND(SUM(Surgery!M16:N16),0)</f>
        <v>5069806</v>
      </c>
      <c r="E21" s="3">
        <f>ROUND(+Surgery!F16,0)</f>
        <v>2712475</v>
      </c>
      <c r="F21" s="9">
        <f t="shared" si="0"/>
        <v>1.87</v>
      </c>
      <c r="G21" s="3">
        <f>ROUND(SUM(Surgery!M118:N118),0)</f>
        <v>5169279</v>
      </c>
      <c r="H21" s="3">
        <f>ROUND(+Surgery!F118,0)</f>
        <v>2634566</v>
      </c>
      <c r="I21" s="9">
        <f t="shared" si="1"/>
        <v>1.96</v>
      </c>
      <c r="J21" s="9"/>
      <c r="K21" s="10">
        <f t="shared" si="2"/>
        <v>4.8099999999999997E-2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ROUND(SUM(Surgery!M17:N17),0)</f>
        <v>861229</v>
      </c>
      <c r="E22" s="3">
        <f>ROUND(+Surgery!F17,0)</f>
        <v>124980</v>
      </c>
      <c r="F22" s="9">
        <f t="shared" si="0"/>
        <v>6.89</v>
      </c>
      <c r="G22" s="3">
        <f>ROUND(SUM(Surgery!M119:N119),0)</f>
        <v>758324</v>
      </c>
      <c r="H22" s="3">
        <f>ROUND(+Surgery!F119,0)</f>
        <v>138555</v>
      </c>
      <c r="I22" s="9">
        <f t="shared" si="1"/>
        <v>5.47</v>
      </c>
      <c r="J22" s="9"/>
      <c r="K22" s="10">
        <f t="shared" si="2"/>
        <v>-0.20610000000000001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ROUND(SUM(Surgery!M18:N18),0)</f>
        <v>1846207</v>
      </c>
      <c r="E23" s="3">
        <f>ROUND(+Surgery!F18,0)</f>
        <v>1074417</v>
      </c>
      <c r="F23" s="9">
        <f t="shared" si="0"/>
        <v>1.72</v>
      </c>
      <c r="G23" s="3">
        <f>ROUND(SUM(Surgery!M120:N120),0)</f>
        <v>1991146</v>
      </c>
      <c r="H23" s="3">
        <f>ROUND(+Surgery!F120,0)</f>
        <v>1079019</v>
      </c>
      <c r="I23" s="9">
        <f t="shared" si="1"/>
        <v>1.85</v>
      </c>
      <c r="J23" s="9"/>
      <c r="K23" s="10">
        <f t="shared" si="2"/>
        <v>7.5600000000000001E-2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ROUND(SUM(Surgery!M19:N19),0)</f>
        <v>310499</v>
      </c>
      <c r="E24" s="3">
        <f>ROUND(+Surgery!F19,0)</f>
        <v>396940</v>
      </c>
      <c r="F24" s="9">
        <f t="shared" si="0"/>
        <v>0.78</v>
      </c>
      <c r="G24" s="3">
        <f>ROUND(SUM(Surgery!M121:N121),0)</f>
        <v>289807</v>
      </c>
      <c r="H24" s="3">
        <f>ROUND(+Surgery!F121,0)</f>
        <v>369185</v>
      </c>
      <c r="I24" s="9">
        <f t="shared" si="1"/>
        <v>0.78</v>
      </c>
      <c r="J24" s="9"/>
      <c r="K24" s="10">
        <f t="shared" si="2"/>
        <v>0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ROUND(SUM(Surgery!M20:N20),0)</f>
        <v>237304</v>
      </c>
      <c r="E25" s="3">
        <f>ROUND(+Surgery!F20,0)</f>
        <v>318898</v>
      </c>
      <c r="F25" s="9">
        <f t="shared" si="0"/>
        <v>0.74</v>
      </c>
      <c r="G25" s="3">
        <f>ROUND(SUM(Surgery!M122:N122),0)</f>
        <v>376524</v>
      </c>
      <c r="H25" s="3">
        <f>ROUND(+Surgery!F122,0)</f>
        <v>338072</v>
      </c>
      <c r="I25" s="9">
        <f t="shared" si="1"/>
        <v>1.1100000000000001</v>
      </c>
      <c r="J25" s="9"/>
      <c r="K25" s="10">
        <f t="shared" si="2"/>
        <v>0.5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ROUND(SUM(Surgery!M21:N21),0)</f>
        <v>0</v>
      </c>
      <c r="E26" s="3">
        <f>ROUND(+Surgery!F21,0)</f>
        <v>0</v>
      </c>
      <c r="F26" s="9" t="str">
        <f t="shared" si="0"/>
        <v/>
      </c>
      <c r="G26" s="3">
        <f>ROUND(SUM(Surgery!M123:N123),0)</f>
        <v>82387</v>
      </c>
      <c r="H26" s="3">
        <f>ROUND(+Surgery!F123,0)</f>
        <v>4054</v>
      </c>
      <c r="I26" s="9">
        <f t="shared" si="1"/>
        <v>20.32</v>
      </c>
      <c r="J26" s="9"/>
      <c r="K26" s="10" t="str">
        <f t="shared" si="2"/>
        <v/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ROUND(SUM(Surgery!M22:N22),0)</f>
        <v>168345</v>
      </c>
      <c r="E27" s="3">
        <f>ROUND(+Surgery!F22,0)</f>
        <v>6035</v>
      </c>
      <c r="F27" s="9">
        <f t="shared" si="0"/>
        <v>27.89</v>
      </c>
      <c r="G27" s="3">
        <f>ROUND(SUM(Surgery!M124:N124),0)</f>
        <v>0</v>
      </c>
      <c r="H27" s="3">
        <f>ROUND(+Surgery!F124,0)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ROUND(SUM(Surgery!M23:N23),0)</f>
        <v>0</v>
      </c>
      <c r="E28" s="3">
        <f>ROUND(+Surgery!F23,0)</f>
        <v>0</v>
      </c>
      <c r="F28" s="9" t="str">
        <f t="shared" si="0"/>
        <v/>
      </c>
      <c r="G28" s="3">
        <f>ROUND(SUM(Surgery!M125:N125),0)</f>
        <v>0</v>
      </c>
      <c r="H28" s="3">
        <f>ROUND(+Surgery!F125,0)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ROUND(SUM(Surgery!M24:N24),0)</f>
        <v>0</v>
      </c>
      <c r="E29" s="3">
        <f>ROUND(+Surgery!F24,0)</f>
        <v>0</v>
      </c>
      <c r="F29" s="9" t="str">
        <f t="shared" si="0"/>
        <v/>
      </c>
      <c r="G29" s="3">
        <f>ROUND(SUM(Surgery!M126:N126),0)</f>
        <v>336327</v>
      </c>
      <c r="H29" s="3">
        <f>ROUND(+Surgery!F126,0)</f>
        <v>96778</v>
      </c>
      <c r="I29" s="9">
        <f t="shared" si="1"/>
        <v>3.48</v>
      </c>
      <c r="J29" s="9"/>
      <c r="K29" s="10" t="str">
        <f t="shared" si="2"/>
        <v/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ROUND(SUM(Surgery!M25:N25),0)</f>
        <v>742041</v>
      </c>
      <c r="E30" s="3">
        <f>ROUND(+Surgery!F25,0)</f>
        <v>438840</v>
      </c>
      <c r="F30" s="9">
        <f t="shared" si="0"/>
        <v>1.69</v>
      </c>
      <c r="G30" s="3">
        <f>ROUND(SUM(Surgery!M127:N127),0)</f>
        <v>905478</v>
      </c>
      <c r="H30" s="3">
        <f>ROUND(+Surgery!F127,0)</f>
        <v>439380</v>
      </c>
      <c r="I30" s="9">
        <f t="shared" si="1"/>
        <v>2.06</v>
      </c>
      <c r="J30" s="9"/>
      <c r="K30" s="10">
        <f t="shared" si="2"/>
        <v>0.21890000000000001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ROUND(SUM(Surgery!M26:N26),0)</f>
        <v>132660</v>
      </c>
      <c r="E31" s="3">
        <f>ROUND(+Surgery!F26,0)</f>
        <v>19892</v>
      </c>
      <c r="F31" s="9">
        <f t="shared" si="0"/>
        <v>6.67</v>
      </c>
      <c r="G31" s="3">
        <f>ROUND(SUM(Surgery!M128:N128),0)</f>
        <v>201981</v>
      </c>
      <c r="H31" s="3">
        <f>ROUND(+Surgery!F128,0)</f>
        <v>23010</v>
      </c>
      <c r="I31" s="9">
        <f t="shared" si="1"/>
        <v>8.7799999999999994</v>
      </c>
      <c r="J31" s="9"/>
      <c r="K31" s="10">
        <f t="shared" si="2"/>
        <v>0.31630000000000003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ROUND(SUM(Surgery!M27:N27),0)</f>
        <v>30608</v>
      </c>
      <c r="E32" s="3">
        <f>ROUND(+Surgery!F27,0)</f>
        <v>10959</v>
      </c>
      <c r="F32" s="9">
        <f t="shared" si="0"/>
        <v>2.79</v>
      </c>
      <c r="G32" s="3">
        <f>ROUND(SUM(Surgery!M129:N129),0)</f>
        <v>32765</v>
      </c>
      <c r="H32" s="3">
        <f>ROUND(+Surgery!F129,0)</f>
        <v>9774</v>
      </c>
      <c r="I32" s="9">
        <f t="shared" si="1"/>
        <v>3.35</v>
      </c>
      <c r="J32" s="9"/>
      <c r="K32" s="10">
        <f t="shared" si="2"/>
        <v>0.20069999999999999</v>
      </c>
    </row>
    <row r="33" spans="2:11" x14ac:dyDescent="0.2">
      <c r="B33">
        <f>+Surgery!A28</f>
        <v>58</v>
      </c>
      <c r="C33" t="str">
        <f>+Surgery!B28</f>
        <v>YAKIMA VALLEY MEMORIAL HOSPITAL</v>
      </c>
      <c r="D33" s="3">
        <f>ROUND(SUM(Surgery!M28:N28),0)</f>
        <v>2017124</v>
      </c>
      <c r="E33" s="3">
        <f>ROUND(+Surgery!F28,0)</f>
        <v>643860</v>
      </c>
      <c r="F33" s="9">
        <f t="shared" si="0"/>
        <v>3.13</v>
      </c>
      <c r="G33" s="3">
        <f>ROUND(SUM(Surgery!M130:N130),0)</f>
        <v>2014214</v>
      </c>
      <c r="H33" s="3">
        <f>ROUND(+Surgery!F130,0)</f>
        <v>605125</v>
      </c>
      <c r="I33" s="9">
        <f t="shared" si="1"/>
        <v>3.33</v>
      </c>
      <c r="J33" s="9"/>
      <c r="K33" s="10">
        <f t="shared" si="2"/>
        <v>6.3899999999999998E-2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ROUND(SUM(Surgery!M29:N29),0)</f>
        <v>467422</v>
      </c>
      <c r="E34" s="3">
        <f>ROUND(+Surgery!F29,0)</f>
        <v>289874</v>
      </c>
      <c r="F34" s="9">
        <f t="shared" si="0"/>
        <v>1.61</v>
      </c>
      <c r="G34" s="3">
        <f>ROUND(SUM(Surgery!M131:N131),0)</f>
        <v>516327</v>
      </c>
      <c r="H34" s="3">
        <f>ROUND(+Surgery!F131,0)</f>
        <v>280552</v>
      </c>
      <c r="I34" s="9">
        <f t="shared" si="1"/>
        <v>1.84</v>
      </c>
      <c r="J34" s="9"/>
      <c r="K34" s="10">
        <f t="shared" si="2"/>
        <v>0.1429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ROUND(SUM(Surgery!M30:N30),0)</f>
        <v>207366</v>
      </c>
      <c r="E35" s="3">
        <f>ROUND(+Surgery!F30,0)</f>
        <v>295755</v>
      </c>
      <c r="F35" s="9">
        <f t="shared" si="0"/>
        <v>0.7</v>
      </c>
      <c r="G35" s="3">
        <f>ROUND(SUM(Surgery!M132:N132),0)</f>
        <v>228005</v>
      </c>
      <c r="H35" s="3">
        <f>ROUND(+Surgery!F132,0)</f>
        <v>282688</v>
      </c>
      <c r="I35" s="9">
        <f t="shared" si="1"/>
        <v>0.81</v>
      </c>
      <c r="J35" s="9"/>
      <c r="K35" s="10">
        <f t="shared" si="2"/>
        <v>0.15709999999999999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ROUND(SUM(Surgery!M31:N31),0)</f>
        <v>98547</v>
      </c>
      <c r="E36" s="3">
        <f>ROUND(+Surgery!F31,0)</f>
        <v>0</v>
      </c>
      <c r="F36" s="9" t="str">
        <f t="shared" si="0"/>
        <v/>
      </c>
      <c r="G36" s="3">
        <f>ROUND(SUM(Surgery!M133:N133),0)</f>
        <v>81942</v>
      </c>
      <c r="H36" s="3">
        <f>ROUND(+Surgery!F133,0)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ROUND(SUM(Surgery!M32:N32),0)</f>
        <v>13770</v>
      </c>
      <c r="E37" s="3">
        <f>ROUND(+Surgery!F32,0)</f>
        <v>765</v>
      </c>
      <c r="F37" s="9">
        <f t="shared" si="0"/>
        <v>18</v>
      </c>
      <c r="G37" s="3">
        <f>ROUND(SUM(Surgery!M134:N134),0)</f>
        <v>30463</v>
      </c>
      <c r="H37" s="3">
        <f>ROUND(+Surgery!F134,0)</f>
        <v>990</v>
      </c>
      <c r="I37" s="9">
        <f t="shared" si="1"/>
        <v>30.77</v>
      </c>
      <c r="J37" s="9"/>
      <c r="K37" s="10">
        <f t="shared" si="2"/>
        <v>0.70940000000000003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ROUND(SUM(Surgery!M33:N33),0)</f>
        <v>2440736</v>
      </c>
      <c r="E38" s="3">
        <f>ROUND(+Surgery!F33,0)</f>
        <v>1534489</v>
      </c>
      <c r="F38" s="9">
        <f t="shared" si="0"/>
        <v>1.59</v>
      </c>
      <c r="G38" s="3">
        <f>ROUND(SUM(Surgery!M135:N135),0)</f>
        <v>2120403</v>
      </c>
      <c r="H38" s="3">
        <f>ROUND(+Surgery!F135,0)</f>
        <v>1548700</v>
      </c>
      <c r="I38" s="9">
        <f t="shared" si="1"/>
        <v>1.37</v>
      </c>
      <c r="J38" s="9"/>
      <c r="K38" s="10">
        <f t="shared" si="2"/>
        <v>-0.1384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ROUND(SUM(Surgery!M34:N34),0)</f>
        <v>0</v>
      </c>
      <c r="E39" s="3">
        <f>ROUND(+Surgery!F34,0)</f>
        <v>0</v>
      </c>
      <c r="F39" s="9" t="str">
        <f t="shared" si="0"/>
        <v/>
      </c>
      <c r="G39" s="3">
        <f>ROUND(SUM(Surgery!M136:N136),0)</f>
        <v>0</v>
      </c>
      <c r="H39" s="3">
        <f>ROUND(+Surgery!F136,0)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ROUND(SUM(Surgery!M35:N35),0)</f>
        <v>4493420</v>
      </c>
      <c r="E40" s="3">
        <f>ROUND(+Surgery!F35,0)</f>
        <v>2899576</v>
      </c>
      <c r="F40" s="9">
        <f t="shared" si="0"/>
        <v>1.55</v>
      </c>
      <c r="G40" s="3">
        <f>ROUND(SUM(Surgery!M137:N137),0)</f>
        <v>3817709</v>
      </c>
      <c r="H40" s="3">
        <f>ROUND(+Surgery!F137,0)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ROUND(SUM(Surgery!M36:N36),0)</f>
        <v>427146</v>
      </c>
      <c r="E41" s="3">
        <f>ROUND(+Surgery!F36,0)</f>
        <v>90772</v>
      </c>
      <c r="F41" s="9">
        <f t="shared" si="0"/>
        <v>4.71</v>
      </c>
      <c r="G41" s="3">
        <f>ROUND(SUM(Surgery!M138:N138),0)</f>
        <v>416718</v>
      </c>
      <c r="H41" s="3">
        <f>ROUND(+Surgery!F138,0)</f>
        <v>86593</v>
      </c>
      <c r="I41" s="9">
        <f t="shared" si="1"/>
        <v>4.8099999999999996</v>
      </c>
      <c r="J41" s="9"/>
      <c r="K41" s="10">
        <f t="shared" si="2"/>
        <v>2.12E-2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ROUND(SUM(Surgery!M37:N37),0)</f>
        <v>127182</v>
      </c>
      <c r="E42" s="3">
        <f>ROUND(+Surgery!F37,0)</f>
        <v>38534</v>
      </c>
      <c r="F42" s="9">
        <f t="shared" si="0"/>
        <v>3.3</v>
      </c>
      <c r="G42" s="3">
        <f>ROUND(SUM(Surgery!M139:N139),0)</f>
        <v>66936</v>
      </c>
      <c r="H42" s="3">
        <f>ROUND(+Surgery!F139,0)</f>
        <v>21443</v>
      </c>
      <c r="I42" s="9">
        <f t="shared" si="1"/>
        <v>3.12</v>
      </c>
      <c r="J42" s="9"/>
      <c r="K42" s="10">
        <f t="shared" si="2"/>
        <v>-5.45E-2</v>
      </c>
    </row>
    <row r="43" spans="2:11" x14ac:dyDescent="0.2">
      <c r="B43">
        <f>+Surgery!A38</f>
        <v>102</v>
      </c>
      <c r="C43" t="str">
        <f>+Surgery!B38</f>
        <v>YAKIMA REGIONAL MEDICAL AND CARDIAC CENTER</v>
      </c>
      <c r="D43" s="3">
        <f>ROUND(SUM(Surgery!M38:N38),0)</f>
        <v>757961</v>
      </c>
      <c r="E43" s="3">
        <f>ROUND(+Surgery!F38,0)</f>
        <v>29055</v>
      </c>
      <c r="F43" s="9">
        <f t="shared" si="0"/>
        <v>26.09</v>
      </c>
      <c r="G43" s="3">
        <f>ROUND(SUM(Surgery!M140:N140),0)</f>
        <v>892753</v>
      </c>
      <c r="H43" s="3">
        <f>ROUND(+Surgery!F140,0)</f>
        <v>186225</v>
      </c>
      <c r="I43" s="9">
        <f t="shared" si="1"/>
        <v>4.79</v>
      </c>
      <c r="J43" s="9"/>
      <c r="K43" s="10">
        <f t="shared" si="2"/>
        <v>-0.81640000000000001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ROUND(SUM(Surgery!M39:N39),0)</f>
        <v>0</v>
      </c>
      <c r="E44" s="3">
        <f>ROUND(+Surgery!F39,0)</f>
        <v>0</v>
      </c>
      <c r="F44" s="9" t="str">
        <f t="shared" si="0"/>
        <v/>
      </c>
      <c r="G44" s="3">
        <f>ROUND(SUM(Surgery!M141:N141),0)</f>
        <v>0</v>
      </c>
      <c r="H44" s="3">
        <f>ROUND(+Surgery!F141,0)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ROUND(SUM(Surgery!M40:N40),0)</f>
        <v>260802</v>
      </c>
      <c r="E45" s="3">
        <f>ROUND(+Surgery!F40,0)</f>
        <v>131313</v>
      </c>
      <c r="F45" s="9">
        <f t="shared" si="0"/>
        <v>1.99</v>
      </c>
      <c r="G45" s="3">
        <f>ROUND(SUM(Surgery!M142:N142),0)</f>
        <v>0</v>
      </c>
      <c r="H45" s="3">
        <f>ROUND(+Surgery!F142,0)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ROUND(SUM(Surgery!M41:N41),0)</f>
        <v>10873</v>
      </c>
      <c r="E46" s="3">
        <f>ROUND(+Surgery!F41,0)</f>
        <v>14882</v>
      </c>
      <c r="F46" s="9">
        <f t="shared" si="0"/>
        <v>0.73</v>
      </c>
      <c r="G46" s="3">
        <f>ROUND(SUM(Surgery!M143:N143),0)</f>
        <v>10995</v>
      </c>
      <c r="H46" s="3">
        <f>ROUND(+Surgery!F143,0)</f>
        <v>13481</v>
      </c>
      <c r="I46" s="9">
        <f t="shared" si="1"/>
        <v>0.82</v>
      </c>
      <c r="J46" s="9"/>
      <c r="K46" s="10">
        <f t="shared" si="2"/>
        <v>0.12330000000000001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ROUND(SUM(Surgery!M42:N42),0)</f>
        <v>194934</v>
      </c>
      <c r="E47" s="3">
        <f>ROUND(+Surgery!F42,0)</f>
        <v>154227</v>
      </c>
      <c r="F47" s="9">
        <f t="shared" si="0"/>
        <v>1.26</v>
      </c>
      <c r="G47" s="3">
        <f>ROUND(SUM(Surgery!M144:N144),0)</f>
        <v>241307</v>
      </c>
      <c r="H47" s="3">
        <f>ROUND(+Surgery!F144,0)</f>
        <v>141924</v>
      </c>
      <c r="I47" s="9">
        <f t="shared" si="1"/>
        <v>1.7</v>
      </c>
      <c r="J47" s="9"/>
      <c r="K47" s="10">
        <f t="shared" si="2"/>
        <v>0.34920000000000001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ROUND(SUM(Surgery!M43:N43),0)</f>
        <v>0</v>
      </c>
      <c r="E48" s="3">
        <f>ROUND(+Surgery!F43,0)</f>
        <v>0</v>
      </c>
      <c r="F48" s="9" t="str">
        <f t="shared" si="0"/>
        <v/>
      </c>
      <c r="G48" s="3">
        <f>ROUND(SUM(Surgery!M145:N145),0)</f>
        <v>0</v>
      </c>
      <c r="H48" s="3">
        <f>ROUND(+Surgery!F145,0)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ROUND(SUM(Surgery!M44:N44),0)</f>
        <v>0</v>
      </c>
      <c r="E49" s="3">
        <f>ROUND(+Surgery!F44,0)</f>
        <v>0</v>
      </c>
      <c r="F49" s="9" t="str">
        <f t="shared" si="0"/>
        <v/>
      </c>
      <c r="G49" s="3">
        <f>ROUND(SUM(Surgery!M146:N146),0)</f>
        <v>0</v>
      </c>
      <c r="H49" s="3">
        <f>ROUND(+Surgery!F146,0)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ROUND(SUM(Surgery!M45:N45),0)</f>
        <v>100992</v>
      </c>
      <c r="E50" s="3">
        <f>ROUND(+Surgery!F45,0)</f>
        <v>966900</v>
      </c>
      <c r="F50" s="9">
        <f t="shared" si="0"/>
        <v>0.1</v>
      </c>
      <c r="G50" s="3">
        <f>ROUND(SUM(Surgery!M147:N147),0)</f>
        <v>1230555</v>
      </c>
      <c r="H50" s="3">
        <f>ROUND(+Surgery!F147,0)</f>
        <v>740971</v>
      </c>
      <c r="I50" s="9">
        <f t="shared" si="1"/>
        <v>1.66</v>
      </c>
      <c r="J50" s="9"/>
      <c r="K50" s="10">
        <f t="shared" si="2"/>
        <v>15.6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ROUND(SUM(Surgery!M46:N46),0)</f>
        <v>4632362</v>
      </c>
      <c r="E51" s="3">
        <f>ROUND(+Surgery!F46,0)</f>
        <v>27333</v>
      </c>
      <c r="F51" s="9">
        <f t="shared" si="0"/>
        <v>169.48</v>
      </c>
      <c r="G51" s="3">
        <f>ROUND(SUM(Surgery!M148:N148),0)</f>
        <v>4834986</v>
      </c>
      <c r="H51" s="3">
        <f>ROUND(+Surgery!F148,0)</f>
        <v>28094</v>
      </c>
      <c r="I51" s="9">
        <f t="shared" si="1"/>
        <v>172.1</v>
      </c>
      <c r="J51" s="9"/>
      <c r="K51" s="10">
        <f t="shared" si="2"/>
        <v>1.55E-2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ROUND(SUM(Surgery!M47:N47),0)</f>
        <v>0</v>
      </c>
      <c r="E52" s="3">
        <f>ROUND(+Surgery!F47,0)</f>
        <v>0</v>
      </c>
      <c r="F52" s="9" t="str">
        <f t="shared" si="0"/>
        <v/>
      </c>
      <c r="G52" s="3">
        <f>ROUND(SUM(Surgery!M149:N149),0)</f>
        <v>0</v>
      </c>
      <c r="H52" s="3">
        <f>ROUND(+Surgery!F149,0)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ROUND(SUM(Surgery!M48:N48),0)</f>
        <v>3724028</v>
      </c>
      <c r="E53" s="3">
        <f>ROUND(+Surgery!F48,0)</f>
        <v>1968627</v>
      </c>
      <c r="F53" s="9">
        <f t="shared" si="0"/>
        <v>1.89</v>
      </c>
      <c r="G53" s="3">
        <f>ROUND(SUM(Surgery!M150:N150),0)</f>
        <v>3506960</v>
      </c>
      <c r="H53" s="3">
        <f>ROUND(+Surgery!F150,0)</f>
        <v>1991307</v>
      </c>
      <c r="I53" s="9">
        <f t="shared" si="1"/>
        <v>1.76</v>
      </c>
      <c r="J53" s="9"/>
      <c r="K53" s="10">
        <f t="shared" si="2"/>
        <v>-6.88E-2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ROUND(SUM(Surgery!M49:N49),0)</f>
        <v>4146473</v>
      </c>
      <c r="E54" s="3">
        <f>ROUND(+Surgery!F49,0)</f>
        <v>1362190</v>
      </c>
      <c r="F54" s="9">
        <f t="shared" si="0"/>
        <v>3.04</v>
      </c>
      <c r="G54" s="3">
        <f>ROUND(SUM(Surgery!M151:N151),0)</f>
        <v>3982320</v>
      </c>
      <c r="H54" s="3">
        <f>ROUND(+Surgery!F151,0)</f>
        <v>1386123</v>
      </c>
      <c r="I54" s="9">
        <f t="shared" si="1"/>
        <v>2.87</v>
      </c>
      <c r="J54" s="9"/>
      <c r="K54" s="10">
        <f t="shared" si="2"/>
        <v>-5.5899999999999998E-2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ROUND(SUM(Surgery!M50:N50),0)</f>
        <v>1156000</v>
      </c>
      <c r="E55" s="3">
        <f>ROUND(+Surgery!F50,0)</f>
        <v>811380</v>
      </c>
      <c r="F55" s="9">
        <f t="shared" si="0"/>
        <v>1.42</v>
      </c>
      <c r="G55" s="3">
        <f>ROUND(SUM(Surgery!M152:N152),0)</f>
        <v>1151620</v>
      </c>
      <c r="H55" s="3">
        <f>ROUND(+Surgery!F152,0)</f>
        <v>985292</v>
      </c>
      <c r="I55" s="9">
        <f t="shared" si="1"/>
        <v>1.17</v>
      </c>
      <c r="J55" s="9"/>
      <c r="K55" s="10">
        <f t="shared" si="2"/>
        <v>-0.17610000000000001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ROUND(SUM(Surgery!M51:N51),0)</f>
        <v>453978</v>
      </c>
      <c r="E56" s="3">
        <f>ROUND(+Surgery!F51,0)</f>
        <v>502416</v>
      </c>
      <c r="F56" s="9">
        <f t="shared" si="0"/>
        <v>0.9</v>
      </c>
      <c r="G56" s="3">
        <f>ROUND(SUM(Surgery!M153:N153),0)</f>
        <v>511368</v>
      </c>
      <c r="H56" s="3">
        <f>ROUND(+Surgery!F153,0)</f>
        <v>571318</v>
      </c>
      <c r="I56" s="9">
        <f t="shared" si="1"/>
        <v>0.9</v>
      </c>
      <c r="J56" s="9"/>
      <c r="K56" s="10">
        <f t="shared" si="2"/>
        <v>0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ROUND(SUM(Surgery!M52:N52),0)</f>
        <v>65154</v>
      </c>
      <c r="E57" s="3">
        <f>ROUND(+Surgery!F52,0)</f>
        <v>21072</v>
      </c>
      <c r="F57" s="9">
        <f t="shared" si="0"/>
        <v>3.09</v>
      </c>
      <c r="G57" s="3">
        <f>ROUND(SUM(Surgery!M154:N154),0)</f>
        <v>76183</v>
      </c>
      <c r="H57" s="3">
        <f>ROUND(+Surgery!F154,0)</f>
        <v>14960</v>
      </c>
      <c r="I57" s="9">
        <f t="shared" si="1"/>
        <v>5.09</v>
      </c>
      <c r="J57" s="9"/>
      <c r="K57" s="10">
        <f t="shared" si="2"/>
        <v>0.6472</v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ROUND(SUM(Surgery!M53:N53),0)</f>
        <v>462887</v>
      </c>
      <c r="E58" s="3">
        <f>ROUND(+Surgery!F53,0)</f>
        <v>7106</v>
      </c>
      <c r="F58" s="9">
        <f t="shared" si="0"/>
        <v>65.14</v>
      </c>
      <c r="G58" s="3">
        <f>ROUND(SUM(Surgery!M155:N155),0)</f>
        <v>487032</v>
      </c>
      <c r="H58" s="3">
        <f>ROUND(+Surgery!F155,0)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ROUND(SUM(Surgery!M54:N54),0)</f>
        <v>253810</v>
      </c>
      <c r="E59" s="3">
        <f>ROUND(+Surgery!F54,0)</f>
        <v>616200</v>
      </c>
      <c r="F59" s="9">
        <f t="shared" si="0"/>
        <v>0.41</v>
      </c>
      <c r="G59" s="3">
        <f>ROUND(SUM(Surgery!M156:N156),0)</f>
        <v>241126</v>
      </c>
      <c r="H59" s="3">
        <f>ROUND(+Surgery!F156,0)</f>
        <v>710100</v>
      </c>
      <c r="I59" s="9">
        <f t="shared" si="1"/>
        <v>0.34</v>
      </c>
      <c r="J59" s="9"/>
      <c r="K59" s="10">
        <f t="shared" si="2"/>
        <v>-0.17069999999999999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ROUND(SUM(Surgery!M55:N55),0)</f>
        <v>281054</v>
      </c>
      <c r="E60" s="3">
        <f>ROUND(+Surgery!F55,0)</f>
        <v>125925</v>
      </c>
      <c r="F60" s="9">
        <f t="shared" si="0"/>
        <v>2.23</v>
      </c>
      <c r="G60" s="3">
        <f>ROUND(SUM(Surgery!M157:N157),0)</f>
        <v>268630</v>
      </c>
      <c r="H60" s="3">
        <f>ROUND(+Surgery!F157,0)</f>
        <v>114991</v>
      </c>
      <c r="I60" s="9">
        <f t="shared" si="1"/>
        <v>2.34</v>
      </c>
      <c r="J60" s="9"/>
      <c r="K60" s="10">
        <f t="shared" si="2"/>
        <v>4.9299999999999997E-2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ROUND(SUM(Surgery!M56:N56),0)</f>
        <v>0</v>
      </c>
      <c r="E61" s="3">
        <f>ROUND(+Surgery!F56,0)</f>
        <v>0</v>
      </c>
      <c r="F61" s="9" t="str">
        <f t="shared" si="0"/>
        <v/>
      </c>
      <c r="G61" s="3">
        <f>ROUND(SUM(Surgery!M158:N158),0)</f>
        <v>0</v>
      </c>
      <c r="H61" s="3">
        <f>ROUND(+Surgery!F158,0)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ROUND(SUM(Surgery!M57:N57),0)</f>
        <v>3105907</v>
      </c>
      <c r="E62" s="3">
        <f>ROUND(+Surgery!F57,0)</f>
        <v>983173</v>
      </c>
      <c r="F62" s="9">
        <f t="shared" si="0"/>
        <v>3.16</v>
      </c>
      <c r="G62" s="3">
        <f>ROUND(SUM(Surgery!M159:N159),0)</f>
        <v>4131456</v>
      </c>
      <c r="H62" s="3">
        <f>ROUND(+Surgery!F159,0)</f>
        <v>975198</v>
      </c>
      <c r="I62" s="9">
        <f t="shared" si="1"/>
        <v>4.24</v>
      </c>
      <c r="J62" s="9"/>
      <c r="K62" s="10">
        <f t="shared" si="2"/>
        <v>0.34179999999999999</v>
      </c>
    </row>
    <row r="63" spans="2:11" x14ac:dyDescent="0.2">
      <c r="B63">
        <f>+Surgery!A58</f>
        <v>145</v>
      </c>
      <c r="C63" t="str">
        <f>+Surgery!B58</f>
        <v>PEACEHEALTH ST JOSEPH HOSPITAL</v>
      </c>
      <c r="D63" s="3">
        <f>ROUND(SUM(Surgery!M58:N58),0)</f>
        <v>885392</v>
      </c>
      <c r="E63" s="3">
        <f>ROUND(+Surgery!F58,0)</f>
        <v>886400</v>
      </c>
      <c r="F63" s="9">
        <f t="shared" si="0"/>
        <v>1</v>
      </c>
      <c r="G63" s="3">
        <f>ROUND(SUM(Surgery!M160:N160),0)</f>
        <v>939295</v>
      </c>
      <c r="H63" s="3">
        <f>ROUND(+Surgery!F160,0)</f>
        <v>916468</v>
      </c>
      <c r="I63" s="9">
        <f t="shared" si="1"/>
        <v>1.02</v>
      </c>
      <c r="J63" s="9"/>
      <c r="K63" s="10">
        <f t="shared" si="2"/>
        <v>0.02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ROUND(SUM(Surgery!M59:N59),0)</f>
        <v>69564</v>
      </c>
      <c r="E64" s="3">
        <f>ROUND(+Surgery!F59,0)</f>
        <v>146867</v>
      </c>
      <c r="F64" s="9">
        <f t="shared" si="0"/>
        <v>0.47</v>
      </c>
      <c r="G64" s="3">
        <f>ROUND(SUM(Surgery!M161:N161),0)</f>
        <v>77635</v>
      </c>
      <c r="H64" s="3">
        <f>ROUND(+Surgery!F161,0)</f>
        <v>164946</v>
      </c>
      <c r="I64" s="9">
        <f t="shared" si="1"/>
        <v>0.47</v>
      </c>
      <c r="J64" s="9"/>
      <c r="K64" s="10">
        <f t="shared" si="2"/>
        <v>0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ROUND(SUM(Surgery!M60:N60),0)</f>
        <v>0</v>
      </c>
      <c r="E65" s="3">
        <f>ROUND(+Surgery!F60,0)</f>
        <v>0</v>
      </c>
      <c r="F65" s="9" t="str">
        <f t="shared" si="0"/>
        <v/>
      </c>
      <c r="G65" s="3">
        <f>ROUND(SUM(Surgery!M162:N162),0)</f>
        <v>0</v>
      </c>
      <c r="H65" s="3">
        <f>ROUND(+Surgery!F162,0)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ROUND(SUM(Surgery!M61:N61),0)</f>
        <v>163298</v>
      </c>
      <c r="E66" s="3">
        <f>ROUND(+Surgery!F61,0)</f>
        <v>11377</v>
      </c>
      <c r="F66" s="9">
        <f t="shared" si="0"/>
        <v>14.35</v>
      </c>
      <c r="G66" s="3">
        <f>ROUND(SUM(Surgery!M163:N163),0)</f>
        <v>178778</v>
      </c>
      <c r="H66" s="3">
        <f>ROUND(+Surgery!F163,0)</f>
        <v>13458</v>
      </c>
      <c r="I66" s="9">
        <f t="shared" si="1"/>
        <v>13.28</v>
      </c>
      <c r="J66" s="9"/>
      <c r="K66" s="10">
        <f t="shared" si="2"/>
        <v>-7.46E-2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ROUND(SUM(Surgery!M62:N62),0)</f>
        <v>295926</v>
      </c>
      <c r="E67" s="3">
        <f>ROUND(+Surgery!F62,0)</f>
        <v>105732</v>
      </c>
      <c r="F67" s="9">
        <f t="shared" si="0"/>
        <v>2.8</v>
      </c>
      <c r="G67" s="3">
        <f>ROUND(SUM(Surgery!M164:N164),0)</f>
        <v>299987</v>
      </c>
      <c r="H67" s="3">
        <f>ROUND(+Surgery!F164,0)</f>
        <v>113392</v>
      </c>
      <c r="I67" s="9">
        <f t="shared" si="1"/>
        <v>2.65</v>
      </c>
      <c r="J67" s="9"/>
      <c r="K67" s="10">
        <f t="shared" si="2"/>
        <v>-5.3600000000000002E-2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ROUND(SUM(Surgery!M63:N63),0)</f>
        <v>101692</v>
      </c>
      <c r="E68" s="3">
        <f>ROUND(+Surgery!F63,0)</f>
        <v>31925</v>
      </c>
      <c r="F68" s="9">
        <f t="shared" si="0"/>
        <v>3.19</v>
      </c>
      <c r="G68" s="3">
        <f>ROUND(SUM(Surgery!M165:N165),0)</f>
        <v>152210</v>
      </c>
      <c r="H68" s="3">
        <f>ROUND(+Surgery!F165,0)</f>
        <v>62040</v>
      </c>
      <c r="I68" s="9">
        <f t="shared" si="1"/>
        <v>2.4500000000000002</v>
      </c>
      <c r="J68" s="9"/>
      <c r="K68" s="10">
        <f t="shared" si="2"/>
        <v>-0.23200000000000001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ROUND(SUM(Surgery!M64:N64),0)</f>
        <v>4547416</v>
      </c>
      <c r="E69" s="3">
        <f>ROUND(+Surgery!F64,0)</f>
        <v>953912</v>
      </c>
      <c r="F69" s="9">
        <f t="shared" si="0"/>
        <v>4.7699999999999996</v>
      </c>
      <c r="G69" s="3">
        <f>ROUND(SUM(Surgery!M166:N166),0)</f>
        <v>4011083</v>
      </c>
      <c r="H69" s="3">
        <f>ROUND(+Surgery!F166,0)</f>
        <v>1116407</v>
      </c>
      <c r="I69" s="9">
        <f t="shared" si="1"/>
        <v>3.59</v>
      </c>
      <c r="J69" s="9"/>
      <c r="K69" s="10">
        <f t="shared" si="2"/>
        <v>-0.24740000000000001</v>
      </c>
    </row>
    <row r="70" spans="2:11" x14ac:dyDescent="0.2">
      <c r="B70">
        <f>+Surgery!A65</f>
        <v>156</v>
      </c>
      <c r="C70" t="str">
        <f>+Surgery!B65</f>
        <v>WHIDBEY GENERAL HOSPITAL</v>
      </c>
      <c r="D70" s="3">
        <f>ROUND(SUM(Surgery!M65:N65),0)</f>
        <v>204051</v>
      </c>
      <c r="E70" s="3">
        <f>ROUND(+Surgery!F65,0)</f>
        <v>185572</v>
      </c>
      <c r="F70" s="9">
        <f t="shared" si="0"/>
        <v>1.1000000000000001</v>
      </c>
      <c r="G70" s="3">
        <f>ROUND(SUM(Surgery!M167:N167),0)</f>
        <v>179413</v>
      </c>
      <c r="H70" s="3">
        <f>ROUND(+Surgery!F167,0)</f>
        <v>175115</v>
      </c>
      <c r="I70" s="9">
        <f t="shared" si="1"/>
        <v>1.02</v>
      </c>
      <c r="J70" s="9"/>
      <c r="K70" s="10">
        <f t="shared" si="2"/>
        <v>-7.2700000000000001E-2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ROUND(SUM(Surgery!M66:N66),0)</f>
        <v>0</v>
      </c>
      <c r="E71" s="3">
        <f>ROUND(+Surgery!F66,0)</f>
        <v>0</v>
      </c>
      <c r="F71" s="9" t="str">
        <f t="shared" si="0"/>
        <v/>
      </c>
      <c r="G71" s="3">
        <f>ROUND(SUM(Surgery!M168:N168),0)</f>
        <v>0</v>
      </c>
      <c r="H71" s="3">
        <f>ROUND(+Surgery!F168,0)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ROUND(SUM(Surgery!M67:N67),0)</f>
        <v>0</v>
      </c>
      <c r="E72" s="3">
        <f>ROUND(+Surgery!F67,0)</f>
        <v>0</v>
      </c>
      <c r="F72" s="9" t="str">
        <f t="shared" si="0"/>
        <v/>
      </c>
      <c r="G72" s="3">
        <f>ROUND(SUM(Surgery!M169:N169),0)</f>
        <v>0</v>
      </c>
      <c r="H72" s="3">
        <f>ROUND(+Surgery!F169,0)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ROUND(SUM(Surgery!M68:N68),0)</f>
        <v>985153</v>
      </c>
      <c r="E73" s="3">
        <f>ROUND(+Surgery!F68,0)</f>
        <v>1654461</v>
      </c>
      <c r="F73" s="9">
        <f t="shared" si="0"/>
        <v>0.6</v>
      </c>
      <c r="G73" s="3">
        <f>ROUND(SUM(Surgery!M170:N170),0)</f>
        <v>462509</v>
      </c>
      <c r="H73" s="3">
        <f>ROUND(+Surgery!F170,0)</f>
        <v>1964479</v>
      </c>
      <c r="I73" s="9">
        <f t="shared" si="1"/>
        <v>0.24</v>
      </c>
      <c r="J73" s="9"/>
      <c r="K73" s="10">
        <f t="shared" si="2"/>
        <v>-0.6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ROUND(SUM(Surgery!M69:N69),0)</f>
        <v>2263229</v>
      </c>
      <c r="E74" s="3">
        <f>ROUND(+Surgery!F69,0)</f>
        <v>978401</v>
      </c>
      <c r="F74" s="9">
        <f t="shared" si="0"/>
        <v>2.31</v>
      </c>
      <c r="G74" s="3">
        <f>ROUND(SUM(Surgery!M171:N171),0)</f>
        <v>3360923</v>
      </c>
      <c r="H74" s="3">
        <f>ROUND(+Surgery!F171,0)</f>
        <v>1068711</v>
      </c>
      <c r="I74" s="9">
        <f t="shared" si="1"/>
        <v>3.14</v>
      </c>
      <c r="J74" s="9"/>
      <c r="K74" s="10">
        <f t="shared" si="2"/>
        <v>0.35930000000000001</v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ROUND(SUM(Surgery!M70:N70),0)</f>
        <v>1802727</v>
      </c>
      <c r="E75" s="3">
        <f>ROUND(+Surgery!F70,0)</f>
        <v>2309460</v>
      </c>
      <c r="F75" s="9">
        <f t="shared" ref="F75:F109" si="3">IF(D75=0,"",IF(E75=0,"",ROUND(D75/E75,2)))</f>
        <v>0.78</v>
      </c>
      <c r="G75" s="3">
        <f>ROUND(SUM(Surgery!M172:N172),0)</f>
        <v>1954086</v>
      </c>
      <c r="H75" s="3">
        <f>ROUND(+Surgery!F172,0)</f>
        <v>2390880</v>
      </c>
      <c r="I75" s="9">
        <f t="shared" ref="I75:I109" si="4">IF(G75=0,"",IF(H75=0,"",ROUND(G75/H75,2)))</f>
        <v>0.82</v>
      </c>
      <c r="J75" s="9"/>
      <c r="K75" s="10">
        <f t="shared" ref="K75:K109" si="5">IF(D75=0,"",IF(E75=0,"",IF(G75=0,"",IF(H75=0,"",ROUND(I75/F75-1,4)))))</f>
        <v>5.1299999999999998E-2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ROUND(SUM(Surgery!M71:N71),0)</f>
        <v>3849259</v>
      </c>
      <c r="E76" s="3">
        <f>ROUND(+Surgery!F71,0)</f>
        <v>790045</v>
      </c>
      <c r="F76" s="9">
        <f t="shared" si="3"/>
        <v>4.87</v>
      </c>
      <c r="G76" s="3">
        <f>ROUND(SUM(Surgery!M173:N173),0)</f>
        <v>3675934</v>
      </c>
      <c r="H76" s="3">
        <f>ROUND(+Surgery!F173,0)</f>
        <v>789071</v>
      </c>
      <c r="I76" s="9">
        <f t="shared" si="4"/>
        <v>4.66</v>
      </c>
      <c r="J76" s="9"/>
      <c r="K76" s="10">
        <f t="shared" si="5"/>
        <v>-4.3099999999999999E-2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ROUND(SUM(Surgery!M72:N72),0)</f>
        <v>121857</v>
      </c>
      <c r="E77" s="3">
        <f>ROUND(+Surgery!F72,0)</f>
        <v>42071</v>
      </c>
      <c r="F77" s="9">
        <f t="shared" si="3"/>
        <v>2.9</v>
      </c>
      <c r="G77" s="3">
        <f>ROUND(SUM(Surgery!M174:N174),0)</f>
        <v>121006</v>
      </c>
      <c r="H77" s="3">
        <f>ROUND(+Surgery!F174,0)</f>
        <v>44035</v>
      </c>
      <c r="I77" s="9">
        <f t="shared" si="4"/>
        <v>2.75</v>
      </c>
      <c r="J77" s="9"/>
      <c r="K77" s="10">
        <f t="shared" si="5"/>
        <v>-5.1700000000000003E-2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ROUND(SUM(Surgery!M73:N73),0)</f>
        <v>0</v>
      </c>
      <c r="E78" s="3">
        <f>ROUND(+Surgery!F73,0)</f>
        <v>0</v>
      </c>
      <c r="F78" s="9" t="str">
        <f t="shared" si="3"/>
        <v/>
      </c>
      <c r="G78" s="3">
        <f>ROUND(SUM(Surgery!M175:N175),0)</f>
        <v>0</v>
      </c>
      <c r="H78" s="3">
        <f>ROUND(+Surgery!F175,0)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ROUND(SUM(Surgery!M74:N74),0)</f>
        <v>1113876</v>
      </c>
      <c r="E79" s="3">
        <f>ROUND(+Surgery!F74,0)</f>
        <v>775224</v>
      </c>
      <c r="F79" s="9">
        <f t="shared" si="3"/>
        <v>1.44</v>
      </c>
      <c r="G79" s="3">
        <f>ROUND(SUM(Surgery!M176:N176),0)</f>
        <v>944039</v>
      </c>
      <c r="H79" s="3">
        <f>ROUND(+Surgery!F176,0)</f>
        <v>787205</v>
      </c>
      <c r="I79" s="9">
        <f t="shared" si="4"/>
        <v>1.2</v>
      </c>
      <c r="J79" s="9"/>
      <c r="K79" s="10">
        <f t="shared" si="5"/>
        <v>-0.16669999999999999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ROUND(SUM(Surgery!M75:N75),0)</f>
        <v>2562018</v>
      </c>
      <c r="E80" s="3">
        <f>ROUND(+Surgery!F75,0)</f>
        <v>1094571</v>
      </c>
      <c r="F80" s="9">
        <f t="shared" si="3"/>
        <v>2.34</v>
      </c>
      <c r="G80" s="3">
        <f>ROUND(SUM(Surgery!M177:N177),0)</f>
        <v>2722016</v>
      </c>
      <c r="H80" s="3">
        <f>ROUND(+Surgery!F177,0)</f>
        <v>1219311</v>
      </c>
      <c r="I80" s="9">
        <f t="shared" si="4"/>
        <v>2.23</v>
      </c>
      <c r="J80" s="9"/>
      <c r="K80" s="10">
        <f t="shared" si="5"/>
        <v>-4.7E-2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ROUND(SUM(Surgery!M76:N76),0)</f>
        <v>842825</v>
      </c>
      <c r="E81" s="3">
        <f>ROUND(+Surgery!F76,0)</f>
        <v>349757</v>
      </c>
      <c r="F81" s="9">
        <f t="shared" si="3"/>
        <v>2.41</v>
      </c>
      <c r="G81" s="3">
        <f>ROUND(SUM(Surgery!M178:N178),0)</f>
        <v>820383</v>
      </c>
      <c r="H81" s="3">
        <f>ROUND(+Surgery!F178,0)</f>
        <v>265468</v>
      </c>
      <c r="I81" s="9">
        <f t="shared" si="4"/>
        <v>3.09</v>
      </c>
      <c r="J81" s="9"/>
      <c r="K81" s="10">
        <f t="shared" si="5"/>
        <v>0.28220000000000001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ROUND(SUM(Surgery!M77:N77),0)</f>
        <v>27924</v>
      </c>
      <c r="E82" s="3">
        <f>ROUND(+Surgery!F77,0)</f>
        <v>15148</v>
      </c>
      <c r="F82" s="9">
        <f t="shared" si="3"/>
        <v>1.84</v>
      </c>
      <c r="G82" s="3">
        <f>ROUND(SUM(Surgery!M179:N179),0)</f>
        <v>32635</v>
      </c>
      <c r="H82" s="3">
        <f>ROUND(+Surgery!F179,0)</f>
        <v>15602</v>
      </c>
      <c r="I82" s="9">
        <f t="shared" si="4"/>
        <v>2.09</v>
      </c>
      <c r="J82" s="9"/>
      <c r="K82" s="10">
        <f t="shared" si="5"/>
        <v>0.13589999999999999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ROUND(SUM(Surgery!M78:N78),0)</f>
        <v>595077</v>
      </c>
      <c r="E83" s="3">
        <f>ROUND(+Surgery!F78,0)</f>
        <v>733671</v>
      </c>
      <c r="F83" s="9">
        <f t="shared" si="3"/>
        <v>0.81</v>
      </c>
      <c r="G83" s="3">
        <f>ROUND(SUM(Surgery!M180:N180),0)</f>
        <v>565309</v>
      </c>
      <c r="H83" s="3">
        <f>ROUND(+Surgery!F180,0)</f>
        <v>591360</v>
      </c>
      <c r="I83" s="9">
        <f t="shared" si="4"/>
        <v>0.96</v>
      </c>
      <c r="J83" s="9"/>
      <c r="K83" s="10">
        <f t="shared" si="5"/>
        <v>0.1852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ROUND(SUM(Surgery!M79:N79),0)</f>
        <v>3996628</v>
      </c>
      <c r="E84" s="3">
        <f>ROUND(+Surgery!F79,0)</f>
        <v>4109625</v>
      </c>
      <c r="F84" s="9">
        <f t="shared" si="3"/>
        <v>0.97</v>
      </c>
      <c r="G84" s="3">
        <f>ROUND(SUM(Surgery!M181:N181),0)</f>
        <v>3867634</v>
      </c>
      <c r="H84" s="3">
        <f>ROUND(+Surgery!F181,0)</f>
        <v>2122630</v>
      </c>
      <c r="I84" s="9">
        <f t="shared" si="4"/>
        <v>1.82</v>
      </c>
      <c r="J84" s="9"/>
      <c r="K84" s="10">
        <f t="shared" si="5"/>
        <v>0.87629999999999997</v>
      </c>
    </row>
    <row r="85" spans="2:11" x14ac:dyDescent="0.2">
      <c r="B85">
        <f>+Surgery!A80</f>
        <v>180</v>
      </c>
      <c r="C85" t="str">
        <f>+Surgery!B80</f>
        <v>VALLEY HOSPITAL</v>
      </c>
      <c r="D85" s="3">
        <f>ROUND(SUM(Surgery!M80:N80),0)</f>
        <v>568929</v>
      </c>
      <c r="E85" s="3">
        <f>ROUND(+Surgery!F80,0)</f>
        <v>474465</v>
      </c>
      <c r="F85" s="9">
        <f t="shared" si="3"/>
        <v>1.2</v>
      </c>
      <c r="G85" s="3">
        <f>ROUND(SUM(Surgery!M182:N182),0)</f>
        <v>569971</v>
      </c>
      <c r="H85" s="3">
        <f>ROUND(+Surgery!F182,0)</f>
        <v>450180</v>
      </c>
      <c r="I85" s="9">
        <f t="shared" si="4"/>
        <v>1.27</v>
      </c>
      <c r="J85" s="9"/>
      <c r="K85" s="10">
        <f t="shared" si="5"/>
        <v>5.8299999999999998E-2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ROUND(SUM(Surgery!M81:N81),0)</f>
        <v>1246500</v>
      </c>
      <c r="E86" s="3">
        <f>ROUND(+Surgery!F81,0)</f>
        <v>420000</v>
      </c>
      <c r="F86" s="9">
        <f t="shared" si="3"/>
        <v>2.97</v>
      </c>
      <c r="G86" s="3">
        <f>ROUND(SUM(Surgery!M183:N183),0)</f>
        <v>1182849</v>
      </c>
      <c r="H86" s="3">
        <f>ROUND(+Surgery!F183,0)</f>
        <v>558030</v>
      </c>
      <c r="I86" s="9">
        <f t="shared" si="4"/>
        <v>2.12</v>
      </c>
      <c r="J86" s="9"/>
      <c r="K86" s="10">
        <f t="shared" si="5"/>
        <v>-0.28620000000000001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ROUND(SUM(Surgery!M82:N82),0)</f>
        <v>0</v>
      </c>
      <c r="E87" s="3">
        <f>ROUND(+Surgery!F82,0)</f>
        <v>0</v>
      </c>
      <c r="F87" s="9" t="str">
        <f t="shared" si="3"/>
        <v/>
      </c>
      <c r="G87" s="3">
        <f>ROUND(SUM(Surgery!M184:N184),0)</f>
        <v>0</v>
      </c>
      <c r="H87" s="3">
        <f>ROUND(+Surgery!F184,0)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ROUND(SUM(Surgery!M83:N83),0)</f>
        <v>504875</v>
      </c>
      <c r="E88" s="3">
        <f>ROUND(+Surgery!F83,0)</f>
        <v>223110</v>
      </c>
      <c r="F88" s="9">
        <f t="shared" si="3"/>
        <v>2.2599999999999998</v>
      </c>
      <c r="G88" s="3">
        <f>ROUND(SUM(Surgery!M185:N185),0)</f>
        <v>526586</v>
      </c>
      <c r="H88" s="3">
        <f>ROUND(+Surgery!F185,0)</f>
        <v>427999</v>
      </c>
      <c r="I88" s="9">
        <f t="shared" si="4"/>
        <v>1.23</v>
      </c>
      <c r="J88" s="9"/>
      <c r="K88" s="10">
        <f t="shared" si="5"/>
        <v>-0.45579999999999998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ROUND(SUM(Surgery!M84:N84),0)</f>
        <v>82647</v>
      </c>
      <c r="E89" s="3">
        <f>ROUND(+Surgery!F84,0)</f>
        <v>88170</v>
      </c>
      <c r="F89" s="9">
        <f t="shared" si="3"/>
        <v>0.94</v>
      </c>
      <c r="G89" s="3">
        <f>ROUND(SUM(Surgery!M186:N186),0)</f>
        <v>75150</v>
      </c>
      <c r="H89" s="3">
        <f>ROUND(+Surgery!F186,0)</f>
        <v>74069</v>
      </c>
      <c r="I89" s="9">
        <f t="shared" si="4"/>
        <v>1.01</v>
      </c>
      <c r="J89" s="9"/>
      <c r="K89" s="10">
        <f t="shared" si="5"/>
        <v>7.4499999999999997E-2</v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ROUND(SUM(Surgery!M85:N85),0)</f>
        <v>96191</v>
      </c>
      <c r="E90" s="3">
        <f>ROUND(+Surgery!F85,0)</f>
        <v>95221</v>
      </c>
      <c r="F90" s="9">
        <f t="shared" si="3"/>
        <v>1.01</v>
      </c>
      <c r="G90" s="3">
        <f>ROUND(SUM(Surgery!M187:N187),0)</f>
        <v>102315</v>
      </c>
      <c r="H90" s="3">
        <f>ROUND(+Surgery!F187,0)</f>
        <v>86352</v>
      </c>
      <c r="I90" s="9">
        <f t="shared" si="4"/>
        <v>1.18</v>
      </c>
      <c r="J90" s="9"/>
      <c r="K90" s="10">
        <f t="shared" si="5"/>
        <v>0.16830000000000001</v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ROUND(SUM(Surgery!M86:N86),0)</f>
        <v>4547</v>
      </c>
      <c r="E91" s="3">
        <f>ROUND(+Surgery!F86,0)</f>
        <v>0</v>
      </c>
      <c r="F91" s="9" t="str">
        <f t="shared" si="3"/>
        <v/>
      </c>
      <c r="G91" s="3">
        <f>ROUND(SUM(Surgery!M188:N188),0)</f>
        <v>46542</v>
      </c>
      <c r="H91" s="3">
        <f>ROUND(+Surgery!F188,0)</f>
        <v>10890</v>
      </c>
      <c r="I91" s="9">
        <f t="shared" si="4"/>
        <v>4.2699999999999996</v>
      </c>
      <c r="J91" s="9"/>
      <c r="K91" s="10" t="str">
        <f t="shared" si="5"/>
        <v/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ROUND(SUM(Surgery!M87:N87),0)</f>
        <v>291646</v>
      </c>
      <c r="E92" s="3">
        <f>ROUND(+Surgery!F87,0)</f>
        <v>460733</v>
      </c>
      <c r="F92" s="9">
        <f t="shared" si="3"/>
        <v>0.63</v>
      </c>
      <c r="G92" s="3">
        <f>ROUND(SUM(Surgery!M189:N189),0)</f>
        <v>373305</v>
      </c>
      <c r="H92" s="3">
        <f>ROUND(+Surgery!F189,0)</f>
        <v>441897</v>
      </c>
      <c r="I92" s="9">
        <f t="shared" si="4"/>
        <v>0.84</v>
      </c>
      <c r="J92" s="9"/>
      <c r="K92" s="10">
        <f t="shared" si="5"/>
        <v>0.33329999999999999</v>
      </c>
    </row>
    <row r="93" spans="2:11" x14ac:dyDescent="0.2">
      <c r="B93">
        <f>+Surgery!A88</f>
        <v>198</v>
      </c>
      <c r="C93" t="str">
        <f>+Surgery!B88</f>
        <v>SUNNYSIDE COMMUNITY HOSPITAL</v>
      </c>
      <c r="D93" s="3">
        <f>ROUND(SUM(Surgery!M88:N88),0)</f>
        <v>180624</v>
      </c>
      <c r="E93" s="3">
        <f>ROUND(+Surgery!F88,0)</f>
        <v>174560</v>
      </c>
      <c r="F93" s="9">
        <f t="shared" si="3"/>
        <v>1.03</v>
      </c>
      <c r="G93" s="3">
        <f>ROUND(SUM(Surgery!M190:N190),0)</f>
        <v>247225</v>
      </c>
      <c r="H93" s="3">
        <f>ROUND(+Surgery!F190,0)</f>
        <v>170134</v>
      </c>
      <c r="I93" s="9">
        <f t="shared" si="4"/>
        <v>1.45</v>
      </c>
      <c r="J93" s="9"/>
      <c r="K93" s="10">
        <f t="shared" si="5"/>
        <v>0.4078</v>
      </c>
    </row>
    <row r="94" spans="2:11" x14ac:dyDescent="0.2">
      <c r="B94">
        <f>+Surgery!A89</f>
        <v>199</v>
      </c>
      <c r="C94" t="str">
        <f>+Surgery!B89</f>
        <v>TOPPENISH COMMUNITY HOSPITAL</v>
      </c>
      <c r="D94" s="3">
        <f>ROUND(SUM(Surgery!M89:N89),0)</f>
        <v>84155</v>
      </c>
      <c r="E94" s="3">
        <f>ROUND(+Surgery!F89,0)</f>
        <v>31380</v>
      </c>
      <c r="F94" s="9">
        <f t="shared" si="3"/>
        <v>2.68</v>
      </c>
      <c r="G94" s="3">
        <f>ROUND(SUM(Surgery!M191:N191),0)</f>
        <v>86776</v>
      </c>
      <c r="H94" s="3">
        <f>ROUND(+Surgery!F191,0)</f>
        <v>40260</v>
      </c>
      <c r="I94" s="9">
        <f t="shared" si="4"/>
        <v>2.16</v>
      </c>
      <c r="J94" s="9"/>
      <c r="K94" s="10">
        <f t="shared" si="5"/>
        <v>-0.19400000000000001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ROUND(SUM(Surgery!M90:N90),0)</f>
        <v>2721773</v>
      </c>
      <c r="E95" s="3">
        <f>ROUND(+Surgery!F90,0)</f>
        <v>1182015</v>
      </c>
      <c r="F95" s="9">
        <f t="shared" si="3"/>
        <v>2.2999999999999998</v>
      </c>
      <c r="G95" s="3">
        <f>ROUND(SUM(Surgery!M192:N192),0)</f>
        <v>3050948</v>
      </c>
      <c r="H95" s="3">
        <f>ROUND(+Surgery!F192,0)</f>
        <v>1598952</v>
      </c>
      <c r="I95" s="9">
        <f t="shared" si="4"/>
        <v>1.91</v>
      </c>
      <c r="J95" s="9"/>
      <c r="K95" s="10">
        <f t="shared" si="5"/>
        <v>-0.1696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ROUND(SUM(Surgery!M91:N91),0)</f>
        <v>0</v>
      </c>
      <c r="E96" s="3">
        <f>ROUND(+Surgery!F91,0)</f>
        <v>0</v>
      </c>
      <c r="F96" s="9" t="str">
        <f t="shared" si="3"/>
        <v/>
      </c>
      <c r="G96" s="3">
        <f>ROUND(SUM(Surgery!M193:N193),0)</f>
        <v>0</v>
      </c>
      <c r="H96" s="3">
        <f>ROUND(+Surgery!F193,0)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ROUND(SUM(Surgery!M92:N92),0)</f>
        <v>0</v>
      </c>
      <c r="E97" s="3">
        <f>ROUND(+Surgery!F92,0)</f>
        <v>0</v>
      </c>
      <c r="F97" s="9" t="str">
        <f t="shared" si="3"/>
        <v/>
      </c>
      <c r="G97" s="3">
        <f>ROUND(SUM(Surgery!M194:N194),0)</f>
        <v>0</v>
      </c>
      <c r="H97" s="3">
        <f>ROUND(+Surgery!F194,0)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ROUND(SUM(Surgery!M93:N93),0)</f>
        <v>58716</v>
      </c>
      <c r="E98" s="3">
        <f>ROUND(+Surgery!F93,0)</f>
        <v>408785</v>
      </c>
      <c r="F98" s="9">
        <f t="shared" si="3"/>
        <v>0.14000000000000001</v>
      </c>
      <c r="G98" s="3">
        <f>ROUND(SUM(Surgery!M195:N195),0)</f>
        <v>190862</v>
      </c>
      <c r="H98" s="3">
        <f>ROUND(+Surgery!F195,0)</f>
        <v>390984</v>
      </c>
      <c r="I98" s="9">
        <f t="shared" si="4"/>
        <v>0.49</v>
      </c>
      <c r="J98" s="9"/>
      <c r="K98" s="10">
        <f t="shared" si="5"/>
        <v>2.5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ROUND(SUM(Surgery!M94:N94),0)</f>
        <v>16541</v>
      </c>
      <c r="E99" s="3">
        <f>ROUND(+Surgery!F94,0)</f>
        <v>13263</v>
      </c>
      <c r="F99" s="9">
        <f t="shared" si="3"/>
        <v>1.25</v>
      </c>
      <c r="G99" s="3">
        <f>ROUND(SUM(Surgery!M196:N196),0)</f>
        <v>56397</v>
      </c>
      <c r="H99" s="3">
        <f>ROUND(+Surgery!F196,0)</f>
        <v>43114</v>
      </c>
      <c r="I99" s="9">
        <f t="shared" si="4"/>
        <v>1.31</v>
      </c>
      <c r="J99" s="9"/>
      <c r="K99" s="10">
        <f t="shared" si="5"/>
        <v>4.8000000000000001E-2</v>
      </c>
    </row>
    <row r="100" spans="2:11" x14ac:dyDescent="0.2">
      <c r="B100">
        <f>+Surgery!A95</f>
        <v>207</v>
      </c>
      <c r="C100" t="str">
        <f>+Surgery!B95</f>
        <v>SKAGIT VALLEY HOSPITAL</v>
      </c>
      <c r="D100" s="3">
        <f>ROUND(SUM(Surgery!M95:N95),0)</f>
        <v>358780</v>
      </c>
      <c r="E100" s="3">
        <f>ROUND(+Surgery!F95,0)</f>
        <v>516166</v>
      </c>
      <c r="F100" s="9">
        <f t="shared" si="3"/>
        <v>0.7</v>
      </c>
      <c r="G100" s="3">
        <f>ROUND(SUM(Surgery!M197:N197),0)</f>
        <v>353328</v>
      </c>
      <c r="H100" s="3">
        <f>ROUND(+Surgery!F197,0)</f>
        <v>506119</v>
      </c>
      <c r="I100" s="9">
        <f t="shared" si="4"/>
        <v>0.7</v>
      </c>
      <c r="J100" s="9"/>
      <c r="K100" s="10">
        <f t="shared" si="5"/>
        <v>0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ROUND(SUM(Surgery!M96:N96),0)</f>
        <v>1840388</v>
      </c>
      <c r="E101" s="3">
        <f>ROUND(+Surgery!F96,0)</f>
        <v>619860</v>
      </c>
      <c r="F101" s="9">
        <f t="shared" si="3"/>
        <v>2.97</v>
      </c>
      <c r="G101" s="3">
        <f>ROUND(SUM(Surgery!M198:N198),0)</f>
        <v>1437717</v>
      </c>
      <c r="H101" s="3">
        <f>ROUND(+Surgery!F198,0)</f>
        <v>624360</v>
      </c>
      <c r="I101" s="9">
        <f t="shared" si="4"/>
        <v>2.2999999999999998</v>
      </c>
      <c r="J101" s="9"/>
      <c r="K101" s="10">
        <f t="shared" si="5"/>
        <v>-0.22559999999999999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ROUND(SUM(Surgery!M97:N97),0)</f>
        <v>1712483</v>
      </c>
      <c r="E102" s="3">
        <f>ROUND(+Surgery!F97,0)</f>
        <v>618857</v>
      </c>
      <c r="F102" s="9">
        <f t="shared" si="3"/>
        <v>2.77</v>
      </c>
      <c r="G102" s="3">
        <f>ROUND(SUM(Surgery!M199:N199),0)</f>
        <v>1855112</v>
      </c>
      <c r="H102" s="3">
        <f>ROUND(+Surgery!F199,0)</f>
        <v>1115340</v>
      </c>
      <c r="I102" s="9">
        <f t="shared" si="4"/>
        <v>1.66</v>
      </c>
      <c r="J102" s="9"/>
      <c r="K102" s="10">
        <f t="shared" si="5"/>
        <v>-0.4007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ROUND(SUM(Surgery!M98:N98),0)</f>
        <v>697124</v>
      </c>
      <c r="E103" s="3">
        <f>ROUND(+Surgery!F98,0)</f>
        <v>529524</v>
      </c>
      <c r="F103" s="9">
        <f t="shared" si="3"/>
        <v>1.32</v>
      </c>
      <c r="G103" s="3">
        <f>ROUND(SUM(Surgery!M200:N200),0)</f>
        <v>656589</v>
      </c>
      <c r="H103" s="3">
        <f>ROUND(+Surgery!F200,0)</f>
        <v>533945</v>
      </c>
      <c r="I103" s="9">
        <f t="shared" si="4"/>
        <v>1.23</v>
      </c>
      <c r="J103" s="9"/>
      <c r="K103" s="10">
        <f t="shared" si="5"/>
        <v>-6.8199999999999997E-2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ROUND(SUM(Surgery!M99:N99),0)</f>
        <v>211052</v>
      </c>
      <c r="E104" s="3">
        <f>ROUND(+Surgery!F99,0)</f>
        <v>5781</v>
      </c>
      <c r="F104" s="9">
        <f t="shared" si="3"/>
        <v>36.51</v>
      </c>
      <c r="G104" s="3">
        <f>ROUND(SUM(Surgery!M201:N201),0)</f>
        <v>234289</v>
      </c>
      <c r="H104" s="3">
        <f>ROUND(+Surgery!F201,0)</f>
        <v>8749</v>
      </c>
      <c r="I104" s="9">
        <f t="shared" si="4"/>
        <v>26.78</v>
      </c>
      <c r="J104" s="9"/>
      <c r="K104" s="10">
        <f t="shared" si="5"/>
        <v>-0.26650000000000001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ROUND(SUM(Surgery!M100:N100),0)</f>
        <v>0</v>
      </c>
      <c r="E105" s="3">
        <f>ROUND(+Surgery!F100,0)</f>
        <v>0</v>
      </c>
      <c r="F105" s="9" t="str">
        <f t="shared" si="3"/>
        <v/>
      </c>
      <c r="G105" s="3">
        <f>ROUND(SUM(Surgery!M202:N202),0)</f>
        <v>0</v>
      </c>
      <c r="H105" s="3">
        <f>ROUND(+Surgery!F202,0)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ROUND(SUM(Surgery!M101:N101),0)</f>
        <v>0</v>
      </c>
      <c r="E106" s="3">
        <f>ROUND(+Surgery!F101,0)</f>
        <v>0</v>
      </c>
      <c r="F106" s="9" t="str">
        <f t="shared" si="3"/>
        <v/>
      </c>
      <c r="G106" s="3">
        <f>ROUND(SUM(Surgery!M203:N203),0)</f>
        <v>0</v>
      </c>
      <c r="H106" s="3">
        <f>ROUND(+Surgery!F203,0)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ROUND(SUM(Surgery!M102:N102),0)</f>
        <v>0</v>
      </c>
      <c r="E107" s="3">
        <f>ROUND(+Surgery!F102,0)</f>
        <v>0</v>
      </c>
      <c r="F107" s="9" t="str">
        <f t="shared" si="3"/>
        <v/>
      </c>
      <c r="G107" s="3">
        <f>ROUND(SUM(Surgery!M204:N204),0)</f>
        <v>0</v>
      </c>
      <c r="H107" s="3">
        <f>ROUND(+Surgery!F204,0)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Health</v>
      </c>
      <c r="D108" s="3">
        <f>ROUND(SUM(Surgery!M103:N103),0)</f>
        <v>0</v>
      </c>
      <c r="E108" s="3">
        <f>ROUND(+Surgery!F103,0)</f>
        <v>0</v>
      </c>
      <c r="F108" s="9" t="str">
        <f t="shared" si="3"/>
        <v/>
      </c>
      <c r="G108" s="3">
        <f>ROUND(SUM(Surgery!M205:N205),0)</f>
        <v>0</v>
      </c>
      <c r="H108" s="3">
        <f>ROUND(+Surgery!F205,0)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FAIRFAX EVERETT</v>
      </c>
      <c r="D109" s="3">
        <f>ROUND(SUM(Surgery!M104:N104),0)</f>
        <v>0</v>
      </c>
      <c r="E109" s="3">
        <f>ROUND(+Surgery!F104,0)</f>
        <v>0</v>
      </c>
      <c r="F109" s="9" t="str">
        <f t="shared" si="3"/>
        <v/>
      </c>
      <c r="G109" s="3">
        <f>ROUND(SUM(Surgery!M206:N206),0)</f>
        <v>0</v>
      </c>
      <c r="H109" s="3">
        <f>ROUND(+Surgery!F206,0)</f>
        <v>0</v>
      </c>
      <c r="I109" s="9" t="str">
        <f t="shared" si="4"/>
        <v/>
      </c>
      <c r="J109" s="9"/>
      <c r="K109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109"/>
  <sheetViews>
    <sheetView zoomScale="75" workbookViewId="0">
      <selection activeCell="B11" sqref="B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5" t="s">
        <v>24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176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47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2014</v>
      </c>
      <c r="F7" s="4">
        <f>+E7</f>
        <v>2014</v>
      </c>
      <c r="G7" s="4"/>
      <c r="H7" s="1">
        <f>+F7+1</f>
        <v>2015</v>
      </c>
      <c r="I7" s="4">
        <f>+H7</f>
        <v>2015</v>
      </c>
    </row>
    <row r="8" spans="1:11" x14ac:dyDescent="0.2">
      <c r="A8" s="2"/>
      <c r="B8" s="3"/>
      <c r="C8" s="3"/>
      <c r="D8" s="1" t="s">
        <v>25</v>
      </c>
      <c r="F8" s="1" t="s">
        <v>2</v>
      </c>
      <c r="G8" s="1" t="s">
        <v>25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ROUND(+Surgery!O5,0)</f>
        <v>439669</v>
      </c>
      <c r="E10" s="3">
        <f>ROUND(+Surgery!F5,0)</f>
        <v>110436</v>
      </c>
      <c r="F10" s="9">
        <f>IF(D10=0,"",IF(E10=0,"",ROUND(D10/E10,2)))</f>
        <v>3.98</v>
      </c>
      <c r="G10" s="3">
        <f>ROUND(+Surgery!O107,0)</f>
        <v>582445</v>
      </c>
      <c r="H10" s="3">
        <f>ROUND(+Surgery!F107,0)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ROUND(+Surgery!O6,0)</f>
        <v>42785</v>
      </c>
      <c r="E11" s="3">
        <f>ROUND(+Surgery!F6,0)</f>
        <v>128481</v>
      </c>
      <c r="F11" s="9">
        <f t="shared" ref="F11:F74" si="0">IF(D11=0,"",IF(E11=0,"",ROUND(D11/E11,2)))</f>
        <v>0.33</v>
      </c>
      <c r="G11" s="3">
        <f>ROUND(+Surgery!O108,0)</f>
        <v>53273</v>
      </c>
      <c r="H11" s="3">
        <f>ROUND(+Surgery!F108,0)</f>
        <v>0</v>
      </c>
      <c r="I11" s="9" t="str">
        <f t="shared" ref="I11:I74" si="1">IF(G11=0,"",IF(H11=0,"",ROUND(G11/H11,2)))</f>
        <v/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ROUND(+Surgery!O7,0)</f>
        <v>34519</v>
      </c>
      <c r="E12" s="3">
        <f>ROUND(+Surgery!F7,0)</f>
        <v>906</v>
      </c>
      <c r="F12" s="9">
        <f t="shared" si="0"/>
        <v>38.1</v>
      </c>
      <c r="G12" s="3">
        <f>ROUND(+Surgery!O109,0)</f>
        <v>3375</v>
      </c>
      <c r="H12" s="3">
        <f>ROUND(+Surgery!F109,0)</f>
        <v>1144</v>
      </c>
      <c r="I12" s="9">
        <f t="shared" si="1"/>
        <v>2.95</v>
      </c>
      <c r="J12" s="9"/>
      <c r="K12" s="10">
        <f t="shared" si="2"/>
        <v>-0.92259999999999998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ROUND(+Surgery!O8,0)</f>
        <v>4116326</v>
      </c>
      <c r="E13" s="3">
        <f>ROUND(+Surgery!F8,0)</f>
        <v>2520201</v>
      </c>
      <c r="F13" s="9">
        <f t="shared" si="0"/>
        <v>1.63</v>
      </c>
      <c r="G13" s="3">
        <f>ROUND(+Surgery!O110,0)</f>
        <v>1741534</v>
      </c>
      <c r="H13" s="3">
        <f>ROUND(+Surgery!F110,0)</f>
        <v>2365920</v>
      </c>
      <c r="I13" s="9">
        <f t="shared" si="1"/>
        <v>0.74</v>
      </c>
      <c r="J13" s="9"/>
      <c r="K13" s="10">
        <f t="shared" si="2"/>
        <v>-0.54600000000000004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ROUND(+Surgery!O9,0)</f>
        <v>101237</v>
      </c>
      <c r="E14" s="3">
        <f>ROUND(+Surgery!F9,0)</f>
        <v>1519903</v>
      </c>
      <c r="F14" s="9">
        <f t="shared" si="0"/>
        <v>7.0000000000000007E-2</v>
      </c>
      <c r="G14" s="3">
        <f>ROUND(+Surgery!O111,0)</f>
        <v>68982</v>
      </c>
      <c r="H14" s="3">
        <f>ROUND(+Surgery!F111,0)</f>
        <v>1503143</v>
      </c>
      <c r="I14" s="9">
        <f t="shared" si="1"/>
        <v>0.05</v>
      </c>
      <c r="J14" s="9"/>
      <c r="K14" s="10">
        <f t="shared" si="2"/>
        <v>-0.28570000000000001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ROUND(+Surgery!O10,0)</f>
        <v>127470</v>
      </c>
      <c r="E15" s="3">
        <f>ROUND(+Surgery!F10,0)</f>
        <v>257773</v>
      </c>
      <c r="F15" s="9">
        <f t="shared" si="0"/>
        <v>0.49</v>
      </c>
      <c r="G15" s="3">
        <f>ROUND(+Surgery!O112,0)</f>
        <v>64477</v>
      </c>
      <c r="H15" s="3">
        <f>ROUND(+Surgery!F112,0)</f>
        <v>229516</v>
      </c>
      <c r="I15" s="9">
        <f t="shared" si="1"/>
        <v>0.28000000000000003</v>
      </c>
      <c r="J15" s="9"/>
      <c r="K15" s="10">
        <f t="shared" si="2"/>
        <v>-0.42859999999999998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ROUND(+Surgery!O11,0)</f>
        <v>0</v>
      </c>
      <c r="E16" s="3">
        <f>ROUND(+Surgery!F11,0)</f>
        <v>0</v>
      </c>
      <c r="F16" s="9" t="str">
        <f t="shared" si="0"/>
        <v/>
      </c>
      <c r="G16" s="3">
        <f>ROUND(+Surgery!O113,0)</f>
        <v>46</v>
      </c>
      <c r="H16" s="3">
        <f>ROUND(+Surgery!F113,0)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ROUND(+Surgery!O12,0)</f>
        <v>2398488</v>
      </c>
      <c r="E17" s="3">
        <f>ROUND(+Surgery!F12,0)</f>
        <v>236790</v>
      </c>
      <c r="F17" s="9">
        <f t="shared" si="0"/>
        <v>10.130000000000001</v>
      </c>
      <c r="G17" s="3">
        <f>ROUND(+Surgery!O114,0)</f>
        <v>2460406</v>
      </c>
      <c r="H17" s="3">
        <f>ROUND(+Surgery!F114,0)</f>
        <v>236790</v>
      </c>
      <c r="I17" s="9">
        <f t="shared" si="1"/>
        <v>10.39</v>
      </c>
      <c r="J17" s="9"/>
      <c r="K17" s="10">
        <f t="shared" si="2"/>
        <v>2.5700000000000001E-2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ROUND(+Surgery!O13,0)</f>
        <v>2957</v>
      </c>
      <c r="E18" s="3">
        <f>ROUND(+Surgery!F13,0)</f>
        <v>38875</v>
      </c>
      <c r="F18" s="9">
        <f t="shared" si="0"/>
        <v>0.08</v>
      </c>
      <c r="G18" s="3">
        <f>ROUND(+Surgery!O115,0)</f>
        <v>12359</v>
      </c>
      <c r="H18" s="3">
        <f>ROUND(+Surgery!F115,0)</f>
        <v>37587</v>
      </c>
      <c r="I18" s="9">
        <f t="shared" si="1"/>
        <v>0.33</v>
      </c>
      <c r="J18" s="9"/>
      <c r="K18" s="10">
        <f t="shared" si="2"/>
        <v>3.125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ROUND(+Surgery!O14,0)</f>
        <v>19623</v>
      </c>
      <c r="E19" s="3">
        <f>ROUND(+Surgery!F14,0)</f>
        <v>378083</v>
      </c>
      <c r="F19" s="9">
        <f t="shared" si="0"/>
        <v>0.05</v>
      </c>
      <c r="G19" s="3">
        <f>ROUND(+Surgery!O116,0)</f>
        <v>26653</v>
      </c>
      <c r="H19" s="3">
        <f>ROUND(+Surgery!F116,0)</f>
        <v>359925</v>
      </c>
      <c r="I19" s="9">
        <f t="shared" si="1"/>
        <v>7.0000000000000007E-2</v>
      </c>
      <c r="J19" s="9"/>
      <c r="K19" s="10">
        <f t="shared" si="2"/>
        <v>0.4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ROUND(+Surgery!O15,0)</f>
        <v>61624</v>
      </c>
      <c r="E20" s="3">
        <f>ROUND(+Surgery!F15,0)</f>
        <v>2883095</v>
      </c>
      <c r="F20" s="9">
        <f t="shared" si="0"/>
        <v>0.02</v>
      </c>
      <c r="G20" s="3">
        <f>ROUND(+Surgery!O117,0)</f>
        <v>61603</v>
      </c>
      <c r="H20" s="3">
        <f>ROUND(+Surgery!F117,0)</f>
        <v>2951934</v>
      </c>
      <c r="I20" s="9">
        <f t="shared" si="1"/>
        <v>0.02</v>
      </c>
      <c r="J20" s="9"/>
      <c r="K20" s="10">
        <f t="shared" si="2"/>
        <v>0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ROUND(+Surgery!O16,0)</f>
        <v>376714</v>
      </c>
      <c r="E21" s="3">
        <f>ROUND(+Surgery!F16,0)</f>
        <v>2712475</v>
      </c>
      <c r="F21" s="9">
        <f t="shared" si="0"/>
        <v>0.14000000000000001</v>
      </c>
      <c r="G21" s="3">
        <f>ROUND(+Surgery!O118,0)</f>
        <v>217146</v>
      </c>
      <c r="H21" s="3">
        <f>ROUND(+Surgery!F118,0)</f>
        <v>2634566</v>
      </c>
      <c r="I21" s="9">
        <f t="shared" si="1"/>
        <v>0.08</v>
      </c>
      <c r="J21" s="9"/>
      <c r="K21" s="10">
        <f t="shared" si="2"/>
        <v>-0.42859999999999998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ROUND(+Surgery!O17,0)</f>
        <v>10931</v>
      </c>
      <c r="E22" s="3">
        <f>ROUND(+Surgery!F17,0)</f>
        <v>124980</v>
      </c>
      <c r="F22" s="9">
        <f t="shared" si="0"/>
        <v>0.09</v>
      </c>
      <c r="G22" s="3">
        <f>ROUND(+Surgery!O119,0)</f>
        <v>12220</v>
      </c>
      <c r="H22" s="3">
        <f>ROUND(+Surgery!F119,0)</f>
        <v>138555</v>
      </c>
      <c r="I22" s="9">
        <f t="shared" si="1"/>
        <v>0.09</v>
      </c>
      <c r="J22" s="9"/>
      <c r="K22" s="10">
        <f t="shared" si="2"/>
        <v>0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ROUND(+Surgery!O18,0)</f>
        <v>963539</v>
      </c>
      <c r="E23" s="3">
        <f>ROUND(+Surgery!F18,0)</f>
        <v>1074417</v>
      </c>
      <c r="F23" s="9">
        <f t="shared" si="0"/>
        <v>0.9</v>
      </c>
      <c r="G23" s="3">
        <f>ROUND(+Surgery!O120,0)</f>
        <v>929535</v>
      </c>
      <c r="H23" s="3">
        <f>ROUND(+Surgery!F120,0)</f>
        <v>1079019</v>
      </c>
      <c r="I23" s="9">
        <f t="shared" si="1"/>
        <v>0.86</v>
      </c>
      <c r="J23" s="9"/>
      <c r="K23" s="10">
        <f t="shared" si="2"/>
        <v>-4.4400000000000002E-2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ROUND(+Surgery!O19,0)</f>
        <v>230303</v>
      </c>
      <c r="E24" s="3">
        <f>ROUND(+Surgery!F19,0)</f>
        <v>396940</v>
      </c>
      <c r="F24" s="9">
        <f t="shared" si="0"/>
        <v>0.57999999999999996</v>
      </c>
      <c r="G24" s="3">
        <f>ROUND(+Surgery!O121,0)</f>
        <v>255574</v>
      </c>
      <c r="H24" s="3">
        <f>ROUND(+Surgery!F121,0)</f>
        <v>369185</v>
      </c>
      <c r="I24" s="9">
        <f t="shared" si="1"/>
        <v>0.69</v>
      </c>
      <c r="J24" s="9"/>
      <c r="K24" s="10">
        <f t="shared" si="2"/>
        <v>0.18970000000000001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ROUND(+Surgery!O20,0)</f>
        <v>1134</v>
      </c>
      <c r="E25" s="3">
        <f>ROUND(+Surgery!F20,0)</f>
        <v>318898</v>
      </c>
      <c r="F25" s="9">
        <f t="shared" si="0"/>
        <v>0</v>
      </c>
      <c r="G25" s="3">
        <f>ROUND(+Surgery!O122,0)</f>
        <v>1085</v>
      </c>
      <c r="H25" s="3">
        <f>ROUND(+Surgery!F122,0)</f>
        <v>338072</v>
      </c>
      <c r="I25" s="9">
        <f t="shared" si="1"/>
        <v>0</v>
      </c>
      <c r="J25" s="9"/>
      <c r="K25" s="10" t="e">
        <f t="shared" si="2"/>
        <v>#DIV/0!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ROUND(+Surgery!O21,0)</f>
        <v>0</v>
      </c>
      <c r="E26" s="3">
        <f>ROUND(+Surgery!F21,0)</f>
        <v>0</v>
      </c>
      <c r="F26" s="9" t="str">
        <f t="shared" si="0"/>
        <v/>
      </c>
      <c r="G26" s="3">
        <f>ROUND(+Surgery!O123,0)</f>
        <v>0</v>
      </c>
      <c r="H26" s="3">
        <f>ROUND(+Surgery!F123,0)</f>
        <v>4054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ROUND(+Surgery!O22,0)</f>
        <v>5703</v>
      </c>
      <c r="E27" s="3">
        <f>ROUND(+Surgery!F22,0)</f>
        <v>6035</v>
      </c>
      <c r="F27" s="9">
        <f t="shared" si="0"/>
        <v>0.94</v>
      </c>
      <c r="G27" s="3">
        <f>ROUND(+Surgery!O124,0)</f>
        <v>0</v>
      </c>
      <c r="H27" s="3">
        <f>ROUND(+Surgery!F124,0)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ROUND(+Surgery!O23,0)</f>
        <v>0</v>
      </c>
      <c r="E28" s="3">
        <f>ROUND(+Surgery!F23,0)</f>
        <v>0</v>
      </c>
      <c r="F28" s="9" t="str">
        <f t="shared" si="0"/>
        <v/>
      </c>
      <c r="G28" s="3">
        <f>ROUND(+Surgery!O125,0)</f>
        <v>0</v>
      </c>
      <c r="H28" s="3">
        <f>ROUND(+Surgery!F125,0)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ROUND(+Surgery!O24,0)</f>
        <v>0</v>
      </c>
      <c r="E29" s="3">
        <f>ROUND(+Surgery!F24,0)</f>
        <v>0</v>
      </c>
      <c r="F29" s="9" t="str">
        <f t="shared" si="0"/>
        <v/>
      </c>
      <c r="G29" s="3">
        <f>ROUND(+Surgery!O126,0)</f>
        <v>7248</v>
      </c>
      <c r="H29" s="3">
        <f>ROUND(+Surgery!F126,0)</f>
        <v>96778</v>
      </c>
      <c r="I29" s="9">
        <f t="shared" si="1"/>
        <v>7.0000000000000007E-2</v>
      </c>
      <c r="J29" s="9"/>
      <c r="K29" s="10" t="str">
        <f t="shared" si="2"/>
        <v/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ROUND(+Surgery!O25,0)</f>
        <v>22010</v>
      </c>
      <c r="E30" s="3">
        <f>ROUND(+Surgery!F25,0)</f>
        <v>438840</v>
      </c>
      <c r="F30" s="9">
        <f t="shared" si="0"/>
        <v>0.05</v>
      </c>
      <c r="G30" s="3">
        <f>ROUND(+Surgery!O127,0)</f>
        <v>90618</v>
      </c>
      <c r="H30" s="3">
        <f>ROUND(+Surgery!F127,0)</f>
        <v>439380</v>
      </c>
      <c r="I30" s="9">
        <f t="shared" si="1"/>
        <v>0.21</v>
      </c>
      <c r="J30" s="9"/>
      <c r="K30" s="10">
        <f t="shared" si="2"/>
        <v>3.2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ROUND(+Surgery!O26,0)</f>
        <v>2596</v>
      </c>
      <c r="E31" s="3">
        <f>ROUND(+Surgery!F26,0)</f>
        <v>19892</v>
      </c>
      <c r="F31" s="9">
        <f t="shared" si="0"/>
        <v>0.13</v>
      </c>
      <c r="G31" s="3">
        <f>ROUND(+Surgery!O128,0)</f>
        <v>912</v>
      </c>
      <c r="H31" s="3">
        <f>ROUND(+Surgery!F128,0)</f>
        <v>23010</v>
      </c>
      <c r="I31" s="9">
        <f t="shared" si="1"/>
        <v>0.04</v>
      </c>
      <c r="J31" s="9"/>
      <c r="K31" s="10">
        <f t="shared" si="2"/>
        <v>-0.69230000000000003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ROUND(+Surgery!O27,0)</f>
        <v>1630</v>
      </c>
      <c r="E32" s="3">
        <f>ROUND(+Surgery!F27,0)</f>
        <v>10959</v>
      </c>
      <c r="F32" s="9">
        <f t="shared" si="0"/>
        <v>0.15</v>
      </c>
      <c r="G32" s="3">
        <f>ROUND(+Surgery!O129,0)</f>
        <v>1873</v>
      </c>
      <c r="H32" s="3">
        <f>ROUND(+Surgery!F129,0)</f>
        <v>9774</v>
      </c>
      <c r="I32" s="9">
        <f t="shared" si="1"/>
        <v>0.19</v>
      </c>
      <c r="J32" s="9"/>
      <c r="K32" s="10">
        <f t="shared" si="2"/>
        <v>0.26669999999999999</v>
      </c>
    </row>
    <row r="33" spans="2:11" x14ac:dyDescent="0.2">
      <c r="B33">
        <f>+Surgery!A28</f>
        <v>58</v>
      </c>
      <c r="C33" t="str">
        <f>+Surgery!B28</f>
        <v>YAKIMA VALLEY MEMORIAL HOSPITAL</v>
      </c>
      <c r="D33" s="3">
        <f>ROUND(+Surgery!O28,0)</f>
        <v>23726</v>
      </c>
      <c r="E33" s="3">
        <f>ROUND(+Surgery!F28,0)</f>
        <v>643860</v>
      </c>
      <c r="F33" s="9">
        <f t="shared" si="0"/>
        <v>0.04</v>
      </c>
      <c r="G33" s="3">
        <f>ROUND(+Surgery!O130,0)</f>
        <v>22248</v>
      </c>
      <c r="H33" s="3">
        <f>ROUND(+Surgery!F130,0)</f>
        <v>605125</v>
      </c>
      <c r="I33" s="9">
        <f t="shared" si="1"/>
        <v>0.04</v>
      </c>
      <c r="J33" s="9"/>
      <c r="K33" s="10">
        <f t="shared" si="2"/>
        <v>0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ROUND(+Surgery!O29,0)</f>
        <v>13242</v>
      </c>
      <c r="E34" s="3">
        <f>ROUND(+Surgery!F29,0)</f>
        <v>289874</v>
      </c>
      <c r="F34" s="9">
        <f t="shared" si="0"/>
        <v>0.05</v>
      </c>
      <c r="G34" s="3">
        <f>ROUND(+Surgery!O131,0)</f>
        <v>13549</v>
      </c>
      <c r="H34" s="3">
        <f>ROUND(+Surgery!F131,0)</f>
        <v>280552</v>
      </c>
      <c r="I34" s="9">
        <f t="shared" si="1"/>
        <v>0.05</v>
      </c>
      <c r="J34" s="9"/>
      <c r="K34" s="10">
        <f t="shared" si="2"/>
        <v>0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ROUND(+Surgery!O30,0)</f>
        <v>7502</v>
      </c>
      <c r="E35" s="3">
        <f>ROUND(+Surgery!F30,0)</f>
        <v>295755</v>
      </c>
      <c r="F35" s="9">
        <f t="shared" si="0"/>
        <v>0.03</v>
      </c>
      <c r="G35" s="3">
        <f>ROUND(+Surgery!O132,0)</f>
        <v>4633</v>
      </c>
      <c r="H35" s="3">
        <f>ROUND(+Surgery!F132,0)</f>
        <v>282688</v>
      </c>
      <c r="I35" s="9">
        <f t="shared" si="1"/>
        <v>0.02</v>
      </c>
      <c r="J35" s="9"/>
      <c r="K35" s="10">
        <f t="shared" si="2"/>
        <v>-0.33329999999999999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ROUND(+Surgery!O31,0)</f>
        <v>23428</v>
      </c>
      <c r="E36" s="3">
        <f>ROUND(+Surgery!F31,0)</f>
        <v>0</v>
      </c>
      <c r="F36" s="9" t="str">
        <f t="shared" si="0"/>
        <v/>
      </c>
      <c r="G36" s="3">
        <f>ROUND(+Surgery!O133,0)</f>
        <v>16808</v>
      </c>
      <c r="H36" s="3">
        <f>ROUND(+Surgery!F133,0)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ROUND(+Surgery!O32,0)</f>
        <v>0</v>
      </c>
      <c r="E37" s="3">
        <f>ROUND(+Surgery!F32,0)</f>
        <v>765</v>
      </c>
      <c r="F37" s="9" t="str">
        <f t="shared" si="0"/>
        <v/>
      </c>
      <c r="G37" s="3">
        <f>ROUND(+Surgery!O134,0)</f>
        <v>0</v>
      </c>
      <c r="H37" s="3">
        <f>ROUND(+Surgery!F134,0)</f>
        <v>990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ROUND(+Surgery!O33,0)</f>
        <v>12356</v>
      </c>
      <c r="E38" s="3">
        <f>ROUND(+Surgery!F33,0)</f>
        <v>1534489</v>
      </c>
      <c r="F38" s="9">
        <f t="shared" si="0"/>
        <v>0.01</v>
      </c>
      <c r="G38" s="3">
        <f>ROUND(+Surgery!O135,0)</f>
        <v>7014</v>
      </c>
      <c r="H38" s="3">
        <f>ROUND(+Surgery!F135,0)</f>
        <v>1548700</v>
      </c>
      <c r="I38" s="9">
        <f t="shared" si="1"/>
        <v>0</v>
      </c>
      <c r="J38" s="9"/>
      <c r="K38" s="10">
        <f t="shared" si="2"/>
        <v>-1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ROUND(+Surgery!O34,0)</f>
        <v>0</v>
      </c>
      <c r="E39" s="3">
        <f>ROUND(+Surgery!F34,0)</f>
        <v>0</v>
      </c>
      <c r="F39" s="9" t="str">
        <f t="shared" si="0"/>
        <v/>
      </c>
      <c r="G39" s="3">
        <f>ROUND(+Surgery!O136,0)</f>
        <v>0</v>
      </c>
      <c r="H39" s="3">
        <f>ROUND(+Surgery!F136,0)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ROUND(+Surgery!O35,0)</f>
        <v>57526</v>
      </c>
      <c r="E40" s="3">
        <f>ROUND(+Surgery!F35,0)</f>
        <v>2899576</v>
      </c>
      <c r="F40" s="9">
        <f t="shared" si="0"/>
        <v>0.02</v>
      </c>
      <c r="G40" s="3">
        <f>ROUND(+Surgery!O137,0)</f>
        <v>209454</v>
      </c>
      <c r="H40" s="3">
        <f>ROUND(+Surgery!F137,0)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ROUND(+Surgery!O36,0)</f>
        <v>61518</v>
      </c>
      <c r="E41" s="3">
        <f>ROUND(+Surgery!F36,0)</f>
        <v>90772</v>
      </c>
      <c r="F41" s="9">
        <f t="shared" si="0"/>
        <v>0.68</v>
      </c>
      <c r="G41" s="3">
        <f>ROUND(+Surgery!O138,0)</f>
        <v>69511</v>
      </c>
      <c r="H41" s="3">
        <f>ROUND(+Surgery!F138,0)</f>
        <v>86593</v>
      </c>
      <c r="I41" s="9">
        <f t="shared" si="1"/>
        <v>0.8</v>
      </c>
      <c r="J41" s="9"/>
      <c r="K41" s="10">
        <f t="shared" si="2"/>
        <v>0.17649999999999999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ROUND(+Surgery!O37,0)</f>
        <v>88</v>
      </c>
      <c r="E42" s="3">
        <f>ROUND(+Surgery!F37,0)</f>
        <v>38534</v>
      </c>
      <c r="F42" s="9">
        <f t="shared" si="0"/>
        <v>0</v>
      </c>
      <c r="G42" s="3">
        <f>ROUND(+Surgery!O139,0)</f>
        <v>907</v>
      </c>
      <c r="H42" s="3">
        <f>ROUND(+Surgery!F139,0)</f>
        <v>21443</v>
      </c>
      <c r="I42" s="9">
        <f t="shared" si="1"/>
        <v>0.04</v>
      </c>
      <c r="J42" s="9"/>
      <c r="K42" s="10" t="e">
        <f t="shared" si="2"/>
        <v>#DIV/0!</v>
      </c>
    </row>
    <row r="43" spans="2:11" x14ac:dyDescent="0.2">
      <c r="B43">
        <f>+Surgery!A38</f>
        <v>102</v>
      </c>
      <c r="C43" t="str">
        <f>+Surgery!B38</f>
        <v>YAKIMA REGIONAL MEDICAL AND CARDIAC CENTER</v>
      </c>
      <c r="D43" s="3">
        <f>ROUND(+Surgery!O38,0)</f>
        <v>543366</v>
      </c>
      <c r="E43" s="3">
        <f>ROUND(+Surgery!F38,0)</f>
        <v>29055</v>
      </c>
      <c r="F43" s="9">
        <f t="shared" si="0"/>
        <v>18.7</v>
      </c>
      <c r="G43" s="3">
        <f>ROUND(+Surgery!O140,0)</f>
        <v>486086</v>
      </c>
      <c r="H43" s="3">
        <f>ROUND(+Surgery!F140,0)</f>
        <v>186225</v>
      </c>
      <c r="I43" s="9">
        <f t="shared" si="1"/>
        <v>2.61</v>
      </c>
      <c r="J43" s="9"/>
      <c r="K43" s="10">
        <f t="shared" si="2"/>
        <v>-0.86040000000000005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ROUND(+Surgery!O39,0)</f>
        <v>0</v>
      </c>
      <c r="E44" s="3">
        <f>ROUND(+Surgery!F39,0)</f>
        <v>0</v>
      </c>
      <c r="F44" s="9" t="str">
        <f t="shared" si="0"/>
        <v/>
      </c>
      <c r="G44" s="3">
        <f>ROUND(+Surgery!O141,0)</f>
        <v>0</v>
      </c>
      <c r="H44" s="3">
        <f>ROUND(+Surgery!F141,0)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ROUND(+Surgery!O40,0)</f>
        <v>4791</v>
      </c>
      <c r="E45" s="3">
        <f>ROUND(+Surgery!F40,0)</f>
        <v>131313</v>
      </c>
      <c r="F45" s="9">
        <f t="shared" si="0"/>
        <v>0.04</v>
      </c>
      <c r="G45" s="3">
        <f>ROUND(+Surgery!O142,0)</f>
        <v>0</v>
      </c>
      <c r="H45" s="3">
        <f>ROUND(+Surgery!F142,0)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ROUND(+Surgery!O41,0)</f>
        <v>16</v>
      </c>
      <c r="E46" s="3">
        <f>ROUND(+Surgery!F41,0)</f>
        <v>14882</v>
      </c>
      <c r="F46" s="9">
        <f t="shared" si="0"/>
        <v>0</v>
      </c>
      <c r="G46" s="3">
        <f>ROUND(+Surgery!O143,0)</f>
        <v>0</v>
      </c>
      <c r="H46" s="3">
        <f>ROUND(+Surgery!F143,0)</f>
        <v>13481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ROUND(+Surgery!O42,0)</f>
        <v>150310</v>
      </c>
      <c r="E47" s="3">
        <f>ROUND(+Surgery!F42,0)</f>
        <v>154227</v>
      </c>
      <c r="F47" s="9">
        <f t="shared" si="0"/>
        <v>0.97</v>
      </c>
      <c r="G47" s="3">
        <f>ROUND(+Surgery!O144,0)</f>
        <v>49733</v>
      </c>
      <c r="H47" s="3">
        <f>ROUND(+Surgery!F144,0)</f>
        <v>141924</v>
      </c>
      <c r="I47" s="9">
        <f t="shared" si="1"/>
        <v>0.35</v>
      </c>
      <c r="J47" s="9"/>
      <c r="K47" s="10">
        <f t="shared" si="2"/>
        <v>-0.63919999999999999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ROUND(+Surgery!O43,0)</f>
        <v>0</v>
      </c>
      <c r="E48" s="3">
        <f>ROUND(+Surgery!F43,0)</f>
        <v>0</v>
      </c>
      <c r="F48" s="9" t="str">
        <f t="shared" si="0"/>
        <v/>
      </c>
      <c r="G48" s="3">
        <f>ROUND(+Surgery!O145,0)</f>
        <v>0</v>
      </c>
      <c r="H48" s="3">
        <f>ROUND(+Surgery!F145,0)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ROUND(+Surgery!O44,0)</f>
        <v>0</v>
      </c>
      <c r="E49" s="3">
        <f>ROUND(+Surgery!F44,0)</f>
        <v>0</v>
      </c>
      <c r="F49" s="9" t="str">
        <f t="shared" si="0"/>
        <v/>
      </c>
      <c r="G49" s="3">
        <f>ROUND(+Surgery!O146,0)</f>
        <v>0</v>
      </c>
      <c r="H49" s="3">
        <f>ROUND(+Surgery!F146,0)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ROUND(+Surgery!O45,0)</f>
        <v>9868</v>
      </c>
      <c r="E50" s="3">
        <f>ROUND(+Surgery!F45,0)</f>
        <v>966900</v>
      </c>
      <c r="F50" s="9">
        <f t="shared" si="0"/>
        <v>0.01</v>
      </c>
      <c r="G50" s="3">
        <f>ROUND(+Surgery!O147,0)</f>
        <v>8620</v>
      </c>
      <c r="H50" s="3">
        <f>ROUND(+Surgery!F147,0)</f>
        <v>740971</v>
      </c>
      <c r="I50" s="9">
        <f t="shared" si="1"/>
        <v>0.01</v>
      </c>
      <c r="J50" s="9"/>
      <c r="K50" s="10">
        <f t="shared" si="2"/>
        <v>0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ROUND(+Surgery!O46,0)</f>
        <v>24127</v>
      </c>
      <c r="E51" s="3">
        <f>ROUND(+Surgery!F46,0)</f>
        <v>27333</v>
      </c>
      <c r="F51" s="9">
        <f t="shared" si="0"/>
        <v>0.88</v>
      </c>
      <c r="G51" s="3">
        <f>ROUND(+Surgery!O148,0)</f>
        <v>31577</v>
      </c>
      <c r="H51" s="3">
        <f>ROUND(+Surgery!F148,0)</f>
        <v>28094</v>
      </c>
      <c r="I51" s="9">
        <f t="shared" si="1"/>
        <v>1.1200000000000001</v>
      </c>
      <c r="J51" s="9"/>
      <c r="K51" s="10">
        <f t="shared" si="2"/>
        <v>0.2727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ROUND(+Surgery!O47,0)</f>
        <v>0</v>
      </c>
      <c r="E52" s="3">
        <f>ROUND(+Surgery!F47,0)</f>
        <v>0</v>
      </c>
      <c r="F52" s="9" t="str">
        <f t="shared" si="0"/>
        <v/>
      </c>
      <c r="G52" s="3">
        <f>ROUND(+Surgery!O149,0)</f>
        <v>252</v>
      </c>
      <c r="H52" s="3">
        <f>ROUND(+Surgery!F149,0)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ROUND(+Surgery!O48,0)</f>
        <v>12556</v>
      </c>
      <c r="E53" s="3">
        <f>ROUND(+Surgery!F48,0)</f>
        <v>1968627</v>
      </c>
      <c r="F53" s="9">
        <f t="shared" si="0"/>
        <v>0.01</v>
      </c>
      <c r="G53" s="3">
        <f>ROUND(+Surgery!O150,0)</f>
        <v>14130</v>
      </c>
      <c r="H53" s="3">
        <f>ROUND(+Surgery!F150,0)</f>
        <v>1991307</v>
      </c>
      <c r="I53" s="9">
        <f t="shared" si="1"/>
        <v>0.01</v>
      </c>
      <c r="J53" s="9"/>
      <c r="K53" s="10">
        <f t="shared" si="2"/>
        <v>0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ROUND(+Surgery!O49,0)</f>
        <v>26715</v>
      </c>
      <c r="E54" s="3">
        <f>ROUND(+Surgery!F49,0)</f>
        <v>1362190</v>
      </c>
      <c r="F54" s="9">
        <f t="shared" si="0"/>
        <v>0.02</v>
      </c>
      <c r="G54" s="3">
        <f>ROUND(+Surgery!O151,0)</f>
        <v>41350</v>
      </c>
      <c r="H54" s="3">
        <f>ROUND(+Surgery!F151,0)</f>
        <v>1386123</v>
      </c>
      <c r="I54" s="9">
        <f t="shared" si="1"/>
        <v>0.03</v>
      </c>
      <c r="J54" s="9"/>
      <c r="K54" s="10">
        <f t="shared" si="2"/>
        <v>0.5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ROUND(+Surgery!O50,0)</f>
        <v>60378</v>
      </c>
      <c r="E55" s="3">
        <f>ROUND(+Surgery!F50,0)</f>
        <v>811380</v>
      </c>
      <c r="F55" s="9">
        <f t="shared" si="0"/>
        <v>7.0000000000000007E-2</v>
      </c>
      <c r="G55" s="3">
        <f>ROUND(+Surgery!O152,0)</f>
        <v>51002</v>
      </c>
      <c r="H55" s="3">
        <f>ROUND(+Surgery!F152,0)</f>
        <v>985292</v>
      </c>
      <c r="I55" s="9">
        <f t="shared" si="1"/>
        <v>0.05</v>
      </c>
      <c r="J55" s="9"/>
      <c r="K55" s="10">
        <f t="shared" si="2"/>
        <v>-0.28570000000000001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ROUND(+Surgery!O51,0)</f>
        <v>158101</v>
      </c>
      <c r="E56" s="3">
        <f>ROUND(+Surgery!F51,0)</f>
        <v>502416</v>
      </c>
      <c r="F56" s="9">
        <f t="shared" si="0"/>
        <v>0.31</v>
      </c>
      <c r="G56" s="3">
        <f>ROUND(+Surgery!O153,0)</f>
        <v>102584</v>
      </c>
      <c r="H56" s="3">
        <f>ROUND(+Surgery!F153,0)</f>
        <v>571318</v>
      </c>
      <c r="I56" s="9">
        <f t="shared" si="1"/>
        <v>0.18</v>
      </c>
      <c r="J56" s="9"/>
      <c r="K56" s="10">
        <f t="shared" si="2"/>
        <v>-0.4194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ROUND(+Surgery!O52,0)</f>
        <v>-17319</v>
      </c>
      <c r="E57" s="3">
        <f>ROUND(+Surgery!F52,0)</f>
        <v>21072</v>
      </c>
      <c r="F57" s="9">
        <f t="shared" si="0"/>
        <v>-0.82</v>
      </c>
      <c r="G57" s="3">
        <f>ROUND(+Surgery!O154,0)</f>
        <v>2296</v>
      </c>
      <c r="H57" s="3">
        <f>ROUND(+Surgery!F154,0)</f>
        <v>14960</v>
      </c>
      <c r="I57" s="9">
        <f t="shared" si="1"/>
        <v>0.15</v>
      </c>
      <c r="J57" s="9"/>
      <c r="K57" s="10">
        <f t="shared" si="2"/>
        <v>-1.1829000000000001</v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ROUND(+Surgery!O53,0)</f>
        <v>92816</v>
      </c>
      <c r="E58" s="3">
        <f>ROUND(+Surgery!F53,0)</f>
        <v>7106</v>
      </c>
      <c r="F58" s="9">
        <f t="shared" si="0"/>
        <v>13.06</v>
      </c>
      <c r="G58" s="3">
        <f>ROUND(+Surgery!O155,0)</f>
        <v>37833</v>
      </c>
      <c r="H58" s="3">
        <f>ROUND(+Surgery!F155,0)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ROUND(+Surgery!O54,0)</f>
        <v>72770</v>
      </c>
      <c r="E59" s="3">
        <f>ROUND(+Surgery!F54,0)</f>
        <v>616200</v>
      </c>
      <c r="F59" s="9">
        <f t="shared" si="0"/>
        <v>0.12</v>
      </c>
      <c r="G59" s="3">
        <f>ROUND(+Surgery!O156,0)</f>
        <v>80482</v>
      </c>
      <c r="H59" s="3">
        <f>ROUND(+Surgery!F156,0)</f>
        <v>710100</v>
      </c>
      <c r="I59" s="9">
        <f t="shared" si="1"/>
        <v>0.11</v>
      </c>
      <c r="J59" s="9"/>
      <c r="K59" s="10">
        <f t="shared" si="2"/>
        <v>-8.3299999999999999E-2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ROUND(+Surgery!O55,0)</f>
        <v>658</v>
      </c>
      <c r="E60" s="3">
        <f>ROUND(+Surgery!F55,0)</f>
        <v>125925</v>
      </c>
      <c r="F60" s="9">
        <f t="shared" si="0"/>
        <v>0.01</v>
      </c>
      <c r="G60" s="3">
        <f>ROUND(+Surgery!O157,0)</f>
        <v>820</v>
      </c>
      <c r="H60" s="3">
        <f>ROUND(+Surgery!F157,0)</f>
        <v>114991</v>
      </c>
      <c r="I60" s="9">
        <f t="shared" si="1"/>
        <v>0.01</v>
      </c>
      <c r="J60" s="9"/>
      <c r="K60" s="10">
        <f t="shared" si="2"/>
        <v>0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ROUND(+Surgery!O56,0)</f>
        <v>0</v>
      </c>
      <c r="E61" s="3">
        <f>ROUND(+Surgery!F56,0)</f>
        <v>0</v>
      </c>
      <c r="F61" s="9" t="str">
        <f t="shared" si="0"/>
        <v/>
      </c>
      <c r="G61" s="3">
        <f>ROUND(+Surgery!O158,0)</f>
        <v>0</v>
      </c>
      <c r="H61" s="3">
        <f>ROUND(+Surgery!F158,0)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ROUND(+Surgery!O57,0)</f>
        <v>250343</v>
      </c>
      <c r="E62" s="3">
        <f>ROUND(+Surgery!F57,0)</f>
        <v>983173</v>
      </c>
      <c r="F62" s="9">
        <f t="shared" si="0"/>
        <v>0.25</v>
      </c>
      <c r="G62" s="3">
        <f>ROUND(+Surgery!O159,0)</f>
        <v>175484</v>
      </c>
      <c r="H62" s="3">
        <f>ROUND(+Surgery!F159,0)</f>
        <v>975198</v>
      </c>
      <c r="I62" s="9">
        <f t="shared" si="1"/>
        <v>0.18</v>
      </c>
      <c r="J62" s="9"/>
      <c r="K62" s="10">
        <f t="shared" si="2"/>
        <v>-0.28000000000000003</v>
      </c>
    </row>
    <row r="63" spans="2:11" x14ac:dyDescent="0.2">
      <c r="B63">
        <f>+Surgery!A58</f>
        <v>145</v>
      </c>
      <c r="C63" t="str">
        <f>+Surgery!B58</f>
        <v>PEACEHEALTH ST JOSEPH HOSPITAL</v>
      </c>
      <c r="D63" s="3">
        <f>ROUND(+Surgery!O58,0)</f>
        <v>15238</v>
      </c>
      <c r="E63" s="3">
        <f>ROUND(+Surgery!F58,0)</f>
        <v>886400</v>
      </c>
      <c r="F63" s="9">
        <f t="shared" si="0"/>
        <v>0.02</v>
      </c>
      <c r="G63" s="3">
        <f>ROUND(+Surgery!O160,0)</f>
        <v>24740</v>
      </c>
      <c r="H63" s="3">
        <f>ROUND(+Surgery!F160,0)</f>
        <v>916468</v>
      </c>
      <c r="I63" s="9">
        <f t="shared" si="1"/>
        <v>0.03</v>
      </c>
      <c r="J63" s="9"/>
      <c r="K63" s="10">
        <f t="shared" si="2"/>
        <v>0.5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ROUND(+Surgery!O59,0)</f>
        <v>167</v>
      </c>
      <c r="E64" s="3">
        <f>ROUND(+Surgery!F59,0)</f>
        <v>146867</v>
      </c>
      <c r="F64" s="9">
        <f t="shared" si="0"/>
        <v>0</v>
      </c>
      <c r="G64" s="3">
        <f>ROUND(+Surgery!O161,0)</f>
        <v>618</v>
      </c>
      <c r="H64" s="3">
        <f>ROUND(+Surgery!F161,0)</f>
        <v>164946</v>
      </c>
      <c r="I64" s="9">
        <f t="shared" si="1"/>
        <v>0</v>
      </c>
      <c r="J64" s="9"/>
      <c r="K64" s="10" t="e">
        <f t="shared" si="2"/>
        <v>#DIV/0!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ROUND(+Surgery!O60,0)</f>
        <v>0</v>
      </c>
      <c r="E65" s="3">
        <f>ROUND(+Surgery!F60,0)</f>
        <v>0</v>
      </c>
      <c r="F65" s="9" t="str">
        <f t="shared" si="0"/>
        <v/>
      </c>
      <c r="G65" s="3">
        <f>ROUND(+Surgery!O162,0)</f>
        <v>0</v>
      </c>
      <c r="H65" s="3">
        <f>ROUND(+Surgery!F162,0)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ROUND(+Surgery!O61,0)</f>
        <v>7939</v>
      </c>
      <c r="E66" s="3">
        <f>ROUND(+Surgery!F61,0)</f>
        <v>11377</v>
      </c>
      <c r="F66" s="9">
        <f t="shared" si="0"/>
        <v>0.7</v>
      </c>
      <c r="G66" s="3">
        <f>ROUND(+Surgery!O163,0)</f>
        <v>11403</v>
      </c>
      <c r="H66" s="3">
        <f>ROUND(+Surgery!F163,0)</f>
        <v>13458</v>
      </c>
      <c r="I66" s="9">
        <f t="shared" si="1"/>
        <v>0.85</v>
      </c>
      <c r="J66" s="9"/>
      <c r="K66" s="10">
        <f t="shared" si="2"/>
        <v>0.21429999999999999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ROUND(+Surgery!O62,0)</f>
        <v>2606</v>
      </c>
      <c r="E67" s="3">
        <f>ROUND(+Surgery!F62,0)</f>
        <v>105732</v>
      </c>
      <c r="F67" s="9">
        <f t="shared" si="0"/>
        <v>0.02</v>
      </c>
      <c r="G67" s="3">
        <f>ROUND(+Surgery!O164,0)</f>
        <v>2080</v>
      </c>
      <c r="H67" s="3">
        <f>ROUND(+Surgery!F164,0)</f>
        <v>113392</v>
      </c>
      <c r="I67" s="9">
        <f t="shared" si="1"/>
        <v>0.02</v>
      </c>
      <c r="J67" s="9"/>
      <c r="K67" s="10">
        <f t="shared" si="2"/>
        <v>0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ROUND(+Surgery!O63,0)</f>
        <v>3578</v>
      </c>
      <c r="E68" s="3">
        <f>ROUND(+Surgery!F63,0)</f>
        <v>31925</v>
      </c>
      <c r="F68" s="9">
        <f t="shared" si="0"/>
        <v>0.11</v>
      </c>
      <c r="G68" s="3">
        <f>ROUND(+Surgery!O165,0)</f>
        <v>12334</v>
      </c>
      <c r="H68" s="3">
        <f>ROUND(+Surgery!F165,0)</f>
        <v>62040</v>
      </c>
      <c r="I68" s="9">
        <f t="shared" si="1"/>
        <v>0.2</v>
      </c>
      <c r="J68" s="9"/>
      <c r="K68" s="10">
        <f t="shared" si="2"/>
        <v>0.81820000000000004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ROUND(+Surgery!O64,0)</f>
        <v>69095</v>
      </c>
      <c r="E69" s="3">
        <f>ROUND(+Surgery!F64,0)</f>
        <v>953912</v>
      </c>
      <c r="F69" s="9">
        <f t="shared" si="0"/>
        <v>7.0000000000000007E-2</v>
      </c>
      <c r="G69" s="3">
        <f>ROUND(+Surgery!O166,0)</f>
        <v>152140</v>
      </c>
      <c r="H69" s="3">
        <f>ROUND(+Surgery!F166,0)</f>
        <v>1116407</v>
      </c>
      <c r="I69" s="9">
        <f t="shared" si="1"/>
        <v>0.14000000000000001</v>
      </c>
      <c r="J69" s="9"/>
      <c r="K69" s="10">
        <f t="shared" si="2"/>
        <v>1</v>
      </c>
    </row>
    <row r="70" spans="2:11" x14ac:dyDescent="0.2">
      <c r="B70">
        <f>+Surgery!A65</f>
        <v>156</v>
      </c>
      <c r="C70" t="str">
        <f>+Surgery!B65</f>
        <v>WHIDBEY GENERAL HOSPITAL</v>
      </c>
      <c r="D70" s="3">
        <f>ROUND(+Surgery!O65,0)</f>
        <v>396</v>
      </c>
      <c r="E70" s="3">
        <f>ROUND(+Surgery!F65,0)</f>
        <v>185572</v>
      </c>
      <c r="F70" s="9">
        <f t="shared" si="0"/>
        <v>0</v>
      </c>
      <c r="G70" s="3">
        <f>ROUND(+Surgery!O167,0)</f>
        <v>26164</v>
      </c>
      <c r="H70" s="3">
        <f>ROUND(+Surgery!F167,0)</f>
        <v>175115</v>
      </c>
      <c r="I70" s="9">
        <f t="shared" si="1"/>
        <v>0.15</v>
      </c>
      <c r="J70" s="9"/>
      <c r="K70" s="10" t="e">
        <f t="shared" si="2"/>
        <v>#DIV/0!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ROUND(+Surgery!O66,0)</f>
        <v>0</v>
      </c>
      <c r="E71" s="3">
        <f>ROUND(+Surgery!F66,0)</f>
        <v>0</v>
      </c>
      <c r="F71" s="9" t="str">
        <f t="shared" si="0"/>
        <v/>
      </c>
      <c r="G71" s="3">
        <f>ROUND(+Surgery!O168,0)</f>
        <v>0</v>
      </c>
      <c r="H71" s="3">
        <f>ROUND(+Surgery!F168,0)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ROUND(+Surgery!O67,0)</f>
        <v>0</v>
      </c>
      <c r="E72" s="3">
        <f>ROUND(+Surgery!F67,0)</f>
        <v>0</v>
      </c>
      <c r="F72" s="9" t="str">
        <f t="shared" si="0"/>
        <v/>
      </c>
      <c r="G72" s="3">
        <f>ROUND(+Surgery!O169,0)</f>
        <v>0</v>
      </c>
      <c r="H72" s="3">
        <f>ROUND(+Surgery!F169,0)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ROUND(+Surgery!O68,0)</f>
        <v>122105</v>
      </c>
      <c r="E73" s="3">
        <f>ROUND(+Surgery!F68,0)</f>
        <v>1654461</v>
      </c>
      <c r="F73" s="9">
        <f t="shared" si="0"/>
        <v>7.0000000000000007E-2</v>
      </c>
      <c r="G73" s="3">
        <f>ROUND(+Surgery!O170,0)</f>
        <v>173653</v>
      </c>
      <c r="H73" s="3">
        <f>ROUND(+Surgery!F170,0)</f>
        <v>1964479</v>
      </c>
      <c r="I73" s="9">
        <f t="shared" si="1"/>
        <v>0.09</v>
      </c>
      <c r="J73" s="9"/>
      <c r="K73" s="10">
        <f t="shared" si="2"/>
        <v>0.28570000000000001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ROUND(+Surgery!O69,0)</f>
        <v>181462</v>
      </c>
      <c r="E74" s="3">
        <f>ROUND(+Surgery!F69,0)</f>
        <v>978401</v>
      </c>
      <c r="F74" s="9">
        <f t="shared" si="0"/>
        <v>0.19</v>
      </c>
      <c r="G74" s="3">
        <f>ROUND(+Surgery!O171,0)</f>
        <v>220281</v>
      </c>
      <c r="H74" s="3">
        <f>ROUND(+Surgery!F171,0)</f>
        <v>1068711</v>
      </c>
      <c r="I74" s="9">
        <f t="shared" si="1"/>
        <v>0.21</v>
      </c>
      <c r="J74" s="9"/>
      <c r="K74" s="10">
        <f t="shared" si="2"/>
        <v>0.1053</v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ROUND(+Surgery!O70,0)</f>
        <v>114165</v>
      </c>
      <c r="E75" s="3">
        <f>ROUND(+Surgery!F70,0)</f>
        <v>2309460</v>
      </c>
      <c r="F75" s="9">
        <f t="shared" ref="F75:F109" si="3">IF(D75=0,"",IF(E75=0,"",ROUND(D75/E75,2)))</f>
        <v>0.05</v>
      </c>
      <c r="G75" s="3">
        <f>ROUND(+Surgery!O172,0)</f>
        <v>137382</v>
      </c>
      <c r="H75" s="3">
        <f>ROUND(+Surgery!F172,0)</f>
        <v>2390880</v>
      </c>
      <c r="I75" s="9">
        <f t="shared" ref="I75:I109" si="4">IF(G75=0,"",IF(H75=0,"",ROUND(G75/H75,2)))</f>
        <v>0.06</v>
      </c>
      <c r="J75" s="9"/>
      <c r="K75" s="10">
        <f t="shared" ref="K75:K109" si="5">IF(D75=0,"",IF(E75=0,"",IF(G75=0,"",IF(H75=0,"",ROUND(I75/F75-1,4)))))</f>
        <v>0.2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ROUND(+Surgery!O71,0)</f>
        <v>55573</v>
      </c>
      <c r="E76" s="3">
        <f>ROUND(+Surgery!F71,0)</f>
        <v>790045</v>
      </c>
      <c r="F76" s="9">
        <f t="shared" si="3"/>
        <v>7.0000000000000007E-2</v>
      </c>
      <c r="G76" s="3">
        <f>ROUND(+Surgery!O173,0)</f>
        <v>48241</v>
      </c>
      <c r="H76" s="3">
        <f>ROUND(+Surgery!F173,0)</f>
        <v>789071</v>
      </c>
      <c r="I76" s="9">
        <f t="shared" si="4"/>
        <v>0.06</v>
      </c>
      <c r="J76" s="9"/>
      <c r="K76" s="10">
        <f t="shared" si="5"/>
        <v>-0.1429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ROUND(+Surgery!O72,0)</f>
        <v>82349</v>
      </c>
      <c r="E77" s="3">
        <f>ROUND(+Surgery!F72,0)</f>
        <v>42071</v>
      </c>
      <c r="F77" s="9">
        <f t="shared" si="3"/>
        <v>1.96</v>
      </c>
      <c r="G77" s="3">
        <f>ROUND(+Surgery!O174,0)</f>
        <v>74269</v>
      </c>
      <c r="H77" s="3">
        <f>ROUND(+Surgery!F174,0)</f>
        <v>44035</v>
      </c>
      <c r="I77" s="9">
        <f t="shared" si="4"/>
        <v>1.69</v>
      </c>
      <c r="J77" s="9"/>
      <c r="K77" s="10">
        <f t="shared" si="5"/>
        <v>-0.13780000000000001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ROUND(+Surgery!O73,0)</f>
        <v>0</v>
      </c>
      <c r="E78" s="3">
        <f>ROUND(+Surgery!F73,0)</f>
        <v>0</v>
      </c>
      <c r="F78" s="9" t="str">
        <f t="shared" si="3"/>
        <v/>
      </c>
      <c r="G78" s="3">
        <f>ROUND(+Surgery!O175,0)</f>
        <v>0</v>
      </c>
      <c r="H78" s="3">
        <f>ROUND(+Surgery!F175,0)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ROUND(+Surgery!O74,0)</f>
        <v>38960</v>
      </c>
      <c r="E79" s="3">
        <f>ROUND(+Surgery!F74,0)</f>
        <v>775224</v>
      </c>
      <c r="F79" s="9">
        <f t="shared" si="3"/>
        <v>0.05</v>
      </c>
      <c r="G79" s="3">
        <f>ROUND(+Surgery!O176,0)</f>
        <v>16835</v>
      </c>
      <c r="H79" s="3">
        <f>ROUND(+Surgery!F176,0)</f>
        <v>787205</v>
      </c>
      <c r="I79" s="9">
        <f t="shared" si="4"/>
        <v>0.02</v>
      </c>
      <c r="J79" s="9"/>
      <c r="K79" s="10">
        <f t="shared" si="5"/>
        <v>-0.6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ROUND(+Surgery!O75,0)</f>
        <v>95980</v>
      </c>
      <c r="E80" s="3">
        <f>ROUND(+Surgery!F75,0)</f>
        <v>1094571</v>
      </c>
      <c r="F80" s="9">
        <f t="shared" si="3"/>
        <v>0.09</v>
      </c>
      <c r="G80" s="3">
        <f>ROUND(+Surgery!O177,0)</f>
        <v>135139</v>
      </c>
      <c r="H80" s="3">
        <f>ROUND(+Surgery!F177,0)</f>
        <v>1219311</v>
      </c>
      <c r="I80" s="9">
        <f t="shared" si="4"/>
        <v>0.11</v>
      </c>
      <c r="J80" s="9"/>
      <c r="K80" s="10">
        <f t="shared" si="5"/>
        <v>0.22220000000000001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ROUND(+Surgery!O76,0)</f>
        <v>26440</v>
      </c>
      <c r="E81" s="3">
        <f>ROUND(+Surgery!F76,0)</f>
        <v>349757</v>
      </c>
      <c r="F81" s="9">
        <f t="shared" si="3"/>
        <v>0.08</v>
      </c>
      <c r="G81" s="3">
        <f>ROUND(+Surgery!O178,0)</f>
        <v>13499</v>
      </c>
      <c r="H81" s="3">
        <f>ROUND(+Surgery!F178,0)</f>
        <v>265468</v>
      </c>
      <c r="I81" s="9">
        <f t="shared" si="4"/>
        <v>0.05</v>
      </c>
      <c r="J81" s="9"/>
      <c r="K81" s="10">
        <f t="shared" si="5"/>
        <v>-0.375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ROUND(+Surgery!O77,0)</f>
        <v>507</v>
      </c>
      <c r="E82" s="3">
        <f>ROUND(+Surgery!F77,0)</f>
        <v>15148</v>
      </c>
      <c r="F82" s="9">
        <f t="shared" si="3"/>
        <v>0.03</v>
      </c>
      <c r="G82" s="3">
        <f>ROUND(+Surgery!O179,0)</f>
        <v>234</v>
      </c>
      <c r="H82" s="3">
        <f>ROUND(+Surgery!F179,0)</f>
        <v>15602</v>
      </c>
      <c r="I82" s="9">
        <f t="shared" si="4"/>
        <v>0.01</v>
      </c>
      <c r="J82" s="9"/>
      <c r="K82" s="10">
        <f t="shared" si="5"/>
        <v>-0.66669999999999996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ROUND(+Surgery!O78,0)</f>
        <v>128208</v>
      </c>
      <c r="E83" s="3">
        <f>ROUND(+Surgery!F78,0)</f>
        <v>733671</v>
      </c>
      <c r="F83" s="9">
        <f t="shared" si="3"/>
        <v>0.17</v>
      </c>
      <c r="G83" s="3">
        <f>ROUND(+Surgery!O180,0)</f>
        <v>128545</v>
      </c>
      <c r="H83" s="3">
        <f>ROUND(+Surgery!F180,0)</f>
        <v>591360</v>
      </c>
      <c r="I83" s="9">
        <f t="shared" si="4"/>
        <v>0.22</v>
      </c>
      <c r="J83" s="9"/>
      <c r="K83" s="10">
        <f t="shared" si="5"/>
        <v>0.29409999999999997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ROUND(+Surgery!O79,0)</f>
        <v>6722597</v>
      </c>
      <c r="E84" s="3">
        <f>ROUND(+Surgery!F79,0)</f>
        <v>4109625</v>
      </c>
      <c r="F84" s="9">
        <f t="shared" si="3"/>
        <v>1.64</v>
      </c>
      <c r="G84" s="3">
        <f>ROUND(+Surgery!O181,0)</f>
        <v>170465</v>
      </c>
      <c r="H84" s="3">
        <f>ROUND(+Surgery!F181,0)</f>
        <v>2122630</v>
      </c>
      <c r="I84" s="9">
        <f t="shared" si="4"/>
        <v>0.08</v>
      </c>
      <c r="J84" s="9"/>
      <c r="K84" s="10">
        <f t="shared" si="5"/>
        <v>-0.95120000000000005</v>
      </c>
    </row>
    <row r="85" spans="2:11" x14ac:dyDescent="0.2">
      <c r="B85">
        <f>+Surgery!A80</f>
        <v>180</v>
      </c>
      <c r="C85" t="str">
        <f>+Surgery!B80</f>
        <v>VALLEY HOSPITAL</v>
      </c>
      <c r="D85" s="3">
        <f>ROUND(+Surgery!O80,0)</f>
        <v>171094</v>
      </c>
      <c r="E85" s="3">
        <f>ROUND(+Surgery!F80,0)</f>
        <v>474465</v>
      </c>
      <c r="F85" s="9">
        <f t="shared" si="3"/>
        <v>0.36</v>
      </c>
      <c r="G85" s="3">
        <f>ROUND(+Surgery!O182,0)</f>
        <v>226177</v>
      </c>
      <c r="H85" s="3">
        <f>ROUND(+Surgery!F182,0)</f>
        <v>450180</v>
      </c>
      <c r="I85" s="9">
        <f t="shared" si="4"/>
        <v>0.5</v>
      </c>
      <c r="J85" s="9"/>
      <c r="K85" s="10">
        <f t="shared" si="5"/>
        <v>0.38890000000000002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ROUND(+Surgery!O81,0)</f>
        <v>2702</v>
      </c>
      <c r="E86" s="3">
        <f>ROUND(+Surgery!F81,0)</f>
        <v>420000</v>
      </c>
      <c r="F86" s="9">
        <f t="shared" si="3"/>
        <v>0.01</v>
      </c>
      <c r="G86" s="3">
        <f>ROUND(+Surgery!O183,0)</f>
        <v>766</v>
      </c>
      <c r="H86" s="3">
        <f>ROUND(+Surgery!F183,0)</f>
        <v>558030</v>
      </c>
      <c r="I86" s="9">
        <f t="shared" si="4"/>
        <v>0</v>
      </c>
      <c r="J86" s="9"/>
      <c r="K86" s="10">
        <f t="shared" si="5"/>
        <v>-1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ROUND(+Surgery!O82,0)</f>
        <v>0</v>
      </c>
      <c r="E87" s="3">
        <f>ROUND(+Surgery!F82,0)</f>
        <v>0</v>
      </c>
      <c r="F87" s="9" t="str">
        <f t="shared" si="3"/>
        <v/>
      </c>
      <c r="G87" s="3">
        <f>ROUND(+Surgery!O184,0)</f>
        <v>0</v>
      </c>
      <c r="H87" s="3">
        <f>ROUND(+Surgery!F184,0)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ROUND(+Surgery!O83,0)</f>
        <v>18222</v>
      </c>
      <c r="E88" s="3">
        <f>ROUND(+Surgery!F83,0)</f>
        <v>223110</v>
      </c>
      <c r="F88" s="9">
        <f t="shared" si="3"/>
        <v>0.08</v>
      </c>
      <c r="G88" s="3">
        <f>ROUND(+Surgery!O185,0)</f>
        <v>64678</v>
      </c>
      <c r="H88" s="3">
        <f>ROUND(+Surgery!F185,0)</f>
        <v>427999</v>
      </c>
      <c r="I88" s="9">
        <f t="shared" si="4"/>
        <v>0.15</v>
      </c>
      <c r="J88" s="9"/>
      <c r="K88" s="10">
        <f t="shared" si="5"/>
        <v>0.875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ROUND(+Surgery!O84,0)</f>
        <v>19917</v>
      </c>
      <c r="E89" s="3">
        <f>ROUND(+Surgery!F84,0)</f>
        <v>88170</v>
      </c>
      <c r="F89" s="9">
        <f t="shared" si="3"/>
        <v>0.23</v>
      </c>
      <c r="G89" s="3">
        <f>ROUND(+Surgery!O186,0)</f>
        <v>18108</v>
      </c>
      <c r="H89" s="3">
        <f>ROUND(+Surgery!F186,0)</f>
        <v>74069</v>
      </c>
      <c r="I89" s="9">
        <f t="shared" si="4"/>
        <v>0.24</v>
      </c>
      <c r="J89" s="9"/>
      <c r="K89" s="10">
        <f t="shared" si="5"/>
        <v>4.3499999999999997E-2</v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ROUND(+Surgery!O85,0)</f>
        <v>15645</v>
      </c>
      <c r="E90" s="3">
        <f>ROUND(+Surgery!F85,0)</f>
        <v>95221</v>
      </c>
      <c r="F90" s="9">
        <f t="shared" si="3"/>
        <v>0.16</v>
      </c>
      <c r="G90" s="3">
        <f>ROUND(+Surgery!O187,0)</f>
        <v>6667</v>
      </c>
      <c r="H90" s="3">
        <f>ROUND(+Surgery!F187,0)</f>
        <v>86352</v>
      </c>
      <c r="I90" s="9">
        <f t="shared" si="4"/>
        <v>0.08</v>
      </c>
      <c r="J90" s="9"/>
      <c r="K90" s="10">
        <f t="shared" si="5"/>
        <v>-0.5</v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ROUND(+Surgery!O86,0)</f>
        <v>93</v>
      </c>
      <c r="E91" s="3">
        <f>ROUND(+Surgery!F86,0)</f>
        <v>0</v>
      </c>
      <c r="F91" s="9" t="str">
        <f t="shared" si="3"/>
        <v/>
      </c>
      <c r="G91" s="3">
        <f>ROUND(+Surgery!O188,0)</f>
        <v>330</v>
      </c>
      <c r="H91" s="3">
        <f>ROUND(+Surgery!F188,0)</f>
        <v>10890</v>
      </c>
      <c r="I91" s="9">
        <f t="shared" si="4"/>
        <v>0.03</v>
      </c>
      <c r="J91" s="9"/>
      <c r="K91" s="10" t="str">
        <f t="shared" si="5"/>
        <v/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ROUND(+Surgery!O87,0)</f>
        <v>444248</v>
      </c>
      <c r="E92" s="3">
        <f>ROUND(+Surgery!F87,0)</f>
        <v>460733</v>
      </c>
      <c r="F92" s="9">
        <f t="shared" si="3"/>
        <v>0.96</v>
      </c>
      <c r="G92" s="3">
        <f>ROUND(+Surgery!O189,0)</f>
        <v>527696</v>
      </c>
      <c r="H92" s="3">
        <f>ROUND(+Surgery!F189,0)</f>
        <v>441897</v>
      </c>
      <c r="I92" s="9">
        <f t="shared" si="4"/>
        <v>1.19</v>
      </c>
      <c r="J92" s="9"/>
      <c r="K92" s="10">
        <f t="shared" si="5"/>
        <v>0.23960000000000001</v>
      </c>
    </row>
    <row r="93" spans="2:11" x14ac:dyDescent="0.2">
      <c r="B93">
        <f>+Surgery!A88</f>
        <v>198</v>
      </c>
      <c r="C93" t="str">
        <f>+Surgery!B88</f>
        <v>SUNNYSIDE COMMUNITY HOSPITAL</v>
      </c>
      <c r="D93" s="3">
        <f>ROUND(+Surgery!O88,0)</f>
        <v>32921</v>
      </c>
      <c r="E93" s="3">
        <f>ROUND(+Surgery!F88,0)</f>
        <v>174560</v>
      </c>
      <c r="F93" s="9">
        <f t="shared" si="3"/>
        <v>0.19</v>
      </c>
      <c r="G93" s="3">
        <f>ROUND(+Surgery!O190,0)</f>
        <v>84962</v>
      </c>
      <c r="H93" s="3">
        <f>ROUND(+Surgery!F190,0)</f>
        <v>170134</v>
      </c>
      <c r="I93" s="9">
        <f t="shared" si="4"/>
        <v>0.5</v>
      </c>
      <c r="J93" s="9"/>
      <c r="K93" s="10">
        <f t="shared" si="5"/>
        <v>1.6315999999999999</v>
      </c>
    </row>
    <row r="94" spans="2:11" x14ac:dyDescent="0.2">
      <c r="B94">
        <f>+Surgery!A89</f>
        <v>199</v>
      </c>
      <c r="C94" t="str">
        <f>+Surgery!B89</f>
        <v>TOPPENISH COMMUNITY HOSPITAL</v>
      </c>
      <c r="D94" s="3">
        <f>ROUND(+Surgery!O89,0)</f>
        <v>28009</v>
      </c>
      <c r="E94" s="3">
        <f>ROUND(+Surgery!F89,0)</f>
        <v>31380</v>
      </c>
      <c r="F94" s="9">
        <f t="shared" si="3"/>
        <v>0.89</v>
      </c>
      <c r="G94" s="3">
        <f>ROUND(+Surgery!O191,0)</f>
        <v>40474</v>
      </c>
      <c r="H94" s="3">
        <f>ROUND(+Surgery!F191,0)</f>
        <v>40260</v>
      </c>
      <c r="I94" s="9">
        <f t="shared" si="4"/>
        <v>1.01</v>
      </c>
      <c r="J94" s="9"/>
      <c r="K94" s="10">
        <f t="shared" si="5"/>
        <v>0.1348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ROUND(+Surgery!O90,0)</f>
        <v>80959</v>
      </c>
      <c r="E95" s="3">
        <f>ROUND(+Surgery!F90,0)</f>
        <v>1182015</v>
      </c>
      <c r="F95" s="9">
        <f t="shared" si="3"/>
        <v>7.0000000000000007E-2</v>
      </c>
      <c r="G95" s="3">
        <f>ROUND(+Surgery!O192,0)</f>
        <v>71321</v>
      </c>
      <c r="H95" s="3">
        <f>ROUND(+Surgery!F192,0)</f>
        <v>1598952</v>
      </c>
      <c r="I95" s="9">
        <f t="shared" si="4"/>
        <v>0.04</v>
      </c>
      <c r="J95" s="9"/>
      <c r="K95" s="10">
        <f t="shared" si="5"/>
        <v>-0.42859999999999998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ROUND(+Surgery!O91,0)</f>
        <v>0</v>
      </c>
      <c r="E96" s="3">
        <f>ROUND(+Surgery!F91,0)</f>
        <v>0</v>
      </c>
      <c r="F96" s="9" t="str">
        <f t="shared" si="3"/>
        <v/>
      </c>
      <c r="G96" s="3">
        <f>ROUND(+Surgery!O193,0)</f>
        <v>0</v>
      </c>
      <c r="H96" s="3">
        <f>ROUND(+Surgery!F193,0)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ROUND(+Surgery!O92,0)</f>
        <v>0</v>
      </c>
      <c r="E97" s="3">
        <f>ROUND(+Surgery!F92,0)</f>
        <v>0</v>
      </c>
      <c r="F97" s="9" t="str">
        <f t="shared" si="3"/>
        <v/>
      </c>
      <c r="G97" s="3">
        <f>ROUND(+Surgery!O194,0)</f>
        <v>0</v>
      </c>
      <c r="H97" s="3">
        <f>ROUND(+Surgery!F194,0)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ROUND(+Surgery!O93,0)</f>
        <v>241019</v>
      </c>
      <c r="E98" s="3">
        <f>ROUND(+Surgery!F93,0)</f>
        <v>408785</v>
      </c>
      <c r="F98" s="9">
        <f t="shared" si="3"/>
        <v>0.59</v>
      </c>
      <c r="G98" s="3">
        <f>ROUND(+Surgery!O195,0)</f>
        <v>197274</v>
      </c>
      <c r="H98" s="3">
        <f>ROUND(+Surgery!F195,0)</f>
        <v>390984</v>
      </c>
      <c r="I98" s="9">
        <f t="shared" si="4"/>
        <v>0.5</v>
      </c>
      <c r="J98" s="9"/>
      <c r="K98" s="10">
        <f t="shared" si="5"/>
        <v>-0.1525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ROUND(+Surgery!O94,0)</f>
        <v>20</v>
      </c>
      <c r="E99" s="3">
        <f>ROUND(+Surgery!F94,0)</f>
        <v>13263</v>
      </c>
      <c r="F99" s="9">
        <f t="shared" si="3"/>
        <v>0</v>
      </c>
      <c r="G99" s="3">
        <f>ROUND(+Surgery!O196,0)</f>
        <v>2818</v>
      </c>
      <c r="H99" s="3">
        <f>ROUND(+Surgery!F196,0)</f>
        <v>43114</v>
      </c>
      <c r="I99" s="9">
        <f t="shared" si="4"/>
        <v>7.0000000000000007E-2</v>
      </c>
      <c r="J99" s="9"/>
      <c r="K99" s="10" t="e">
        <f t="shared" si="5"/>
        <v>#DIV/0!</v>
      </c>
    </row>
    <row r="100" spans="2:11" x14ac:dyDescent="0.2">
      <c r="B100">
        <f>+Surgery!A95</f>
        <v>207</v>
      </c>
      <c r="C100" t="str">
        <f>+Surgery!B95</f>
        <v>SKAGIT VALLEY HOSPITAL</v>
      </c>
      <c r="D100" s="3">
        <f>ROUND(+Surgery!O95,0)</f>
        <v>14724</v>
      </c>
      <c r="E100" s="3">
        <f>ROUND(+Surgery!F95,0)</f>
        <v>516166</v>
      </c>
      <c r="F100" s="9">
        <f t="shared" si="3"/>
        <v>0.03</v>
      </c>
      <c r="G100" s="3">
        <f>ROUND(+Surgery!O197,0)</f>
        <v>4143</v>
      </c>
      <c r="H100" s="3">
        <f>ROUND(+Surgery!F197,0)</f>
        <v>506119</v>
      </c>
      <c r="I100" s="9">
        <f t="shared" si="4"/>
        <v>0.01</v>
      </c>
      <c r="J100" s="9"/>
      <c r="K100" s="10">
        <f t="shared" si="5"/>
        <v>-0.66669999999999996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ROUND(+Surgery!O96,0)</f>
        <v>329262</v>
      </c>
      <c r="E101" s="3">
        <f>ROUND(+Surgery!F96,0)</f>
        <v>619860</v>
      </c>
      <c r="F101" s="9">
        <f t="shared" si="3"/>
        <v>0.53</v>
      </c>
      <c r="G101" s="3">
        <f>ROUND(+Surgery!O198,0)</f>
        <v>74484</v>
      </c>
      <c r="H101" s="3">
        <f>ROUND(+Surgery!F198,0)</f>
        <v>624360</v>
      </c>
      <c r="I101" s="9">
        <f t="shared" si="4"/>
        <v>0.12</v>
      </c>
      <c r="J101" s="9"/>
      <c r="K101" s="10">
        <f t="shared" si="5"/>
        <v>-0.77359999999999995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ROUND(+Surgery!O97,0)</f>
        <v>50000</v>
      </c>
      <c r="E102" s="3">
        <f>ROUND(+Surgery!F97,0)</f>
        <v>618857</v>
      </c>
      <c r="F102" s="9">
        <f t="shared" si="3"/>
        <v>0.08</v>
      </c>
      <c r="G102" s="3">
        <f>ROUND(+Surgery!O199,0)</f>
        <v>50064</v>
      </c>
      <c r="H102" s="3">
        <f>ROUND(+Surgery!F199,0)</f>
        <v>1115340</v>
      </c>
      <c r="I102" s="9">
        <f t="shared" si="4"/>
        <v>0.04</v>
      </c>
      <c r="J102" s="9"/>
      <c r="K102" s="10">
        <f t="shared" si="5"/>
        <v>-0.5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ROUND(+Surgery!O98,0)</f>
        <v>100848</v>
      </c>
      <c r="E103" s="3">
        <f>ROUND(+Surgery!F98,0)</f>
        <v>529524</v>
      </c>
      <c r="F103" s="9">
        <f t="shared" si="3"/>
        <v>0.19</v>
      </c>
      <c r="G103" s="3">
        <f>ROUND(+Surgery!O200,0)</f>
        <v>68855</v>
      </c>
      <c r="H103" s="3">
        <f>ROUND(+Surgery!F200,0)</f>
        <v>533945</v>
      </c>
      <c r="I103" s="9">
        <f t="shared" si="4"/>
        <v>0.13</v>
      </c>
      <c r="J103" s="9"/>
      <c r="K103" s="10">
        <f t="shared" si="5"/>
        <v>-0.31580000000000003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ROUND(+Surgery!O99,0)</f>
        <v>14089</v>
      </c>
      <c r="E104" s="3">
        <f>ROUND(+Surgery!F99,0)</f>
        <v>5781</v>
      </c>
      <c r="F104" s="9">
        <f t="shared" si="3"/>
        <v>2.44</v>
      </c>
      <c r="G104" s="3">
        <f>ROUND(+Surgery!O201,0)</f>
        <v>27284</v>
      </c>
      <c r="H104" s="3">
        <f>ROUND(+Surgery!F201,0)</f>
        <v>8749</v>
      </c>
      <c r="I104" s="9">
        <f t="shared" si="4"/>
        <v>3.12</v>
      </c>
      <c r="J104" s="9"/>
      <c r="K104" s="10">
        <f t="shared" si="5"/>
        <v>0.2787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ROUND(+Surgery!O100,0)</f>
        <v>0</v>
      </c>
      <c r="E105" s="3">
        <f>ROUND(+Surgery!F100,0)</f>
        <v>0</v>
      </c>
      <c r="F105" s="9" t="str">
        <f t="shared" si="3"/>
        <v/>
      </c>
      <c r="G105" s="3">
        <f>ROUND(+Surgery!O202,0)</f>
        <v>0</v>
      </c>
      <c r="H105" s="3">
        <f>ROUND(+Surgery!F202,0)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ROUND(+Surgery!O101,0)</f>
        <v>0</v>
      </c>
      <c r="E106" s="3">
        <f>ROUND(+Surgery!F101,0)</f>
        <v>0</v>
      </c>
      <c r="F106" s="9" t="str">
        <f t="shared" si="3"/>
        <v/>
      </c>
      <c r="G106" s="3">
        <f>ROUND(+Surgery!O203,0)</f>
        <v>0</v>
      </c>
      <c r="H106" s="3">
        <f>ROUND(+Surgery!F203,0)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ROUND(+Surgery!O102,0)</f>
        <v>0</v>
      </c>
      <c r="E107" s="3">
        <f>ROUND(+Surgery!F102,0)</f>
        <v>0</v>
      </c>
      <c r="F107" s="9" t="str">
        <f t="shared" si="3"/>
        <v/>
      </c>
      <c r="G107" s="3">
        <f>ROUND(+Surgery!O204,0)</f>
        <v>0</v>
      </c>
      <c r="H107" s="3">
        <f>ROUND(+Surgery!F204,0)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Health</v>
      </c>
      <c r="D108" s="3">
        <f>ROUND(+Surgery!O103,0)</f>
        <v>0</v>
      </c>
      <c r="E108" s="3">
        <f>ROUND(+Surgery!F103,0)</f>
        <v>0</v>
      </c>
      <c r="F108" s="9" t="str">
        <f t="shared" si="3"/>
        <v/>
      </c>
      <c r="G108" s="3">
        <f>ROUND(+Surgery!O205,0)</f>
        <v>0</v>
      </c>
      <c r="H108" s="3">
        <f>ROUND(+Surgery!F205,0)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FAIRFAX EVERETT</v>
      </c>
      <c r="D109" s="3">
        <f>ROUND(+Surgery!O104,0)</f>
        <v>0</v>
      </c>
      <c r="E109" s="3">
        <f>ROUND(+Surgery!F104,0)</f>
        <v>0</v>
      </c>
      <c r="F109" s="9" t="str">
        <f t="shared" si="3"/>
        <v/>
      </c>
      <c r="G109" s="3">
        <f>ROUND(+Surgery!O206,0)</f>
        <v>0</v>
      </c>
      <c r="H109" s="3">
        <f>ROUND(+Surgery!F206,0)</f>
        <v>0</v>
      </c>
      <c r="I109" s="9" t="str">
        <f t="shared" si="4"/>
        <v/>
      </c>
      <c r="J109" s="9"/>
      <c r="K109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24</vt:i4>
      </vt:variant>
    </vt:vector>
  </HeadingPairs>
  <TitlesOfParts>
    <vt:vector size="37" baseType="lpstr">
      <vt:lpstr>TR_M</vt:lpstr>
      <vt:lpstr>OE_M</vt:lpstr>
      <vt:lpstr>SW_M</vt:lpstr>
      <vt:lpstr>EB_M</vt:lpstr>
      <vt:lpstr>PF_M</vt:lpstr>
      <vt:lpstr>SE_M</vt:lpstr>
      <vt:lpstr>PS_M</vt:lpstr>
      <vt:lpstr>DRL_M</vt:lpstr>
      <vt:lpstr>ODE_M</vt:lpstr>
      <vt:lpstr>SW_FTE</vt:lpstr>
      <vt:lpstr>EB_FTE</vt:lpstr>
      <vt:lpstr>PH_M</vt:lpstr>
      <vt:lpstr>Surgery</vt:lpstr>
      <vt:lpstr>DRL_M!Print_Area</vt:lpstr>
      <vt:lpstr>EB_FTE!Print_Area</vt:lpstr>
      <vt:lpstr>EB_M!Print_Area</vt:lpstr>
      <vt:lpstr>ODE_M!Print_Area</vt:lpstr>
      <vt:lpstr>OE_M!Print_Area</vt:lpstr>
      <vt:lpstr>PF_M!Print_Area</vt:lpstr>
      <vt:lpstr>PH_M!Print_Area</vt:lpstr>
      <vt:lpstr>PS_M!Print_Area</vt:lpstr>
      <vt:lpstr>SE_M!Print_Area</vt:lpstr>
      <vt:lpstr>SW_FTE!Print_Area</vt:lpstr>
      <vt:lpstr>SW_M!Print_Area</vt:lpstr>
      <vt:lpstr>TR_M!Print_Area</vt:lpstr>
      <vt:lpstr>DRL_M!Print_Titles</vt:lpstr>
      <vt:lpstr>EB_FTE!Print_Titles</vt:lpstr>
      <vt:lpstr>EB_M!Print_Titles</vt:lpstr>
      <vt:lpstr>ODE_M!Print_Titles</vt:lpstr>
      <vt:lpstr>OE_M!Print_Titles</vt:lpstr>
      <vt:lpstr>PF_M!Print_Titles</vt:lpstr>
      <vt:lpstr>PH_M!Print_Titles</vt:lpstr>
      <vt:lpstr>PS_M!Print_Titles</vt:lpstr>
      <vt:lpstr>SE_M!Print_Titles</vt:lpstr>
      <vt:lpstr>SW_FTE!Print_Titles</vt:lpstr>
      <vt:lpstr>SW_M!Print_Titles</vt:lpstr>
      <vt:lpstr>TR_M!Print_Titles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surgery screens</dc:title>
  <dc:subject>2015 comparative screens - surgery</dc:subject>
  <dc:creator>Washington State Dept of Health - HSQA - Community Health Systems</dc:creator>
  <cp:lastModifiedBy>Huyck, Randall  (DOH)</cp:lastModifiedBy>
  <cp:lastPrinted>2000-11-08T23:07:06Z</cp:lastPrinted>
  <dcterms:created xsi:type="dcterms:W3CDTF">2000-10-12T15:24:11Z</dcterms:created>
  <dcterms:modified xsi:type="dcterms:W3CDTF">2018-06-06T16:13:35Z</dcterms:modified>
</cp:coreProperties>
</file>