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5240" windowHeight="8076" tabRatio="923"/>
  </bookViews>
  <sheets>
    <sheet name="TR_T" sheetId="24" r:id="rId1"/>
    <sheet name="OE_T" sheetId="22" r:id="rId2"/>
    <sheet name="SW_T" sheetId="20" r:id="rId3"/>
    <sheet name="EB_T" sheetId="18" r:id="rId4"/>
    <sheet name="PF_T" sheetId="16" r:id="rId5"/>
    <sheet name="SE_T" sheetId="14" r:id="rId6"/>
    <sheet name="PS_T" sheetId="12" r:id="rId7"/>
    <sheet name="DRL_T" sheetId="10" r:id="rId8"/>
    <sheet name="ODE_T" sheetId="8" r:id="rId9"/>
    <sheet name="SW_FTE" sheetId="25" r:id="rId10"/>
    <sheet name="EB_FTE" sheetId="5" r:id="rId11"/>
    <sheet name="PH_T" sheetId="3" r:id="rId12"/>
    <sheet name="Phys. Thy." sheetId="26" r:id="rId13"/>
  </sheets>
  <definedNames>
    <definedName name="\a">#REF!</definedName>
    <definedName name="\q">#REF!</definedName>
    <definedName name="BK3.193">#REF!</definedName>
    <definedName name="BK3.194">#REF!</definedName>
    <definedName name="BK3.195">#REF!</definedName>
    <definedName name="BK3.196">#REF!</definedName>
    <definedName name="BK3.197">#REF!</definedName>
    <definedName name="BK3.198">#REF!</definedName>
    <definedName name="BK3.199">#REF!</definedName>
    <definedName name="BK3.200">#REF!</definedName>
    <definedName name="BK3.201">#REF!</definedName>
    <definedName name="BK3.202">#REF!</definedName>
    <definedName name="BK3.203">#REF!</definedName>
    <definedName name="BK3.204">#REF!</definedName>
    <definedName name="BK3.205">#REF!</definedName>
    <definedName name="BK3.206">#REF!</definedName>
    <definedName name="BK3.207">#REF!</definedName>
    <definedName name="BK3.208">#REF!</definedName>
    <definedName name="BK3.209">#REF!</definedName>
    <definedName name="BK3.210">#REF!</definedName>
    <definedName name="BK3.211">#REF!</definedName>
    <definedName name="BK3.212">#REF!</definedName>
    <definedName name="BK3.213">#REF!</definedName>
    <definedName name="BK3.214">#REF!</definedName>
    <definedName name="BK3.215">#REF!</definedName>
    <definedName name="BK3.216">#REF!</definedName>
    <definedName name="CCHEADING">#REF!</definedName>
  </definedNames>
  <calcPr calcId="145621"/>
</workbook>
</file>

<file path=xl/calcChain.xml><?xml version="1.0" encoding="utf-8"?>
<calcChain xmlns="http://schemas.openxmlformats.org/spreadsheetml/2006/main">
  <c r="I107" i="3" l="1"/>
  <c r="H107" i="3"/>
  <c r="G107" i="3"/>
  <c r="E107" i="3"/>
  <c r="D107" i="3"/>
  <c r="K107" i="3"/>
  <c r="C107" i="3"/>
  <c r="B107" i="3"/>
  <c r="K106" i="3"/>
  <c r="I106" i="3"/>
  <c r="H106" i="3"/>
  <c r="G106" i="3"/>
  <c r="F106" i="3"/>
  <c r="E106" i="3"/>
  <c r="D106" i="3"/>
  <c r="C106" i="3"/>
  <c r="B106" i="3"/>
  <c r="H105" i="3"/>
  <c r="G105" i="3"/>
  <c r="I105" i="3"/>
  <c r="F105" i="3"/>
  <c r="E105" i="3"/>
  <c r="D105" i="3"/>
  <c r="K105" i="3"/>
  <c r="C105" i="3"/>
  <c r="B105" i="3"/>
  <c r="H104" i="3"/>
  <c r="G104" i="3"/>
  <c r="I104" i="3"/>
  <c r="E104" i="3"/>
  <c r="D104" i="3"/>
  <c r="K104" i="3"/>
  <c r="C104" i="3"/>
  <c r="B104" i="3"/>
  <c r="I103" i="3"/>
  <c r="H103" i="3"/>
  <c r="G103" i="3"/>
  <c r="E103" i="3"/>
  <c r="D103" i="3"/>
  <c r="K103" i="3"/>
  <c r="C103" i="3"/>
  <c r="B103" i="3"/>
  <c r="K102" i="3"/>
  <c r="I102" i="3"/>
  <c r="H102" i="3"/>
  <c r="G102" i="3"/>
  <c r="F102" i="3"/>
  <c r="E102" i="3"/>
  <c r="D102" i="3"/>
  <c r="C102" i="3"/>
  <c r="B102" i="3"/>
  <c r="H101" i="3"/>
  <c r="G101" i="3"/>
  <c r="F101" i="3"/>
  <c r="E101" i="3"/>
  <c r="D101" i="3"/>
  <c r="C101" i="3"/>
  <c r="B101" i="3"/>
  <c r="H100" i="3"/>
  <c r="G100" i="3"/>
  <c r="I100" i="3"/>
  <c r="E100" i="3"/>
  <c r="D100" i="3"/>
  <c r="C100" i="3"/>
  <c r="B100" i="3"/>
  <c r="H99" i="3"/>
  <c r="I99" i="3"/>
  <c r="G99" i="3"/>
  <c r="E99" i="3"/>
  <c r="D99" i="3"/>
  <c r="C99" i="3"/>
  <c r="B99" i="3"/>
  <c r="I98" i="3"/>
  <c r="H98" i="3"/>
  <c r="G98" i="3"/>
  <c r="E98" i="3"/>
  <c r="D98" i="3"/>
  <c r="C98" i="3"/>
  <c r="B98" i="3"/>
  <c r="K97" i="3"/>
  <c r="H97" i="3"/>
  <c r="G97" i="3"/>
  <c r="I97" i="3"/>
  <c r="F97" i="3"/>
  <c r="E97" i="3"/>
  <c r="D97" i="3"/>
  <c r="C97" i="3"/>
  <c r="B97" i="3"/>
  <c r="H96" i="3"/>
  <c r="G96" i="3"/>
  <c r="I96" i="3"/>
  <c r="E96" i="3"/>
  <c r="D96" i="3"/>
  <c r="K96" i="3"/>
  <c r="C96" i="3"/>
  <c r="B96" i="3"/>
  <c r="I95" i="3"/>
  <c r="H95" i="3"/>
  <c r="G95" i="3"/>
  <c r="E95" i="3"/>
  <c r="D95" i="3"/>
  <c r="K95" i="3"/>
  <c r="C95" i="3"/>
  <c r="B95" i="3"/>
  <c r="I94" i="3"/>
  <c r="H94" i="3"/>
  <c r="G94" i="3"/>
  <c r="E94" i="3"/>
  <c r="D94" i="3"/>
  <c r="C94" i="3"/>
  <c r="B94" i="3"/>
  <c r="K93" i="3"/>
  <c r="H93" i="3"/>
  <c r="G93" i="3"/>
  <c r="I93" i="3"/>
  <c r="F93" i="3"/>
  <c r="E93" i="3"/>
  <c r="D93" i="3"/>
  <c r="C93" i="3"/>
  <c r="B93" i="3"/>
  <c r="H92" i="3"/>
  <c r="G92" i="3"/>
  <c r="I92" i="3"/>
  <c r="E92" i="3"/>
  <c r="D92" i="3"/>
  <c r="K92" i="3"/>
  <c r="C92" i="3"/>
  <c r="B92" i="3"/>
  <c r="H91" i="3"/>
  <c r="I91" i="3"/>
  <c r="G91" i="3"/>
  <c r="E91" i="3"/>
  <c r="D91" i="3"/>
  <c r="C91" i="3"/>
  <c r="B91" i="3"/>
  <c r="I90" i="3"/>
  <c r="H90" i="3"/>
  <c r="G90" i="3"/>
  <c r="E90" i="3"/>
  <c r="K90" i="3"/>
  <c r="D90" i="3"/>
  <c r="C90" i="3"/>
  <c r="B90" i="3"/>
  <c r="H89" i="3"/>
  <c r="G89" i="3"/>
  <c r="I89" i="3"/>
  <c r="K89" i="3"/>
  <c r="F89" i="3"/>
  <c r="E89" i="3"/>
  <c r="D89" i="3"/>
  <c r="C89" i="3"/>
  <c r="B89" i="3"/>
  <c r="H88" i="3"/>
  <c r="G88" i="3"/>
  <c r="I88" i="3"/>
  <c r="E88" i="3"/>
  <c r="D88" i="3"/>
  <c r="C88" i="3"/>
  <c r="B88" i="3"/>
  <c r="H87" i="3"/>
  <c r="I87" i="3"/>
  <c r="G87" i="3"/>
  <c r="E87" i="3"/>
  <c r="D87" i="3"/>
  <c r="C87" i="3"/>
  <c r="B87" i="3"/>
  <c r="K86" i="3"/>
  <c r="I86" i="3"/>
  <c r="H86" i="3"/>
  <c r="G86" i="3"/>
  <c r="F86" i="3"/>
  <c r="E86" i="3"/>
  <c r="D86" i="3"/>
  <c r="C86" i="3"/>
  <c r="B86" i="3"/>
  <c r="H85" i="3"/>
  <c r="G85" i="3"/>
  <c r="I85" i="3"/>
  <c r="K85" i="3"/>
  <c r="F85" i="3"/>
  <c r="E85" i="3"/>
  <c r="D85" i="3"/>
  <c r="C85" i="3"/>
  <c r="B85" i="3"/>
  <c r="H84" i="3"/>
  <c r="G84" i="3"/>
  <c r="I84" i="3"/>
  <c r="E84" i="3"/>
  <c r="D84" i="3"/>
  <c r="C84" i="3"/>
  <c r="B84" i="3"/>
  <c r="H83" i="3"/>
  <c r="I83" i="3"/>
  <c r="G83" i="3"/>
  <c r="E83" i="3"/>
  <c r="D83" i="3"/>
  <c r="K83" i="3"/>
  <c r="C83" i="3"/>
  <c r="B83" i="3"/>
  <c r="I82" i="3"/>
  <c r="H82" i="3"/>
  <c r="G82" i="3"/>
  <c r="E82" i="3"/>
  <c r="K82" i="3"/>
  <c r="D82" i="3"/>
  <c r="C82" i="3"/>
  <c r="B82" i="3"/>
  <c r="K81" i="3"/>
  <c r="H81" i="3"/>
  <c r="G81" i="3"/>
  <c r="I81" i="3"/>
  <c r="F81" i="3"/>
  <c r="E81" i="3"/>
  <c r="D81" i="3"/>
  <c r="C81" i="3"/>
  <c r="B81" i="3"/>
  <c r="H80" i="3"/>
  <c r="G80" i="3"/>
  <c r="I80" i="3"/>
  <c r="E80" i="3"/>
  <c r="D80" i="3"/>
  <c r="C80" i="3"/>
  <c r="B80" i="3"/>
  <c r="H79" i="3"/>
  <c r="I79" i="3"/>
  <c r="G79" i="3"/>
  <c r="E79" i="3"/>
  <c r="D79" i="3"/>
  <c r="C79" i="3"/>
  <c r="B79" i="3"/>
  <c r="I78" i="3"/>
  <c r="H78" i="3"/>
  <c r="G78" i="3"/>
  <c r="E78" i="3"/>
  <c r="D78" i="3"/>
  <c r="C78" i="3"/>
  <c r="B78" i="3"/>
  <c r="K77" i="3"/>
  <c r="H77" i="3"/>
  <c r="G77" i="3"/>
  <c r="I77" i="3"/>
  <c r="F77" i="3"/>
  <c r="E77" i="3"/>
  <c r="D77" i="3"/>
  <c r="C77" i="3"/>
  <c r="B77" i="3"/>
  <c r="H76" i="3"/>
  <c r="G76" i="3"/>
  <c r="I76" i="3"/>
  <c r="E76" i="3"/>
  <c r="D76" i="3"/>
  <c r="C76" i="3"/>
  <c r="B76" i="3"/>
  <c r="H75" i="3"/>
  <c r="I75" i="3"/>
  <c r="G75" i="3"/>
  <c r="E75" i="3"/>
  <c r="D75" i="3"/>
  <c r="K75" i="3"/>
  <c r="C75" i="3"/>
  <c r="B75" i="3"/>
  <c r="I74" i="3"/>
  <c r="H74" i="3"/>
  <c r="G74" i="3"/>
  <c r="E74" i="3"/>
  <c r="K74" i="3"/>
  <c r="D74" i="3"/>
  <c r="C74" i="3"/>
  <c r="B74" i="3"/>
  <c r="H73" i="3"/>
  <c r="G73" i="3"/>
  <c r="I73" i="3"/>
  <c r="K73" i="3"/>
  <c r="F73" i="3"/>
  <c r="E73" i="3"/>
  <c r="D73" i="3"/>
  <c r="C73" i="3"/>
  <c r="B73" i="3"/>
  <c r="H72" i="3"/>
  <c r="G72" i="3"/>
  <c r="I72" i="3"/>
  <c r="E72" i="3"/>
  <c r="D72" i="3"/>
  <c r="K72" i="3"/>
  <c r="C72" i="3"/>
  <c r="B72" i="3"/>
  <c r="H71" i="3"/>
  <c r="I71" i="3"/>
  <c r="G71" i="3"/>
  <c r="E71" i="3"/>
  <c r="D71" i="3"/>
  <c r="C71" i="3"/>
  <c r="B71" i="3"/>
  <c r="I70" i="3"/>
  <c r="H70" i="3"/>
  <c r="G70" i="3"/>
  <c r="E70" i="3"/>
  <c r="D70" i="3"/>
  <c r="C70" i="3"/>
  <c r="B70" i="3"/>
  <c r="K69" i="3"/>
  <c r="H69" i="3"/>
  <c r="G69" i="3"/>
  <c r="I69" i="3"/>
  <c r="F69" i="3"/>
  <c r="E69" i="3"/>
  <c r="D69" i="3"/>
  <c r="C69" i="3"/>
  <c r="B69" i="3"/>
  <c r="H68" i="3"/>
  <c r="G68" i="3"/>
  <c r="I68" i="3"/>
  <c r="E68" i="3"/>
  <c r="D68" i="3"/>
  <c r="C68" i="3"/>
  <c r="B68" i="3"/>
  <c r="H67" i="3"/>
  <c r="I67" i="3"/>
  <c r="G67" i="3"/>
  <c r="E67" i="3"/>
  <c r="D67" i="3"/>
  <c r="C67" i="3"/>
  <c r="B67" i="3"/>
  <c r="K66" i="3"/>
  <c r="I66" i="3"/>
  <c r="H66" i="3"/>
  <c r="G66" i="3"/>
  <c r="F66" i="3"/>
  <c r="E66" i="3"/>
  <c r="D66" i="3"/>
  <c r="C66" i="3"/>
  <c r="B66" i="3"/>
  <c r="H65" i="3"/>
  <c r="G65" i="3"/>
  <c r="I65" i="3"/>
  <c r="K65" i="3"/>
  <c r="F65" i="3"/>
  <c r="E65" i="3"/>
  <c r="D65" i="3"/>
  <c r="C65" i="3"/>
  <c r="B65" i="3"/>
  <c r="H64" i="3"/>
  <c r="G64" i="3"/>
  <c r="I64" i="3"/>
  <c r="E64" i="3"/>
  <c r="D64" i="3"/>
  <c r="K64" i="3"/>
  <c r="C64" i="3"/>
  <c r="B64" i="3"/>
  <c r="H63" i="3"/>
  <c r="I63" i="3"/>
  <c r="G63" i="3"/>
  <c r="E63" i="3"/>
  <c r="D63" i="3"/>
  <c r="C63" i="3"/>
  <c r="B63" i="3"/>
  <c r="I62" i="3"/>
  <c r="H62" i="3"/>
  <c r="G62" i="3"/>
  <c r="E62" i="3"/>
  <c r="D62" i="3"/>
  <c r="C62" i="3"/>
  <c r="B62" i="3"/>
  <c r="H61" i="3"/>
  <c r="G61" i="3"/>
  <c r="I61" i="3"/>
  <c r="K61" i="3"/>
  <c r="F61" i="3"/>
  <c r="E61" i="3"/>
  <c r="D61" i="3"/>
  <c r="C61" i="3"/>
  <c r="B61" i="3"/>
  <c r="H60" i="3"/>
  <c r="G60" i="3"/>
  <c r="I60" i="3"/>
  <c r="E60" i="3"/>
  <c r="D60" i="3"/>
  <c r="K60" i="3"/>
  <c r="C60" i="3"/>
  <c r="B60" i="3"/>
  <c r="H59" i="3"/>
  <c r="I59" i="3"/>
  <c r="G59" i="3"/>
  <c r="E59" i="3"/>
  <c r="D59" i="3"/>
  <c r="C59" i="3"/>
  <c r="B59" i="3"/>
  <c r="I58" i="3"/>
  <c r="H58" i="3"/>
  <c r="G58" i="3"/>
  <c r="E58" i="3"/>
  <c r="K58" i="3"/>
  <c r="D58" i="3"/>
  <c r="C58" i="3"/>
  <c r="B58" i="3"/>
  <c r="K57" i="3"/>
  <c r="H57" i="3"/>
  <c r="G57" i="3"/>
  <c r="I57" i="3"/>
  <c r="F57" i="3"/>
  <c r="E57" i="3"/>
  <c r="D57" i="3"/>
  <c r="C57" i="3"/>
  <c r="B57" i="3"/>
  <c r="H56" i="3"/>
  <c r="G56" i="3"/>
  <c r="I56" i="3"/>
  <c r="E56" i="3"/>
  <c r="D56" i="3"/>
  <c r="C56" i="3"/>
  <c r="B56" i="3"/>
  <c r="H55" i="3"/>
  <c r="I55" i="3"/>
  <c r="G55" i="3"/>
  <c r="E55" i="3"/>
  <c r="D55" i="3"/>
  <c r="C55" i="3"/>
  <c r="B55" i="3"/>
  <c r="I54" i="3"/>
  <c r="H54" i="3"/>
  <c r="G54" i="3"/>
  <c r="E54" i="3"/>
  <c r="D54" i="3"/>
  <c r="C54" i="3"/>
  <c r="B54" i="3"/>
  <c r="K53" i="3"/>
  <c r="H53" i="3"/>
  <c r="G53" i="3"/>
  <c r="I53" i="3"/>
  <c r="F53" i="3"/>
  <c r="E53" i="3"/>
  <c r="D53" i="3"/>
  <c r="C53" i="3"/>
  <c r="B53" i="3"/>
  <c r="H52" i="3"/>
  <c r="G52" i="3"/>
  <c r="I52" i="3"/>
  <c r="E52" i="3"/>
  <c r="D52" i="3"/>
  <c r="C52" i="3"/>
  <c r="B52" i="3"/>
  <c r="I51" i="3"/>
  <c r="H51" i="3"/>
  <c r="G51" i="3"/>
  <c r="E51" i="3"/>
  <c r="D51" i="3"/>
  <c r="K51" i="3"/>
  <c r="C51" i="3"/>
  <c r="B51" i="3"/>
  <c r="I50" i="3"/>
  <c r="H50" i="3"/>
  <c r="G50" i="3"/>
  <c r="E50" i="3"/>
  <c r="D50" i="3"/>
  <c r="C50" i="3"/>
  <c r="B50" i="3"/>
  <c r="K49" i="3"/>
  <c r="H49" i="3"/>
  <c r="G49" i="3"/>
  <c r="I49" i="3"/>
  <c r="F49" i="3"/>
  <c r="E49" i="3"/>
  <c r="D49" i="3"/>
  <c r="C49" i="3"/>
  <c r="B49" i="3"/>
  <c r="H48" i="3"/>
  <c r="G48" i="3"/>
  <c r="I48" i="3"/>
  <c r="E48" i="3"/>
  <c r="D48" i="3"/>
  <c r="K48" i="3"/>
  <c r="C48" i="3"/>
  <c r="B48" i="3"/>
  <c r="H47" i="3"/>
  <c r="I47" i="3"/>
  <c r="G47" i="3"/>
  <c r="E47" i="3"/>
  <c r="D47" i="3"/>
  <c r="C47" i="3"/>
  <c r="B47" i="3"/>
  <c r="K46" i="3"/>
  <c r="I46" i="3"/>
  <c r="H46" i="3"/>
  <c r="G46" i="3"/>
  <c r="F46" i="3"/>
  <c r="E46" i="3"/>
  <c r="D46" i="3"/>
  <c r="C46" i="3"/>
  <c r="B46" i="3"/>
  <c r="H45" i="3"/>
  <c r="G45" i="3"/>
  <c r="I45" i="3"/>
  <c r="K45" i="3"/>
  <c r="F45" i="3"/>
  <c r="E45" i="3"/>
  <c r="D45" i="3"/>
  <c r="C45" i="3"/>
  <c r="B45" i="3"/>
  <c r="H44" i="3"/>
  <c r="G44" i="3"/>
  <c r="I44" i="3"/>
  <c r="E44" i="3"/>
  <c r="D44" i="3"/>
  <c r="K44" i="3"/>
  <c r="C44" i="3"/>
  <c r="B44" i="3"/>
  <c r="I43" i="3"/>
  <c r="H43" i="3"/>
  <c r="G43" i="3"/>
  <c r="E43" i="3"/>
  <c r="D43" i="3"/>
  <c r="K43" i="3"/>
  <c r="C43" i="3"/>
  <c r="B43" i="3"/>
  <c r="I42" i="3"/>
  <c r="H42" i="3"/>
  <c r="G42" i="3"/>
  <c r="E42" i="3"/>
  <c r="D42" i="3"/>
  <c r="C42" i="3"/>
  <c r="B42" i="3"/>
  <c r="K41" i="3"/>
  <c r="H41" i="3"/>
  <c r="G41" i="3"/>
  <c r="I41" i="3"/>
  <c r="F41" i="3"/>
  <c r="E41" i="3"/>
  <c r="D41" i="3"/>
  <c r="C41" i="3"/>
  <c r="B41" i="3"/>
  <c r="H40" i="3"/>
  <c r="G40" i="3"/>
  <c r="I40" i="3"/>
  <c r="E40" i="3"/>
  <c r="D40" i="3"/>
  <c r="C40" i="3"/>
  <c r="B40" i="3"/>
  <c r="H39" i="3"/>
  <c r="I39" i="3"/>
  <c r="G39" i="3"/>
  <c r="E39" i="3"/>
  <c r="D39" i="3"/>
  <c r="C39" i="3"/>
  <c r="B39" i="3"/>
  <c r="I38" i="3"/>
  <c r="H38" i="3"/>
  <c r="G38" i="3"/>
  <c r="E38" i="3"/>
  <c r="D38" i="3"/>
  <c r="C38" i="3"/>
  <c r="B38" i="3"/>
  <c r="K37" i="3"/>
  <c r="H37" i="3"/>
  <c r="G37" i="3"/>
  <c r="I37" i="3"/>
  <c r="F37" i="3"/>
  <c r="E37" i="3"/>
  <c r="D37" i="3"/>
  <c r="C37" i="3"/>
  <c r="B37" i="3"/>
  <c r="H36" i="3"/>
  <c r="G36" i="3"/>
  <c r="I36" i="3"/>
  <c r="E36" i="3"/>
  <c r="D36" i="3"/>
  <c r="C36" i="3"/>
  <c r="B36" i="3"/>
  <c r="H35" i="3"/>
  <c r="I35" i="3"/>
  <c r="G35" i="3"/>
  <c r="E35" i="3"/>
  <c r="D35" i="3"/>
  <c r="K35" i="3"/>
  <c r="C35" i="3"/>
  <c r="B35" i="3"/>
  <c r="I34" i="3"/>
  <c r="H34" i="3"/>
  <c r="G34" i="3"/>
  <c r="E34" i="3"/>
  <c r="D34" i="3"/>
  <c r="C34" i="3"/>
  <c r="B34" i="3"/>
  <c r="H33" i="3"/>
  <c r="G33" i="3"/>
  <c r="I33" i="3"/>
  <c r="K33" i="3"/>
  <c r="F33" i="3"/>
  <c r="E33" i="3"/>
  <c r="D33" i="3"/>
  <c r="C33" i="3"/>
  <c r="B33" i="3"/>
  <c r="H32" i="3"/>
  <c r="G32" i="3"/>
  <c r="I32" i="3"/>
  <c r="E32" i="3"/>
  <c r="D32" i="3"/>
  <c r="C32" i="3"/>
  <c r="B32" i="3"/>
  <c r="I31" i="3"/>
  <c r="H31" i="3"/>
  <c r="G31" i="3"/>
  <c r="E31" i="3"/>
  <c r="D31" i="3"/>
  <c r="K31" i="3"/>
  <c r="C31" i="3"/>
  <c r="B31" i="3"/>
  <c r="K30" i="3"/>
  <c r="I30" i="3"/>
  <c r="H30" i="3"/>
  <c r="G30" i="3"/>
  <c r="F30" i="3"/>
  <c r="E30" i="3"/>
  <c r="D30" i="3"/>
  <c r="C30" i="3"/>
  <c r="B30" i="3"/>
  <c r="K29" i="3"/>
  <c r="H29" i="3"/>
  <c r="G29" i="3"/>
  <c r="I29" i="3"/>
  <c r="F29" i="3"/>
  <c r="E29" i="3"/>
  <c r="D29" i="3"/>
  <c r="C29" i="3"/>
  <c r="B29" i="3"/>
  <c r="H28" i="3"/>
  <c r="G28" i="3"/>
  <c r="I28" i="3"/>
  <c r="E28" i="3"/>
  <c r="D28" i="3"/>
  <c r="K28" i="3"/>
  <c r="C28" i="3"/>
  <c r="B28" i="3"/>
  <c r="I27" i="3"/>
  <c r="H27" i="3"/>
  <c r="G27" i="3"/>
  <c r="E27" i="3"/>
  <c r="D27" i="3"/>
  <c r="K27" i="3"/>
  <c r="C27" i="3"/>
  <c r="B27" i="3"/>
  <c r="K26" i="3"/>
  <c r="I26" i="3"/>
  <c r="H26" i="3"/>
  <c r="G26" i="3"/>
  <c r="F26" i="3"/>
  <c r="E26" i="3"/>
  <c r="D26" i="3"/>
  <c r="C26" i="3"/>
  <c r="B26" i="3"/>
  <c r="H25" i="3"/>
  <c r="G25" i="3"/>
  <c r="I25" i="3"/>
  <c r="K25" i="3"/>
  <c r="F25" i="3"/>
  <c r="E25" i="3"/>
  <c r="D25" i="3"/>
  <c r="C25" i="3"/>
  <c r="B25" i="3"/>
  <c r="H24" i="3"/>
  <c r="G24" i="3"/>
  <c r="I24" i="3"/>
  <c r="E24" i="3"/>
  <c r="D24" i="3"/>
  <c r="C24" i="3"/>
  <c r="B24" i="3"/>
  <c r="H23" i="3"/>
  <c r="I23" i="3"/>
  <c r="G23" i="3"/>
  <c r="E23" i="3"/>
  <c r="D23" i="3"/>
  <c r="C23" i="3"/>
  <c r="B23" i="3"/>
  <c r="I22" i="3"/>
  <c r="H22" i="3"/>
  <c r="G22" i="3"/>
  <c r="E22" i="3"/>
  <c r="K22" i="3"/>
  <c r="D22" i="3"/>
  <c r="C22" i="3"/>
  <c r="B22" i="3"/>
  <c r="H21" i="3"/>
  <c r="G21" i="3"/>
  <c r="I21" i="3"/>
  <c r="K21" i="3"/>
  <c r="F21" i="3"/>
  <c r="E21" i="3"/>
  <c r="D21" i="3"/>
  <c r="C21" i="3"/>
  <c r="B21" i="3"/>
  <c r="H20" i="3"/>
  <c r="G20" i="3"/>
  <c r="I20" i="3"/>
  <c r="E20" i="3"/>
  <c r="D20" i="3"/>
  <c r="C20" i="3"/>
  <c r="B20" i="3"/>
  <c r="H19" i="3"/>
  <c r="I19" i="3"/>
  <c r="G19" i="3"/>
  <c r="E19" i="3"/>
  <c r="D19" i="3"/>
  <c r="C19" i="3"/>
  <c r="B19" i="3"/>
  <c r="I18" i="3"/>
  <c r="H18" i="3"/>
  <c r="G18" i="3"/>
  <c r="E18" i="3"/>
  <c r="D18" i="3"/>
  <c r="C18" i="3"/>
  <c r="B18" i="3"/>
  <c r="H17" i="3"/>
  <c r="G17" i="3"/>
  <c r="I17" i="3"/>
  <c r="K17" i="3"/>
  <c r="F17" i="3"/>
  <c r="E17" i="3"/>
  <c r="D17" i="3"/>
  <c r="C17" i="3"/>
  <c r="B17" i="3"/>
  <c r="H16" i="3"/>
  <c r="G16" i="3"/>
  <c r="I16" i="3"/>
  <c r="E16" i="3"/>
  <c r="D16" i="3"/>
  <c r="C16" i="3"/>
  <c r="B16" i="3"/>
  <c r="I15" i="3"/>
  <c r="H15" i="3"/>
  <c r="G15" i="3"/>
  <c r="E15" i="3"/>
  <c r="D15" i="3"/>
  <c r="K15" i="3"/>
  <c r="C15" i="3"/>
  <c r="B15" i="3"/>
  <c r="I14" i="3"/>
  <c r="H14" i="3"/>
  <c r="G14" i="3"/>
  <c r="E14" i="3"/>
  <c r="K14" i="3"/>
  <c r="D14" i="3"/>
  <c r="C14" i="3"/>
  <c r="B14" i="3"/>
  <c r="H13" i="3"/>
  <c r="G13" i="3"/>
  <c r="I13" i="3"/>
  <c r="K13" i="3"/>
  <c r="F13" i="3"/>
  <c r="E13" i="3"/>
  <c r="D13" i="3"/>
  <c r="C13" i="3"/>
  <c r="B13" i="3"/>
  <c r="H12" i="3"/>
  <c r="G12" i="3"/>
  <c r="I12" i="3"/>
  <c r="E12" i="3"/>
  <c r="D12" i="3"/>
  <c r="C12" i="3"/>
  <c r="B12" i="3"/>
  <c r="H11" i="3"/>
  <c r="I11" i="3"/>
  <c r="G11" i="3"/>
  <c r="E11" i="3"/>
  <c r="D11" i="3"/>
  <c r="C11" i="3"/>
  <c r="B11" i="3"/>
  <c r="I107" i="5"/>
  <c r="H107" i="5"/>
  <c r="G107" i="5"/>
  <c r="E107" i="5"/>
  <c r="D107" i="5"/>
  <c r="K107" i="5"/>
  <c r="C107" i="5"/>
  <c r="B107" i="5"/>
  <c r="K106" i="5"/>
  <c r="I106" i="5"/>
  <c r="H106" i="5"/>
  <c r="G106" i="5"/>
  <c r="F106" i="5"/>
  <c r="E106" i="5"/>
  <c r="D106" i="5"/>
  <c r="C106" i="5"/>
  <c r="B106" i="5"/>
  <c r="H105" i="5"/>
  <c r="G105" i="5"/>
  <c r="I105" i="5"/>
  <c r="F105" i="5"/>
  <c r="E105" i="5"/>
  <c r="D105" i="5"/>
  <c r="K105" i="5"/>
  <c r="C105" i="5"/>
  <c r="B105" i="5"/>
  <c r="H104" i="5"/>
  <c r="G104" i="5"/>
  <c r="I104" i="5"/>
  <c r="E104" i="5"/>
  <c r="D104" i="5"/>
  <c r="K104" i="5"/>
  <c r="C104" i="5"/>
  <c r="B104" i="5"/>
  <c r="I103" i="5"/>
  <c r="H103" i="5"/>
  <c r="G103" i="5"/>
  <c r="E103" i="5"/>
  <c r="D103" i="5"/>
  <c r="K103" i="5"/>
  <c r="C103" i="5"/>
  <c r="B103" i="5"/>
  <c r="K102" i="5"/>
  <c r="I102" i="5"/>
  <c r="H102" i="5"/>
  <c r="G102" i="5"/>
  <c r="F102" i="5"/>
  <c r="E102" i="5"/>
  <c r="D102" i="5"/>
  <c r="C102" i="5"/>
  <c r="B102" i="5"/>
  <c r="H101" i="5"/>
  <c r="G101" i="5"/>
  <c r="F101" i="5"/>
  <c r="E101" i="5"/>
  <c r="D101" i="5"/>
  <c r="C101" i="5"/>
  <c r="B101" i="5"/>
  <c r="H100" i="5"/>
  <c r="G100" i="5"/>
  <c r="I100" i="5"/>
  <c r="E100" i="5"/>
  <c r="D100" i="5"/>
  <c r="C100" i="5"/>
  <c r="B100" i="5"/>
  <c r="H99" i="5"/>
  <c r="I99" i="5"/>
  <c r="G99" i="5"/>
  <c r="E99" i="5"/>
  <c r="D99" i="5"/>
  <c r="C99" i="5"/>
  <c r="B99" i="5"/>
  <c r="I98" i="5"/>
  <c r="H98" i="5"/>
  <c r="G98" i="5"/>
  <c r="E98" i="5"/>
  <c r="D98" i="5"/>
  <c r="C98" i="5"/>
  <c r="B98" i="5"/>
  <c r="K97" i="5"/>
  <c r="H97" i="5"/>
  <c r="G97" i="5"/>
  <c r="I97" i="5"/>
  <c r="F97" i="5"/>
  <c r="E97" i="5"/>
  <c r="D97" i="5"/>
  <c r="C97" i="5"/>
  <c r="B97" i="5"/>
  <c r="H96" i="5"/>
  <c r="G96" i="5"/>
  <c r="I96" i="5"/>
  <c r="E96" i="5"/>
  <c r="D96" i="5"/>
  <c r="C96" i="5"/>
  <c r="B96" i="5"/>
  <c r="I95" i="5"/>
  <c r="H95" i="5"/>
  <c r="G95" i="5"/>
  <c r="E95" i="5"/>
  <c r="D95" i="5"/>
  <c r="K95" i="5"/>
  <c r="C95" i="5"/>
  <c r="B95" i="5"/>
  <c r="I94" i="5"/>
  <c r="H94" i="5"/>
  <c r="G94" i="5"/>
  <c r="E94" i="5"/>
  <c r="D94" i="5"/>
  <c r="C94" i="5"/>
  <c r="B94" i="5"/>
  <c r="K93" i="5"/>
  <c r="H93" i="5"/>
  <c r="G93" i="5"/>
  <c r="I93" i="5"/>
  <c r="F93" i="5"/>
  <c r="E93" i="5"/>
  <c r="D93" i="5"/>
  <c r="C93" i="5"/>
  <c r="B93" i="5"/>
  <c r="H92" i="5"/>
  <c r="G92" i="5"/>
  <c r="I92" i="5"/>
  <c r="E92" i="5"/>
  <c r="D92" i="5"/>
  <c r="K92" i="5"/>
  <c r="C92" i="5"/>
  <c r="B92" i="5"/>
  <c r="I91" i="5"/>
  <c r="H91" i="5"/>
  <c r="G91" i="5"/>
  <c r="E91" i="5"/>
  <c r="D91" i="5"/>
  <c r="K91" i="5"/>
  <c r="C91" i="5"/>
  <c r="B91" i="5"/>
  <c r="I90" i="5"/>
  <c r="H90" i="5"/>
  <c r="G90" i="5"/>
  <c r="E90" i="5"/>
  <c r="D90" i="5"/>
  <c r="C90" i="5"/>
  <c r="B90" i="5"/>
  <c r="H89" i="5"/>
  <c r="G89" i="5"/>
  <c r="I89" i="5"/>
  <c r="K89" i="5"/>
  <c r="F89" i="5"/>
  <c r="E89" i="5"/>
  <c r="D89" i="5"/>
  <c r="C89" i="5"/>
  <c r="B89" i="5"/>
  <c r="H88" i="5"/>
  <c r="G88" i="5"/>
  <c r="I88" i="5"/>
  <c r="E88" i="5"/>
  <c r="D88" i="5"/>
  <c r="C88" i="5"/>
  <c r="B88" i="5"/>
  <c r="H87" i="5"/>
  <c r="I87" i="5"/>
  <c r="G87" i="5"/>
  <c r="E87" i="5"/>
  <c r="D87" i="5"/>
  <c r="C87" i="5"/>
  <c r="B87" i="5"/>
  <c r="K86" i="5"/>
  <c r="I86" i="5"/>
  <c r="H86" i="5"/>
  <c r="G86" i="5"/>
  <c r="F86" i="5"/>
  <c r="E86" i="5"/>
  <c r="D86" i="5"/>
  <c r="C86" i="5"/>
  <c r="B86" i="5"/>
  <c r="H85" i="5"/>
  <c r="G85" i="5"/>
  <c r="I85" i="5"/>
  <c r="K85" i="5"/>
  <c r="F85" i="5"/>
  <c r="E85" i="5"/>
  <c r="D85" i="5"/>
  <c r="C85" i="5"/>
  <c r="B85" i="5"/>
  <c r="H84" i="5"/>
  <c r="G84" i="5"/>
  <c r="I84" i="5"/>
  <c r="E84" i="5"/>
  <c r="D84" i="5"/>
  <c r="C84" i="5"/>
  <c r="B84" i="5"/>
  <c r="H83" i="5"/>
  <c r="I83" i="5"/>
  <c r="G83" i="5"/>
  <c r="E83" i="5"/>
  <c r="D83" i="5"/>
  <c r="C83" i="5"/>
  <c r="B83" i="5"/>
  <c r="I82" i="5"/>
  <c r="H82" i="5"/>
  <c r="G82" i="5"/>
  <c r="E82" i="5"/>
  <c r="D82" i="5"/>
  <c r="C82" i="5"/>
  <c r="B82" i="5"/>
  <c r="H81" i="5"/>
  <c r="G81" i="5"/>
  <c r="I81" i="5"/>
  <c r="K81" i="5"/>
  <c r="F81" i="5"/>
  <c r="E81" i="5"/>
  <c r="D81" i="5"/>
  <c r="C81" i="5"/>
  <c r="B81" i="5"/>
  <c r="H80" i="5"/>
  <c r="G80" i="5"/>
  <c r="I80" i="5"/>
  <c r="E80" i="5"/>
  <c r="D80" i="5"/>
  <c r="C80" i="5"/>
  <c r="B80" i="5"/>
  <c r="H79" i="5"/>
  <c r="I79" i="5"/>
  <c r="G79" i="5"/>
  <c r="E79" i="5"/>
  <c r="D79" i="5"/>
  <c r="C79" i="5"/>
  <c r="B79" i="5"/>
  <c r="I78" i="5"/>
  <c r="H78" i="5"/>
  <c r="G78" i="5"/>
  <c r="E78" i="5"/>
  <c r="D78" i="5"/>
  <c r="C78" i="5"/>
  <c r="B78" i="5"/>
  <c r="K77" i="5"/>
  <c r="H77" i="5"/>
  <c r="G77" i="5"/>
  <c r="I77" i="5"/>
  <c r="F77" i="5"/>
  <c r="E77" i="5"/>
  <c r="D77" i="5"/>
  <c r="C77" i="5"/>
  <c r="B77" i="5"/>
  <c r="H76" i="5"/>
  <c r="G76" i="5"/>
  <c r="I76" i="5"/>
  <c r="E76" i="5"/>
  <c r="D76" i="5"/>
  <c r="C76" i="5"/>
  <c r="B76" i="5"/>
  <c r="H75" i="5"/>
  <c r="I75" i="5"/>
  <c r="G75" i="5"/>
  <c r="E75" i="5"/>
  <c r="D75" i="5"/>
  <c r="C75" i="5"/>
  <c r="B75" i="5"/>
  <c r="I74" i="5"/>
  <c r="H74" i="5"/>
  <c r="G74" i="5"/>
  <c r="E74" i="5"/>
  <c r="K74" i="5"/>
  <c r="D74" i="5"/>
  <c r="C74" i="5"/>
  <c r="B74" i="5"/>
  <c r="H73" i="5"/>
  <c r="G73" i="5"/>
  <c r="I73" i="5"/>
  <c r="K73" i="5"/>
  <c r="F73" i="5"/>
  <c r="E73" i="5"/>
  <c r="D73" i="5"/>
  <c r="C73" i="5"/>
  <c r="B73" i="5"/>
  <c r="H72" i="5"/>
  <c r="G72" i="5"/>
  <c r="I72" i="5"/>
  <c r="E72" i="5"/>
  <c r="D72" i="5"/>
  <c r="C72" i="5"/>
  <c r="B72" i="5"/>
  <c r="H71" i="5"/>
  <c r="I71" i="5"/>
  <c r="G71" i="5"/>
  <c r="E71" i="5"/>
  <c r="D71" i="5"/>
  <c r="C71" i="5"/>
  <c r="B71" i="5"/>
  <c r="I70" i="5"/>
  <c r="H70" i="5"/>
  <c r="G70" i="5"/>
  <c r="E70" i="5"/>
  <c r="D70" i="5"/>
  <c r="C70" i="5"/>
  <c r="B70" i="5"/>
  <c r="K69" i="5"/>
  <c r="H69" i="5"/>
  <c r="G69" i="5"/>
  <c r="I69" i="5"/>
  <c r="F69" i="5"/>
  <c r="E69" i="5"/>
  <c r="D69" i="5"/>
  <c r="C69" i="5"/>
  <c r="B69" i="5"/>
  <c r="H68" i="5"/>
  <c r="G68" i="5"/>
  <c r="I68" i="5"/>
  <c r="E68" i="5"/>
  <c r="D68" i="5"/>
  <c r="C68" i="5"/>
  <c r="B68" i="5"/>
  <c r="H67" i="5"/>
  <c r="I67" i="5"/>
  <c r="G67" i="5"/>
  <c r="E67" i="5"/>
  <c r="D67" i="5"/>
  <c r="C67" i="5"/>
  <c r="B67" i="5"/>
  <c r="K66" i="5"/>
  <c r="I66" i="5"/>
  <c r="H66" i="5"/>
  <c r="G66" i="5"/>
  <c r="F66" i="5"/>
  <c r="E66" i="5"/>
  <c r="D66" i="5"/>
  <c r="C66" i="5"/>
  <c r="B66" i="5"/>
  <c r="H65" i="5"/>
  <c r="G65" i="5"/>
  <c r="I65" i="5"/>
  <c r="K65" i="5"/>
  <c r="F65" i="5"/>
  <c r="E65" i="5"/>
  <c r="D65" i="5"/>
  <c r="C65" i="5"/>
  <c r="B65" i="5"/>
  <c r="H64" i="5"/>
  <c r="G64" i="5"/>
  <c r="I64" i="5"/>
  <c r="E64" i="5"/>
  <c r="D64" i="5"/>
  <c r="K64" i="5"/>
  <c r="C64" i="5"/>
  <c r="B64" i="5"/>
  <c r="H63" i="5"/>
  <c r="I63" i="5"/>
  <c r="G63" i="5"/>
  <c r="E63" i="5"/>
  <c r="D63" i="5"/>
  <c r="C63" i="5"/>
  <c r="B63" i="5"/>
  <c r="I62" i="5"/>
  <c r="H62" i="5"/>
  <c r="G62" i="5"/>
  <c r="E62" i="5"/>
  <c r="D62" i="5"/>
  <c r="C62" i="5"/>
  <c r="B62" i="5"/>
  <c r="H61" i="5"/>
  <c r="G61" i="5"/>
  <c r="I61" i="5"/>
  <c r="K61" i="5"/>
  <c r="F61" i="5"/>
  <c r="E61" i="5"/>
  <c r="D61" i="5"/>
  <c r="C61" i="5"/>
  <c r="B61" i="5"/>
  <c r="H60" i="5"/>
  <c r="G60" i="5"/>
  <c r="I60" i="5"/>
  <c r="E60" i="5"/>
  <c r="D60" i="5"/>
  <c r="K60" i="5"/>
  <c r="C60" i="5"/>
  <c r="B60" i="5"/>
  <c r="H59" i="5"/>
  <c r="I59" i="5"/>
  <c r="G59" i="5"/>
  <c r="E59" i="5"/>
  <c r="D59" i="5"/>
  <c r="C59" i="5"/>
  <c r="B59" i="5"/>
  <c r="I58" i="5"/>
  <c r="H58" i="5"/>
  <c r="G58" i="5"/>
  <c r="E58" i="5"/>
  <c r="K58" i="5"/>
  <c r="D58" i="5"/>
  <c r="C58" i="5"/>
  <c r="B58" i="5"/>
  <c r="H57" i="5"/>
  <c r="G57" i="5"/>
  <c r="I57" i="5"/>
  <c r="K57" i="5"/>
  <c r="F57" i="5"/>
  <c r="E57" i="5"/>
  <c r="D57" i="5"/>
  <c r="C57" i="5"/>
  <c r="B57" i="5"/>
  <c r="H56" i="5"/>
  <c r="G56" i="5"/>
  <c r="I56" i="5"/>
  <c r="E56" i="5"/>
  <c r="D56" i="5"/>
  <c r="C56" i="5"/>
  <c r="B56" i="5"/>
  <c r="H55" i="5"/>
  <c r="I55" i="5"/>
  <c r="G55" i="5"/>
  <c r="E55" i="5"/>
  <c r="D55" i="5"/>
  <c r="C55" i="5"/>
  <c r="B55" i="5"/>
  <c r="I54" i="5"/>
  <c r="H54" i="5"/>
  <c r="G54" i="5"/>
  <c r="E54" i="5"/>
  <c r="D54" i="5"/>
  <c r="C54" i="5"/>
  <c r="B54" i="5"/>
  <c r="H53" i="5"/>
  <c r="G53" i="5"/>
  <c r="I53" i="5"/>
  <c r="K53" i="5"/>
  <c r="F53" i="5"/>
  <c r="E53" i="5"/>
  <c r="D53" i="5"/>
  <c r="C53" i="5"/>
  <c r="B53" i="5"/>
  <c r="H52" i="5"/>
  <c r="G52" i="5"/>
  <c r="I52" i="5"/>
  <c r="E52" i="5"/>
  <c r="D52" i="5"/>
  <c r="C52" i="5"/>
  <c r="B52" i="5"/>
  <c r="I51" i="5"/>
  <c r="H51" i="5"/>
  <c r="G51" i="5"/>
  <c r="E51" i="5"/>
  <c r="D51" i="5"/>
  <c r="K51" i="5"/>
  <c r="C51" i="5"/>
  <c r="B51" i="5"/>
  <c r="I50" i="5"/>
  <c r="H50" i="5"/>
  <c r="G50" i="5"/>
  <c r="E50" i="5"/>
  <c r="D50" i="5"/>
  <c r="C50" i="5"/>
  <c r="B50" i="5"/>
  <c r="K49" i="5"/>
  <c r="H49" i="5"/>
  <c r="G49" i="5"/>
  <c r="I49" i="5"/>
  <c r="F49" i="5"/>
  <c r="E49" i="5"/>
  <c r="D49" i="5"/>
  <c r="C49" i="5"/>
  <c r="B49" i="5"/>
  <c r="H48" i="5"/>
  <c r="G48" i="5"/>
  <c r="I48" i="5"/>
  <c r="E48" i="5"/>
  <c r="D48" i="5"/>
  <c r="K48" i="5"/>
  <c r="C48" i="5"/>
  <c r="B48" i="5"/>
  <c r="H47" i="5"/>
  <c r="I47" i="5"/>
  <c r="G47" i="5"/>
  <c r="E47" i="5"/>
  <c r="D47" i="5"/>
  <c r="C47" i="5"/>
  <c r="B47" i="5"/>
  <c r="K46" i="5"/>
  <c r="I46" i="5"/>
  <c r="H46" i="5"/>
  <c r="G46" i="5"/>
  <c r="F46" i="5"/>
  <c r="E46" i="5"/>
  <c r="D46" i="5"/>
  <c r="C46" i="5"/>
  <c r="B46" i="5"/>
  <c r="H45" i="5"/>
  <c r="G45" i="5"/>
  <c r="I45" i="5"/>
  <c r="K45" i="5"/>
  <c r="F45" i="5"/>
  <c r="E45" i="5"/>
  <c r="D45" i="5"/>
  <c r="C45" i="5"/>
  <c r="B45" i="5"/>
  <c r="H44" i="5"/>
  <c r="G44" i="5"/>
  <c r="I44" i="5"/>
  <c r="E44" i="5"/>
  <c r="D44" i="5"/>
  <c r="K44" i="5"/>
  <c r="C44" i="5"/>
  <c r="B44" i="5"/>
  <c r="I43" i="5"/>
  <c r="H43" i="5"/>
  <c r="G43" i="5"/>
  <c r="E43" i="5"/>
  <c r="D43" i="5"/>
  <c r="K43" i="5"/>
  <c r="C43" i="5"/>
  <c r="B43" i="5"/>
  <c r="I42" i="5"/>
  <c r="H42" i="5"/>
  <c r="G42" i="5"/>
  <c r="E42" i="5"/>
  <c r="D42" i="5"/>
  <c r="C42" i="5"/>
  <c r="B42" i="5"/>
  <c r="K41" i="5"/>
  <c r="H41" i="5"/>
  <c r="G41" i="5"/>
  <c r="I41" i="5"/>
  <c r="F41" i="5"/>
  <c r="E41" i="5"/>
  <c r="D41" i="5"/>
  <c r="C41" i="5"/>
  <c r="B41" i="5"/>
  <c r="H40" i="5"/>
  <c r="G40" i="5"/>
  <c r="I40" i="5"/>
  <c r="E40" i="5"/>
  <c r="D40" i="5"/>
  <c r="C40" i="5"/>
  <c r="B40" i="5"/>
  <c r="H39" i="5"/>
  <c r="I39" i="5"/>
  <c r="G39" i="5"/>
  <c r="E39" i="5"/>
  <c r="D39" i="5"/>
  <c r="C39" i="5"/>
  <c r="B39" i="5"/>
  <c r="I38" i="5"/>
  <c r="H38" i="5"/>
  <c r="G38" i="5"/>
  <c r="E38" i="5"/>
  <c r="D38" i="5"/>
  <c r="C38" i="5"/>
  <c r="B38" i="5"/>
  <c r="H37" i="5"/>
  <c r="G37" i="5"/>
  <c r="I37" i="5"/>
  <c r="K37" i="5"/>
  <c r="F37" i="5"/>
  <c r="E37" i="5"/>
  <c r="D37" i="5"/>
  <c r="C37" i="5"/>
  <c r="B37" i="5"/>
  <c r="H36" i="5"/>
  <c r="G36" i="5"/>
  <c r="I36" i="5"/>
  <c r="E36" i="5"/>
  <c r="D36" i="5"/>
  <c r="C36" i="5"/>
  <c r="B36" i="5"/>
  <c r="H35" i="5"/>
  <c r="I35" i="5"/>
  <c r="G35" i="5"/>
  <c r="E35" i="5"/>
  <c r="D35" i="5"/>
  <c r="K35" i="5"/>
  <c r="C35" i="5"/>
  <c r="B35" i="5"/>
  <c r="I34" i="5"/>
  <c r="H34" i="5"/>
  <c r="G34" i="5"/>
  <c r="E34" i="5"/>
  <c r="D34" i="5"/>
  <c r="C34" i="5"/>
  <c r="B34" i="5"/>
  <c r="K33" i="5"/>
  <c r="H33" i="5"/>
  <c r="G33" i="5"/>
  <c r="I33" i="5"/>
  <c r="F33" i="5"/>
  <c r="E33" i="5"/>
  <c r="D33" i="5"/>
  <c r="C33" i="5"/>
  <c r="B33" i="5"/>
  <c r="H32" i="5"/>
  <c r="G32" i="5"/>
  <c r="I32" i="5"/>
  <c r="E32" i="5"/>
  <c r="D32" i="5"/>
  <c r="C32" i="5"/>
  <c r="B32" i="5"/>
  <c r="I31" i="5"/>
  <c r="H31" i="5"/>
  <c r="G31" i="5"/>
  <c r="E31" i="5"/>
  <c r="D31" i="5"/>
  <c r="K31" i="5"/>
  <c r="C31" i="5"/>
  <c r="B31" i="5"/>
  <c r="K30" i="5"/>
  <c r="I30" i="5"/>
  <c r="H30" i="5"/>
  <c r="G30" i="5"/>
  <c r="F30" i="5"/>
  <c r="E30" i="5"/>
  <c r="D30" i="5"/>
  <c r="C30" i="5"/>
  <c r="B30" i="5"/>
  <c r="H29" i="5"/>
  <c r="G29" i="5"/>
  <c r="I29" i="5"/>
  <c r="K29" i="5"/>
  <c r="F29" i="5"/>
  <c r="E29" i="5"/>
  <c r="D29" i="5"/>
  <c r="C29" i="5"/>
  <c r="B29" i="5"/>
  <c r="H28" i="5"/>
  <c r="G28" i="5"/>
  <c r="I28" i="5"/>
  <c r="E28" i="5"/>
  <c r="D28" i="5"/>
  <c r="K28" i="5"/>
  <c r="C28" i="5"/>
  <c r="B28" i="5"/>
  <c r="I27" i="5"/>
  <c r="H27" i="5"/>
  <c r="G27" i="5"/>
  <c r="E27" i="5"/>
  <c r="D27" i="5"/>
  <c r="K27" i="5"/>
  <c r="C27" i="5"/>
  <c r="B27" i="5"/>
  <c r="K26" i="5"/>
  <c r="I26" i="5"/>
  <c r="H26" i="5"/>
  <c r="G26" i="5"/>
  <c r="F26" i="5"/>
  <c r="E26" i="5"/>
  <c r="D26" i="5"/>
  <c r="C26" i="5"/>
  <c r="B26" i="5"/>
  <c r="H25" i="5"/>
  <c r="G25" i="5"/>
  <c r="I25" i="5"/>
  <c r="K25" i="5"/>
  <c r="F25" i="5"/>
  <c r="E25" i="5"/>
  <c r="D25" i="5"/>
  <c r="C25" i="5"/>
  <c r="B25" i="5"/>
  <c r="H24" i="5"/>
  <c r="G24" i="5"/>
  <c r="I24" i="5"/>
  <c r="E24" i="5"/>
  <c r="D24" i="5"/>
  <c r="C24" i="5"/>
  <c r="B24" i="5"/>
  <c r="H23" i="5"/>
  <c r="I23" i="5"/>
  <c r="G23" i="5"/>
  <c r="E23" i="5"/>
  <c r="D23" i="5"/>
  <c r="C23" i="5"/>
  <c r="B23" i="5"/>
  <c r="K22" i="5"/>
  <c r="I22" i="5"/>
  <c r="H22" i="5"/>
  <c r="G22" i="5"/>
  <c r="F22" i="5"/>
  <c r="E22" i="5"/>
  <c r="D22" i="5"/>
  <c r="C22" i="5"/>
  <c r="B22" i="5"/>
  <c r="H21" i="5"/>
  <c r="G21" i="5"/>
  <c r="I21" i="5"/>
  <c r="K21" i="5"/>
  <c r="F21" i="5"/>
  <c r="E21" i="5"/>
  <c r="D21" i="5"/>
  <c r="C21" i="5"/>
  <c r="B21" i="5"/>
  <c r="H20" i="5"/>
  <c r="G20" i="5"/>
  <c r="I20" i="5"/>
  <c r="E20" i="5"/>
  <c r="D20" i="5"/>
  <c r="C20" i="5"/>
  <c r="B20" i="5"/>
  <c r="H19" i="5"/>
  <c r="I19" i="5"/>
  <c r="G19" i="5"/>
  <c r="E19" i="5"/>
  <c r="D19" i="5"/>
  <c r="C19" i="5"/>
  <c r="B19" i="5"/>
  <c r="I18" i="5"/>
  <c r="H18" i="5"/>
  <c r="G18" i="5"/>
  <c r="E18" i="5"/>
  <c r="D18" i="5"/>
  <c r="C18" i="5"/>
  <c r="B18" i="5"/>
  <c r="H17" i="5"/>
  <c r="G17" i="5"/>
  <c r="I17" i="5"/>
  <c r="K17" i="5"/>
  <c r="F17" i="5"/>
  <c r="E17" i="5"/>
  <c r="D17" i="5"/>
  <c r="C17" i="5"/>
  <c r="B17" i="5"/>
  <c r="H16" i="5"/>
  <c r="G16" i="5"/>
  <c r="I16" i="5"/>
  <c r="E16" i="5"/>
  <c r="D16" i="5"/>
  <c r="C16" i="5"/>
  <c r="B16" i="5"/>
  <c r="I15" i="5"/>
  <c r="H15" i="5"/>
  <c r="G15" i="5"/>
  <c r="E15" i="5"/>
  <c r="D15" i="5"/>
  <c r="K15" i="5"/>
  <c r="C15" i="5"/>
  <c r="B15" i="5"/>
  <c r="I14" i="5"/>
  <c r="H14" i="5"/>
  <c r="G14" i="5"/>
  <c r="E14" i="5"/>
  <c r="D14" i="5"/>
  <c r="C14" i="5"/>
  <c r="B14" i="5"/>
  <c r="H13" i="5"/>
  <c r="G13" i="5"/>
  <c r="I13" i="5"/>
  <c r="K13" i="5"/>
  <c r="F13" i="5"/>
  <c r="E13" i="5"/>
  <c r="D13" i="5"/>
  <c r="C13" i="5"/>
  <c r="B13" i="5"/>
  <c r="H12" i="5"/>
  <c r="G12" i="5"/>
  <c r="I12" i="5"/>
  <c r="E12" i="5"/>
  <c r="D12" i="5"/>
  <c r="C12" i="5"/>
  <c r="B12" i="5"/>
  <c r="H11" i="5"/>
  <c r="I11" i="5"/>
  <c r="G11" i="5"/>
  <c r="E11" i="5"/>
  <c r="D11" i="5"/>
  <c r="C11" i="5"/>
  <c r="B11" i="5"/>
  <c r="H107" i="25"/>
  <c r="G107" i="25"/>
  <c r="I107" i="25"/>
  <c r="E107" i="25"/>
  <c r="D107" i="25"/>
  <c r="K107" i="25"/>
  <c r="C107" i="25"/>
  <c r="B107" i="25"/>
  <c r="I106" i="25"/>
  <c r="H106" i="25"/>
  <c r="G106" i="25"/>
  <c r="E106" i="25"/>
  <c r="D106" i="25"/>
  <c r="K106" i="25"/>
  <c r="C106" i="25"/>
  <c r="B106" i="25"/>
  <c r="K105" i="25"/>
  <c r="I105" i="25"/>
  <c r="H105" i="25"/>
  <c r="G105" i="25"/>
  <c r="F105" i="25"/>
  <c r="E105" i="25"/>
  <c r="D105" i="25"/>
  <c r="C105" i="25"/>
  <c r="B105" i="25"/>
  <c r="K104" i="25"/>
  <c r="H104" i="25"/>
  <c r="G104" i="25"/>
  <c r="I104" i="25"/>
  <c r="F104" i="25"/>
  <c r="E104" i="25"/>
  <c r="D104" i="25"/>
  <c r="C104" i="25"/>
  <c r="B104" i="25"/>
  <c r="H103" i="25"/>
  <c r="G103" i="25"/>
  <c r="I103" i="25"/>
  <c r="E103" i="25"/>
  <c r="D103" i="25"/>
  <c r="K103" i="25"/>
  <c r="C103" i="25"/>
  <c r="B103" i="25"/>
  <c r="I102" i="25"/>
  <c r="H102" i="25"/>
  <c r="G102" i="25"/>
  <c r="E102" i="25"/>
  <c r="D102" i="25"/>
  <c r="K102" i="25"/>
  <c r="C102" i="25"/>
  <c r="B102" i="25"/>
  <c r="I101" i="25"/>
  <c r="H101" i="25"/>
  <c r="G101" i="25"/>
  <c r="E101" i="25"/>
  <c r="F101" i="25"/>
  <c r="D101" i="25"/>
  <c r="C101" i="25"/>
  <c r="B101" i="25"/>
  <c r="H100" i="25"/>
  <c r="G100" i="25"/>
  <c r="I100" i="25"/>
  <c r="K100" i="25"/>
  <c r="F100" i="25"/>
  <c r="E100" i="25"/>
  <c r="D100" i="25"/>
  <c r="C100" i="25"/>
  <c r="B100" i="25"/>
  <c r="H99" i="25"/>
  <c r="G99" i="25"/>
  <c r="I99" i="25"/>
  <c r="E99" i="25"/>
  <c r="D99" i="25"/>
  <c r="C99" i="25"/>
  <c r="B99" i="25"/>
  <c r="H98" i="25"/>
  <c r="I98" i="25"/>
  <c r="G98" i="25"/>
  <c r="E98" i="25"/>
  <c r="D98" i="25"/>
  <c r="C98" i="25"/>
  <c r="B98" i="25"/>
  <c r="K97" i="25"/>
  <c r="I97" i="25"/>
  <c r="H97" i="25"/>
  <c r="G97" i="25"/>
  <c r="F97" i="25"/>
  <c r="E97" i="25"/>
  <c r="D97" i="25"/>
  <c r="C97" i="25"/>
  <c r="B97" i="25"/>
  <c r="H96" i="25"/>
  <c r="G96" i="25"/>
  <c r="I96" i="25"/>
  <c r="K96" i="25"/>
  <c r="F96" i="25"/>
  <c r="E96" i="25"/>
  <c r="D96" i="25"/>
  <c r="C96" i="25"/>
  <c r="B96" i="25"/>
  <c r="H95" i="25"/>
  <c r="G95" i="25"/>
  <c r="I95" i="25"/>
  <c r="E95" i="25"/>
  <c r="D95" i="25"/>
  <c r="K95" i="25"/>
  <c r="C95" i="25"/>
  <c r="B95" i="25"/>
  <c r="H94" i="25"/>
  <c r="I94" i="25"/>
  <c r="G94" i="25"/>
  <c r="E94" i="25"/>
  <c r="D94" i="25"/>
  <c r="C94" i="25"/>
  <c r="B94" i="25"/>
  <c r="K93" i="25"/>
  <c r="I93" i="25"/>
  <c r="H93" i="25"/>
  <c r="G93" i="25"/>
  <c r="F93" i="25"/>
  <c r="E93" i="25"/>
  <c r="D93" i="25"/>
  <c r="C93" i="25"/>
  <c r="B93" i="25"/>
  <c r="K92" i="25"/>
  <c r="H92" i="25"/>
  <c r="G92" i="25"/>
  <c r="I92" i="25"/>
  <c r="F92" i="25"/>
  <c r="E92" i="25"/>
  <c r="D92" i="25"/>
  <c r="C92" i="25"/>
  <c r="B92" i="25"/>
  <c r="H91" i="25"/>
  <c r="G91" i="25"/>
  <c r="I91" i="25"/>
  <c r="E91" i="25"/>
  <c r="D91" i="25"/>
  <c r="C91" i="25"/>
  <c r="B91" i="25"/>
  <c r="H90" i="25"/>
  <c r="I90" i="25"/>
  <c r="G90" i="25"/>
  <c r="E90" i="25"/>
  <c r="D90" i="25"/>
  <c r="C90" i="25"/>
  <c r="B90" i="25"/>
  <c r="I89" i="25"/>
  <c r="H89" i="25"/>
  <c r="G89" i="25"/>
  <c r="E89" i="25"/>
  <c r="D89" i="25"/>
  <c r="C89" i="25"/>
  <c r="B89" i="25"/>
  <c r="H88" i="25"/>
  <c r="G88" i="25"/>
  <c r="I88" i="25"/>
  <c r="K88" i="25"/>
  <c r="F88" i="25"/>
  <c r="E88" i="25"/>
  <c r="D88" i="25"/>
  <c r="C88" i="25"/>
  <c r="B88" i="25"/>
  <c r="H87" i="25"/>
  <c r="G87" i="25"/>
  <c r="I87" i="25"/>
  <c r="E87" i="25"/>
  <c r="D87" i="25"/>
  <c r="C87" i="25"/>
  <c r="B87" i="25"/>
  <c r="I86" i="25"/>
  <c r="H86" i="25"/>
  <c r="G86" i="25"/>
  <c r="E86" i="25"/>
  <c r="D86" i="25"/>
  <c r="K86" i="25"/>
  <c r="C86" i="25"/>
  <c r="B86" i="25"/>
  <c r="I85" i="25"/>
  <c r="H85" i="25"/>
  <c r="G85" i="25"/>
  <c r="E85" i="25"/>
  <c r="D85" i="25"/>
  <c r="C85" i="25"/>
  <c r="B85" i="25"/>
  <c r="H84" i="25"/>
  <c r="G84" i="25"/>
  <c r="I84" i="25"/>
  <c r="K84" i="25"/>
  <c r="F84" i="25"/>
  <c r="E84" i="25"/>
  <c r="D84" i="25"/>
  <c r="C84" i="25"/>
  <c r="B84" i="25"/>
  <c r="H83" i="25"/>
  <c r="G83" i="25"/>
  <c r="I83" i="25"/>
  <c r="E83" i="25"/>
  <c r="D83" i="25"/>
  <c r="C83" i="25"/>
  <c r="B83" i="25"/>
  <c r="H82" i="25"/>
  <c r="I82" i="25"/>
  <c r="G82" i="25"/>
  <c r="E82" i="25"/>
  <c r="D82" i="25"/>
  <c r="C82" i="25"/>
  <c r="B82" i="25"/>
  <c r="I81" i="25"/>
  <c r="H81" i="25"/>
  <c r="G81" i="25"/>
  <c r="E81" i="25"/>
  <c r="D81" i="25"/>
  <c r="C81" i="25"/>
  <c r="B81" i="25"/>
  <c r="H80" i="25"/>
  <c r="G80" i="25"/>
  <c r="I80" i="25"/>
  <c r="K80" i="25"/>
  <c r="F80" i="25"/>
  <c r="E80" i="25"/>
  <c r="D80" i="25"/>
  <c r="C80" i="25"/>
  <c r="B80" i="25"/>
  <c r="H79" i="25"/>
  <c r="G79" i="25"/>
  <c r="I79" i="25"/>
  <c r="E79" i="25"/>
  <c r="D79" i="25"/>
  <c r="C79" i="25"/>
  <c r="B79" i="25"/>
  <c r="H78" i="25"/>
  <c r="I78" i="25"/>
  <c r="G78" i="25"/>
  <c r="E78" i="25"/>
  <c r="D78" i="25"/>
  <c r="C78" i="25"/>
  <c r="B78" i="25"/>
  <c r="I77" i="25"/>
  <c r="H77" i="25"/>
  <c r="G77" i="25"/>
  <c r="E77" i="25"/>
  <c r="D77" i="25"/>
  <c r="K77" i="25"/>
  <c r="C77" i="25"/>
  <c r="B77" i="25"/>
  <c r="H76" i="25"/>
  <c r="G76" i="25"/>
  <c r="I76" i="25"/>
  <c r="K76" i="25"/>
  <c r="F76" i="25"/>
  <c r="E76" i="25"/>
  <c r="D76" i="25"/>
  <c r="C76" i="25"/>
  <c r="B76" i="25"/>
  <c r="H75" i="25"/>
  <c r="G75" i="25"/>
  <c r="I75" i="25"/>
  <c r="E75" i="25"/>
  <c r="D75" i="25"/>
  <c r="C75" i="25"/>
  <c r="B75" i="25"/>
  <c r="I74" i="25"/>
  <c r="H74" i="25"/>
  <c r="G74" i="25"/>
  <c r="E74" i="25"/>
  <c r="D74" i="25"/>
  <c r="K74" i="25"/>
  <c r="C74" i="25"/>
  <c r="B74" i="25"/>
  <c r="I73" i="25"/>
  <c r="H73" i="25"/>
  <c r="G73" i="25"/>
  <c r="E73" i="25"/>
  <c r="F73" i="25"/>
  <c r="D73" i="25"/>
  <c r="C73" i="25"/>
  <c r="B73" i="25"/>
  <c r="H72" i="25"/>
  <c r="G72" i="25"/>
  <c r="I72" i="25"/>
  <c r="K72" i="25"/>
  <c r="F72" i="25"/>
  <c r="E72" i="25"/>
  <c r="D72" i="25"/>
  <c r="C72" i="25"/>
  <c r="B72" i="25"/>
  <c r="H71" i="25"/>
  <c r="G71" i="25"/>
  <c r="I71" i="25"/>
  <c r="E71" i="25"/>
  <c r="D71" i="25"/>
  <c r="C71" i="25"/>
  <c r="B71" i="25"/>
  <c r="H70" i="25"/>
  <c r="I70" i="25"/>
  <c r="G70" i="25"/>
  <c r="E70" i="25"/>
  <c r="D70" i="25"/>
  <c r="C70" i="25"/>
  <c r="B70" i="25"/>
  <c r="I69" i="25"/>
  <c r="H69" i="25"/>
  <c r="G69" i="25"/>
  <c r="E69" i="25"/>
  <c r="D69" i="25"/>
  <c r="K69" i="25"/>
  <c r="C69" i="25"/>
  <c r="B69" i="25"/>
  <c r="H68" i="25"/>
  <c r="G68" i="25"/>
  <c r="I68" i="25"/>
  <c r="K68" i="25"/>
  <c r="F68" i="25"/>
  <c r="E68" i="25"/>
  <c r="D68" i="25"/>
  <c r="C68" i="25"/>
  <c r="B68" i="25"/>
  <c r="H67" i="25"/>
  <c r="G67" i="25"/>
  <c r="I67" i="25"/>
  <c r="E67" i="25"/>
  <c r="D67" i="25"/>
  <c r="C67" i="25"/>
  <c r="B67" i="25"/>
  <c r="I66" i="25"/>
  <c r="H66" i="25"/>
  <c r="G66" i="25"/>
  <c r="E66" i="25"/>
  <c r="D66" i="25"/>
  <c r="K66" i="25"/>
  <c r="C66" i="25"/>
  <c r="B66" i="25"/>
  <c r="I65" i="25"/>
  <c r="H65" i="25"/>
  <c r="G65" i="25"/>
  <c r="E65" i="25"/>
  <c r="D65" i="25"/>
  <c r="C65" i="25"/>
  <c r="B65" i="25"/>
  <c r="K64" i="25"/>
  <c r="H64" i="25"/>
  <c r="G64" i="25"/>
  <c r="I64" i="25"/>
  <c r="F64" i="25"/>
  <c r="E64" i="25"/>
  <c r="D64" i="25"/>
  <c r="C64" i="25"/>
  <c r="B64" i="25"/>
  <c r="H63" i="25"/>
  <c r="G63" i="25"/>
  <c r="I63" i="25"/>
  <c r="E63" i="25"/>
  <c r="D63" i="25"/>
  <c r="C63" i="25"/>
  <c r="B63" i="25"/>
  <c r="H62" i="25"/>
  <c r="I62" i="25"/>
  <c r="G62" i="25"/>
  <c r="E62" i="25"/>
  <c r="D62" i="25"/>
  <c r="C62" i="25"/>
  <c r="B62" i="25"/>
  <c r="I61" i="25"/>
  <c r="H61" i="25"/>
  <c r="G61" i="25"/>
  <c r="E61" i="25"/>
  <c r="D61" i="25"/>
  <c r="C61" i="25"/>
  <c r="B61" i="25"/>
  <c r="K60" i="25"/>
  <c r="I60" i="25"/>
  <c r="H60" i="25"/>
  <c r="G60" i="25"/>
  <c r="F60" i="25"/>
  <c r="E60" i="25"/>
  <c r="D60" i="25"/>
  <c r="C60" i="25"/>
  <c r="B60" i="25"/>
  <c r="H59" i="25"/>
  <c r="G59" i="25"/>
  <c r="I59" i="25"/>
  <c r="E59" i="25"/>
  <c r="D59" i="25"/>
  <c r="C59" i="25"/>
  <c r="B59" i="25"/>
  <c r="H58" i="25"/>
  <c r="G58" i="25"/>
  <c r="I58" i="25"/>
  <c r="E58" i="25"/>
  <c r="D58" i="25"/>
  <c r="K58" i="25"/>
  <c r="C58" i="25"/>
  <c r="B58" i="25"/>
  <c r="I57" i="25"/>
  <c r="H57" i="25"/>
  <c r="G57" i="25"/>
  <c r="E57" i="25"/>
  <c r="D57" i="25"/>
  <c r="C57" i="25"/>
  <c r="B57" i="25"/>
  <c r="I56" i="25"/>
  <c r="H56" i="25"/>
  <c r="G56" i="25"/>
  <c r="F56" i="25"/>
  <c r="K56" i="25"/>
  <c r="E56" i="25"/>
  <c r="D56" i="25"/>
  <c r="C56" i="25"/>
  <c r="B56" i="25"/>
  <c r="H55" i="25"/>
  <c r="G55" i="25"/>
  <c r="F55" i="25"/>
  <c r="E55" i="25"/>
  <c r="D55" i="25"/>
  <c r="C55" i="25"/>
  <c r="B55" i="25"/>
  <c r="H54" i="25"/>
  <c r="G54" i="25"/>
  <c r="I54" i="25"/>
  <c r="E54" i="25"/>
  <c r="D54" i="25"/>
  <c r="C54" i="25"/>
  <c r="B54" i="25"/>
  <c r="I53" i="25"/>
  <c r="H53" i="25"/>
  <c r="G53" i="25"/>
  <c r="E53" i="25"/>
  <c r="D53" i="25"/>
  <c r="C53" i="25"/>
  <c r="B53" i="25"/>
  <c r="I52" i="25"/>
  <c r="H52" i="25"/>
  <c r="G52" i="25"/>
  <c r="F52" i="25"/>
  <c r="K52" i="25"/>
  <c r="E52" i="25"/>
  <c r="D52" i="25"/>
  <c r="C52" i="25"/>
  <c r="B52" i="25"/>
  <c r="H51" i="25"/>
  <c r="G51" i="25"/>
  <c r="K51" i="25"/>
  <c r="F51" i="25"/>
  <c r="E51" i="25"/>
  <c r="D51" i="25"/>
  <c r="C51" i="25"/>
  <c r="B51" i="25"/>
  <c r="H50" i="25"/>
  <c r="G50" i="25"/>
  <c r="I50" i="25"/>
  <c r="E50" i="25"/>
  <c r="D50" i="25"/>
  <c r="C50" i="25"/>
  <c r="B50" i="25"/>
  <c r="I49" i="25"/>
  <c r="H49" i="25"/>
  <c r="G49" i="25"/>
  <c r="E49" i="25"/>
  <c r="D49" i="25"/>
  <c r="K49" i="25"/>
  <c r="C49" i="25"/>
  <c r="B49" i="25"/>
  <c r="K48" i="25"/>
  <c r="I48" i="25"/>
  <c r="H48" i="25"/>
  <c r="G48" i="25"/>
  <c r="F48" i="25"/>
  <c r="E48" i="25"/>
  <c r="D48" i="25"/>
  <c r="C48" i="25"/>
  <c r="B48" i="25"/>
  <c r="H47" i="25"/>
  <c r="G47" i="25"/>
  <c r="F47" i="25"/>
  <c r="E47" i="25"/>
  <c r="D47" i="25"/>
  <c r="C47" i="25"/>
  <c r="B47" i="25"/>
  <c r="H46" i="25"/>
  <c r="G46" i="25"/>
  <c r="I46" i="25"/>
  <c r="E46" i="25"/>
  <c r="D46" i="25"/>
  <c r="K46" i="25"/>
  <c r="C46" i="25"/>
  <c r="B46" i="25"/>
  <c r="I45" i="25"/>
  <c r="H45" i="25"/>
  <c r="G45" i="25"/>
  <c r="E45" i="25"/>
  <c r="D45" i="25"/>
  <c r="C45" i="25"/>
  <c r="B45" i="25"/>
  <c r="K44" i="25"/>
  <c r="I44" i="25"/>
  <c r="H44" i="25"/>
  <c r="G44" i="25"/>
  <c r="F44" i="25"/>
  <c r="E44" i="25"/>
  <c r="D44" i="25"/>
  <c r="C44" i="25"/>
  <c r="B44" i="25"/>
  <c r="K43" i="25"/>
  <c r="H43" i="25"/>
  <c r="G43" i="25"/>
  <c r="I43" i="25"/>
  <c r="F43" i="25"/>
  <c r="E43" i="25"/>
  <c r="D43" i="25"/>
  <c r="C43" i="25"/>
  <c r="B43" i="25"/>
  <c r="H42" i="25"/>
  <c r="G42" i="25"/>
  <c r="I42" i="25"/>
  <c r="E42" i="25"/>
  <c r="D42" i="25"/>
  <c r="C42" i="25"/>
  <c r="B42" i="25"/>
  <c r="I41" i="25"/>
  <c r="H41" i="25"/>
  <c r="G41" i="25"/>
  <c r="E41" i="25"/>
  <c r="D41" i="25"/>
  <c r="K41" i="25"/>
  <c r="C41" i="25"/>
  <c r="B41" i="25"/>
  <c r="I40" i="25"/>
  <c r="H40" i="25"/>
  <c r="G40" i="25"/>
  <c r="F40" i="25"/>
  <c r="K40" i="25"/>
  <c r="E40" i="25"/>
  <c r="D40" i="25"/>
  <c r="C40" i="25"/>
  <c r="B40" i="25"/>
  <c r="H39" i="25"/>
  <c r="G39" i="25"/>
  <c r="F39" i="25"/>
  <c r="E39" i="25"/>
  <c r="D39" i="25"/>
  <c r="C39" i="25"/>
  <c r="B39" i="25"/>
  <c r="H38" i="25"/>
  <c r="G38" i="25"/>
  <c r="I38" i="25"/>
  <c r="E38" i="25"/>
  <c r="D38" i="25"/>
  <c r="C38" i="25"/>
  <c r="B38" i="25"/>
  <c r="I37" i="25"/>
  <c r="H37" i="25"/>
  <c r="G37" i="25"/>
  <c r="E37" i="25"/>
  <c r="D37" i="25"/>
  <c r="C37" i="25"/>
  <c r="B37" i="25"/>
  <c r="I36" i="25"/>
  <c r="H36" i="25"/>
  <c r="G36" i="25"/>
  <c r="F36" i="25"/>
  <c r="K36" i="25"/>
  <c r="E36" i="25"/>
  <c r="D36" i="25"/>
  <c r="C36" i="25"/>
  <c r="B36" i="25"/>
  <c r="K35" i="25"/>
  <c r="H35" i="25"/>
  <c r="G35" i="25"/>
  <c r="I35" i="25"/>
  <c r="F35" i="25"/>
  <c r="E35" i="25"/>
  <c r="D35" i="25"/>
  <c r="C35" i="25"/>
  <c r="B35" i="25"/>
  <c r="H34" i="25"/>
  <c r="G34" i="25"/>
  <c r="I34" i="25"/>
  <c r="E34" i="25"/>
  <c r="D34" i="25"/>
  <c r="C34" i="25"/>
  <c r="B34" i="25"/>
  <c r="I33" i="25"/>
  <c r="H33" i="25"/>
  <c r="G33" i="25"/>
  <c r="E33" i="25"/>
  <c r="D33" i="25"/>
  <c r="K33" i="25"/>
  <c r="C33" i="25"/>
  <c r="B33" i="25"/>
  <c r="I32" i="25"/>
  <c r="H32" i="25"/>
  <c r="G32" i="25"/>
  <c r="F32" i="25"/>
  <c r="K32" i="25"/>
  <c r="E32" i="25"/>
  <c r="D32" i="25"/>
  <c r="C32" i="25"/>
  <c r="B32" i="25"/>
  <c r="K31" i="25"/>
  <c r="H31" i="25"/>
  <c r="G31" i="25"/>
  <c r="I31" i="25"/>
  <c r="F31" i="25"/>
  <c r="E31" i="25"/>
  <c r="D31" i="25"/>
  <c r="C31" i="25"/>
  <c r="B31" i="25"/>
  <c r="H30" i="25"/>
  <c r="G30" i="25"/>
  <c r="I30" i="25"/>
  <c r="E30" i="25"/>
  <c r="D30" i="25"/>
  <c r="K30" i="25"/>
  <c r="C30" i="25"/>
  <c r="B30" i="25"/>
  <c r="I29" i="25"/>
  <c r="H29" i="25"/>
  <c r="G29" i="25"/>
  <c r="E29" i="25"/>
  <c r="D29" i="25"/>
  <c r="C29" i="25"/>
  <c r="B29" i="25"/>
  <c r="K28" i="25"/>
  <c r="I28" i="25"/>
  <c r="H28" i="25"/>
  <c r="G28" i="25"/>
  <c r="F28" i="25"/>
  <c r="E28" i="25"/>
  <c r="D28" i="25"/>
  <c r="C28" i="25"/>
  <c r="B28" i="25"/>
  <c r="K27" i="25"/>
  <c r="H27" i="25"/>
  <c r="G27" i="25"/>
  <c r="I27" i="25"/>
  <c r="F27" i="25"/>
  <c r="E27" i="25"/>
  <c r="D27" i="25"/>
  <c r="C27" i="25"/>
  <c r="B27" i="25"/>
  <c r="H26" i="25"/>
  <c r="G26" i="25"/>
  <c r="I26" i="25"/>
  <c r="E26" i="25"/>
  <c r="D26" i="25"/>
  <c r="K26" i="25"/>
  <c r="C26" i="25"/>
  <c r="B26" i="25"/>
  <c r="I25" i="25"/>
  <c r="H25" i="25"/>
  <c r="G25" i="25"/>
  <c r="E25" i="25"/>
  <c r="D25" i="25"/>
  <c r="C25" i="25"/>
  <c r="B25" i="25"/>
  <c r="I24" i="25"/>
  <c r="H24" i="25"/>
  <c r="G24" i="25"/>
  <c r="F24" i="25"/>
  <c r="K24" i="25"/>
  <c r="E24" i="25"/>
  <c r="D24" i="25"/>
  <c r="C24" i="25"/>
  <c r="B24" i="25"/>
  <c r="H23" i="25"/>
  <c r="G23" i="25"/>
  <c r="F23" i="25"/>
  <c r="E23" i="25"/>
  <c r="D23" i="25"/>
  <c r="C23" i="25"/>
  <c r="B23" i="25"/>
  <c r="H22" i="25"/>
  <c r="G22" i="25"/>
  <c r="I22" i="25"/>
  <c r="E22" i="25"/>
  <c r="D22" i="25"/>
  <c r="K22" i="25"/>
  <c r="C22" i="25"/>
  <c r="B22" i="25"/>
  <c r="I21" i="25"/>
  <c r="H21" i="25"/>
  <c r="G21" i="25"/>
  <c r="E21" i="25"/>
  <c r="D21" i="25"/>
  <c r="C21" i="25"/>
  <c r="B21" i="25"/>
  <c r="I20" i="25"/>
  <c r="H20" i="25"/>
  <c r="G20" i="25"/>
  <c r="F20" i="25"/>
  <c r="K20" i="25"/>
  <c r="E20" i="25"/>
  <c r="D20" i="25"/>
  <c r="C20" i="25"/>
  <c r="B20" i="25"/>
  <c r="H19" i="25"/>
  <c r="G19" i="25"/>
  <c r="F19" i="25"/>
  <c r="E19" i="25"/>
  <c r="D19" i="25"/>
  <c r="C19" i="25"/>
  <c r="B19" i="25"/>
  <c r="H18" i="25"/>
  <c r="G18" i="25"/>
  <c r="I18" i="25"/>
  <c r="E18" i="25"/>
  <c r="D18" i="25"/>
  <c r="C18" i="25"/>
  <c r="B18" i="25"/>
  <c r="I17" i="25"/>
  <c r="H17" i="25"/>
  <c r="G17" i="25"/>
  <c r="E17" i="25"/>
  <c r="D17" i="25"/>
  <c r="C17" i="25"/>
  <c r="B17" i="25"/>
  <c r="I16" i="25"/>
  <c r="H16" i="25"/>
  <c r="G16" i="25"/>
  <c r="F16" i="25"/>
  <c r="K16" i="25"/>
  <c r="E16" i="25"/>
  <c r="D16" i="25"/>
  <c r="C16" i="25"/>
  <c r="B16" i="25"/>
  <c r="K15" i="25"/>
  <c r="H15" i="25"/>
  <c r="G15" i="25"/>
  <c r="I15" i="25"/>
  <c r="F15" i="25"/>
  <c r="E15" i="25"/>
  <c r="D15" i="25"/>
  <c r="C15" i="25"/>
  <c r="B15" i="25"/>
  <c r="H14" i="25"/>
  <c r="G14" i="25"/>
  <c r="I14" i="25"/>
  <c r="E14" i="25"/>
  <c r="D14" i="25"/>
  <c r="C14" i="25"/>
  <c r="B14" i="25"/>
  <c r="I13" i="25"/>
  <c r="H13" i="25"/>
  <c r="G13" i="25"/>
  <c r="E13" i="25"/>
  <c r="D13" i="25"/>
  <c r="C13" i="25"/>
  <c r="B13" i="25"/>
  <c r="I12" i="25"/>
  <c r="H12" i="25"/>
  <c r="G12" i="25"/>
  <c r="F12" i="25"/>
  <c r="K12" i="25"/>
  <c r="E12" i="25"/>
  <c r="D12" i="25"/>
  <c r="C12" i="25"/>
  <c r="B12" i="25"/>
  <c r="H11" i="25"/>
  <c r="G11" i="25"/>
  <c r="F11" i="25"/>
  <c r="E11" i="25"/>
  <c r="D11" i="25"/>
  <c r="C11" i="25"/>
  <c r="B11" i="25"/>
  <c r="I107" i="8"/>
  <c r="H107" i="8"/>
  <c r="G107" i="8"/>
  <c r="E107" i="8"/>
  <c r="D107" i="8"/>
  <c r="K107" i="8"/>
  <c r="C107" i="8"/>
  <c r="B107" i="8"/>
  <c r="K106" i="8"/>
  <c r="H106" i="8"/>
  <c r="G106" i="8"/>
  <c r="I106" i="8"/>
  <c r="F106" i="8"/>
  <c r="E106" i="8"/>
  <c r="D106" i="8"/>
  <c r="C106" i="8"/>
  <c r="B106" i="8"/>
  <c r="H105" i="8"/>
  <c r="G105" i="8"/>
  <c r="I105" i="8"/>
  <c r="E105" i="8"/>
  <c r="D105" i="8"/>
  <c r="K105" i="8"/>
  <c r="C105" i="8"/>
  <c r="B105" i="8"/>
  <c r="I104" i="8"/>
  <c r="H104" i="8"/>
  <c r="G104" i="8"/>
  <c r="E104" i="8"/>
  <c r="D104" i="8"/>
  <c r="K104" i="8"/>
  <c r="C104" i="8"/>
  <c r="B104" i="8"/>
  <c r="K103" i="8"/>
  <c r="I103" i="8"/>
  <c r="H103" i="8"/>
  <c r="G103" i="8"/>
  <c r="F103" i="8"/>
  <c r="E103" i="8"/>
  <c r="D103" i="8"/>
  <c r="C103" i="8"/>
  <c r="B103" i="8"/>
  <c r="K102" i="8"/>
  <c r="H102" i="8"/>
  <c r="G102" i="8"/>
  <c r="I102" i="8"/>
  <c r="F102" i="8"/>
  <c r="E102" i="8"/>
  <c r="D102" i="8"/>
  <c r="C102" i="8"/>
  <c r="B102" i="8"/>
  <c r="H101" i="8"/>
  <c r="G101" i="8"/>
  <c r="I101" i="8"/>
  <c r="E101" i="8"/>
  <c r="D101" i="8"/>
  <c r="C101" i="8"/>
  <c r="B101" i="8"/>
  <c r="H100" i="8"/>
  <c r="I100" i="8"/>
  <c r="G100" i="8"/>
  <c r="E100" i="8"/>
  <c r="D100" i="8"/>
  <c r="C100" i="8"/>
  <c r="B100" i="8"/>
  <c r="I99" i="8"/>
  <c r="H99" i="8"/>
  <c r="G99" i="8"/>
  <c r="E99" i="8"/>
  <c r="D99" i="8"/>
  <c r="C99" i="8"/>
  <c r="B99" i="8"/>
  <c r="H98" i="8"/>
  <c r="G98" i="8"/>
  <c r="I98" i="8"/>
  <c r="K98" i="8"/>
  <c r="F98" i="8"/>
  <c r="E98" i="8"/>
  <c r="D98" i="8"/>
  <c r="C98" i="8"/>
  <c r="B98" i="8"/>
  <c r="H97" i="8"/>
  <c r="G97" i="8"/>
  <c r="I97" i="8"/>
  <c r="E97" i="8"/>
  <c r="D97" i="8"/>
  <c r="K97" i="8"/>
  <c r="C97" i="8"/>
  <c r="B97" i="8"/>
  <c r="H96" i="8"/>
  <c r="I96" i="8"/>
  <c r="G96" i="8"/>
  <c r="E96" i="8"/>
  <c r="D96" i="8"/>
  <c r="K96" i="8"/>
  <c r="C96" i="8"/>
  <c r="B96" i="8"/>
  <c r="K95" i="8"/>
  <c r="I95" i="8"/>
  <c r="H95" i="8"/>
  <c r="G95" i="8"/>
  <c r="F95" i="8"/>
  <c r="E95" i="8"/>
  <c r="D95" i="8"/>
  <c r="C95" i="8"/>
  <c r="B95" i="8"/>
  <c r="H94" i="8"/>
  <c r="G94" i="8"/>
  <c r="I94" i="8"/>
  <c r="K94" i="8"/>
  <c r="F94" i="8"/>
  <c r="E94" i="8"/>
  <c r="D94" i="8"/>
  <c r="C94" i="8"/>
  <c r="B94" i="8"/>
  <c r="H93" i="8"/>
  <c r="G93" i="8"/>
  <c r="I93" i="8"/>
  <c r="E93" i="8"/>
  <c r="D93" i="8"/>
  <c r="K93" i="8"/>
  <c r="C93" i="8"/>
  <c r="B93" i="8"/>
  <c r="I92" i="8"/>
  <c r="H92" i="8"/>
  <c r="G92" i="8"/>
  <c r="E92" i="8"/>
  <c r="D92" i="8"/>
  <c r="K92" i="8"/>
  <c r="C92" i="8"/>
  <c r="B92" i="8"/>
  <c r="I91" i="8"/>
  <c r="H91" i="8"/>
  <c r="G91" i="8"/>
  <c r="E91" i="8"/>
  <c r="D91" i="8"/>
  <c r="C91" i="8"/>
  <c r="B91" i="8"/>
  <c r="K90" i="8"/>
  <c r="H90" i="8"/>
  <c r="G90" i="8"/>
  <c r="I90" i="8"/>
  <c r="F90" i="8"/>
  <c r="E90" i="8"/>
  <c r="D90" i="8"/>
  <c r="C90" i="8"/>
  <c r="B90" i="8"/>
  <c r="H89" i="8"/>
  <c r="G89" i="8"/>
  <c r="I89" i="8"/>
  <c r="E89" i="8"/>
  <c r="D89" i="8"/>
  <c r="C89" i="8"/>
  <c r="B89" i="8"/>
  <c r="H88" i="8"/>
  <c r="I88" i="8"/>
  <c r="G88" i="8"/>
  <c r="E88" i="8"/>
  <c r="D88" i="8"/>
  <c r="C88" i="8"/>
  <c r="B88" i="8"/>
  <c r="I87" i="8"/>
  <c r="H87" i="8"/>
  <c r="G87" i="8"/>
  <c r="E87" i="8"/>
  <c r="D87" i="8"/>
  <c r="C87" i="8"/>
  <c r="B87" i="8"/>
  <c r="K86" i="8"/>
  <c r="H86" i="8"/>
  <c r="G86" i="8"/>
  <c r="I86" i="8"/>
  <c r="F86" i="8"/>
  <c r="E86" i="8"/>
  <c r="D86" i="8"/>
  <c r="C86" i="8"/>
  <c r="B86" i="8"/>
  <c r="H85" i="8"/>
  <c r="G85" i="8"/>
  <c r="I85" i="8"/>
  <c r="E85" i="8"/>
  <c r="D85" i="8"/>
  <c r="C85" i="8"/>
  <c r="B85" i="8"/>
  <c r="H84" i="8"/>
  <c r="I84" i="8"/>
  <c r="G84" i="8"/>
  <c r="E84" i="8"/>
  <c r="D84" i="8"/>
  <c r="C84" i="8"/>
  <c r="B84" i="8"/>
  <c r="I83" i="8"/>
  <c r="H83" i="8"/>
  <c r="G83" i="8"/>
  <c r="E83" i="8"/>
  <c r="K83" i="8"/>
  <c r="D83" i="8"/>
  <c r="C83" i="8"/>
  <c r="B83" i="8"/>
  <c r="K82" i="8"/>
  <c r="H82" i="8"/>
  <c r="G82" i="8"/>
  <c r="I82" i="8"/>
  <c r="F82" i="8"/>
  <c r="E82" i="8"/>
  <c r="D82" i="8"/>
  <c r="C82" i="8"/>
  <c r="B82" i="8"/>
  <c r="H81" i="8"/>
  <c r="G81" i="8"/>
  <c r="I81" i="8"/>
  <c r="E81" i="8"/>
  <c r="D81" i="8"/>
  <c r="K81" i="8"/>
  <c r="C81" i="8"/>
  <c r="B81" i="8"/>
  <c r="H80" i="8"/>
  <c r="I80" i="8"/>
  <c r="G80" i="8"/>
  <c r="E80" i="8"/>
  <c r="D80" i="8"/>
  <c r="C80" i="8"/>
  <c r="B80" i="8"/>
  <c r="I79" i="8"/>
  <c r="H79" i="8"/>
  <c r="G79" i="8"/>
  <c r="E79" i="8"/>
  <c r="D79" i="8"/>
  <c r="C79" i="8"/>
  <c r="B79" i="8"/>
  <c r="H78" i="8"/>
  <c r="G78" i="8"/>
  <c r="I78" i="8"/>
  <c r="K78" i="8"/>
  <c r="F78" i="8"/>
  <c r="E78" i="8"/>
  <c r="D78" i="8"/>
  <c r="C78" i="8"/>
  <c r="B78" i="8"/>
  <c r="H77" i="8"/>
  <c r="G77" i="8"/>
  <c r="I77" i="8"/>
  <c r="E77" i="8"/>
  <c r="D77" i="8"/>
  <c r="K77" i="8"/>
  <c r="C77" i="8"/>
  <c r="B77" i="8"/>
  <c r="H76" i="8"/>
  <c r="I76" i="8"/>
  <c r="G76" i="8"/>
  <c r="E76" i="8"/>
  <c r="D76" i="8"/>
  <c r="C76" i="8"/>
  <c r="B76" i="8"/>
  <c r="I75" i="8"/>
  <c r="H75" i="8"/>
  <c r="G75" i="8"/>
  <c r="E75" i="8"/>
  <c r="K75" i="8"/>
  <c r="D75" i="8"/>
  <c r="C75" i="8"/>
  <c r="B75" i="8"/>
  <c r="K74" i="8"/>
  <c r="H74" i="8"/>
  <c r="G74" i="8"/>
  <c r="I74" i="8"/>
  <c r="F74" i="8"/>
  <c r="E74" i="8"/>
  <c r="D74" i="8"/>
  <c r="C74" i="8"/>
  <c r="B74" i="8"/>
  <c r="H73" i="8"/>
  <c r="G73" i="8"/>
  <c r="I73" i="8"/>
  <c r="E73" i="8"/>
  <c r="D73" i="8"/>
  <c r="C73" i="8"/>
  <c r="B73" i="8"/>
  <c r="H72" i="8"/>
  <c r="I72" i="8"/>
  <c r="G72" i="8"/>
  <c r="E72" i="8"/>
  <c r="D72" i="8"/>
  <c r="K72" i="8"/>
  <c r="C72" i="8"/>
  <c r="B72" i="8"/>
  <c r="I71" i="8"/>
  <c r="H71" i="8"/>
  <c r="G71" i="8"/>
  <c r="E71" i="8"/>
  <c r="D71" i="8"/>
  <c r="C71" i="8"/>
  <c r="B71" i="8"/>
  <c r="H70" i="8"/>
  <c r="G70" i="8"/>
  <c r="I70" i="8"/>
  <c r="K70" i="8"/>
  <c r="F70" i="8"/>
  <c r="E70" i="8"/>
  <c r="D70" i="8"/>
  <c r="C70" i="8"/>
  <c r="B70" i="8"/>
  <c r="H69" i="8"/>
  <c r="G69" i="8"/>
  <c r="I69" i="8"/>
  <c r="E69" i="8"/>
  <c r="D69" i="8"/>
  <c r="K69" i="8"/>
  <c r="C69" i="8"/>
  <c r="B69" i="8"/>
  <c r="H68" i="8"/>
  <c r="I68" i="8"/>
  <c r="G68" i="8"/>
  <c r="E68" i="8"/>
  <c r="D68" i="8"/>
  <c r="C68" i="8"/>
  <c r="B68" i="8"/>
  <c r="I67" i="8"/>
  <c r="H67" i="8"/>
  <c r="G67" i="8"/>
  <c r="E67" i="8"/>
  <c r="D67" i="8"/>
  <c r="C67" i="8"/>
  <c r="B67" i="8"/>
  <c r="K66" i="8"/>
  <c r="H66" i="8"/>
  <c r="G66" i="8"/>
  <c r="I66" i="8"/>
  <c r="F66" i="8"/>
  <c r="E66" i="8"/>
  <c r="D66" i="8"/>
  <c r="C66" i="8"/>
  <c r="B66" i="8"/>
  <c r="H65" i="8"/>
  <c r="G65" i="8"/>
  <c r="I65" i="8"/>
  <c r="E65" i="8"/>
  <c r="D65" i="8"/>
  <c r="K65" i="8"/>
  <c r="C65" i="8"/>
  <c r="B65" i="8"/>
  <c r="H64" i="8"/>
  <c r="I64" i="8"/>
  <c r="G64" i="8"/>
  <c r="E64" i="8"/>
  <c r="D64" i="8"/>
  <c r="K64" i="8"/>
  <c r="C64" i="8"/>
  <c r="B64" i="8"/>
  <c r="I63" i="8"/>
  <c r="H63" i="8"/>
  <c r="G63" i="8"/>
  <c r="E63" i="8"/>
  <c r="D63" i="8"/>
  <c r="C63" i="8"/>
  <c r="B63" i="8"/>
  <c r="H62" i="8"/>
  <c r="G62" i="8"/>
  <c r="I62" i="8"/>
  <c r="K62" i="8"/>
  <c r="F62" i="8"/>
  <c r="E62" i="8"/>
  <c r="D62" i="8"/>
  <c r="C62" i="8"/>
  <c r="B62" i="8"/>
  <c r="H61" i="8"/>
  <c r="G61" i="8"/>
  <c r="I61" i="8"/>
  <c r="E61" i="8"/>
  <c r="D61" i="8"/>
  <c r="C61" i="8"/>
  <c r="B61" i="8"/>
  <c r="I60" i="8"/>
  <c r="H60" i="8"/>
  <c r="G60" i="8"/>
  <c r="E60" i="8"/>
  <c r="D60" i="8"/>
  <c r="K60" i="8"/>
  <c r="C60" i="8"/>
  <c r="B60" i="8"/>
  <c r="I59" i="8"/>
  <c r="H59" i="8"/>
  <c r="G59" i="8"/>
  <c r="E59" i="8"/>
  <c r="D59" i="8"/>
  <c r="C59" i="8"/>
  <c r="B59" i="8"/>
  <c r="K58" i="8"/>
  <c r="H58" i="8"/>
  <c r="G58" i="8"/>
  <c r="I58" i="8"/>
  <c r="F58" i="8"/>
  <c r="E58" i="8"/>
  <c r="D58" i="8"/>
  <c r="C58" i="8"/>
  <c r="B58" i="8"/>
  <c r="H57" i="8"/>
  <c r="G57" i="8"/>
  <c r="I57" i="8"/>
  <c r="E57" i="8"/>
  <c r="D57" i="8"/>
  <c r="K57" i="8"/>
  <c r="C57" i="8"/>
  <c r="B57" i="8"/>
  <c r="H56" i="8"/>
  <c r="I56" i="8"/>
  <c r="G56" i="8"/>
  <c r="E56" i="8"/>
  <c r="D56" i="8"/>
  <c r="C56" i="8"/>
  <c r="B56" i="8"/>
  <c r="I55" i="8"/>
  <c r="H55" i="8"/>
  <c r="G55" i="8"/>
  <c r="E55" i="8"/>
  <c r="D55" i="8"/>
  <c r="C55" i="8"/>
  <c r="B55" i="8"/>
  <c r="H54" i="8"/>
  <c r="G54" i="8"/>
  <c r="I54" i="8"/>
  <c r="K54" i="8"/>
  <c r="F54" i="8"/>
  <c r="E54" i="8"/>
  <c r="D54" i="8"/>
  <c r="C54" i="8"/>
  <c r="B54" i="8"/>
  <c r="H53" i="8"/>
  <c r="G53" i="8"/>
  <c r="I53" i="8"/>
  <c r="E53" i="8"/>
  <c r="D53" i="8"/>
  <c r="K53" i="8"/>
  <c r="C53" i="8"/>
  <c r="B53" i="8"/>
  <c r="H52" i="8"/>
  <c r="I52" i="8"/>
  <c r="G52" i="8"/>
  <c r="E52" i="8"/>
  <c r="D52" i="8"/>
  <c r="C52" i="8"/>
  <c r="B52" i="8"/>
  <c r="I51" i="8"/>
  <c r="H51" i="8"/>
  <c r="G51" i="8"/>
  <c r="E51" i="8"/>
  <c r="K51" i="8"/>
  <c r="D51" i="8"/>
  <c r="C51" i="8"/>
  <c r="B51" i="8"/>
  <c r="H50" i="8"/>
  <c r="G50" i="8"/>
  <c r="I50" i="8"/>
  <c r="K50" i="8"/>
  <c r="F50" i="8"/>
  <c r="E50" i="8"/>
  <c r="D50" i="8"/>
  <c r="C50" i="8"/>
  <c r="B50" i="8"/>
  <c r="H49" i="8"/>
  <c r="G49" i="8"/>
  <c r="I49" i="8"/>
  <c r="E49" i="8"/>
  <c r="D49" i="8"/>
  <c r="K49" i="8"/>
  <c r="C49" i="8"/>
  <c r="B49" i="8"/>
  <c r="I48" i="8"/>
  <c r="H48" i="8"/>
  <c r="G48" i="8"/>
  <c r="E48" i="8"/>
  <c r="D48" i="8"/>
  <c r="K48" i="8"/>
  <c r="C48" i="8"/>
  <c r="B48" i="8"/>
  <c r="I47" i="8"/>
  <c r="H47" i="8"/>
  <c r="G47" i="8"/>
  <c r="E47" i="8"/>
  <c r="D47" i="8"/>
  <c r="C47" i="8"/>
  <c r="B47" i="8"/>
  <c r="K46" i="8"/>
  <c r="H46" i="8"/>
  <c r="G46" i="8"/>
  <c r="I46" i="8"/>
  <c r="F46" i="8"/>
  <c r="E46" i="8"/>
  <c r="D46" i="8"/>
  <c r="C46" i="8"/>
  <c r="B46" i="8"/>
  <c r="H45" i="8"/>
  <c r="G45" i="8"/>
  <c r="I45" i="8"/>
  <c r="E45" i="8"/>
  <c r="D45" i="8"/>
  <c r="K45" i="8"/>
  <c r="C45" i="8"/>
  <c r="B45" i="8"/>
  <c r="I44" i="8"/>
  <c r="H44" i="8"/>
  <c r="G44" i="8"/>
  <c r="E44" i="8"/>
  <c r="D44" i="8"/>
  <c r="K44" i="8"/>
  <c r="C44" i="8"/>
  <c r="B44" i="8"/>
  <c r="K43" i="8"/>
  <c r="I43" i="8"/>
  <c r="H43" i="8"/>
  <c r="G43" i="8"/>
  <c r="F43" i="8"/>
  <c r="E43" i="8"/>
  <c r="D43" i="8"/>
  <c r="C43" i="8"/>
  <c r="B43" i="8"/>
  <c r="H42" i="8"/>
  <c r="G42" i="8"/>
  <c r="I42" i="8"/>
  <c r="K42" i="8"/>
  <c r="F42" i="8"/>
  <c r="E42" i="8"/>
  <c r="D42" i="8"/>
  <c r="C42" i="8"/>
  <c r="B42" i="8"/>
  <c r="H41" i="8"/>
  <c r="G41" i="8"/>
  <c r="I41" i="8"/>
  <c r="E41" i="8"/>
  <c r="D41" i="8"/>
  <c r="C41" i="8"/>
  <c r="B41" i="8"/>
  <c r="H40" i="8"/>
  <c r="I40" i="8"/>
  <c r="G40" i="8"/>
  <c r="E40" i="8"/>
  <c r="D40" i="8"/>
  <c r="C40" i="8"/>
  <c r="B40" i="8"/>
  <c r="I39" i="8"/>
  <c r="H39" i="8"/>
  <c r="G39" i="8"/>
  <c r="E39" i="8"/>
  <c r="D39" i="8"/>
  <c r="C39" i="8"/>
  <c r="B39" i="8"/>
  <c r="H38" i="8"/>
  <c r="G38" i="8"/>
  <c r="I38" i="8"/>
  <c r="K38" i="8"/>
  <c r="F38" i="8"/>
  <c r="E38" i="8"/>
  <c r="D38" i="8"/>
  <c r="C38" i="8"/>
  <c r="B38" i="8"/>
  <c r="H37" i="8"/>
  <c r="G37" i="8"/>
  <c r="I37" i="8"/>
  <c r="E37" i="8"/>
  <c r="D37" i="8"/>
  <c r="K37" i="8"/>
  <c r="C37" i="8"/>
  <c r="B37" i="8"/>
  <c r="H36" i="8"/>
  <c r="I36" i="8"/>
  <c r="G36" i="8"/>
  <c r="E36" i="8"/>
  <c r="D36" i="8"/>
  <c r="C36" i="8"/>
  <c r="B36" i="8"/>
  <c r="K35" i="8"/>
  <c r="I35" i="8"/>
  <c r="H35" i="8"/>
  <c r="G35" i="8"/>
  <c r="F35" i="8"/>
  <c r="E35" i="8"/>
  <c r="D35" i="8"/>
  <c r="C35" i="8"/>
  <c r="B35" i="8"/>
  <c r="H34" i="8"/>
  <c r="G34" i="8"/>
  <c r="I34" i="8"/>
  <c r="K34" i="8"/>
  <c r="F34" i="8"/>
  <c r="E34" i="8"/>
  <c r="D34" i="8"/>
  <c r="C34" i="8"/>
  <c r="B34" i="8"/>
  <c r="H33" i="8"/>
  <c r="G33" i="8"/>
  <c r="I33" i="8"/>
  <c r="E33" i="8"/>
  <c r="D33" i="8"/>
  <c r="C33" i="8"/>
  <c r="B33" i="8"/>
  <c r="H32" i="8"/>
  <c r="I32" i="8"/>
  <c r="G32" i="8"/>
  <c r="E32" i="8"/>
  <c r="D32" i="8"/>
  <c r="C32" i="8"/>
  <c r="B32" i="8"/>
  <c r="K31" i="8"/>
  <c r="I31" i="8"/>
  <c r="H31" i="8"/>
  <c r="G31" i="8"/>
  <c r="F31" i="8"/>
  <c r="E31" i="8"/>
  <c r="D31" i="8"/>
  <c r="C31" i="8"/>
  <c r="B31" i="8"/>
  <c r="K30" i="8"/>
  <c r="H30" i="8"/>
  <c r="G30" i="8"/>
  <c r="I30" i="8"/>
  <c r="F30" i="8"/>
  <c r="E30" i="8"/>
  <c r="D30" i="8"/>
  <c r="C30" i="8"/>
  <c r="B30" i="8"/>
  <c r="H29" i="8"/>
  <c r="G29" i="8"/>
  <c r="I29" i="8"/>
  <c r="E29" i="8"/>
  <c r="D29" i="8"/>
  <c r="K29" i="8"/>
  <c r="C29" i="8"/>
  <c r="B29" i="8"/>
  <c r="I28" i="8"/>
  <c r="H28" i="8"/>
  <c r="G28" i="8"/>
  <c r="E28" i="8"/>
  <c r="D28" i="8"/>
  <c r="K28" i="8"/>
  <c r="C28" i="8"/>
  <c r="B28" i="8"/>
  <c r="I27" i="8"/>
  <c r="H27" i="8"/>
  <c r="G27" i="8"/>
  <c r="E27" i="8"/>
  <c r="D27" i="8"/>
  <c r="C27" i="8"/>
  <c r="B27" i="8"/>
  <c r="K26" i="8"/>
  <c r="H26" i="8"/>
  <c r="G26" i="8"/>
  <c r="I26" i="8"/>
  <c r="F26" i="8"/>
  <c r="E26" i="8"/>
  <c r="D26" i="8"/>
  <c r="C26" i="8"/>
  <c r="B26" i="8"/>
  <c r="H25" i="8"/>
  <c r="G25" i="8"/>
  <c r="I25" i="8"/>
  <c r="E25" i="8"/>
  <c r="D25" i="8"/>
  <c r="C25" i="8"/>
  <c r="B25" i="8"/>
  <c r="H24" i="8"/>
  <c r="I24" i="8"/>
  <c r="G24" i="8"/>
  <c r="E24" i="8"/>
  <c r="D24" i="8"/>
  <c r="C24" i="8"/>
  <c r="B24" i="8"/>
  <c r="I23" i="8"/>
  <c r="H23" i="8"/>
  <c r="G23" i="8"/>
  <c r="E23" i="8"/>
  <c r="D23" i="8"/>
  <c r="C23" i="8"/>
  <c r="B23" i="8"/>
  <c r="K22" i="8"/>
  <c r="H22" i="8"/>
  <c r="G22" i="8"/>
  <c r="I22" i="8"/>
  <c r="F22" i="8"/>
  <c r="E22" i="8"/>
  <c r="D22" i="8"/>
  <c r="C22" i="8"/>
  <c r="B22" i="8"/>
  <c r="H21" i="8"/>
  <c r="G21" i="8"/>
  <c r="I21" i="8"/>
  <c r="E21" i="8"/>
  <c r="D21" i="8"/>
  <c r="C21" i="8"/>
  <c r="B21" i="8"/>
  <c r="H20" i="8"/>
  <c r="I20" i="8"/>
  <c r="G20" i="8"/>
  <c r="E20" i="8"/>
  <c r="D20" i="8"/>
  <c r="C20" i="8"/>
  <c r="B20" i="8"/>
  <c r="I19" i="8"/>
  <c r="H19" i="8"/>
  <c r="G19" i="8"/>
  <c r="E19" i="8"/>
  <c r="D19" i="8"/>
  <c r="C19" i="8"/>
  <c r="B19" i="8"/>
  <c r="H18" i="8"/>
  <c r="G18" i="8"/>
  <c r="I18" i="8"/>
  <c r="K18" i="8"/>
  <c r="F18" i="8"/>
  <c r="E18" i="8"/>
  <c r="D18" i="8"/>
  <c r="C18" i="8"/>
  <c r="B18" i="8"/>
  <c r="H17" i="8"/>
  <c r="G17" i="8"/>
  <c r="I17" i="8"/>
  <c r="E17" i="8"/>
  <c r="D17" i="8"/>
  <c r="C17" i="8"/>
  <c r="B17" i="8"/>
  <c r="H16" i="8"/>
  <c r="I16" i="8"/>
  <c r="G16" i="8"/>
  <c r="E16" i="8"/>
  <c r="D16" i="8"/>
  <c r="C16" i="8"/>
  <c r="B16" i="8"/>
  <c r="K15" i="8"/>
  <c r="I15" i="8"/>
  <c r="H15" i="8"/>
  <c r="G15" i="8"/>
  <c r="F15" i="8"/>
  <c r="E15" i="8"/>
  <c r="D15" i="8"/>
  <c r="C15" i="8"/>
  <c r="B15" i="8"/>
  <c r="K14" i="8"/>
  <c r="H14" i="8"/>
  <c r="G14" i="8"/>
  <c r="I14" i="8"/>
  <c r="F14" i="8"/>
  <c r="E14" i="8"/>
  <c r="D14" i="8"/>
  <c r="C14" i="8"/>
  <c r="B14" i="8"/>
  <c r="H13" i="8"/>
  <c r="G13" i="8"/>
  <c r="I13" i="8"/>
  <c r="E13" i="8"/>
  <c r="D13" i="8"/>
  <c r="C13" i="8"/>
  <c r="B13" i="8"/>
  <c r="H12" i="8"/>
  <c r="I12" i="8"/>
  <c r="G12" i="8"/>
  <c r="E12" i="8"/>
  <c r="D12" i="8"/>
  <c r="C12" i="8"/>
  <c r="B12" i="8"/>
  <c r="I11" i="8"/>
  <c r="H11" i="8"/>
  <c r="G11" i="8"/>
  <c r="E11" i="8"/>
  <c r="D11" i="8"/>
  <c r="C11" i="8"/>
  <c r="B11" i="8"/>
  <c r="H107" i="10"/>
  <c r="G107" i="10"/>
  <c r="I107" i="10"/>
  <c r="E107" i="10"/>
  <c r="D107" i="10"/>
  <c r="K107" i="10"/>
  <c r="C107" i="10"/>
  <c r="B107" i="10"/>
  <c r="I106" i="10"/>
  <c r="H106" i="10"/>
  <c r="G106" i="10"/>
  <c r="E106" i="10"/>
  <c r="D106" i="10"/>
  <c r="K106" i="10"/>
  <c r="C106" i="10"/>
  <c r="B106" i="10"/>
  <c r="K105" i="10"/>
  <c r="I105" i="10"/>
  <c r="H105" i="10"/>
  <c r="G105" i="10"/>
  <c r="F105" i="10"/>
  <c r="E105" i="10"/>
  <c r="D105" i="10"/>
  <c r="C105" i="10"/>
  <c r="B105" i="10"/>
  <c r="K104" i="10"/>
  <c r="H104" i="10"/>
  <c r="G104" i="10"/>
  <c r="I104" i="10"/>
  <c r="F104" i="10"/>
  <c r="E104" i="10"/>
  <c r="D104" i="10"/>
  <c r="C104" i="10"/>
  <c r="B104" i="10"/>
  <c r="H103" i="10"/>
  <c r="G103" i="10"/>
  <c r="I103" i="10"/>
  <c r="E103" i="10"/>
  <c r="D103" i="10"/>
  <c r="K103" i="10"/>
  <c r="C103" i="10"/>
  <c r="B103" i="10"/>
  <c r="I102" i="10"/>
  <c r="H102" i="10"/>
  <c r="G102" i="10"/>
  <c r="E102" i="10"/>
  <c r="D102" i="10"/>
  <c r="K102" i="10"/>
  <c r="C102" i="10"/>
  <c r="B102" i="10"/>
  <c r="I101" i="10"/>
  <c r="H101" i="10"/>
  <c r="G101" i="10"/>
  <c r="F101" i="10"/>
  <c r="K101" i="10"/>
  <c r="E101" i="10"/>
  <c r="D101" i="10"/>
  <c r="C101" i="10"/>
  <c r="B101" i="10"/>
  <c r="H100" i="10"/>
  <c r="G100" i="10"/>
  <c r="I100" i="10"/>
  <c r="F100" i="10"/>
  <c r="E100" i="10"/>
  <c r="D100" i="10"/>
  <c r="C100" i="10"/>
  <c r="B100" i="10"/>
  <c r="H99" i="10"/>
  <c r="G99" i="10"/>
  <c r="I99" i="10"/>
  <c r="E99" i="10"/>
  <c r="D99" i="10"/>
  <c r="C99" i="10"/>
  <c r="B99" i="10"/>
  <c r="I98" i="10"/>
  <c r="H98" i="10"/>
  <c r="G98" i="10"/>
  <c r="E98" i="10"/>
  <c r="D98" i="10"/>
  <c r="C98" i="10"/>
  <c r="B98" i="10"/>
  <c r="K97" i="10"/>
  <c r="I97" i="10"/>
  <c r="H97" i="10"/>
  <c r="G97" i="10"/>
  <c r="F97" i="10"/>
  <c r="E97" i="10"/>
  <c r="D97" i="10"/>
  <c r="C97" i="10"/>
  <c r="B97" i="10"/>
  <c r="K96" i="10"/>
  <c r="H96" i="10"/>
  <c r="G96" i="10"/>
  <c r="I96" i="10"/>
  <c r="F96" i="10"/>
  <c r="E96" i="10"/>
  <c r="D96" i="10"/>
  <c r="C96" i="10"/>
  <c r="B96" i="10"/>
  <c r="H95" i="10"/>
  <c r="G95" i="10"/>
  <c r="I95" i="10"/>
  <c r="E95" i="10"/>
  <c r="D95" i="10"/>
  <c r="K95" i="10"/>
  <c r="C95" i="10"/>
  <c r="B95" i="10"/>
  <c r="I94" i="10"/>
  <c r="H94" i="10"/>
  <c r="G94" i="10"/>
  <c r="E94" i="10"/>
  <c r="D94" i="10"/>
  <c r="C94" i="10"/>
  <c r="B94" i="10"/>
  <c r="K93" i="10"/>
  <c r="I93" i="10"/>
  <c r="H93" i="10"/>
  <c r="G93" i="10"/>
  <c r="F93" i="10"/>
  <c r="E93" i="10"/>
  <c r="D93" i="10"/>
  <c r="C93" i="10"/>
  <c r="B93" i="10"/>
  <c r="K92" i="10"/>
  <c r="H92" i="10"/>
  <c r="G92" i="10"/>
  <c r="I92" i="10"/>
  <c r="F92" i="10"/>
  <c r="E92" i="10"/>
  <c r="D92" i="10"/>
  <c r="C92" i="10"/>
  <c r="B92" i="10"/>
  <c r="H91" i="10"/>
  <c r="G91" i="10"/>
  <c r="I91" i="10"/>
  <c r="E91" i="10"/>
  <c r="D91" i="10"/>
  <c r="C91" i="10"/>
  <c r="B91" i="10"/>
  <c r="I90" i="10"/>
  <c r="H90" i="10"/>
  <c r="G90" i="10"/>
  <c r="E90" i="10"/>
  <c r="D90" i="10"/>
  <c r="K90" i="10"/>
  <c r="C90" i="10"/>
  <c r="B90" i="10"/>
  <c r="I89" i="10"/>
  <c r="H89" i="10"/>
  <c r="G89" i="10"/>
  <c r="F89" i="10"/>
  <c r="K89" i="10"/>
  <c r="E89" i="10"/>
  <c r="D89" i="10"/>
  <c r="C89" i="10"/>
  <c r="B89" i="10"/>
  <c r="H88" i="10"/>
  <c r="G88" i="10"/>
  <c r="I88" i="10"/>
  <c r="F88" i="10"/>
  <c r="E88" i="10"/>
  <c r="D88" i="10"/>
  <c r="C88" i="10"/>
  <c r="B88" i="10"/>
  <c r="H87" i="10"/>
  <c r="G87" i="10"/>
  <c r="I87" i="10"/>
  <c r="E87" i="10"/>
  <c r="D87" i="10"/>
  <c r="C87" i="10"/>
  <c r="B87" i="10"/>
  <c r="I86" i="10"/>
  <c r="H86" i="10"/>
  <c r="G86" i="10"/>
  <c r="E86" i="10"/>
  <c r="D86" i="10"/>
  <c r="K86" i="10"/>
  <c r="C86" i="10"/>
  <c r="B86" i="10"/>
  <c r="I85" i="10"/>
  <c r="H85" i="10"/>
  <c r="G85" i="10"/>
  <c r="F85" i="10"/>
  <c r="K85" i="10"/>
  <c r="E85" i="10"/>
  <c r="D85" i="10"/>
  <c r="C85" i="10"/>
  <c r="B85" i="10"/>
  <c r="H84" i="10"/>
  <c r="G84" i="10"/>
  <c r="I84" i="10"/>
  <c r="F84" i="10"/>
  <c r="E84" i="10"/>
  <c r="D84" i="10"/>
  <c r="C84" i="10"/>
  <c r="B84" i="10"/>
  <c r="H83" i="10"/>
  <c r="G83" i="10"/>
  <c r="I83" i="10"/>
  <c r="E83" i="10"/>
  <c r="D83" i="10"/>
  <c r="K83" i="10"/>
  <c r="C83" i="10"/>
  <c r="B83" i="10"/>
  <c r="I82" i="10"/>
  <c r="H82" i="10"/>
  <c r="G82" i="10"/>
  <c r="E82" i="10"/>
  <c r="D82" i="10"/>
  <c r="K82" i="10"/>
  <c r="C82" i="10"/>
  <c r="B82" i="10"/>
  <c r="K81" i="10"/>
  <c r="I81" i="10"/>
  <c r="H81" i="10"/>
  <c r="G81" i="10"/>
  <c r="F81" i="10"/>
  <c r="E81" i="10"/>
  <c r="D81" i="10"/>
  <c r="C81" i="10"/>
  <c r="B81" i="10"/>
  <c r="H80" i="10"/>
  <c r="G80" i="10"/>
  <c r="I80" i="10"/>
  <c r="F80" i="10"/>
  <c r="E80" i="10"/>
  <c r="D80" i="10"/>
  <c r="C80" i="10"/>
  <c r="B80" i="10"/>
  <c r="H79" i="10"/>
  <c r="G79" i="10"/>
  <c r="I79" i="10"/>
  <c r="E79" i="10"/>
  <c r="D79" i="10"/>
  <c r="C79" i="10"/>
  <c r="B79" i="10"/>
  <c r="I78" i="10"/>
  <c r="H78" i="10"/>
  <c r="G78" i="10"/>
  <c r="E78" i="10"/>
  <c r="D78" i="10"/>
  <c r="C78" i="10"/>
  <c r="B78" i="10"/>
  <c r="K77" i="10"/>
  <c r="I77" i="10"/>
  <c r="H77" i="10"/>
  <c r="G77" i="10"/>
  <c r="F77" i="10"/>
  <c r="E77" i="10"/>
  <c r="D77" i="10"/>
  <c r="C77" i="10"/>
  <c r="B77" i="10"/>
  <c r="H76" i="10"/>
  <c r="G76" i="10"/>
  <c r="I76" i="10"/>
  <c r="F76" i="10"/>
  <c r="E76" i="10"/>
  <c r="D76" i="10"/>
  <c r="C76" i="10"/>
  <c r="B76" i="10"/>
  <c r="H75" i="10"/>
  <c r="G75" i="10"/>
  <c r="I75" i="10"/>
  <c r="E75" i="10"/>
  <c r="D75" i="10"/>
  <c r="K75" i="10"/>
  <c r="C75" i="10"/>
  <c r="B75" i="10"/>
  <c r="I74" i="10"/>
  <c r="H74" i="10"/>
  <c r="G74" i="10"/>
  <c r="E74" i="10"/>
  <c r="D74" i="10"/>
  <c r="K74" i="10"/>
  <c r="C74" i="10"/>
  <c r="B74" i="10"/>
  <c r="I73" i="10"/>
  <c r="H73" i="10"/>
  <c r="G73" i="10"/>
  <c r="F73" i="10"/>
  <c r="K73" i="10"/>
  <c r="E73" i="10"/>
  <c r="D73" i="10"/>
  <c r="C73" i="10"/>
  <c r="B73" i="10"/>
  <c r="K72" i="10"/>
  <c r="H72" i="10"/>
  <c r="G72" i="10"/>
  <c r="I72" i="10"/>
  <c r="F72" i="10"/>
  <c r="E72" i="10"/>
  <c r="D72" i="10"/>
  <c r="C72" i="10"/>
  <c r="B72" i="10"/>
  <c r="H71" i="10"/>
  <c r="G71" i="10"/>
  <c r="I71" i="10"/>
  <c r="E71" i="10"/>
  <c r="D71" i="10"/>
  <c r="C71" i="10"/>
  <c r="B71" i="10"/>
  <c r="I70" i="10"/>
  <c r="H70" i="10"/>
  <c r="G70" i="10"/>
  <c r="E70" i="10"/>
  <c r="D70" i="10"/>
  <c r="C70" i="10"/>
  <c r="B70" i="10"/>
  <c r="K69" i="10"/>
  <c r="I69" i="10"/>
  <c r="H69" i="10"/>
  <c r="G69" i="10"/>
  <c r="F69" i="10"/>
  <c r="E69" i="10"/>
  <c r="D69" i="10"/>
  <c r="C69" i="10"/>
  <c r="B69" i="10"/>
  <c r="H68" i="10"/>
  <c r="G68" i="10"/>
  <c r="I68" i="10"/>
  <c r="F68" i="10"/>
  <c r="E68" i="10"/>
  <c r="D68" i="10"/>
  <c r="C68" i="10"/>
  <c r="B68" i="10"/>
  <c r="H67" i="10"/>
  <c r="G67" i="10"/>
  <c r="I67" i="10"/>
  <c r="E67" i="10"/>
  <c r="D67" i="10"/>
  <c r="C67" i="10"/>
  <c r="B67" i="10"/>
  <c r="I66" i="10"/>
  <c r="H66" i="10"/>
  <c r="G66" i="10"/>
  <c r="E66" i="10"/>
  <c r="D66" i="10"/>
  <c r="C66" i="10"/>
  <c r="B66" i="10"/>
  <c r="I65" i="10"/>
  <c r="H65" i="10"/>
  <c r="G65" i="10"/>
  <c r="F65" i="10"/>
  <c r="K65" i="10"/>
  <c r="E65" i="10"/>
  <c r="D65" i="10"/>
  <c r="C65" i="10"/>
  <c r="B65" i="10"/>
  <c r="H64" i="10"/>
  <c r="G64" i="10"/>
  <c r="I64" i="10"/>
  <c r="F64" i="10"/>
  <c r="E64" i="10"/>
  <c r="D64" i="10"/>
  <c r="C64" i="10"/>
  <c r="B64" i="10"/>
  <c r="H63" i="10"/>
  <c r="G63" i="10"/>
  <c r="I63" i="10"/>
  <c r="E63" i="10"/>
  <c r="D63" i="10"/>
  <c r="C63" i="10"/>
  <c r="B63" i="10"/>
  <c r="I62" i="10"/>
  <c r="H62" i="10"/>
  <c r="G62" i="10"/>
  <c r="E62" i="10"/>
  <c r="D62" i="10"/>
  <c r="C62" i="10"/>
  <c r="B62" i="10"/>
  <c r="I61" i="10"/>
  <c r="H61" i="10"/>
  <c r="G61" i="10"/>
  <c r="F61" i="10"/>
  <c r="K61" i="10"/>
  <c r="E61" i="10"/>
  <c r="D61" i="10"/>
  <c r="C61" i="10"/>
  <c r="B61" i="10"/>
  <c r="H60" i="10"/>
  <c r="G60" i="10"/>
  <c r="I60" i="10"/>
  <c r="F60" i="10"/>
  <c r="E60" i="10"/>
  <c r="D60" i="10"/>
  <c r="C60" i="10"/>
  <c r="B60" i="10"/>
  <c r="H59" i="10"/>
  <c r="G59" i="10"/>
  <c r="I59" i="10"/>
  <c r="E59" i="10"/>
  <c r="D59" i="10"/>
  <c r="C59" i="10"/>
  <c r="B59" i="10"/>
  <c r="I58" i="10"/>
  <c r="H58" i="10"/>
  <c r="G58" i="10"/>
  <c r="E58" i="10"/>
  <c r="D58" i="10"/>
  <c r="C58" i="10"/>
  <c r="B58" i="10"/>
  <c r="K57" i="10"/>
  <c r="I57" i="10"/>
  <c r="H57" i="10"/>
  <c r="G57" i="10"/>
  <c r="F57" i="10"/>
  <c r="E57" i="10"/>
  <c r="D57" i="10"/>
  <c r="C57" i="10"/>
  <c r="B57" i="10"/>
  <c r="H56" i="10"/>
  <c r="G56" i="10"/>
  <c r="I56" i="10"/>
  <c r="F56" i="10"/>
  <c r="E56" i="10"/>
  <c r="D56" i="10"/>
  <c r="C56" i="10"/>
  <c r="B56" i="10"/>
  <c r="H55" i="10"/>
  <c r="G55" i="10"/>
  <c r="I55" i="10"/>
  <c r="E55" i="10"/>
  <c r="D55" i="10"/>
  <c r="C55" i="10"/>
  <c r="B55" i="10"/>
  <c r="I54" i="10"/>
  <c r="H54" i="10"/>
  <c r="G54" i="10"/>
  <c r="E54" i="10"/>
  <c r="D54" i="10"/>
  <c r="C54" i="10"/>
  <c r="B54" i="10"/>
  <c r="K53" i="10"/>
  <c r="I53" i="10"/>
  <c r="H53" i="10"/>
  <c r="G53" i="10"/>
  <c r="F53" i="10"/>
  <c r="E53" i="10"/>
  <c r="D53" i="10"/>
  <c r="C53" i="10"/>
  <c r="B53" i="10"/>
  <c r="H52" i="10"/>
  <c r="G52" i="10"/>
  <c r="I52" i="10"/>
  <c r="F52" i="10"/>
  <c r="E52" i="10"/>
  <c r="D52" i="10"/>
  <c r="C52" i="10"/>
  <c r="B52" i="10"/>
  <c r="H51" i="10"/>
  <c r="G51" i="10"/>
  <c r="I51" i="10"/>
  <c r="E51" i="10"/>
  <c r="D51" i="10"/>
  <c r="K51" i="10"/>
  <c r="C51" i="10"/>
  <c r="B51" i="10"/>
  <c r="I50" i="10"/>
  <c r="H50" i="10"/>
  <c r="G50" i="10"/>
  <c r="E50" i="10"/>
  <c r="D50" i="10"/>
  <c r="C50" i="10"/>
  <c r="B50" i="10"/>
  <c r="I49" i="10"/>
  <c r="H49" i="10"/>
  <c r="G49" i="10"/>
  <c r="F49" i="10"/>
  <c r="K49" i="10"/>
  <c r="E49" i="10"/>
  <c r="D49" i="10"/>
  <c r="C49" i="10"/>
  <c r="B49" i="10"/>
  <c r="K48" i="10"/>
  <c r="H48" i="10"/>
  <c r="G48" i="10"/>
  <c r="I48" i="10"/>
  <c r="F48" i="10"/>
  <c r="E48" i="10"/>
  <c r="D48" i="10"/>
  <c r="C48" i="10"/>
  <c r="B48" i="10"/>
  <c r="H47" i="10"/>
  <c r="G47" i="10"/>
  <c r="I47" i="10"/>
  <c r="E47" i="10"/>
  <c r="D47" i="10"/>
  <c r="C47" i="10"/>
  <c r="B47" i="10"/>
  <c r="I46" i="10"/>
  <c r="H46" i="10"/>
  <c r="G46" i="10"/>
  <c r="E46" i="10"/>
  <c r="D46" i="10"/>
  <c r="K46" i="10"/>
  <c r="C46" i="10"/>
  <c r="B46" i="10"/>
  <c r="I45" i="10"/>
  <c r="H45" i="10"/>
  <c r="G45" i="10"/>
  <c r="F45" i="10"/>
  <c r="K45" i="10"/>
  <c r="E45" i="10"/>
  <c r="D45" i="10"/>
  <c r="C45" i="10"/>
  <c r="B45" i="10"/>
  <c r="K44" i="10"/>
  <c r="H44" i="10"/>
  <c r="G44" i="10"/>
  <c r="I44" i="10"/>
  <c r="F44" i="10"/>
  <c r="E44" i="10"/>
  <c r="D44" i="10"/>
  <c r="C44" i="10"/>
  <c r="B44" i="10"/>
  <c r="H43" i="10"/>
  <c r="G43" i="10"/>
  <c r="I43" i="10"/>
  <c r="E43" i="10"/>
  <c r="D43" i="10"/>
  <c r="K43" i="10"/>
  <c r="C43" i="10"/>
  <c r="B43" i="10"/>
  <c r="I42" i="10"/>
  <c r="H42" i="10"/>
  <c r="G42" i="10"/>
  <c r="E42" i="10"/>
  <c r="D42" i="10"/>
  <c r="C42" i="10"/>
  <c r="B42" i="10"/>
  <c r="I41" i="10"/>
  <c r="H41" i="10"/>
  <c r="G41" i="10"/>
  <c r="F41" i="10"/>
  <c r="K41" i="10"/>
  <c r="E41" i="10"/>
  <c r="D41" i="10"/>
  <c r="C41" i="10"/>
  <c r="B41" i="10"/>
  <c r="H40" i="10"/>
  <c r="G40" i="10"/>
  <c r="I40" i="10"/>
  <c r="F40" i="10"/>
  <c r="E40" i="10"/>
  <c r="D40" i="10"/>
  <c r="C40" i="10"/>
  <c r="B40" i="10"/>
  <c r="H39" i="10"/>
  <c r="G39" i="10"/>
  <c r="I39" i="10"/>
  <c r="E39" i="10"/>
  <c r="D39" i="10"/>
  <c r="C39" i="10"/>
  <c r="B39" i="10"/>
  <c r="I38" i="10"/>
  <c r="H38" i="10"/>
  <c r="G38" i="10"/>
  <c r="E38" i="10"/>
  <c r="D38" i="10"/>
  <c r="C38" i="10"/>
  <c r="B38" i="10"/>
  <c r="K37" i="10"/>
  <c r="I37" i="10"/>
  <c r="H37" i="10"/>
  <c r="G37" i="10"/>
  <c r="F37" i="10"/>
  <c r="E37" i="10"/>
  <c r="D37" i="10"/>
  <c r="C37" i="10"/>
  <c r="B37" i="10"/>
  <c r="H36" i="10"/>
  <c r="G36" i="10"/>
  <c r="I36" i="10"/>
  <c r="F36" i="10"/>
  <c r="E36" i="10"/>
  <c r="D36" i="10"/>
  <c r="C36" i="10"/>
  <c r="B36" i="10"/>
  <c r="H35" i="10"/>
  <c r="G35" i="10"/>
  <c r="I35" i="10"/>
  <c r="E35" i="10"/>
  <c r="D35" i="10"/>
  <c r="K35" i="10"/>
  <c r="C35" i="10"/>
  <c r="B35" i="10"/>
  <c r="I34" i="10"/>
  <c r="H34" i="10"/>
  <c r="G34" i="10"/>
  <c r="E34" i="10"/>
  <c r="D34" i="10"/>
  <c r="C34" i="10"/>
  <c r="B34" i="10"/>
  <c r="I33" i="10"/>
  <c r="H33" i="10"/>
  <c r="G33" i="10"/>
  <c r="F33" i="10"/>
  <c r="K33" i="10"/>
  <c r="E33" i="10"/>
  <c r="D33" i="10"/>
  <c r="C33" i="10"/>
  <c r="B33" i="10"/>
  <c r="H32" i="10"/>
  <c r="G32" i="10"/>
  <c r="I32" i="10"/>
  <c r="F32" i="10"/>
  <c r="E32" i="10"/>
  <c r="D32" i="10"/>
  <c r="C32" i="10"/>
  <c r="B32" i="10"/>
  <c r="H31" i="10"/>
  <c r="G31" i="10"/>
  <c r="I31" i="10"/>
  <c r="E31" i="10"/>
  <c r="D31" i="10"/>
  <c r="K31" i="10"/>
  <c r="C31" i="10"/>
  <c r="B31" i="10"/>
  <c r="I30" i="10"/>
  <c r="H30" i="10"/>
  <c r="G30" i="10"/>
  <c r="E30" i="10"/>
  <c r="D30" i="10"/>
  <c r="K30" i="10"/>
  <c r="C30" i="10"/>
  <c r="B30" i="10"/>
  <c r="I29" i="10"/>
  <c r="H29" i="10"/>
  <c r="G29" i="10"/>
  <c r="F29" i="10"/>
  <c r="K29" i="10"/>
  <c r="E29" i="10"/>
  <c r="D29" i="10"/>
  <c r="C29" i="10"/>
  <c r="B29" i="10"/>
  <c r="H28" i="10"/>
  <c r="G28" i="10"/>
  <c r="I28" i="10"/>
  <c r="F28" i="10"/>
  <c r="E28" i="10"/>
  <c r="D28" i="10"/>
  <c r="C28" i="10"/>
  <c r="B28" i="10"/>
  <c r="H27" i="10"/>
  <c r="G27" i="10"/>
  <c r="I27" i="10"/>
  <c r="E27" i="10"/>
  <c r="D27" i="10"/>
  <c r="C27" i="10"/>
  <c r="B27" i="10"/>
  <c r="I26" i="10"/>
  <c r="H26" i="10"/>
  <c r="G26" i="10"/>
  <c r="E26" i="10"/>
  <c r="D26" i="10"/>
  <c r="K26" i="10"/>
  <c r="C26" i="10"/>
  <c r="B26" i="10"/>
  <c r="I25" i="10"/>
  <c r="H25" i="10"/>
  <c r="G25" i="10"/>
  <c r="F25" i="10"/>
  <c r="K25" i="10"/>
  <c r="E25" i="10"/>
  <c r="D25" i="10"/>
  <c r="C25" i="10"/>
  <c r="B25" i="10"/>
  <c r="H24" i="10"/>
  <c r="G24" i="10"/>
  <c r="I24" i="10"/>
  <c r="F24" i="10"/>
  <c r="E24" i="10"/>
  <c r="D24" i="10"/>
  <c r="C24" i="10"/>
  <c r="B24" i="10"/>
  <c r="H23" i="10"/>
  <c r="G23" i="10"/>
  <c r="I23" i="10"/>
  <c r="E23" i="10"/>
  <c r="D23" i="10"/>
  <c r="C23" i="10"/>
  <c r="B23" i="10"/>
  <c r="I22" i="10"/>
  <c r="H22" i="10"/>
  <c r="G22" i="10"/>
  <c r="E22" i="10"/>
  <c r="D22" i="10"/>
  <c r="C22" i="10"/>
  <c r="B22" i="10"/>
  <c r="I21" i="10"/>
  <c r="H21" i="10"/>
  <c r="G21" i="10"/>
  <c r="F21" i="10"/>
  <c r="K21" i="10"/>
  <c r="E21" i="10"/>
  <c r="D21" i="10"/>
  <c r="C21" i="10"/>
  <c r="B21" i="10"/>
  <c r="H20" i="10"/>
  <c r="G20" i="10"/>
  <c r="I20" i="10"/>
  <c r="F20" i="10"/>
  <c r="E20" i="10"/>
  <c r="D20" i="10"/>
  <c r="C20" i="10"/>
  <c r="B20" i="10"/>
  <c r="H19" i="10"/>
  <c r="G19" i="10"/>
  <c r="I19" i="10"/>
  <c r="E19" i="10"/>
  <c r="D19" i="10"/>
  <c r="C19" i="10"/>
  <c r="B19" i="10"/>
  <c r="I18" i="10"/>
  <c r="H18" i="10"/>
  <c r="G18" i="10"/>
  <c r="E18" i="10"/>
  <c r="D18" i="10"/>
  <c r="C18" i="10"/>
  <c r="B18" i="10"/>
  <c r="I17" i="10"/>
  <c r="H17" i="10"/>
  <c r="G17" i="10"/>
  <c r="F17" i="10"/>
  <c r="K17" i="10"/>
  <c r="E17" i="10"/>
  <c r="D17" i="10"/>
  <c r="C17" i="10"/>
  <c r="B17" i="10"/>
  <c r="H16" i="10"/>
  <c r="G16" i="10"/>
  <c r="I16" i="10"/>
  <c r="F16" i="10"/>
  <c r="E16" i="10"/>
  <c r="D16" i="10"/>
  <c r="C16" i="10"/>
  <c r="B16" i="10"/>
  <c r="H15" i="10"/>
  <c r="G15" i="10"/>
  <c r="I15" i="10"/>
  <c r="E15" i="10"/>
  <c r="D15" i="10"/>
  <c r="K15" i="10"/>
  <c r="C15" i="10"/>
  <c r="B15" i="10"/>
  <c r="I14" i="10"/>
  <c r="H14" i="10"/>
  <c r="G14" i="10"/>
  <c r="E14" i="10"/>
  <c r="D14" i="10"/>
  <c r="K14" i="10"/>
  <c r="C14" i="10"/>
  <c r="B14" i="10"/>
  <c r="I13" i="10"/>
  <c r="H13" i="10"/>
  <c r="G13" i="10"/>
  <c r="F13" i="10"/>
  <c r="K13" i="10"/>
  <c r="E13" i="10"/>
  <c r="D13" i="10"/>
  <c r="C13" i="10"/>
  <c r="B13" i="10"/>
  <c r="H12" i="10"/>
  <c r="G12" i="10"/>
  <c r="I12" i="10"/>
  <c r="F12" i="10"/>
  <c r="E12" i="10"/>
  <c r="D12" i="10"/>
  <c r="C12" i="10"/>
  <c r="B12" i="10"/>
  <c r="H11" i="10"/>
  <c r="G11" i="10"/>
  <c r="I11" i="10"/>
  <c r="E11" i="10"/>
  <c r="D11" i="10"/>
  <c r="C11" i="10"/>
  <c r="B11" i="10"/>
  <c r="I107" i="12"/>
  <c r="H107" i="12"/>
  <c r="G107" i="12"/>
  <c r="E107" i="12"/>
  <c r="D107" i="12"/>
  <c r="K107" i="12"/>
  <c r="C107" i="12"/>
  <c r="B107" i="12"/>
  <c r="K106" i="12"/>
  <c r="I106" i="12"/>
  <c r="H106" i="12"/>
  <c r="G106" i="12"/>
  <c r="F106" i="12"/>
  <c r="E106" i="12"/>
  <c r="D106" i="12"/>
  <c r="C106" i="12"/>
  <c r="B106" i="12"/>
  <c r="H105" i="12"/>
  <c r="G105" i="12"/>
  <c r="I105" i="12"/>
  <c r="F105" i="12"/>
  <c r="E105" i="12"/>
  <c r="D105" i="12"/>
  <c r="K105" i="12"/>
  <c r="C105" i="12"/>
  <c r="B105" i="12"/>
  <c r="H104" i="12"/>
  <c r="G104" i="12"/>
  <c r="I104" i="12"/>
  <c r="E104" i="12"/>
  <c r="D104" i="12"/>
  <c r="K104" i="12"/>
  <c r="C104" i="12"/>
  <c r="B104" i="12"/>
  <c r="I103" i="12"/>
  <c r="H103" i="12"/>
  <c r="G103" i="12"/>
  <c r="E103" i="12"/>
  <c r="D103" i="12"/>
  <c r="K103" i="12"/>
  <c r="C103" i="12"/>
  <c r="B103" i="12"/>
  <c r="K102" i="12"/>
  <c r="I102" i="12"/>
  <c r="H102" i="12"/>
  <c r="G102" i="12"/>
  <c r="F102" i="12"/>
  <c r="E102" i="12"/>
  <c r="D102" i="12"/>
  <c r="C102" i="12"/>
  <c r="B102" i="12"/>
  <c r="K101" i="12"/>
  <c r="H101" i="12"/>
  <c r="G101" i="12"/>
  <c r="I101" i="12"/>
  <c r="F101" i="12"/>
  <c r="E101" i="12"/>
  <c r="D101" i="12"/>
  <c r="C101" i="12"/>
  <c r="B101" i="12"/>
  <c r="H100" i="12"/>
  <c r="G100" i="12"/>
  <c r="I100" i="12"/>
  <c r="E100" i="12"/>
  <c r="D100" i="12"/>
  <c r="C100" i="12"/>
  <c r="B100" i="12"/>
  <c r="I99" i="12"/>
  <c r="H99" i="12"/>
  <c r="G99" i="12"/>
  <c r="E99" i="12"/>
  <c r="D99" i="12"/>
  <c r="C99" i="12"/>
  <c r="B99" i="12"/>
  <c r="I98" i="12"/>
  <c r="H98" i="12"/>
  <c r="G98" i="12"/>
  <c r="F98" i="12"/>
  <c r="E98" i="12"/>
  <c r="K98" i="12"/>
  <c r="D98" i="12"/>
  <c r="C98" i="12"/>
  <c r="B98" i="12"/>
  <c r="K97" i="12"/>
  <c r="H97" i="12"/>
  <c r="G97" i="12"/>
  <c r="I97" i="12"/>
  <c r="F97" i="12"/>
  <c r="E97" i="12"/>
  <c r="D97" i="12"/>
  <c r="C97" i="12"/>
  <c r="B97" i="12"/>
  <c r="H96" i="12"/>
  <c r="G96" i="12"/>
  <c r="I96" i="12"/>
  <c r="E96" i="12"/>
  <c r="D96" i="12"/>
  <c r="K96" i="12"/>
  <c r="C96" i="12"/>
  <c r="B96" i="12"/>
  <c r="I95" i="12"/>
  <c r="H95" i="12"/>
  <c r="G95" i="12"/>
  <c r="E95" i="12"/>
  <c r="D95" i="12"/>
  <c r="K95" i="12"/>
  <c r="C95" i="12"/>
  <c r="B95" i="12"/>
  <c r="I94" i="12"/>
  <c r="H94" i="12"/>
  <c r="G94" i="12"/>
  <c r="F94" i="12"/>
  <c r="K94" i="12"/>
  <c r="E94" i="12"/>
  <c r="D94" i="12"/>
  <c r="C94" i="12"/>
  <c r="B94" i="12"/>
  <c r="H93" i="12"/>
  <c r="G93" i="12"/>
  <c r="F93" i="12"/>
  <c r="E93" i="12"/>
  <c r="D93" i="12"/>
  <c r="C93" i="12"/>
  <c r="B93" i="12"/>
  <c r="H92" i="12"/>
  <c r="G92" i="12"/>
  <c r="I92" i="12"/>
  <c r="E92" i="12"/>
  <c r="D92" i="12"/>
  <c r="K92" i="12"/>
  <c r="C92" i="12"/>
  <c r="B92" i="12"/>
  <c r="I91" i="12"/>
  <c r="H91" i="12"/>
  <c r="G91" i="12"/>
  <c r="E91" i="12"/>
  <c r="D91" i="12"/>
  <c r="C91" i="12"/>
  <c r="B91" i="12"/>
  <c r="K90" i="12"/>
  <c r="I90" i="12"/>
  <c r="H90" i="12"/>
  <c r="G90" i="12"/>
  <c r="F90" i="12"/>
  <c r="E90" i="12"/>
  <c r="D90" i="12"/>
  <c r="C90" i="12"/>
  <c r="B90" i="12"/>
  <c r="H89" i="12"/>
  <c r="G89" i="12"/>
  <c r="F89" i="12"/>
  <c r="E89" i="12"/>
  <c r="D89" i="12"/>
  <c r="C89" i="12"/>
  <c r="B89" i="12"/>
  <c r="H88" i="12"/>
  <c r="G88" i="12"/>
  <c r="I88" i="12"/>
  <c r="E88" i="12"/>
  <c r="D88" i="12"/>
  <c r="K88" i="12"/>
  <c r="C88" i="12"/>
  <c r="B88" i="12"/>
  <c r="I87" i="12"/>
  <c r="H87" i="12"/>
  <c r="G87" i="12"/>
  <c r="E87" i="12"/>
  <c r="D87" i="12"/>
  <c r="C87" i="12"/>
  <c r="B87" i="12"/>
  <c r="K86" i="12"/>
  <c r="I86" i="12"/>
  <c r="H86" i="12"/>
  <c r="G86" i="12"/>
  <c r="F86" i="12"/>
  <c r="E86" i="12"/>
  <c r="D86" i="12"/>
  <c r="C86" i="12"/>
  <c r="B86" i="12"/>
  <c r="H85" i="12"/>
  <c r="G85" i="12"/>
  <c r="F85" i="12"/>
  <c r="E85" i="12"/>
  <c r="D85" i="12"/>
  <c r="C85" i="12"/>
  <c r="B85" i="12"/>
  <c r="H84" i="12"/>
  <c r="G84" i="12"/>
  <c r="I84" i="12"/>
  <c r="E84" i="12"/>
  <c r="D84" i="12"/>
  <c r="K84" i="12"/>
  <c r="C84" i="12"/>
  <c r="B84" i="12"/>
  <c r="I83" i="12"/>
  <c r="H83" i="12"/>
  <c r="G83" i="12"/>
  <c r="E83" i="12"/>
  <c r="D83" i="12"/>
  <c r="K83" i="12"/>
  <c r="C83" i="12"/>
  <c r="B83" i="12"/>
  <c r="K82" i="12"/>
  <c r="I82" i="12"/>
  <c r="H82" i="12"/>
  <c r="G82" i="12"/>
  <c r="F82" i="12"/>
  <c r="E82" i="12"/>
  <c r="D82" i="12"/>
  <c r="C82" i="12"/>
  <c r="B82" i="12"/>
  <c r="K81" i="12"/>
  <c r="H81" i="12"/>
  <c r="G81" i="12"/>
  <c r="I81" i="12"/>
  <c r="F81" i="12"/>
  <c r="E81" i="12"/>
  <c r="D81" i="12"/>
  <c r="C81" i="12"/>
  <c r="B81" i="12"/>
  <c r="H80" i="12"/>
  <c r="G80" i="12"/>
  <c r="I80" i="12"/>
  <c r="E80" i="12"/>
  <c r="D80" i="12"/>
  <c r="C80" i="12"/>
  <c r="B80" i="12"/>
  <c r="I79" i="12"/>
  <c r="H79" i="12"/>
  <c r="G79" i="12"/>
  <c r="E79" i="12"/>
  <c r="D79" i="12"/>
  <c r="C79" i="12"/>
  <c r="B79" i="12"/>
  <c r="I78" i="12"/>
  <c r="H78" i="12"/>
  <c r="G78" i="12"/>
  <c r="F78" i="12"/>
  <c r="K78" i="12"/>
  <c r="E78" i="12"/>
  <c r="D78" i="12"/>
  <c r="C78" i="12"/>
  <c r="B78" i="12"/>
  <c r="K77" i="12"/>
  <c r="H77" i="12"/>
  <c r="G77" i="12"/>
  <c r="I77" i="12"/>
  <c r="F77" i="12"/>
  <c r="E77" i="12"/>
  <c r="D77" i="12"/>
  <c r="C77" i="12"/>
  <c r="B77" i="12"/>
  <c r="H76" i="12"/>
  <c r="G76" i="12"/>
  <c r="I76" i="12"/>
  <c r="E76" i="12"/>
  <c r="D76" i="12"/>
  <c r="C76" i="12"/>
  <c r="B76" i="12"/>
  <c r="I75" i="12"/>
  <c r="H75" i="12"/>
  <c r="G75" i="12"/>
  <c r="E75" i="12"/>
  <c r="D75" i="12"/>
  <c r="K75" i="12"/>
  <c r="C75" i="12"/>
  <c r="B75" i="12"/>
  <c r="K74" i="12"/>
  <c r="I74" i="12"/>
  <c r="H74" i="12"/>
  <c r="G74" i="12"/>
  <c r="F74" i="12"/>
  <c r="E74" i="12"/>
  <c r="D74" i="12"/>
  <c r="C74" i="12"/>
  <c r="B74" i="12"/>
  <c r="H73" i="12"/>
  <c r="G73" i="12"/>
  <c r="F73" i="12"/>
  <c r="E73" i="12"/>
  <c r="D73" i="12"/>
  <c r="C73" i="12"/>
  <c r="B73" i="12"/>
  <c r="H72" i="12"/>
  <c r="G72" i="12"/>
  <c r="I72" i="12"/>
  <c r="E72" i="12"/>
  <c r="D72" i="12"/>
  <c r="K72" i="12"/>
  <c r="C72" i="12"/>
  <c r="B72" i="12"/>
  <c r="I71" i="12"/>
  <c r="H71" i="12"/>
  <c r="G71" i="12"/>
  <c r="E71" i="12"/>
  <c r="D71" i="12"/>
  <c r="C71" i="12"/>
  <c r="B71" i="12"/>
  <c r="I70" i="12"/>
  <c r="H70" i="12"/>
  <c r="G70" i="12"/>
  <c r="E70" i="12"/>
  <c r="D70" i="12"/>
  <c r="C70" i="12"/>
  <c r="B70" i="12"/>
  <c r="H69" i="12"/>
  <c r="G69" i="12"/>
  <c r="K69" i="12"/>
  <c r="F69" i="12"/>
  <c r="E69" i="12"/>
  <c r="D69" i="12"/>
  <c r="C69" i="12"/>
  <c r="B69" i="12"/>
  <c r="H68" i="12"/>
  <c r="G68" i="12"/>
  <c r="I68" i="12"/>
  <c r="E68" i="12"/>
  <c r="D68" i="12"/>
  <c r="C68" i="12"/>
  <c r="B68" i="12"/>
  <c r="H67" i="12"/>
  <c r="I67" i="12"/>
  <c r="G67" i="12"/>
  <c r="E67" i="12"/>
  <c r="D67" i="12"/>
  <c r="C67" i="12"/>
  <c r="B67" i="12"/>
  <c r="I66" i="12"/>
  <c r="H66" i="12"/>
  <c r="G66" i="12"/>
  <c r="E66" i="12"/>
  <c r="D66" i="12"/>
  <c r="C66" i="12"/>
  <c r="B66" i="12"/>
  <c r="K65" i="12"/>
  <c r="H65" i="12"/>
  <c r="G65" i="12"/>
  <c r="I65" i="12"/>
  <c r="F65" i="12"/>
  <c r="E65" i="12"/>
  <c r="D65" i="12"/>
  <c r="C65" i="12"/>
  <c r="B65" i="12"/>
  <c r="H64" i="12"/>
  <c r="G64" i="12"/>
  <c r="I64" i="12"/>
  <c r="E64" i="12"/>
  <c r="D64" i="12"/>
  <c r="C64" i="12"/>
  <c r="B64" i="12"/>
  <c r="H63" i="12"/>
  <c r="I63" i="12"/>
  <c r="G63" i="12"/>
  <c r="E63" i="12"/>
  <c r="D63" i="12"/>
  <c r="C63" i="12"/>
  <c r="B63" i="12"/>
  <c r="I62" i="12"/>
  <c r="H62" i="12"/>
  <c r="G62" i="12"/>
  <c r="E62" i="12"/>
  <c r="D62" i="12"/>
  <c r="C62" i="12"/>
  <c r="B62" i="12"/>
  <c r="H61" i="12"/>
  <c r="G61" i="12"/>
  <c r="I61" i="12"/>
  <c r="K61" i="12"/>
  <c r="F61" i="12"/>
  <c r="E61" i="12"/>
  <c r="D61" i="12"/>
  <c r="C61" i="12"/>
  <c r="B61" i="12"/>
  <c r="H60" i="12"/>
  <c r="G60" i="12"/>
  <c r="I60" i="12"/>
  <c r="E60" i="12"/>
  <c r="D60" i="12"/>
  <c r="K60" i="12"/>
  <c r="C60" i="12"/>
  <c r="B60" i="12"/>
  <c r="H59" i="12"/>
  <c r="I59" i="12"/>
  <c r="G59" i="12"/>
  <c r="E59" i="12"/>
  <c r="D59" i="12"/>
  <c r="C59" i="12"/>
  <c r="B59" i="12"/>
  <c r="I58" i="12"/>
  <c r="H58" i="12"/>
  <c r="G58" i="12"/>
  <c r="E58" i="12"/>
  <c r="D58" i="12"/>
  <c r="C58" i="12"/>
  <c r="B58" i="12"/>
  <c r="K57" i="12"/>
  <c r="H57" i="12"/>
  <c r="G57" i="12"/>
  <c r="I57" i="12"/>
  <c r="F57" i="12"/>
  <c r="E57" i="12"/>
  <c r="D57" i="12"/>
  <c r="C57" i="12"/>
  <c r="B57" i="12"/>
  <c r="H56" i="12"/>
  <c r="G56" i="12"/>
  <c r="I56" i="12"/>
  <c r="E56" i="12"/>
  <c r="D56" i="12"/>
  <c r="C56" i="12"/>
  <c r="B56" i="12"/>
  <c r="H55" i="12"/>
  <c r="I55" i="12"/>
  <c r="G55" i="12"/>
  <c r="E55" i="12"/>
  <c r="D55" i="12"/>
  <c r="C55" i="12"/>
  <c r="B55" i="12"/>
  <c r="I54" i="12"/>
  <c r="H54" i="12"/>
  <c r="G54" i="12"/>
  <c r="E54" i="12"/>
  <c r="D54" i="12"/>
  <c r="C54" i="12"/>
  <c r="B54" i="12"/>
  <c r="K53" i="12"/>
  <c r="H53" i="12"/>
  <c r="G53" i="12"/>
  <c r="I53" i="12"/>
  <c r="F53" i="12"/>
  <c r="E53" i="12"/>
  <c r="D53" i="12"/>
  <c r="C53" i="12"/>
  <c r="B53" i="12"/>
  <c r="H52" i="12"/>
  <c r="G52" i="12"/>
  <c r="I52" i="12"/>
  <c r="E52" i="12"/>
  <c r="D52" i="12"/>
  <c r="C52" i="12"/>
  <c r="B52" i="12"/>
  <c r="I51" i="12"/>
  <c r="H51" i="12"/>
  <c r="G51" i="12"/>
  <c r="E51" i="12"/>
  <c r="D51" i="12"/>
  <c r="K51" i="12"/>
  <c r="C51" i="12"/>
  <c r="B51" i="12"/>
  <c r="I50" i="12"/>
  <c r="H50" i="12"/>
  <c r="G50" i="12"/>
  <c r="E50" i="12"/>
  <c r="D50" i="12"/>
  <c r="C50" i="12"/>
  <c r="B50" i="12"/>
  <c r="H49" i="12"/>
  <c r="G49" i="12"/>
  <c r="I49" i="12"/>
  <c r="K49" i="12"/>
  <c r="F49" i="12"/>
  <c r="E49" i="12"/>
  <c r="D49" i="12"/>
  <c r="C49" i="12"/>
  <c r="B49" i="12"/>
  <c r="H48" i="12"/>
  <c r="G48" i="12"/>
  <c r="I48" i="12"/>
  <c r="E48" i="12"/>
  <c r="D48" i="12"/>
  <c r="K48" i="12"/>
  <c r="C48" i="12"/>
  <c r="B48" i="12"/>
  <c r="H47" i="12"/>
  <c r="I47" i="12"/>
  <c r="G47" i="12"/>
  <c r="E47" i="12"/>
  <c r="D47" i="12"/>
  <c r="C47" i="12"/>
  <c r="B47" i="12"/>
  <c r="K46" i="12"/>
  <c r="I46" i="12"/>
  <c r="H46" i="12"/>
  <c r="G46" i="12"/>
  <c r="F46" i="12"/>
  <c r="E46" i="12"/>
  <c r="D46" i="12"/>
  <c r="C46" i="12"/>
  <c r="B46" i="12"/>
  <c r="H45" i="12"/>
  <c r="G45" i="12"/>
  <c r="I45" i="12"/>
  <c r="K45" i="12"/>
  <c r="F45" i="12"/>
  <c r="E45" i="12"/>
  <c r="D45" i="12"/>
  <c r="C45" i="12"/>
  <c r="B45" i="12"/>
  <c r="H44" i="12"/>
  <c r="G44" i="12"/>
  <c r="I44" i="12"/>
  <c r="E44" i="12"/>
  <c r="D44" i="12"/>
  <c r="C44" i="12"/>
  <c r="B44" i="12"/>
  <c r="I43" i="12"/>
  <c r="H43" i="12"/>
  <c r="G43" i="12"/>
  <c r="E43" i="12"/>
  <c r="D43" i="12"/>
  <c r="K43" i="12"/>
  <c r="C43" i="12"/>
  <c r="B43" i="12"/>
  <c r="I42" i="12"/>
  <c r="H42" i="12"/>
  <c r="G42" i="12"/>
  <c r="E42" i="12"/>
  <c r="D42" i="12"/>
  <c r="C42" i="12"/>
  <c r="B42" i="12"/>
  <c r="H41" i="12"/>
  <c r="G41" i="12"/>
  <c r="I41" i="12"/>
  <c r="K41" i="12"/>
  <c r="F41" i="12"/>
  <c r="E41" i="12"/>
  <c r="D41" i="12"/>
  <c r="C41" i="12"/>
  <c r="B41" i="12"/>
  <c r="H40" i="12"/>
  <c r="G40" i="12"/>
  <c r="I40" i="12"/>
  <c r="E40" i="12"/>
  <c r="D40" i="12"/>
  <c r="C40" i="12"/>
  <c r="B40" i="12"/>
  <c r="H39" i="12"/>
  <c r="I39" i="12"/>
  <c r="G39" i="12"/>
  <c r="E39" i="12"/>
  <c r="D39" i="12"/>
  <c r="C39" i="12"/>
  <c r="B39" i="12"/>
  <c r="K38" i="12"/>
  <c r="I38" i="12"/>
  <c r="H38" i="12"/>
  <c r="G38" i="12"/>
  <c r="F38" i="12"/>
  <c r="E38" i="12"/>
  <c r="D38" i="12"/>
  <c r="C38" i="12"/>
  <c r="B38" i="12"/>
  <c r="K37" i="12"/>
  <c r="H37" i="12"/>
  <c r="G37" i="12"/>
  <c r="I37" i="12"/>
  <c r="F37" i="12"/>
  <c r="E37" i="12"/>
  <c r="D37" i="12"/>
  <c r="C37" i="12"/>
  <c r="B37" i="12"/>
  <c r="H36" i="12"/>
  <c r="G36" i="12"/>
  <c r="I36" i="12"/>
  <c r="E36" i="12"/>
  <c r="D36" i="12"/>
  <c r="C36" i="12"/>
  <c r="B36" i="12"/>
  <c r="H35" i="12"/>
  <c r="I35" i="12"/>
  <c r="G35" i="12"/>
  <c r="E35" i="12"/>
  <c r="D35" i="12"/>
  <c r="K35" i="12"/>
  <c r="C35" i="12"/>
  <c r="B35" i="12"/>
  <c r="I34" i="12"/>
  <c r="H34" i="12"/>
  <c r="G34" i="12"/>
  <c r="E34" i="12"/>
  <c r="D34" i="12"/>
  <c r="C34" i="12"/>
  <c r="B34" i="12"/>
  <c r="H33" i="12"/>
  <c r="G33" i="12"/>
  <c r="I33" i="12"/>
  <c r="K33" i="12"/>
  <c r="F33" i="12"/>
  <c r="E33" i="12"/>
  <c r="D33" i="12"/>
  <c r="C33" i="12"/>
  <c r="B33" i="12"/>
  <c r="H32" i="12"/>
  <c r="G32" i="12"/>
  <c r="I32" i="12"/>
  <c r="E32" i="12"/>
  <c r="D32" i="12"/>
  <c r="C32" i="12"/>
  <c r="B32" i="12"/>
  <c r="I31" i="12"/>
  <c r="H31" i="12"/>
  <c r="G31" i="12"/>
  <c r="E31" i="12"/>
  <c r="D31" i="12"/>
  <c r="K31" i="12"/>
  <c r="C31" i="12"/>
  <c r="B31" i="12"/>
  <c r="K30" i="12"/>
  <c r="I30" i="12"/>
  <c r="H30" i="12"/>
  <c r="G30" i="12"/>
  <c r="F30" i="12"/>
  <c r="E30" i="12"/>
  <c r="D30" i="12"/>
  <c r="C30" i="12"/>
  <c r="B30" i="12"/>
  <c r="K29" i="12"/>
  <c r="H29" i="12"/>
  <c r="G29" i="12"/>
  <c r="I29" i="12"/>
  <c r="F29" i="12"/>
  <c r="E29" i="12"/>
  <c r="D29" i="12"/>
  <c r="C29" i="12"/>
  <c r="B29" i="12"/>
  <c r="H28" i="12"/>
  <c r="G28" i="12"/>
  <c r="I28" i="12"/>
  <c r="E28" i="12"/>
  <c r="D28" i="12"/>
  <c r="C28" i="12"/>
  <c r="B28" i="12"/>
  <c r="I27" i="12"/>
  <c r="H27" i="12"/>
  <c r="G27" i="12"/>
  <c r="E27" i="12"/>
  <c r="D27" i="12"/>
  <c r="K27" i="12"/>
  <c r="C27" i="12"/>
  <c r="B27" i="12"/>
  <c r="K26" i="12"/>
  <c r="I26" i="12"/>
  <c r="H26" i="12"/>
  <c r="G26" i="12"/>
  <c r="F26" i="12"/>
  <c r="E26" i="12"/>
  <c r="D26" i="12"/>
  <c r="C26" i="12"/>
  <c r="B26" i="12"/>
  <c r="H25" i="12"/>
  <c r="G25" i="12"/>
  <c r="I25" i="12"/>
  <c r="K25" i="12"/>
  <c r="F25" i="12"/>
  <c r="E25" i="12"/>
  <c r="D25" i="12"/>
  <c r="C25" i="12"/>
  <c r="B25" i="12"/>
  <c r="H24" i="12"/>
  <c r="G24" i="12"/>
  <c r="I24" i="12"/>
  <c r="E24" i="12"/>
  <c r="D24" i="12"/>
  <c r="C24" i="12"/>
  <c r="B24" i="12"/>
  <c r="I23" i="12"/>
  <c r="H23" i="12"/>
  <c r="G23" i="12"/>
  <c r="E23" i="12"/>
  <c r="D23" i="12"/>
  <c r="K23" i="12"/>
  <c r="C23" i="12"/>
  <c r="B23" i="12"/>
  <c r="K22" i="12"/>
  <c r="I22" i="12"/>
  <c r="H22" i="12"/>
  <c r="G22" i="12"/>
  <c r="F22" i="12"/>
  <c r="E22" i="12"/>
  <c r="D22" i="12"/>
  <c r="C22" i="12"/>
  <c r="B22" i="12"/>
  <c r="H21" i="12"/>
  <c r="G21" i="12"/>
  <c r="I21" i="12"/>
  <c r="K21" i="12"/>
  <c r="F21" i="12"/>
  <c r="E21" i="12"/>
  <c r="D21" i="12"/>
  <c r="C21" i="12"/>
  <c r="B21" i="12"/>
  <c r="H20" i="12"/>
  <c r="G20" i="12"/>
  <c r="I20" i="12"/>
  <c r="E20" i="12"/>
  <c r="D20" i="12"/>
  <c r="C20" i="12"/>
  <c r="B20" i="12"/>
  <c r="H19" i="12"/>
  <c r="I19" i="12"/>
  <c r="G19" i="12"/>
  <c r="E19" i="12"/>
  <c r="D19" i="12"/>
  <c r="C19" i="12"/>
  <c r="B19" i="12"/>
  <c r="K18" i="12"/>
  <c r="I18" i="12"/>
  <c r="H18" i="12"/>
  <c r="G18" i="12"/>
  <c r="F18" i="12"/>
  <c r="E18" i="12"/>
  <c r="D18" i="12"/>
  <c r="C18" i="12"/>
  <c r="B18" i="12"/>
  <c r="H17" i="12"/>
  <c r="G17" i="12"/>
  <c r="I17" i="12"/>
  <c r="K17" i="12"/>
  <c r="F17" i="12"/>
  <c r="E17" i="12"/>
  <c r="D17" i="12"/>
  <c r="C17" i="12"/>
  <c r="B17" i="12"/>
  <c r="H16" i="12"/>
  <c r="G16" i="12"/>
  <c r="I16" i="12"/>
  <c r="E16" i="12"/>
  <c r="D16" i="12"/>
  <c r="C16" i="12"/>
  <c r="B16" i="12"/>
  <c r="I15" i="12"/>
  <c r="H15" i="12"/>
  <c r="G15" i="12"/>
  <c r="E15" i="12"/>
  <c r="D15" i="12"/>
  <c r="K15" i="12"/>
  <c r="C15" i="12"/>
  <c r="B15" i="12"/>
  <c r="I14" i="12"/>
  <c r="H14" i="12"/>
  <c r="G14" i="12"/>
  <c r="E14" i="12"/>
  <c r="K14" i="12"/>
  <c r="D14" i="12"/>
  <c r="C14" i="12"/>
  <c r="B14" i="12"/>
  <c r="H13" i="12"/>
  <c r="G13" i="12"/>
  <c r="I13" i="12"/>
  <c r="K13" i="12"/>
  <c r="F13" i="12"/>
  <c r="E13" i="12"/>
  <c r="D13" i="12"/>
  <c r="C13" i="12"/>
  <c r="B13" i="12"/>
  <c r="H12" i="12"/>
  <c r="G12" i="12"/>
  <c r="I12" i="12"/>
  <c r="E12" i="12"/>
  <c r="D12" i="12"/>
  <c r="C12" i="12"/>
  <c r="B12" i="12"/>
  <c r="H11" i="12"/>
  <c r="I11" i="12"/>
  <c r="G11" i="12"/>
  <c r="E11" i="12"/>
  <c r="D11" i="12"/>
  <c r="C11" i="12"/>
  <c r="B11" i="12"/>
  <c r="K107" i="14"/>
  <c r="I107" i="14"/>
  <c r="H107" i="14"/>
  <c r="G107" i="14"/>
  <c r="F107" i="14"/>
  <c r="E107" i="14"/>
  <c r="D107" i="14"/>
  <c r="C107" i="14"/>
  <c r="B107" i="14"/>
  <c r="K106" i="14"/>
  <c r="H106" i="14"/>
  <c r="G106" i="14"/>
  <c r="I106" i="14"/>
  <c r="F106" i="14"/>
  <c r="E106" i="14"/>
  <c r="D106" i="14"/>
  <c r="C106" i="14"/>
  <c r="B106" i="14"/>
  <c r="H105" i="14"/>
  <c r="G105" i="14"/>
  <c r="I105" i="14"/>
  <c r="E105" i="14"/>
  <c r="D105" i="14"/>
  <c r="K105" i="14"/>
  <c r="C105" i="14"/>
  <c r="B105" i="14"/>
  <c r="I104" i="14"/>
  <c r="H104" i="14"/>
  <c r="G104" i="14"/>
  <c r="E104" i="14"/>
  <c r="D104" i="14"/>
  <c r="K104" i="14"/>
  <c r="C104" i="14"/>
  <c r="B104" i="14"/>
  <c r="K103" i="14"/>
  <c r="I103" i="14"/>
  <c r="H103" i="14"/>
  <c r="G103" i="14"/>
  <c r="F103" i="14"/>
  <c r="E103" i="14"/>
  <c r="D103" i="14"/>
  <c r="C103" i="14"/>
  <c r="B103" i="14"/>
  <c r="K102" i="14"/>
  <c r="H102" i="14"/>
  <c r="G102" i="14"/>
  <c r="I102" i="14"/>
  <c r="F102" i="14"/>
  <c r="E102" i="14"/>
  <c r="D102" i="14"/>
  <c r="C102" i="14"/>
  <c r="B102" i="14"/>
  <c r="H101" i="14"/>
  <c r="G101" i="14"/>
  <c r="I101" i="14"/>
  <c r="E101" i="14"/>
  <c r="D101" i="14"/>
  <c r="C101" i="14"/>
  <c r="B101" i="14"/>
  <c r="H100" i="14"/>
  <c r="I100" i="14"/>
  <c r="G100" i="14"/>
  <c r="E100" i="14"/>
  <c r="D100" i="14"/>
  <c r="C100" i="14"/>
  <c r="B100" i="14"/>
  <c r="I99" i="14"/>
  <c r="H99" i="14"/>
  <c r="G99" i="14"/>
  <c r="E99" i="14"/>
  <c r="D99" i="14"/>
  <c r="C99" i="14"/>
  <c r="B99" i="14"/>
  <c r="H98" i="14"/>
  <c r="G98" i="14"/>
  <c r="I98" i="14"/>
  <c r="K98" i="14"/>
  <c r="F98" i="14"/>
  <c r="E98" i="14"/>
  <c r="D98" i="14"/>
  <c r="C98" i="14"/>
  <c r="B98" i="14"/>
  <c r="H97" i="14"/>
  <c r="G97" i="14"/>
  <c r="I97" i="14"/>
  <c r="E97" i="14"/>
  <c r="D97" i="14"/>
  <c r="K97" i="14"/>
  <c r="C97" i="14"/>
  <c r="B97" i="14"/>
  <c r="H96" i="14"/>
  <c r="I96" i="14"/>
  <c r="G96" i="14"/>
  <c r="E96" i="14"/>
  <c r="D96" i="14"/>
  <c r="K96" i="14"/>
  <c r="C96" i="14"/>
  <c r="B96" i="14"/>
  <c r="I95" i="14"/>
  <c r="H95" i="14"/>
  <c r="G95" i="14"/>
  <c r="E95" i="14"/>
  <c r="K95" i="14"/>
  <c r="D95" i="14"/>
  <c r="C95" i="14"/>
  <c r="B95" i="14"/>
  <c r="H94" i="14"/>
  <c r="G94" i="14"/>
  <c r="I94" i="14"/>
  <c r="K94" i="14"/>
  <c r="F94" i="14"/>
  <c r="E94" i="14"/>
  <c r="D94" i="14"/>
  <c r="C94" i="14"/>
  <c r="B94" i="14"/>
  <c r="H93" i="14"/>
  <c r="G93" i="14"/>
  <c r="I93" i="14"/>
  <c r="E93" i="14"/>
  <c r="D93" i="14"/>
  <c r="K93" i="14"/>
  <c r="C93" i="14"/>
  <c r="B93" i="14"/>
  <c r="I92" i="14"/>
  <c r="H92" i="14"/>
  <c r="G92" i="14"/>
  <c r="E92" i="14"/>
  <c r="D92" i="14"/>
  <c r="K92" i="14"/>
  <c r="C92" i="14"/>
  <c r="B92" i="14"/>
  <c r="I91" i="14"/>
  <c r="H91" i="14"/>
  <c r="G91" i="14"/>
  <c r="E91" i="14"/>
  <c r="D91" i="14"/>
  <c r="C91" i="14"/>
  <c r="B91" i="14"/>
  <c r="K90" i="14"/>
  <c r="H90" i="14"/>
  <c r="G90" i="14"/>
  <c r="I90" i="14"/>
  <c r="F90" i="14"/>
  <c r="E90" i="14"/>
  <c r="D90" i="14"/>
  <c r="C90" i="14"/>
  <c r="B90" i="14"/>
  <c r="H89" i="14"/>
  <c r="G89" i="14"/>
  <c r="I89" i="14"/>
  <c r="E89" i="14"/>
  <c r="D89" i="14"/>
  <c r="C89" i="14"/>
  <c r="B89" i="14"/>
  <c r="H88" i="14"/>
  <c r="I88" i="14"/>
  <c r="G88" i="14"/>
  <c r="E88" i="14"/>
  <c r="D88" i="14"/>
  <c r="C88" i="14"/>
  <c r="B88" i="14"/>
  <c r="I87" i="14"/>
  <c r="H87" i="14"/>
  <c r="G87" i="14"/>
  <c r="E87" i="14"/>
  <c r="D87" i="14"/>
  <c r="C87" i="14"/>
  <c r="B87" i="14"/>
  <c r="K86" i="14"/>
  <c r="H86" i="14"/>
  <c r="G86" i="14"/>
  <c r="I86" i="14"/>
  <c r="F86" i="14"/>
  <c r="E86" i="14"/>
  <c r="D86" i="14"/>
  <c r="C86" i="14"/>
  <c r="B86" i="14"/>
  <c r="H85" i="14"/>
  <c r="G85" i="14"/>
  <c r="I85" i="14"/>
  <c r="E85" i="14"/>
  <c r="D85" i="14"/>
  <c r="C85" i="14"/>
  <c r="B85" i="14"/>
  <c r="H84" i="14"/>
  <c r="I84" i="14"/>
  <c r="G84" i="14"/>
  <c r="E84" i="14"/>
  <c r="D84" i="14"/>
  <c r="C84" i="14"/>
  <c r="B84" i="14"/>
  <c r="I83" i="14"/>
  <c r="H83" i="14"/>
  <c r="G83" i="14"/>
  <c r="E83" i="14"/>
  <c r="K83" i="14"/>
  <c r="D83" i="14"/>
  <c r="C83" i="14"/>
  <c r="B83" i="14"/>
  <c r="K82" i="14"/>
  <c r="H82" i="14"/>
  <c r="G82" i="14"/>
  <c r="I82" i="14"/>
  <c r="F82" i="14"/>
  <c r="E82" i="14"/>
  <c r="D82" i="14"/>
  <c r="C82" i="14"/>
  <c r="B82" i="14"/>
  <c r="H81" i="14"/>
  <c r="G81" i="14"/>
  <c r="I81" i="14"/>
  <c r="E81" i="14"/>
  <c r="D81" i="14"/>
  <c r="K81" i="14"/>
  <c r="C81" i="14"/>
  <c r="B81" i="14"/>
  <c r="H80" i="14"/>
  <c r="I80" i="14"/>
  <c r="G80" i="14"/>
  <c r="E80" i="14"/>
  <c r="D80" i="14"/>
  <c r="C80" i="14"/>
  <c r="B80" i="14"/>
  <c r="I79" i="14"/>
  <c r="H79" i="14"/>
  <c r="G79" i="14"/>
  <c r="E79" i="14"/>
  <c r="D79" i="14"/>
  <c r="C79" i="14"/>
  <c r="B79" i="14"/>
  <c r="H78" i="14"/>
  <c r="G78" i="14"/>
  <c r="I78" i="14"/>
  <c r="K78" i="14"/>
  <c r="F78" i="14"/>
  <c r="E78" i="14"/>
  <c r="D78" i="14"/>
  <c r="C78" i="14"/>
  <c r="B78" i="14"/>
  <c r="H77" i="14"/>
  <c r="G77" i="14"/>
  <c r="I77" i="14"/>
  <c r="E77" i="14"/>
  <c r="D77" i="14"/>
  <c r="K77" i="14"/>
  <c r="C77" i="14"/>
  <c r="B77" i="14"/>
  <c r="H76" i="14"/>
  <c r="I76" i="14"/>
  <c r="G76" i="14"/>
  <c r="E76" i="14"/>
  <c r="D76" i="14"/>
  <c r="C76" i="14"/>
  <c r="B76" i="14"/>
  <c r="I75" i="14"/>
  <c r="H75" i="14"/>
  <c r="G75" i="14"/>
  <c r="E75" i="14"/>
  <c r="K75" i="14"/>
  <c r="D75" i="14"/>
  <c r="C75" i="14"/>
  <c r="B75" i="14"/>
  <c r="K74" i="14"/>
  <c r="H74" i="14"/>
  <c r="G74" i="14"/>
  <c r="I74" i="14"/>
  <c r="F74" i="14"/>
  <c r="E74" i="14"/>
  <c r="D74" i="14"/>
  <c r="C74" i="14"/>
  <c r="B74" i="14"/>
  <c r="H73" i="14"/>
  <c r="G73" i="14"/>
  <c r="I73" i="14"/>
  <c r="E73" i="14"/>
  <c r="D73" i="14"/>
  <c r="C73" i="14"/>
  <c r="B73" i="14"/>
  <c r="H72" i="14"/>
  <c r="I72" i="14"/>
  <c r="G72" i="14"/>
  <c r="E72" i="14"/>
  <c r="D72" i="14"/>
  <c r="K72" i="14"/>
  <c r="C72" i="14"/>
  <c r="B72" i="14"/>
  <c r="I71" i="14"/>
  <c r="H71" i="14"/>
  <c r="G71" i="14"/>
  <c r="E71" i="14"/>
  <c r="D71" i="14"/>
  <c r="C71" i="14"/>
  <c r="B71" i="14"/>
  <c r="H70" i="14"/>
  <c r="G70" i="14"/>
  <c r="I70" i="14"/>
  <c r="K70" i="14"/>
  <c r="F70" i="14"/>
  <c r="E70" i="14"/>
  <c r="D70" i="14"/>
  <c r="C70" i="14"/>
  <c r="B70" i="14"/>
  <c r="H69" i="14"/>
  <c r="G69" i="14"/>
  <c r="I69" i="14"/>
  <c r="E69" i="14"/>
  <c r="D69" i="14"/>
  <c r="K69" i="14"/>
  <c r="C69" i="14"/>
  <c r="B69" i="14"/>
  <c r="H68" i="14"/>
  <c r="I68" i="14"/>
  <c r="G68" i="14"/>
  <c r="E68" i="14"/>
  <c r="D68" i="14"/>
  <c r="C68" i="14"/>
  <c r="B68" i="14"/>
  <c r="I67" i="14"/>
  <c r="H67" i="14"/>
  <c r="G67" i="14"/>
  <c r="E67" i="14"/>
  <c r="D67" i="14"/>
  <c r="C67" i="14"/>
  <c r="B67" i="14"/>
  <c r="H66" i="14"/>
  <c r="G66" i="14"/>
  <c r="I66" i="14"/>
  <c r="K66" i="14"/>
  <c r="F66" i="14"/>
  <c r="E66" i="14"/>
  <c r="D66" i="14"/>
  <c r="C66" i="14"/>
  <c r="B66" i="14"/>
  <c r="H65" i="14"/>
  <c r="G65" i="14"/>
  <c r="I65" i="14"/>
  <c r="E65" i="14"/>
  <c r="D65" i="14"/>
  <c r="C65" i="14"/>
  <c r="B65" i="14"/>
  <c r="H64" i="14"/>
  <c r="I64" i="14"/>
  <c r="G64" i="14"/>
  <c r="E64" i="14"/>
  <c r="D64" i="14"/>
  <c r="C64" i="14"/>
  <c r="B64" i="14"/>
  <c r="I63" i="14"/>
  <c r="H63" i="14"/>
  <c r="G63" i="14"/>
  <c r="E63" i="14"/>
  <c r="D63" i="14"/>
  <c r="C63" i="14"/>
  <c r="B63" i="14"/>
  <c r="H62" i="14"/>
  <c r="G62" i="14"/>
  <c r="I62" i="14"/>
  <c r="K62" i="14"/>
  <c r="F62" i="14"/>
  <c r="E62" i="14"/>
  <c r="D62" i="14"/>
  <c r="C62" i="14"/>
  <c r="B62" i="14"/>
  <c r="H61" i="14"/>
  <c r="G61" i="14"/>
  <c r="I61" i="14"/>
  <c r="E61" i="14"/>
  <c r="D61" i="14"/>
  <c r="C61" i="14"/>
  <c r="B61" i="14"/>
  <c r="I60" i="14"/>
  <c r="H60" i="14"/>
  <c r="G60" i="14"/>
  <c r="E60" i="14"/>
  <c r="D60" i="14"/>
  <c r="K60" i="14"/>
  <c r="C60" i="14"/>
  <c r="B60" i="14"/>
  <c r="I59" i="14"/>
  <c r="H59" i="14"/>
  <c r="G59" i="14"/>
  <c r="E59" i="14"/>
  <c r="D59" i="14"/>
  <c r="C59" i="14"/>
  <c r="B59" i="14"/>
  <c r="H58" i="14"/>
  <c r="G58" i="14"/>
  <c r="I58" i="14"/>
  <c r="K58" i="14"/>
  <c r="F58" i="14"/>
  <c r="E58" i="14"/>
  <c r="D58" i="14"/>
  <c r="C58" i="14"/>
  <c r="B58" i="14"/>
  <c r="H57" i="14"/>
  <c r="G57" i="14"/>
  <c r="I57" i="14"/>
  <c r="E57" i="14"/>
  <c r="D57" i="14"/>
  <c r="K57" i="14"/>
  <c r="C57" i="14"/>
  <c r="B57" i="14"/>
  <c r="H56" i="14"/>
  <c r="I56" i="14"/>
  <c r="G56" i="14"/>
  <c r="E56" i="14"/>
  <c r="D56" i="14"/>
  <c r="C56" i="14"/>
  <c r="B56" i="14"/>
  <c r="I55" i="14"/>
  <c r="H55" i="14"/>
  <c r="G55" i="14"/>
  <c r="E55" i="14"/>
  <c r="D55" i="14"/>
  <c r="C55" i="14"/>
  <c r="B55" i="14"/>
  <c r="H54" i="14"/>
  <c r="G54" i="14"/>
  <c r="I54" i="14"/>
  <c r="K54" i="14"/>
  <c r="F54" i="14"/>
  <c r="E54" i="14"/>
  <c r="D54" i="14"/>
  <c r="C54" i="14"/>
  <c r="B54" i="14"/>
  <c r="H53" i="14"/>
  <c r="G53" i="14"/>
  <c r="I53" i="14"/>
  <c r="E53" i="14"/>
  <c r="D53" i="14"/>
  <c r="K53" i="14"/>
  <c r="C53" i="14"/>
  <c r="B53" i="14"/>
  <c r="H52" i="14"/>
  <c r="I52" i="14"/>
  <c r="G52" i="14"/>
  <c r="E52" i="14"/>
  <c r="D52" i="14"/>
  <c r="C52" i="14"/>
  <c r="B52" i="14"/>
  <c r="I51" i="14"/>
  <c r="H51" i="14"/>
  <c r="G51" i="14"/>
  <c r="E51" i="14"/>
  <c r="K51" i="14"/>
  <c r="D51" i="14"/>
  <c r="C51" i="14"/>
  <c r="B51" i="14"/>
  <c r="H50" i="14"/>
  <c r="G50" i="14"/>
  <c r="I50" i="14"/>
  <c r="K50" i="14"/>
  <c r="F50" i="14"/>
  <c r="E50" i="14"/>
  <c r="D50" i="14"/>
  <c r="C50" i="14"/>
  <c r="B50" i="14"/>
  <c r="H49" i="14"/>
  <c r="G49" i="14"/>
  <c r="I49" i="14"/>
  <c r="E49" i="14"/>
  <c r="D49" i="14"/>
  <c r="C49" i="14"/>
  <c r="B49" i="14"/>
  <c r="I48" i="14"/>
  <c r="H48" i="14"/>
  <c r="G48" i="14"/>
  <c r="E48" i="14"/>
  <c r="D48" i="14"/>
  <c r="K48" i="14"/>
  <c r="C48" i="14"/>
  <c r="B48" i="14"/>
  <c r="I47" i="14"/>
  <c r="H47" i="14"/>
  <c r="G47" i="14"/>
  <c r="E47" i="14"/>
  <c r="D47" i="14"/>
  <c r="C47" i="14"/>
  <c r="B47" i="14"/>
  <c r="K46" i="14"/>
  <c r="H46" i="14"/>
  <c r="G46" i="14"/>
  <c r="I46" i="14"/>
  <c r="F46" i="14"/>
  <c r="E46" i="14"/>
  <c r="D46" i="14"/>
  <c r="C46" i="14"/>
  <c r="B46" i="14"/>
  <c r="H45" i="14"/>
  <c r="G45" i="14"/>
  <c r="I45" i="14"/>
  <c r="E45" i="14"/>
  <c r="D45" i="14"/>
  <c r="C45" i="14"/>
  <c r="B45" i="14"/>
  <c r="I44" i="14"/>
  <c r="H44" i="14"/>
  <c r="G44" i="14"/>
  <c r="E44" i="14"/>
  <c r="D44" i="14"/>
  <c r="K44" i="14"/>
  <c r="C44" i="14"/>
  <c r="B44" i="14"/>
  <c r="K43" i="14"/>
  <c r="I43" i="14"/>
  <c r="H43" i="14"/>
  <c r="G43" i="14"/>
  <c r="F43" i="14"/>
  <c r="E43" i="14"/>
  <c r="D43" i="14"/>
  <c r="C43" i="14"/>
  <c r="B43" i="14"/>
  <c r="H42" i="14"/>
  <c r="G42" i="14"/>
  <c r="I42" i="14"/>
  <c r="K42" i="14"/>
  <c r="F42" i="14"/>
  <c r="E42" i="14"/>
  <c r="D42" i="14"/>
  <c r="C42" i="14"/>
  <c r="B42" i="14"/>
  <c r="H41" i="14"/>
  <c r="G41" i="14"/>
  <c r="I41" i="14"/>
  <c r="E41" i="14"/>
  <c r="D41" i="14"/>
  <c r="C41" i="14"/>
  <c r="B41" i="14"/>
  <c r="H40" i="14"/>
  <c r="I40" i="14"/>
  <c r="G40" i="14"/>
  <c r="E40" i="14"/>
  <c r="D40" i="14"/>
  <c r="C40" i="14"/>
  <c r="B40" i="14"/>
  <c r="I39" i="14"/>
  <c r="H39" i="14"/>
  <c r="G39" i="14"/>
  <c r="E39" i="14"/>
  <c r="D39" i="14"/>
  <c r="C39" i="14"/>
  <c r="B39" i="14"/>
  <c r="H38" i="14"/>
  <c r="G38" i="14"/>
  <c r="I38" i="14"/>
  <c r="K38" i="14"/>
  <c r="F38" i="14"/>
  <c r="E38" i="14"/>
  <c r="D38" i="14"/>
  <c r="C38" i="14"/>
  <c r="B38" i="14"/>
  <c r="H37" i="14"/>
  <c r="G37" i="14"/>
  <c r="I37" i="14"/>
  <c r="E37" i="14"/>
  <c r="D37" i="14"/>
  <c r="K37" i="14"/>
  <c r="C37" i="14"/>
  <c r="B37" i="14"/>
  <c r="H36" i="14"/>
  <c r="I36" i="14"/>
  <c r="G36" i="14"/>
  <c r="E36" i="14"/>
  <c r="D36" i="14"/>
  <c r="C36" i="14"/>
  <c r="B36" i="14"/>
  <c r="K35" i="14"/>
  <c r="I35" i="14"/>
  <c r="H35" i="14"/>
  <c r="G35" i="14"/>
  <c r="F35" i="14"/>
  <c r="E35" i="14"/>
  <c r="D35" i="14"/>
  <c r="C35" i="14"/>
  <c r="B35" i="14"/>
  <c r="H34" i="14"/>
  <c r="G34" i="14"/>
  <c r="I34" i="14"/>
  <c r="K34" i="14"/>
  <c r="F34" i="14"/>
  <c r="E34" i="14"/>
  <c r="D34" i="14"/>
  <c r="C34" i="14"/>
  <c r="B34" i="14"/>
  <c r="H33" i="14"/>
  <c r="G33" i="14"/>
  <c r="I33" i="14"/>
  <c r="E33" i="14"/>
  <c r="D33" i="14"/>
  <c r="C33" i="14"/>
  <c r="B33" i="14"/>
  <c r="H32" i="14"/>
  <c r="I32" i="14"/>
  <c r="G32" i="14"/>
  <c r="E32" i="14"/>
  <c r="D32" i="14"/>
  <c r="C32" i="14"/>
  <c r="B32" i="14"/>
  <c r="K31" i="14"/>
  <c r="I31" i="14"/>
  <c r="H31" i="14"/>
  <c r="G31" i="14"/>
  <c r="F31" i="14"/>
  <c r="E31" i="14"/>
  <c r="D31" i="14"/>
  <c r="C31" i="14"/>
  <c r="B31" i="14"/>
  <c r="K30" i="14"/>
  <c r="H30" i="14"/>
  <c r="G30" i="14"/>
  <c r="I30" i="14"/>
  <c r="F30" i="14"/>
  <c r="E30" i="14"/>
  <c r="D30" i="14"/>
  <c r="C30" i="14"/>
  <c r="B30" i="14"/>
  <c r="H29" i="14"/>
  <c r="G29" i="14"/>
  <c r="I29" i="14"/>
  <c r="E29" i="14"/>
  <c r="D29" i="14"/>
  <c r="K29" i="14"/>
  <c r="C29" i="14"/>
  <c r="B29" i="14"/>
  <c r="H28" i="14"/>
  <c r="I28" i="14"/>
  <c r="G28" i="14"/>
  <c r="E28" i="14"/>
  <c r="D28" i="14"/>
  <c r="C28" i="14"/>
  <c r="B28" i="14"/>
  <c r="I27" i="14"/>
  <c r="H27" i="14"/>
  <c r="G27" i="14"/>
  <c r="E27" i="14"/>
  <c r="D27" i="14"/>
  <c r="C27" i="14"/>
  <c r="B27" i="14"/>
  <c r="K26" i="14"/>
  <c r="H26" i="14"/>
  <c r="G26" i="14"/>
  <c r="I26" i="14"/>
  <c r="F26" i="14"/>
  <c r="E26" i="14"/>
  <c r="D26" i="14"/>
  <c r="C26" i="14"/>
  <c r="B26" i="14"/>
  <c r="H25" i="14"/>
  <c r="G25" i="14"/>
  <c r="I25" i="14"/>
  <c r="E25" i="14"/>
  <c r="D25" i="14"/>
  <c r="C25" i="14"/>
  <c r="B25" i="14"/>
  <c r="H24" i="14"/>
  <c r="I24" i="14"/>
  <c r="G24" i="14"/>
  <c r="E24" i="14"/>
  <c r="D24" i="14"/>
  <c r="C24" i="14"/>
  <c r="B24" i="14"/>
  <c r="I23" i="14"/>
  <c r="H23" i="14"/>
  <c r="G23" i="14"/>
  <c r="E23" i="14"/>
  <c r="D23" i="14"/>
  <c r="C23" i="14"/>
  <c r="B23" i="14"/>
  <c r="H22" i="14"/>
  <c r="G22" i="14"/>
  <c r="I22" i="14"/>
  <c r="K22" i="14"/>
  <c r="F22" i="14"/>
  <c r="E22" i="14"/>
  <c r="D22" i="14"/>
  <c r="C22" i="14"/>
  <c r="B22" i="14"/>
  <c r="H21" i="14"/>
  <c r="G21" i="14"/>
  <c r="I21" i="14"/>
  <c r="E21" i="14"/>
  <c r="D21" i="14"/>
  <c r="C21" i="14"/>
  <c r="B21" i="14"/>
  <c r="H20" i="14"/>
  <c r="I20" i="14"/>
  <c r="G20" i="14"/>
  <c r="E20" i="14"/>
  <c r="D20" i="14"/>
  <c r="C20" i="14"/>
  <c r="B20" i="14"/>
  <c r="I19" i="14"/>
  <c r="H19" i="14"/>
  <c r="G19" i="14"/>
  <c r="E19" i="14"/>
  <c r="D19" i="14"/>
  <c r="C19" i="14"/>
  <c r="B19" i="14"/>
  <c r="H18" i="14"/>
  <c r="G18" i="14"/>
  <c r="I18" i="14"/>
  <c r="K18" i="14"/>
  <c r="F18" i="14"/>
  <c r="E18" i="14"/>
  <c r="D18" i="14"/>
  <c r="C18" i="14"/>
  <c r="B18" i="14"/>
  <c r="H17" i="14"/>
  <c r="G17" i="14"/>
  <c r="I17" i="14"/>
  <c r="E17" i="14"/>
  <c r="D17" i="14"/>
  <c r="C17" i="14"/>
  <c r="B17" i="14"/>
  <c r="H16" i="14"/>
  <c r="I16" i="14"/>
  <c r="G16" i="14"/>
  <c r="E16" i="14"/>
  <c r="D16" i="14"/>
  <c r="C16" i="14"/>
  <c r="B16" i="14"/>
  <c r="K15" i="14"/>
  <c r="I15" i="14"/>
  <c r="H15" i="14"/>
  <c r="G15" i="14"/>
  <c r="F15" i="14"/>
  <c r="E15" i="14"/>
  <c r="D15" i="14"/>
  <c r="C15" i="14"/>
  <c r="B15" i="14"/>
  <c r="K14" i="14"/>
  <c r="H14" i="14"/>
  <c r="G14" i="14"/>
  <c r="I14" i="14"/>
  <c r="F14" i="14"/>
  <c r="E14" i="14"/>
  <c r="D14" i="14"/>
  <c r="C14" i="14"/>
  <c r="B14" i="14"/>
  <c r="H13" i="14"/>
  <c r="G13" i="14"/>
  <c r="I13" i="14"/>
  <c r="E13" i="14"/>
  <c r="D13" i="14"/>
  <c r="C13" i="14"/>
  <c r="B13" i="14"/>
  <c r="H12" i="14"/>
  <c r="I12" i="14"/>
  <c r="G12" i="14"/>
  <c r="E12" i="14"/>
  <c r="D12" i="14"/>
  <c r="C12" i="14"/>
  <c r="B12" i="14"/>
  <c r="I11" i="14"/>
  <c r="H11" i="14"/>
  <c r="G11" i="14"/>
  <c r="E11" i="14"/>
  <c r="D11" i="14"/>
  <c r="C11" i="14"/>
  <c r="B11" i="14"/>
  <c r="I107" i="16"/>
  <c r="H107" i="16"/>
  <c r="G107" i="16"/>
  <c r="E107" i="16"/>
  <c r="D107" i="16"/>
  <c r="K107" i="16"/>
  <c r="C107" i="16"/>
  <c r="B107" i="16"/>
  <c r="K106" i="16"/>
  <c r="I106" i="16"/>
  <c r="H106" i="16"/>
  <c r="G106" i="16"/>
  <c r="F106" i="16"/>
  <c r="E106" i="16"/>
  <c r="D106" i="16"/>
  <c r="C106" i="16"/>
  <c r="B106" i="16"/>
  <c r="H105" i="16"/>
  <c r="G105" i="16"/>
  <c r="I105" i="16"/>
  <c r="F105" i="16"/>
  <c r="E105" i="16"/>
  <c r="D105" i="16"/>
  <c r="K105" i="16"/>
  <c r="C105" i="16"/>
  <c r="B105" i="16"/>
  <c r="H104" i="16"/>
  <c r="G104" i="16"/>
  <c r="I104" i="16"/>
  <c r="E104" i="16"/>
  <c r="D104" i="16"/>
  <c r="K104" i="16"/>
  <c r="C104" i="16"/>
  <c r="B104" i="16"/>
  <c r="I103" i="16"/>
  <c r="H103" i="16"/>
  <c r="G103" i="16"/>
  <c r="E103" i="16"/>
  <c r="D103" i="16"/>
  <c r="K103" i="16"/>
  <c r="C103" i="16"/>
  <c r="B103" i="16"/>
  <c r="K102" i="16"/>
  <c r="I102" i="16"/>
  <c r="H102" i="16"/>
  <c r="G102" i="16"/>
  <c r="F102" i="16"/>
  <c r="E102" i="16"/>
  <c r="D102" i="16"/>
  <c r="C102" i="16"/>
  <c r="B102" i="16"/>
  <c r="K101" i="16"/>
  <c r="H101" i="16"/>
  <c r="G101" i="16"/>
  <c r="I101" i="16"/>
  <c r="F101" i="16"/>
  <c r="E101" i="16"/>
  <c r="D101" i="16"/>
  <c r="C101" i="16"/>
  <c r="B101" i="16"/>
  <c r="H100" i="16"/>
  <c r="G100" i="16"/>
  <c r="I100" i="16"/>
  <c r="E100" i="16"/>
  <c r="D100" i="16"/>
  <c r="K100" i="16"/>
  <c r="C100" i="16"/>
  <c r="B100" i="16"/>
  <c r="I99" i="16"/>
  <c r="H99" i="16"/>
  <c r="G99" i="16"/>
  <c r="E99" i="16"/>
  <c r="D99" i="16"/>
  <c r="C99" i="16"/>
  <c r="B99" i="16"/>
  <c r="I98" i="16"/>
  <c r="H98" i="16"/>
  <c r="G98" i="16"/>
  <c r="F98" i="16"/>
  <c r="K98" i="16"/>
  <c r="E98" i="16"/>
  <c r="D98" i="16"/>
  <c r="C98" i="16"/>
  <c r="B98" i="16"/>
  <c r="K97" i="16"/>
  <c r="H97" i="16"/>
  <c r="G97" i="16"/>
  <c r="I97" i="16"/>
  <c r="F97" i="16"/>
  <c r="E97" i="16"/>
  <c r="D97" i="16"/>
  <c r="C97" i="16"/>
  <c r="B97" i="16"/>
  <c r="H96" i="16"/>
  <c r="G96" i="16"/>
  <c r="I96" i="16"/>
  <c r="E96" i="16"/>
  <c r="D96" i="16"/>
  <c r="K96" i="16"/>
  <c r="C96" i="16"/>
  <c r="B96" i="16"/>
  <c r="I95" i="16"/>
  <c r="H95" i="16"/>
  <c r="G95" i="16"/>
  <c r="E95" i="16"/>
  <c r="D95" i="16"/>
  <c r="K95" i="16"/>
  <c r="C95" i="16"/>
  <c r="B95" i="16"/>
  <c r="K94" i="16"/>
  <c r="I94" i="16"/>
  <c r="H94" i="16"/>
  <c r="G94" i="16"/>
  <c r="F94" i="16"/>
  <c r="E94" i="16"/>
  <c r="D94" i="16"/>
  <c r="C94" i="16"/>
  <c r="B94" i="16"/>
  <c r="K93" i="16"/>
  <c r="H93" i="16"/>
  <c r="G93" i="16"/>
  <c r="I93" i="16"/>
  <c r="F93" i="16"/>
  <c r="E93" i="16"/>
  <c r="D93" i="16"/>
  <c r="C93" i="16"/>
  <c r="B93" i="16"/>
  <c r="H92" i="16"/>
  <c r="G92" i="16"/>
  <c r="I92" i="16"/>
  <c r="E92" i="16"/>
  <c r="D92" i="16"/>
  <c r="K92" i="16"/>
  <c r="C92" i="16"/>
  <c r="B92" i="16"/>
  <c r="I91" i="16"/>
  <c r="H91" i="16"/>
  <c r="G91" i="16"/>
  <c r="E91" i="16"/>
  <c r="D91" i="16"/>
  <c r="K91" i="16"/>
  <c r="C91" i="16"/>
  <c r="B91" i="16"/>
  <c r="K90" i="16"/>
  <c r="I90" i="16"/>
  <c r="H90" i="16"/>
  <c r="G90" i="16"/>
  <c r="F90" i="16"/>
  <c r="E90" i="16"/>
  <c r="D90" i="16"/>
  <c r="C90" i="16"/>
  <c r="B90" i="16"/>
  <c r="K89" i="16"/>
  <c r="H89" i="16"/>
  <c r="G89" i="16"/>
  <c r="I89" i="16"/>
  <c r="F89" i="16"/>
  <c r="E89" i="16"/>
  <c r="D89" i="16"/>
  <c r="C89" i="16"/>
  <c r="B89" i="16"/>
  <c r="H88" i="16"/>
  <c r="G88" i="16"/>
  <c r="I88" i="16"/>
  <c r="E88" i="16"/>
  <c r="D88" i="16"/>
  <c r="K88" i="16"/>
  <c r="C88" i="16"/>
  <c r="B88" i="16"/>
  <c r="I87" i="16"/>
  <c r="H87" i="16"/>
  <c r="G87" i="16"/>
  <c r="E87" i="16"/>
  <c r="D87" i="16"/>
  <c r="K87" i="16"/>
  <c r="C87" i="16"/>
  <c r="B87" i="16"/>
  <c r="K86" i="16"/>
  <c r="I86" i="16"/>
  <c r="H86" i="16"/>
  <c r="G86" i="16"/>
  <c r="F86" i="16"/>
  <c r="E86" i="16"/>
  <c r="D86" i="16"/>
  <c r="C86" i="16"/>
  <c r="B86" i="16"/>
  <c r="K85" i="16"/>
  <c r="H85" i="16"/>
  <c r="G85" i="16"/>
  <c r="I85" i="16"/>
  <c r="F85" i="16"/>
  <c r="E85" i="16"/>
  <c r="D85" i="16"/>
  <c r="C85" i="16"/>
  <c r="B85" i="16"/>
  <c r="H84" i="16"/>
  <c r="G84" i="16"/>
  <c r="I84" i="16"/>
  <c r="E84" i="16"/>
  <c r="D84" i="16"/>
  <c r="K84" i="16"/>
  <c r="C84" i="16"/>
  <c r="B84" i="16"/>
  <c r="I83" i="16"/>
  <c r="H83" i="16"/>
  <c r="G83" i="16"/>
  <c r="E83" i="16"/>
  <c r="D83" i="16"/>
  <c r="K83" i="16"/>
  <c r="C83" i="16"/>
  <c r="B83" i="16"/>
  <c r="K82" i="16"/>
  <c r="I82" i="16"/>
  <c r="H82" i="16"/>
  <c r="G82" i="16"/>
  <c r="F82" i="16"/>
  <c r="E82" i="16"/>
  <c r="D82" i="16"/>
  <c r="C82" i="16"/>
  <c r="B82" i="16"/>
  <c r="K81" i="16"/>
  <c r="H81" i="16"/>
  <c r="G81" i="16"/>
  <c r="I81" i="16"/>
  <c r="F81" i="16"/>
  <c r="E81" i="16"/>
  <c r="D81" i="16"/>
  <c r="C81" i="16"/>
  <c r="B81" i="16"/>
  <c r="H80" i="16"/>
  <c r="G80" i="16"/>
  <c r="I80" i="16"/>
  <c r="E80" i="16"/>
  <c r="D80" i="16"/>
  <c r="C80" i="16"/>
  <c r="B80" i="16"/>
  <c r="I79" i="16"/>
  <c r="H79" i="16"/>
  <c r="G79" i="16"/>
  <c r="E79" i="16"/>
  <c r="D79" i="16"/>
  <c r="C79" i="16"/>
  <c r="B79" i="16"/>
  <c r="K78" i="16"/>
  <c r="I78" i="16"/>
  <c r="H78" i="16"/>
  <c r="G78" i="16"/>
  <c r="F78" i="16"/>
  <c r="E78" i="16"/>
  <c r="D78" i="16"/>
  <c r="C78" i="16"/>
  <c r="B78" i="16"/>
  <c r="K77" i="16"/>
  <c r="H77" i="16"/>
  <c r="G77" i="16"/>
  <c r="I77" i="16"/>
  <c r="F77" i="16"/>
  <c r="E77" i="16"/>
  <c r="D77" i="16"/>
  <c r="C77" i="16"/>
  <c r="B77" i="16"/>
  <c r="H76" i="16"/>
  <c r="G76" i="16"/>
  <c r="I76" i="16"/>
  <c r="E76" i="16"/>
  <c r="D76" i="16"/>
  <c r="K76" i="16"/>
  <c r="C76" i="16"/>
  <c r="B76" i="16"/>
  <c r="I75" i="16"/>
  <c r="H75" i="16"/>
  <c r="G75" i="16"/>
  <c r="E75" i="16"/>
  <c r="D75" i="16"/>
  <c r="K75" i="16"/>
  <c r="C75" i="16"/>
  <c r="B75" i="16"/>
  <c r="K74" i="16"/>
  <c r="I74" i="16"/>
  <c r="H74" i="16"/>
  <c r="G74" i="16"/>
  <c r="F74" i="16"/>
  <c r="E74" i="16"/>
  <c r="D74" i="16"/>
  <c r="C74" i="16"/>
  <c r="B74" i="16"/>
  <c r="K73" i="16"/>
  <c r="H73" i="16"/>
  <c r="G73" i="16"/>
  <c r="I73" i="16"/>
  <c r="F73" i="16"/>
  <c r="E73" i="16"/>
  <c r="D73" i="16"/>
  <c r="C73" i="16"/>
  <c r="B73" i="16"/>
  <c r="H72" i="16"/>
  <c r="G72" i="16"/>
  <c r="I72" i="16"/>
  <c r="E72" i="16"/>
  <c r="D72" i="16"/>
  <c r="K72" i="16"/>
  <c r="C72" i="16"/>
  <c r="B72" i="16"/>
  <c r="I71" i="16"/>
  <c r="H71" i="16"/>
  <c r="G71" i="16"/>
  <c r="E71" i="16"/>
  <c r="D71" i="16"/>
  <c r="K71" i="16"/>
  <c r="C71" i="16"/>
  <c r="B71" i="16"/>
  <c r="K70" i="16"/>
  <c r="I70" i="16"/>
  <c r="H70" i="16"/>
  <c r="G70" i="16"/>
  <c r="F70" i="16"/>
  <c r="E70" i="16"/>
  <c r="D70" i="16"/>
  <c r="C70" i="16"/>
  <c r="B70" i="16"/>
  <c r="H69" i="16"/>
  <c r="G69" i="16"/>
  <c r="K69" i="16"/>
  <c r="F69" i="16"/>
  <c r="E69" i="16"/>
  <c r="D69" i="16"/>
  <c r="C69" i="16"/>
  <c r="B69" i="16"/>
  <c r="H68" i="16"/>
  <c r="G68" i="16"/>
  <c r="I68" i="16"/>
  <c r="E68" i="16"/>
  <c r="D68" i="16"/>
  <c r="K68" i="16"/>
  <c r="C68" i="16"/>
  <c r="B68" i="16"/>
  <c r="I67" i="16"/>
  <c r="H67" i="16"/>
  <c r="G67" i="16"/>
  <c r="E67" i="16"/>
  <c r="D67" i="16"/>
  <c r="K67" i="16"/>
  <c r="C67" i="16"/>
  <c r="B67" i="16"/>
  <c r="K66" i="16"/>
  <c r="I66" i="16"/>
  <c r="H66" i="16"/>
  <c r="G66" i="16"/>
  <c r="F66" i="16"/>
  <c r="E66" i="16"/>
  <c r="D66" i="16"/>
  <c r="C66" i="16"/>
  <c r="B66" i="16"/>
  <c r="H65" i="16"/>
  <c r="G65" i="16"/>
  <c r="F65" i="16"/>
  <c r="E65" i="16"/>
  <c r="D65" i="16"/>
  <c r="C65" i="16"/>
  <c r="B65" i="16"/>
  <c r="H64" i="16"/>
  <c r="G64" i="16"/>
  <c r="I64" i="16"/>
  <c r="E64" i="16"/>
  <c r="D64" i="16"/>
  <c r="K64" i="16"/>
  <c r="C64" i="16"/>
  <c r="B64" i="16"/>
  <c r="I63" i="16"/>
  <c r="H63" i="16"/>
  <c r="G63" i="16"/>
  <c r="E63" i="16"/>
  <c r="D63" i="16"/>
  <c r="C63" i="16"/>
  <c r="B63" i="16"/>
  <c r="K62" i="16"/>
  <c r="I62" i="16"/>
  <c r="H62" i="16"/>
  <c r="G62" i="16"/>
  <c r="F62" i="16"/>
  <c r="E62" i="16"/>
  <c r="D62" i="16"/>
  <c r="C62" i="16"/>
  <c r="B62" i="16"/>
  <c r="K61" i="16"/>
  <c r="H61" i="16"/>
  <c r="G61" i="16"/>
  <c r="I61" i="16"/>
  <c r="F61" i="16"/>
  <c r="E61" i="16"/>
  <c r="D61" i="16"/>
  <c r="C61" i="16"/>
  <c r="B61" i="16"/>
  <c r="H60" i="16"/>
  <c r="G60" i="16"/>
  <c r="I60" i="16"/>
  <c r="E60" i="16"/>
  <c r="D60" i="16"/>
  <c r="K60" i="16"/>
  <c r="C60" i="16"/>
  <c r="B60" i="16"/>
  <c r="I59" i="16"/>
  <c r="H59" i="16"/>
  <c r="G59" i="16"/>
  <c r="E59" i="16"/>
  <c r="D59" i="16"/>
  <c r="K59" i="16"/>
  <c r="C59" i="16"/>
  <c r="B59" i="16"/>
  <c r="K58" i="16"/>
  <c r="I58" i="16"/>
  <c r="H58" i="16"/>
  <c r="G58" i="16"/>
  <c r="F58" i="16"/>
  <c r="E58" i="16"/>
  <c r="D58" i="16"/>
  <c r="C58" i="16"/>
  <c r="B58" i="16"/>
  <c r="K57" i="16"/>
  <c r="H57" i="16"/>
  <c r="G57" i="16"/>
  <c r="I57" i="16"/>
  <c r="F57" i="16"/>
  <c r="E57" i="16"/>
  <c r="D57" i="16"/>
  <c r="C57" i="16"/>
  <c r="B57" i="16"/>
  <c r="H56" i="16"/>
  <c r="G56" i="16"/>
  <c r="I56" i="16"/>
  <c r="E56" i="16"/>
  <c r="D56" i="16"/>
  <c r="C56" i="16"/>
  <c r="B56" i="16"/>
  <c r="I55" i="16"/>
  <c r="H55" i="16"/>
  <c r="G55" i="16"/>
  <c r="E55" i="16"/>
  <c r="D55" i="16"/>
  <c r="C55" i="16"/>
  <c r="B55" i="16"/>
  <c r="K54" i="16"/>
  <c r="I54" i="16"/>
  <c r="H54" i="16"/>
  <c r="G54" i="16"/>
  <c r="F54" i="16"/>
  <c r="E54" i="16"/>
  <c r="D54" i="16"/>
  <c r="C54" i="16"/>
  <c r="B54" i="16"/>
  <c r="K53" i="16"/>
  <c r="H53" i="16"/>
  <c r="G53" i="16"/>
  <c r="I53" i="16"/>
  <c r="F53" i="16"/>
  <c r="E53" i="16"/>
  <c r="D53" i="16"/>
  <c r="C53" i="16"/>
  <c r="B53" i="16"/>
  <c r="H52" i="16"/>
  <c r="G52" i="16"/>
  <c r="I52" i="16"/>
  <c r="E52" i="16"/>
  <c r="D52" i="16"/>
  <c r="K52" i="16"/>
  <c r="C52" i="16"/>
  <c r="B52" i="16"/>
  <c r="I51" i="16"/>
  <c r="H51" i="16"/>
  <c r="G51" i="16"/>
  <c r="E51" i="16"/>
  <c r="D51" i="16"/>
  <c r="K51" i="16"/>
  <c r="C51" i="16"/>
  <c r="B51" i="16"/>
  <c r="K50" i="16"/>
  <c r="I50" i="16"/>
  <c r="H50" i="16"/>
  <c r="G50" i="16"/>
  <c r="F50" i="16"/>
  <c r="E50" i="16"/>
  <c r="D50" i="16"/>
  <c r="C50" i="16"/>
  <c r="B50" i="16"/>
  <c r="K49" i="16"/>
  <c r="H49" i="16"/>
  <c r="G49" i="16"/>
  <c r="I49" i="16"/>
  <c r="F49" i="16"/>
  <c r="E49" i="16"/>
  <c r="D49" i="16"/>
  <c r="C49" i="16"/>
  <c r="B49" i="16"/>
  <c r="H48" i="16"/>
  <c r="G48" i="16"/>
  <c r="I48" i="16"/>
  <c r="E48" i="16"/>
  <c r="D48" i="16"/>
  <c r="K48" i="16"/>
  <c r="C48" i="16"/>
  <c r="B48" i="16"/>
  <c r="I47" i="16"/>
  <c r="H47" i="16"/>
  <c r="G47" i="16"/>
  <c r="E47" i="16"/>
  <c r="D47" i="16"/>
  <c r="K47" i="16"/>
  <c r="C47" i="16"/>
  <c r="B47" i="16"/>
  <c r="I46" i="16"/>
  <c r="H46" i="16"/>
  <c r="G46" i="16"/>
  <c r="F46" i="16"/>
  <c r="K46" i="16"/>
  <c r="E46" i="16"/>
  <c r="D46" i="16"/>
  <c r="C46" i="16"/>
  <c r="B46" i="16"/>
  <c r="K45" i="16"/>
  <c r="H45" i="16"/>
  <c r="G45" i="16"/>
  <c r="I45" i="16"/>
  <c r="F45" i="16"/>
  <c r="E45" i="16"/>
  <c r="D45" i="16"/>
  <c r="C45" i="16"/>
  <c r="B45" i="16"/>
  <c r="H44" i="16"/>
  <c r="G44" i="16"/>
  <c r="I44" i="16"/>
  <c r="E44" i="16"/>
  <c r="D44" i="16"/>
  <c r="K44" i="16"/>
  <c r="C44" i="16"/>
  <c r="B44" i="16"/>
  <c r="I43" i="16"/>
  <c r="H43" i="16"/>
  <c r="G43" i="16"/>
  <c r="E43" i="16"/>
  <c r="D43" i="16"/>
  <c r="K43" i="16"/>
  <c r="C43" i="16"/>
  <c r="B43" i="16"/>
  <c r="K42" i="16"/>
  <c r="I42" i="16"/>
  <c r="H42" i="16"/>
  <c r="G42" i="16"/>
  <c r="F42" i="16"/>
  <c r="E42" i="16"/>
  <c r="D42" i="16"/>
  <c r="C42" i="16"/>
  <c r="B42" i="16"/>
  <c r="K41" i="16"/>
  <c r="H41" i="16"/>
  <c r="G41" i="16"/>
  <c r="I41" i="16"/>
  <c r="F41" i="16"/>
  <c r="E41" i="16"/>
  <c r="D41" i="16"/>
  <c r="C41" i="16"/>
  <c r="B41" i="16"/>
  <c r="H40" i="16"/>
  <c r="G40" i="16"/>
  <c r="I40" i="16"/>
  <c r="E40" i="16"/>
  <c r="D40" i="16"/>
  <c r="C40" i="16"/>
  <c r="B40" i="16"/>
  <c r="I39" i="16"/>
  <c r="H39" i="16"/>
  <c r="G39" i="16"/>
  <c r="E39" i="16"/>
  <c r="D39" i="16"/>
  <c r="K39" i="16"/>
  <c r="C39" i="16"/>
  <c r="B39" i="16"/>
  <c r="I38" i="16"/>
  <c r="H38" i="16"/>
  <c r="G38" i="16"/>
  <c r="F38" i="16"/>
  <c r="K38" i="16"/>
  <c r="E38" i="16"/>
  <c r="D38" i="16"/>
  <c r="C38" i="16"/>
  <c r="B38" i="16"/>
  <c r="K37" i="16"/>
  <c r="H37" i="16"/>
  <c r="G37" i="16"/>
  <c r="I37" i="16"/>
  <c r="F37" i="16"/>
  <c r="E37" i="16"/>
  <c r="D37" i="16"/>
  <c r="C37" i="16"/>
  <c r="B37" i="16"/>
  <c r="H36" i="16"/>
  <c r="G36" i="16"/>
  <c r="I36" i="16"/>
  <c r="E36" i="16"/>
  <c r="D36" i="16"/>
  <c r="C36" i="16"/>
  <c r="B36" i="16"/>
  <c r="I35" i="16"/>
  <c r="H35" i="16"/>
  <c r="G35" i="16"/>
  <c r="E35" i="16"/>
  <c r="D35" i="16"/>
  <c r="K35" i="16"/>
  <c r="C35" i="16"/>
  <c r="B35" i="16"/>
  <c r="K34" i="16"/>
  <c r="I34" i="16"/>
  <c r="H34" i="16"/>
  <c r="G34" i="16"/>
  <c r="F34" i="16"/>
  <c r="E34" i="16"/>
  <c r="D34" i="16"/>
  <c r="C34" i="16"/>
  <c r="B34" i="16"/>
  <c r="K33" i="16"/>
  <c r="H33" i="16"/>
  <c r="G33" i="16"/>
  <c r="I33" i="16"/>
  <c r="F33" i="16"/>
  <c r="E33" i="16"/>
  <c r="D33" i="16"/>
  <c r="C33" i="16"/>
  <c r="B33" i="16"/>
  <c r="H32" i="16"/>
  <c r="G32" i="16"/>
  <c r="I32" i="16"/>
  <c r="E32" i="16"/>
  <c r="D32" i="16"/>
  <c r="K32" i="16"/>
  <c r="C32" i="16"/>
  <c r="B32" i="16"/>
  <c r="I31" i="16"/>
  <c r="H31" i="16"/>
  <c r="G31" i="16"/>
  <c r="E31" i="16"/>
  <c r="D31" i="16"/>
  <c r="K31" i="16"/>
  <c r="C31" i="16"/>
  <c r="B31" i="16"/>
  <c r="K30" i="16"/>
  <c r="I30" i="16"/>
  <c r="H30" i="16"/>
  <c r="G30" i="16"/>
  <c r="F30" i="16"/>
  <c r="E30" i="16"/>
  <c r="D30" i="16"/>
  <c r="C30" i="16"/>
  <c r="B30" i="16"/>
  <c r="K29" i="16"/>
  <c r="H29" i="16"/>
  <c r="G29" i="16"/>
  <c r="I29" i="16"/>
  <c r="F29" i="16"/>
  <c r="E29" i="16"/>
  <c r="D29" i="16"/>
  <c r="C29" i="16"/>
  <c r="B29" i="16"/>
  <c r="H28" i="16"/>
  <c r="G28" i="16"/>
  <c r="I28" i="16"/>
  <c r="E28" i="16"/>
  <c r="D28" i="16"/>
  <c r="C28" i="16"/>
  <c r="B28" i="16"/>
  <c r="I27" i="16"/>
  <c r="H27" i="16"/>
  <c r="G27" i="16"/>
  <c r="E27" i="16"/>
  <c r="D27" i="16"/>
  <c r="C27" i="16"/>
  <c r="B27" i="16"/>
  <c r="K26" i="16"/>
  <c r="I26" i="16"/>
  <c r="H26" i="16"/>
  <c r="G26" i="16"/>
  <c r="F26" i="16"/>
  <c r="E26" i="16"/>
  <c r="D26" i="16"/>
  <c r="C26" i="16"/>
  <c r="B26" i="16"/>
  <c r="H25" i="16"/>
  <c r="G25" i="16"/>
  <c r="F25" i="16"/>
  <c r="E25" i="16"/>
  <c r="D25" i="16"/>
  <c r="C25" i="16"/>
  <c r="B25" i="16"/>
  <c r="H24" i="16"/>
  <c r="G24" i="16"/>
  <c r="I24" i="16"/>
  <c r="E24" i="16"/>
  <c r="D24" i="16"/>
  <c r="K24" i="16"/>
  <c r="C24" i="16"/>
  <c r="B24" i="16"/>
  <c r="I23" i="16"/>
  <c r="H23" i="16"/>
  <c r="G23" i="16"/>
  <c r="E23" i="16"/>
  <c r="D23" i="16"/>
  <c r="K23" i="16"/>
  <c r="C23" i="16"/>
  <c r="B23" i="16"/>
  <c r="K22" i="16"/>
  <c r="I22" i="16"/>
  <c r="H22" i="16"/>
  <c r="G22" i="16"/>
  <c r="F22" i="16"/>
  <c r="E22" i="16"/>
  <c r="D22" i="16"/>
  <c r="C22" i="16"/>
  <c r="B22" i="16"/>
  <c r="K21" i="16"/>
  <c r="H21" i="16"/>
  <c r="G21" i="16"/>
  <c r="I21" i="16"/>
  <c r="F21" i="16"/>
  <c r="E21" i="16"/>
  <c r="D21" i="16"/>
  <c r="C21" i="16"/>
  <c r="B21" i="16"/>
  <c r="H20" i="16"/>
  <c r="G20" i="16"/>
  <c r="I20" i="16"/>
  <c r="E20" i="16"/>
  <c r="D20" i="16"/>
  <c r="K20" i="16"/>
  <c r="C20" i="16"/>
  <c r="B20" i="16"/>
  <c r="I19" i="16"/>
  <c r="H19" i="16"/>
  <c r="G19" i="16"/>
  <c r="E19" i="16"/>
  <c r="D19" i="16"/>
  <c r="K19" i="16"/>
  <c r="C19" i="16"/>
  <c r="B19" i="16"/>
  <c r="K18" i="16"/>
  <c r="I18" i="16"/>
  <c r="H18" i="16"/>
  <c r="G18" i="16"/>
  <c r="F18" i="16"/>
  <c r="E18" i="16"/>
  <c r="D18" i="16"/>
  <c r="C18" i="16"/>
  <c r="B18" i="16"/>
  <c r="K17" i="16"/>
  <c r="H17" i="16"/>
  <c r="G17" i="16"/>
  <c r="I17" i="16"/>
  <c r="F17" i="16"/>
  <c r="E17" i="16"/>
  <c r="D17" i="16"/>
  <c r="C17" i="16"/>
  <c r="B17" i="16"/>
  <c r="H16" i="16"/>
  <c r="G16" i="16"/>
  <c r="I16" i="16"/>
  <c r="E16" i="16"/>
  <c r="D16" i="16"/>
  <c r="C16" i="16"/>
  <c r="B16" i="16"/>
  <c r="I15" i="16"/>
  <c r="H15" i="16"/>
  <c r="G15" i="16"/>
  <c r="E15" i="16"/>
  <c r="D15" i="16"/>
  <c r="K15" i="16"/>
  <c r="C15" i="16"/>
  <c r="B15" i="16"/>
  <c r="K14" i="16"/>
  <c r="I14" i="16"/>
  <c r="H14" i="16"/>
  <c r="G14" i="16"/>
  <c r="F14" i="16"/>
  <c r="E14" i="16"/>
  <c r="D14" i="16"/>
  <c r="C14" i="16"/>
  <c r="B14" i="16"/>
  <c r="H13" i="16"/>
  <c r="G13" i="16"/>
  <c r="K13" i="16"/>
  <c r="F13" i="16"/>
  <c r="E13" i="16"/>
  <c r="D13" i="16"/>
  <c r="C13" i="16"/>
  <c r="B13" i="16"/>
  <c r="H12" i="16"/>
  <c r="G12" i="16"/>
  <c r="I12" i="16"/>
  <c r="E12" i="16"/>
  <c r="D12" i="16"/>
  <c r="C12" i="16"/>
  <c r="B12" i="16"/>
  <c r="I11" i="16"/>
  <c r="H11" i="16"/>
  <c r="G11" i="16"/>
  <c r="E11" i="16"/>
  <c r="D11" i="16"/>
  <c r="K11" i="16"/>
  <c r="C11" i="16"/>
  <c r="B11" i="16"/>
  <c r="I107" i="18"/>
  <c r="H107" i="18"/>
  <c r="G107" i="18"/>
  <c r="E107" i="18"/>
  <c r="D107" i="18"/>
  <c r="K107" i="18"/>
  <c r="C107" i="18"/>
  <c r="B107" i="18"/>
  <c r="K106" i="18"/>
  <c r="I106" i="18"/>
  <c r="H106" i="18"/>
  <c r="G106" i="18"/>
  <c r="F106" i="18"/>
  <c r="E106" i="18"/>
  <c r="D106" i="18"/>
  <c r="C106" i="18"/>
  <c r="B106" i="18"/>
  <c r="K105" i="18"/>
  <c r="H105" i="18"/>
  <c r="G105" i="18"/>
  <c r="I105" i="18"/>
  <c r="F105" i="18"/>
  <c r="E105" i="18"/>
  <c r="D105" i="18"/>
  <c r="C105" i="18"/>
  <c r="B105" i="18"/>
  <c r="H104" i="18"/>
  <c r="G104" i="18"/>
  <c r="I104" i="18"/>
  <c r="E104" i="18"/>
  <c r="D104" i="18"/>
  <c r="K104" i="18"/>
  <c r="C104" i="18"/>
  <c r="B104" i="18"/>
  <c r="I103" i="18"/>
  <c r="H103" i="18"/>
  <c r="G103" i="18"/>
  <c r="E103" i="18"/>
  <c r="D103" i="18"/>
  <c r="K103" i="18"/>
  <c r="C103" i="18"/>
  <c r="B103" i="18"/>
  <c r="K102" i="18"/>
  <c r="I102" i="18"/>
  <c r="H102" i="18"/>
  <c r="G102" i="18"/>
  <c r="F102" i="18"/>
  <c r="E102" i="18"/>
  <c r="D102" i="18"/>
  <c r="C102" i="18"/>
  <c r="B102" i="18"/>
  <c r="H101" i="18"/>
  <c r="G101" i="18"/>
  <c r="F101" i="18"/>
  <c r="E101" i="18"/>
  <c r="D101" i="18"/>
  <c r="C101" i="18"/>
  <c r="B101" i="18"/>
  <c r="H100" i="18"/>
  <c r="G100" i="18"/>
  <c r="I100" i="18"/>
  <c r="E100" i="18"/>
  <c r="D100" i="18"/>
  <c r="C100" i="18"/>
  <c r="B100" i="18"/>
  <c r="H99" i="18"/>
  <c r="I99" i="18"/>
  <c r="G99" i="18"/>
  <c r="E99" i="18"/>
  <c r="D99" i="18"/>
  <c r="C99" i="18"/>
  <c r="B99" i="18"/>
  <c r="I98" i="18"/>
  <c r="H98" i="18"/>
  <c r="G98" i="18"/>
  <c r="E98" i="18"/>
  <c r="D98" i="18"/>
  <c r="C98" i="18"/>
  <c r="B98" i="18"/>
  <c r="K97" i="18"/>
  <c r="H97" i="18"/>
  <c r="G97" i="18"/>
  <c r="I97" i="18"/>
  <c r="F97" i="18"/>
  <c r="E97" i="18"/>
  <c r="D97" i="18"/>
  <c r="C97" i="18"/>
  <c r="B97" i="18"/>
  <c r="H96" i="18"/>
  <c r="G96" i="18"/>
  <c r="I96" i="18"/>
  <c r="E96" i="18"/>
  <c r="D96" i="18"/>
  <c r="K96" i="18"/>
  <c r="C96" i="18"/>
  <c r="B96" i="18"/>
  <c r="I95" i="18"/>
  <c r="H95" i="18"/>
  <c r="G95" i="18"/>
  <c r="E95" i="18"/>
  <c r="D95" i="18"/>
  <c r="K95" i="18"/>
  <c r="C95" i="18"/>
  <c r="B95" i="18"/>
  <c r="I94" i="18"/>
  <c r="H94" i="18"/>
  <c r="G94" i="18"/>
  <c r="E94" i="18"/>
  <c r="D94" i="18"/>
  <c r="C94" i="18"/>
  <c r="B94" i="18"/>
  <c r="K93" i="18"/>
  <c r="H93" i="18"/>
  <c r="G93" i="18"/>
  <c r="I93" i="18"/>
  <c r="F93" i="18"/>
  <c r="E93" i="18"/>
  <c r="D93" i="18"/>
  <c r="C93" i="18"/>
  <c r="B93" i="18"/>
  <c r="H92" i="18"/>
  <c r="G92" i="18"/>
  <c r="I92" i="18"/>
  <c r="E92" i="18"/>
  <c r="D92" i="18"/>
  <c r="K92" i="18"/>
  <c r="C92" i="18"/>
  <c r="B92" i="18"/>
  <c r="I91" i="18"/>
  <c r="H91" i="18"/>
  <c r="G91" i="18"/>
  <c r="E91" i="18"/>
  <c r="D91" i="18"/>
  <c r="K91" i="18"/>
  <c r="C91" i="18"/>
  <c r="B91" i="18"/>
  <c r="I90" i="18"/>
  <c r="H90" i="18"/>
  <c r="G90" i="18"/>
  <c r="E90" i="18"/>
  <c r="K90" i="18"/>
  <c r="D90" i="18"/>
  <c r="C90" i="18"/>
  <c r="B90" i="18"/>
  <c r="H89" i="18"/>
  <c r="G89" i="18"/>
  <c r="I89" i="18"/>
  <c r="K89" i="18"/>
  <c r="F89" i="18"/>
  <c r="E89" i="18"/>
  <c r="D89" i="18"/>
  <c r="C89" i="18"/>
  <c r="B89" i="18"/>
  <c r="H88" i="18"/>
  <c r="G88" i="18"/>
  <c r="I88" i="18"/>
  <c r="E88" i="18"/>
  <c r="D88" i="18"/>
  <c r="C88" i="18"/>
  <c r="B88" i="18"/>
  <c r="H87" i="18"/>
  <c r="I87" i="18"/>
  <c r="G87" i="18"/>
  <c r="E87" i="18"/>
  <c r="D87" i="18"/>
  <c r="C87" i="18"/>
  <c r="B87" i="18"/>
  <c r="K86" i="18"/>
  <c r="I86" i="18"/>
  <c r="H86" i="18"/>
  <c r="G86" i="18"/>
  <c r="F86" i="18"/>
  <c r="E86" i="18"/>
  <c r="D86" i="18"/>
  <c r="C86" i="18"/>
  <c r="B86" i="18"/>
  <c r="H85" i="18"/>
  <c r="G85" i="18"/>
  <c r="I85" i="18"/>
  <c r="K85" i="18"/>
  <c r="F85" i="18"/>
  <c r="E85" i="18"/>
  <c r="D85" i="18"/>
  <c r="C85" i="18"/>
  <c r="B85" i="18"/>
  <c r="H84" i="18"/>
  <c r="G84" i="18"/>
  <c r="I84" i="18"/>
  <c r="E84" i="18"/>
  <c r="D84" i="18"/>
  <c r="C84" i="18"/>
  <c r="B84" i="18"/>
  <c r="H83" i="18"/>
  <c r="I83" i="18"/>
  <c r="G83" i="18"/>
  <c r="E83" i="18"/>
  <c r="D83" i="18"/>
  <c r="K83" i="18"/>
  <c r="C83" i="18"/>
  <c r="B83" i="18"/>
  <c r="I82" i="18"/>
  <c r="H82" i="18"/>
  <c r="G82" i="18"/>
  <c r="E82" i="18"/>
  <c r="K82" i="18"/>
  <c r="D82" i="18"/>
  <c r="C82" i="18"/>
  <c r="B82" i="18"/>
  <c r="K81" i="18"/>
  <c r="H81" i="18"/>
  <c r="G81" i="18"/>
  <c r="I81" i="18"/>
  <c r="F81" i="18"/>
  <c r="E81" i="18"/>
  <c r="D81" i="18"/>
  <c r="C81" i="18"/>
  <c r="B81" i="18"/>
  <c r="H80" i="18"/>
  <c r="G80" i="18"/>
  <c r="I80" i="18"/>
  <c r="E80" i="18"/>
  <c r="D80" i="18"/>
  <c r="C80" i="18"/>
  <c r="B80" i="18"/>
  <c r="H79" i="18"/>
  <c r="I79" i="18"/>
  <c r="G79" i="18"/>
  <c r="E79" i="18"/>
  <c r="D79" i="18"/>
  <c r="C79" i="18"/>
  <c r="B79" i="18"/>
  <c r="I78" i="18"/>
  <c r="H78" i="18"/>
  <c r="G78" i="18"/>
  <c r="E78" i="18"/>
  <c r="D78" i="18"/>
  <c r="C78" i="18"/>
  <c r="B78" i="18"/>
  <c r="K77" i="18"/>
  <c r="H77" i="18"/>
  <c r="G77" i="18"/>
  <c r="I77" i="18"/>
  <c r="F77" i="18"/>
  <c r="E77" i="18"/>
  <c r="D77" i="18"/>
  <c r="C77" i="18"/>
  <c r="B77" i="18"/>
  <c r="H76" i="18"/>
  <c r="G76" i="18"/>
  <c r="I76" i="18"/>
  <c r="E76" i="18"/>
  <c r="D76" i="18"/>
  <c r="C76" i="18"/>
  <c r="B76" i="18"/>
  <c r="H75" i="18"/>
  <c r="I75" i="18"/>
  <c r="G75" i="18"/>
  <c r="E75" i="18"/>
  <c r="D75" i="18"/>
  <c r="K75" i="18"/>
  <c r="C75" i="18"/>
  <c r="B75" i="18"/>
  <c r="I74" i="18"/>
  <c r="H74" i="18"/>
  <c r="G74" i="18"/>
  <c r="E74" i="18"/>
  <c r="K74" i="18"/>
  <c r="D74" i="18"/>
  <c r="C74" i="18"/>
  <c r="B74" i="18"/>
  <c r="H73" i="18"/>
  <c r="G73" i="18"/>
  <c r="I73" i="18"/>
  <c r="K73" i="18"/>
  <c r="F73" i="18"/>
  <c r="E73" i="18"/>
  <c r="D73" i="18"/>
  <c r="C73" i="18"/>
  <c r="B73" i="18"/>
  <c r="H72" i="18"/>
  <c r="G72" i="18"/>
  <c r="I72" i="18"/>
  <c r="E72" i="18"/>
  <c r="D72" i="18"/>
  <c r="K72" i="18"/>
  <c r="C72" i="18"/>
  <c r="B72" i="18"/>
  <c r="H71" i="18"/>
  <c r="I71" i="18"/>
  <c r="G71" i="18"/>
  <c r="E71" i="18"/>
  <c r="D71" i="18"/>
  <c r="C71" i="18"/>
  <c r="B71" i="18"/>
  <c r="I70" i="18"/>
  <c r="H70" i="18"/>
  <c r="G70" i="18"/>
  <c r="E70" i="18"/>
  <c r="D70" i="18"/>
  <c r="C70" i="18"/>
  <c r="B70" i="18"/>
  <c r="K69" i="18"/>
  <c r="H69" i="18"/>
  <c r="G69" i="18"/>
  <c r="I69" i="18"/>
  <c r="F69" i="18"/>
  <c r="E69" i="18"/>
  <c r="D69" i="18"/>
  <c r="C69" i="18"/>
  <c r="B69" i="18"/>
  <c r="H68" i="18"/>
  <c r="G68" i="18"/>
  <c r="I68" i="18"/>
  <c r="E68" i="18"/>
  <c r="D68" i="18"/>
  <c r="C68" i="18"/>
  <c r="B68" i="18"/>
  <c r="H67" i="18"/>
  <c r="I67" i="18"/>
  <c r="G67" i="18"/>
  <c r="E67" i="18"/>
  <c r="D67" i="18"/>
  <c r="C67" i="18"/>
  <c r="B67" i="18"/>
  <c r="K66" i="18"/>
  <c r="I66" i="18"/>
  <c r="H66" i="18"/>
  <c r="G66" i="18"/>
  <c r="F66" i="18"/>
  <c r="E66" i="18"/>
  <c r="D66" i="18"/>
  <c r="C66" i="18"/>
  <c r="B66" i="18"/>
  <c r="H65" i="18"/>
  <c r="G65" i="18"/>
  <c r="I65" i="18"/>
  <c r="K65" i="18"/>
  <c r="F65" i="18"/>
  <c r="E65" i="18"/>
  <c r="D65" i="18"/>
  <c r="C65" i="18"/>
  <c r="B65" i="18"/>
  <c r="H64" i="18"/>
  <c r="G64" i="18"/>
  <c r="I64" i="18"/>
  <c r="E64" i="18"/>
  <c r="D64" i="18"/>
  <c r="K64" i="18"/>
  <c r="C64" i="18"/>
  <c r="B64" i="18"/>
  <c r="H63" i="18"/>
  <c r="I63" i="18"/>
  <c r="G63" i="18"/>
  <c r="E63" i="18"/>
  <c r="D63" i="18"/>
  <c r="C63" i="18"/>
  <c r="B63" i="18"/>
  <c r="I62" i="18"/>
  <c r="H62" i="18"/>
  <c r="G62" i="18"/>
  <c r="E62" i="18"/>
  <c r="D62" i="18"/>
  <c r="C62" i="18"/>
  <c r="B62" i="18"/>
  <c r="H61" i="18"/>
  <c r="G61" i="18"/>
  <c r="I61" i="18"/>
  <c r="K61" i="18"/>
  <c r="F61" i="18"/>
  <c r="E61" i="18"/>
  <c r="D61" i="18"/>
  <c r="C61" i="18"/>
  <c r="B61" i="18"/>
  <c r="H60" i="18"/>
  <c r="G60" i="18"/>
  <c r="I60" i="18"/>
  <c r="E60" i="18"/>
  <c r="D60" i="18"/>
  <c r="K60" i="18"/>
  <c r="C60" i="18"/>
  <c r="B60" i="18"/>
  <c r="H59" i="18"/>
  <c r="I59" i="18"/>
  <c r="G59" i="18"/>
  <c r="E59" i="18"/>
  <c r="D59" i="18"/>
  <c r="C59" i="18"/>
  <c r="B59" i="18"/>
  <c r="I58" i="18"/>
  <c r="H58" i="18"/>
  <c r="G58" i="18"/>
  <c r="E58" i="18"/>
  <c r="D58" i="18"/>
  <c r="C58" i="18"/>
  <c r="B58" i="18"/>
  <c r="K57" i="18"/>
  <c r="H57" i="18"/>
  <c r="G57" i="18"/>
  <c r="I57" i="18"/>
  <c r="F57" i="18"/>
  <c r="E57" i="18"/>
  <c r="D57" i="18"/>
  <c r="C57" i="18"/>
  <c r="B57" i="18"/>
  <c r="H56" i="18"/>
  <c r="G56" i="18"/>
  <c r="I56" i="18"/>
  <c r="E56" i="18"/>
  <c r="D56" i="18"/>
  <c r="C56" i="18"/>
  <c r="B56" i="18"/>
  <c r="H55" i="18"/>
  <c r="I55" i="18"/>
  <c r="G55" i="18"/>
  <c r="E55" i="18"/>
  <c r="D55" i="18"/>
  <c r="C55" i="18"/>
  <c r="B55" i="18"/>
  <c r="I54" i="18"/>
  <c r="H54" i="18"/>
  <c r="G54" i="18"/>
  <c r="E54" i="18"/>
  <c r="D54" i="18"/>
  <c r="C54" i="18"/>
  <c r="B54" i="18"/>
  <c r="K53" i="18"/>
  <c r="H53" i="18"/>
  <c r="G53" i="18"/>
  <c r="I53" i="18"/>
  <c r="F53" i="18"/>
  <c r="E53" i="18"/>
  <c r="D53" i="18"/>
  <c r="C53" i="18"/>
  <c r="B53" i="18"/>
  <c r="H52" i="18"/>
  <c r="G52" i="18"/>
  <c r="I52" i="18"/>
  <c r="E52" i="18"/>
  <c r="D52" i="18"/>
  <c r="C52" i="18"/>
  <c r="B52" i="18"/>
  <c r="I51" i="18"/>
  <c r="H51" i="18"/>
  <c r="G51" i="18"/>
  <c r="E51" i="18"/>
  <c r="D51" i="18"/>
  <c r="K51" i="18"/>
  <c r="C51" i="18"/>
  <c r="B51" i="18"/>
  <c r="I50" i="18"/>
  <c r="H50" i="18"/>
  <c r="G50" i="18"/>
  <c r="E50" i="18"/>
  <c r="D50" i="18"/>
  <c r="C50" i="18"/>
  <c r="B50" i="18"/>
  <c r="K49" i="18"/>
  <c r="H49" i="18"/>
  <c r="G49" i="18"/>
  <c r="I49" i="18"/>
  <c r="F49" i="18"/>
  <c r="E49" i="18"/>
  <c r="D49" i="18"/>
  <c r="C49" i="18"/>
  <c r="B49" i="18"/>
  <c r="H48" i="18"/>
  <c r="G48" i="18"/>
  <c r="I48" i="18"/>
  <c r="E48" i="18"/>
  <c r="D48" i="18"/>
  <c r="K48" i="18"/>
  <c r="C48" i="18"/>
  <c r="B48" i="18"/>
  <c r="H47" i="18"/>
  <c r="I47" i="18"/>
  <c r="G47" i="18"/>
  <c r="E47" i="18"/>
  <c r="D47" i="18"/>
  <c r="C47" i="18"/>
  <c r="B47" i="18"/>
  <c r="K46" i="18"/>
  <c r="I46" i="18"/>
  <c r="H46" i="18"/>
  <c r="G46" i="18"/>
  <c r="F46" i="18"/>
  <c r="E46" i="18"/>
  <c r="D46" i="18"/>
  <c r="C46" i="18"/>
  <c r="B46" i="18"/>
  <c r="H45" i="18"/>
  <c r="G45" i="18"/>
  <c r="I45" i="18"/>
  <c r="K45" i="18"/>
  <c r="F45" i="18"/>
  <c r="E45" i="18"/>
  <c r="D45" i="18"/>
  <c r="C45" i="18"/>
  <c r="B45" i="18"/>
  <c r="H44" i="18"/>
  <c r="G44" i="18"/>
  <c r="I44" i="18"/>
  <c r="E44" i="18"/>
  <c r="D44" i="18"/>
  <c r="K44" i="18"/>
  <c r="C44" i="18"/>
  <c r="B44" i="18"/>
  <c r="I43" i="18"/>
  <c r="H43" i="18"/>
  <c r="G43" i="18"/>
  <c r="E43" i="18"/>
  <c r="D43" i="18"/>
  <c r="K43" i="18"/>
  <c r="C43" i="18"/>
  <c r="B43" i="18"/>
  <c r="I42" i="18"/>
  <c r="H42" i="18"/>
  <c r="G42" i="18"/>
  <c r="E42" i="18"/>
  <c r="D42" i="18"/>
  <c r="C42" i="18"/>
  <c r="B42" i="18"/>
  <c r="H41" i="18"/>
  <c r="G41" i="18"/>
  <c r="I41" i="18"/>
  <c r="K41" i="18"/>
  <c r="F41" i="18"/>
  <c r="E41" i="18"/>
  <c r="D41" i="18"/>
  <c r="C41" i="18"/>
  <c r="B41" i="18"/>
  <c r="H40" i="18"/>
  <c r="G40" i="18"/>
  <c r="I40" i="18"/>
  <c r="E40" i="18"/>
  <c r="D40" i="18"/>
  <c r="C40" i="18"/>
  <c r="B40" i="18"/>
  <c r="H39" i="18"/>
  <c r="I39" i="18"/>
  <c r="G39" i="18"/>
  <c r="E39" i="18"/>
  <c r="D39" i="18"/>
  <c r="C39" i="18"/>
  <c r="B39" i="18"/>
  <c r="I38" i="18"/>
  <c r="H38" i="18"/>
  <c r="G38" i="18"/>
  <c r="E38" i="18"/>
  <c r="D38" i="18"/>
  <c r="C38" i="18"/>
  <c r="B38" i="18"/>
  <c r="K37" i="18"/>
  <c r="H37" i="18"/>
  <c r="G37" i="18"/>
  <c r="I37" i="18"/>
  <c r="F37" i="18"/>
  <c r="E37" i="18"/>
  <c r="D37" i="18"/>
  <c r="C37" i="18"/>
  <c r="B37" i="18"/>
  <c r="H36" i="18"/>
  <c r="G36" i="18"/>
  <c r="I36" i="18"/>
  <c r="E36" i="18"/>
  <c r="D36" i="18"/>
  <c r="C36" i="18"/>
  <c r="B36" i="18"/>
  <c r="H35" i="18"/>
  <c r="I35" i="18"/>
  <c r="G35" i="18"/>
  <c r="E35" i="18"/>
  <c r="D35" i="18"/>
  <c r="K35" i="18"/>
  <c r="C35" i="18"/>
  <c r="B35" i="18"/>
  <c r="I34" i="18"/>
  <c r="H34" i="18"/>
  <c r="G34" i="18"/>
  <c r="E34" i="18"/>
  <c r="D34" i="18"/>
  <c r="C34" i="18"/>
  <c r="B34" i="18"/>
  <c r="K33" i="18"/>
  <c r="H33" i="18"/>
  <c r="G33" i="18"/>
  <c r="I33" i="18"/>
  <c r="F33" i="18"/>
  <c r="E33" i="18"/>
  <c r="D33" i="18"/>
  <c r="C33" i="18"/>
  <c r="B33" i="18"/>
  <c r="H32" i="18"/>
  <c r="G32" i="18"/>
  <c r="I32" i="18"/>
  <c r="E32" i="18"/>
  <c r="D32" i="18"/>
  <c r="C32" i="18"/>
  <c r="B32" i="18"/>
  <c r="I31" i="18"/>
  <c r="H31" i="18"/>
  <c r="G31" i="18"/>
  <c r="E31" i="18"/>
  <c r="D31" i="18"/>
  <c r="K31" i="18"/>
  <c r="C31" i="18"/>
  <c r="B31" i="18"/>
  <c r="K30" i="18"/>
  <c r="I30" i="18"/>
  <c r="H30" i="18"/>
  <c r="G30" i="18"/>
  <c r="F30" i="18"/>
  <c r="E30" i="18"/>
  <c r="D30" i="18"/>
  <c r="C30" i="18"/>
  <c r="B30" i="18"/>
  <c r="K29" i="18"/>
  <c r="H29" i="18"/>
  <c r="G29" i="18"/>
  <c r="I29" i="18"/>
  <c r="F29" i="18"/>
  <c r="E29" i="18"/>
  <c r="D29" i="18"/>
  <c r="C29" i="18"/>
  <c r="B29" i="18"/>
  <c r="H28" i="18"/>
  <c r="G28" i="18"/>
  <c r="I28" i="18"/>
  <c r="E28" i="18"/>
  <c r="D28" i="18"/>
  <c r="K28" i="18"/>
  <c r="C28" i="18"/>
  <c r="B28" i="18"/>
  <c r="I27" i="18"/>
  <c r="H27" i="18"/>
  <c r="G27" i="18"/>
  <c r="E27" i="18"/>
  <c r="D27" i="18"/>
  <c r="K27" i="18"/>
  <c r="C27" i="18"/>
  <c r="B27" i="18"/>
  <c r="K26" i="18"/>
  <c r="I26" i="18"/>
  <c r="H26" i="18"/>
  <c r="G26" i="18"/>
  <c r="F26" i="18"/>
  <c r="E26" i="18"/>
  <c r="D26" i="18"/>
  <c r="C26" i="18"/>
  <c r="B26" i="18"/>
  <c r="H25" i="18"/>
  <c r="G25" i="18"/>
  <c r="I25" i="18"/>
  <c r="K25" i="18"/>
  <c r="F25" i="18"/>
  <c r="E25" i="18"/>
  <c r="D25" i="18"/>
  <c r="C25" i="18"/>
  <c r="B25" i="18"/>
  <c r="H24" i="18"/>
  <c r="G24" i="18"/>
  <c r="I24" i="18"/>
  <c r="E24" i="18"/>
  <c r="D24" i="18"/>
  <c r="C24" i="18"/>
  <c r="B24" i="18"/>
  <c r="H23" i="18"/>
  <c r="I23" i="18"/>
  <c r="G23" i="18"/>
  <c r="E23" i="18"/>
  <c r="D23" i="18"/>
  <c r="C23" i="18"/>
  <c r="B23" i="18"/>
  <c r="K22" i="18"/>
  <c r="I22" i="18"/>
  <c r="H22" i="18"/>
  <c r="G22" i="18"/>
  <c r="F22" i="18"/>
  <c r="E22" i="18"/>
  <c r="D22" i="18"/>
  <c r="C22" i="18"/>
  <c r="B22" i="18"/>
  <c r="H21" i="18"/>
  <c r="G21" i="18"/>
  <c r="I21" i="18"/>
  <c r="K21" i="18"/>
  <c r="F21" i="18"/>
  <c r="E21" i="18"/>
  <c r="D21" i="18"/>
  <c r="C21" i="18"/>
  <c r="B21" i="18"/>
  <c r="H20" i="18"/>
  <c r="G20" i="18"/>
  <c r="I20" i="18"/>
  <c r="E20" i="18"/>
  <c r="D20" i="18"/>
  <c r="C20" i="18"/>
  <c r="B20" i="18"/>
  <c r="H19" i="18"/>
  <c r="I19" i="18"/>
  <c r="G19" i="18"/>
  <c r="E19" i="18"/>
  <c r="D19" i="18"/>
  <c r="C19" i="18"/>
  <c r="B19" i="18"/>
  <c r="I18" i="18"/>
  <c r="H18" i="18"/>
  <c r="G18" i="18"/>
  <c r="E18" i="18"/>
  <c r="D18" i="18"/>
  <c r="C18" i="18"/>
  <c r="B18" i="18"/>
  <c r="H17" i="18"/>
  <c r="G17" i="18"/>
  <c r="I17" i="18"/>
  <c r="K17" i="18"/>
  <c r="F17" i="18"/>
  <c r="E17" i="18"/>
  <c r="D17" i="18"/>
  <c r="C17" i="18"/>
  <c r="B17" i="18"/>
  <c r="H16" i="18"/>
  <c r="G16" i="18"/>
  <c r="I16" i="18"/>
  <c r="E16" i="18"/>
  <c r="D16" i="18"/>
  <c r="C16" i="18"/>
  <c r="B16" i="18"/>
  <c r="I15" i="18"/>
  <c r="H15" i="18"/>
  <c r="G15" i="18"/>
  <c r="E15" i="18"/>
  <c r="D15" i="18"/>
  <c r="K15" i="18"/>
  <c r="C15" i="18"/>
  <c r="B15" i="18"/>
  <c r="I14" i="18"/>
  <c r="H14" i="18"/>
  <c r="G14" i="18"/>
  <c r="E14" i="18"/>
  <c r="K14" i="18"/>
  <c r="D14" i="18"/>
  <c r="C14" i="18"/>
  <c r="B14" i="18"/>
  <c r="H13" i="18"/>
  <c r="G13" i="18"/>
  <c r="I13" i="18"/>
  <c r="K13" i="18"/>
  <c r="F13" i="18"/>
  <c r="E13" i="18"/>
  <c r="D13" i="18"/>
  <c r="C13" i="18"/>
  <c r="B13" i="18"/>
  <c r="H12" i="18"/>
  <c r="G12" i="18"/>
  <c r="I12" i="18"/>
  <c r="E12" i="18"/>
  <c r="D12" i="18"/>
  <c r="C12" i="18"/>
  <c r="B12" i="18"/>
  <c r="H11" i="18"/>
  <c r="I11" i="18"/>
  <c r="G11" i="18"/>
  <c r="E11" i="18"/>
  <c r="D11" i="18"/>
  <c r="C11" i="18"/>
  <c r="B11" i="18"/>
  <c r="I107" i="20"/>
  <c r="H107" i="20"/>
  <c r="G107" i="20"/>
  <c r="E107" i="20"/>
  <c r="D107" i="20"/>
  <c r="K107" i="20"/>
  <c r="C107" i="20"/>
  <c r="B107" i="20"/>
  <c r="K106" i="20"/>
  <c r="I106" i="20"/>
  <c r="H106" i="20"/>
  <c r="G106" i="20"/>
  <c r="F106" i="20"/>
  <c r="E106" i="20"/>
  <c r="D106" i="20"/>
  <c r="C106" i="20"/>
  <c r="B106" i="20"/>
  <c r="H105" i="20"/>
  <c r="G105" i="20"/>
  <c r="I105" i="20"/>
  <c r="F105" i="20"/>
  <c r="E105" i="20"/>
  <c r="D105" i="20"/>
  <c r="K105" i="20"/>
  <c r="C105" i="20"/>
  <c r="B105" i="20"/>
  <c r="H104" i="20"/>
  <c r="G104" i="20"/>
  <c r="I104" i="20"/>
  <c r="E104" i="20"/>
  <c r="D104" i="20"/>
  <c r="K104" i="20"/>
  <c r="C104" i="20"/>
  <c r="B104" i="20"/>
  <c r="I103" i="20"/>
  <c r="H103" i="20"/>
  <c r="G103" i="20"/>
  <c r="E103" i="20"/>
  <c r="D103" i="20"/>
  <c r="K103" i="20"/>
  <c r="C103" i="20"/>
  <c r="B103" i="20"/>
  <c r="K102" i="20"/>
  <c r="I102" i="20"/>
  <c r="H102" i="20"/>
  <c r="G102" i="20"/>
  <c r="F102" i="20"/>
  <c r="E102" i="20"/>
  <c r="D102" i="20"/>
  <c r="C102" i="20"/>
  <c r="B102" i="20"/>
  <c r="H101" i="20"/>
  <c r="G101" i="20"/>
  <c r="F101" i="20"/>
  <c r="E101" i="20"/>
  <c r="D101" i="20"/>
  <c r="C101" i="20"/>
  <c r="B101" i="20"/>
  <c r="H100" i="20"/>
  <c r="G100" i="20"/>
  <c r="I100" i="20"/>
  <c r="E100" i="20"/>
  <c r="D100" i="20"/>
  <c r="C100" i="20"/>
  <c r="B100" i="20"/>
  <c r="H99" i="20"/>
  <c r="I99" i="20"/>
  <c r="G99" i="20"/>
  <c r="E99" i="20"/>
  <c r="D99" i="20"/>
  <c r="C99" i="20"/>
  <c r="B99" i="20"/>
  <c r="I98" i="20"/>
  <c r="H98" i="20"/>
  <c r="G98" i="20"/>
  <c r="E98" i="20"/>
  <c r="D98" i="20"/>
  <c r="C98" i="20"/>
  <c r="B98" i="20"/>
  <c r="K97" i="20"/>
  <c r="H97" i="20"/>
  <c r="G97" i="20"/>
  <c r="I97" i="20"/>
  <c r="F97" i="20"/>
  <c r="E97" i="20"/>
  <c r="D97" i="20"/>
  <c r="C97" i="20"/>
  <c r="B97" i="20"/>
  <c r="H96" i="20"/>
  <c r="G96" i="20"/>
  <c r="I96" i="20"/>
  <c r="E96" i="20"/>
  <c r="D96" i="20"/>
  <c r="K96" i="20"/>
  <c r="C96" i="20"/>
  <c r="B96" i="20"/>
  <c r="I95" i="20"/>
  <c r="H95" i="20"/>
  <c r="G95" i="20"/>
  <c r="E95" i="20"/>
  <c r="D95" i="20"/>
  <c r="K95" i="20"/>
  <c r="C95" i="20"/>
  <c r="B95" i="20"/>
  <c r="I94" i="20"/>
  <c r="H94" i="20"/>
  <c r="G94" i="20"/>
  <c r="E94" i="20"/>
  <c r="D94" i="20"/>
  <c r="C94" i="20"/>
  <c r="B94" i="20"/>
  <c r="K93" i="20"/>
  <c r="H93" i="20"/>
  <c r="G93" i="20"/>
  <c r="I93" i="20"/>
  <c r="F93" i="20"/>
  <c r="E93" i="20"/>
  <c r="D93" i="20"/>
  <c r="C93" i="20"/>
  <c r="B93" i="20"/>
  <c r="H92" i="20"/>
  <c r="G92" i="20"/>
  <c r="I92" i="20"/>
  <c r="E92" i="20"/>
  <c r="D92" i="20"/>
  <c r="K92" i="20"/>
  <c r="C92" i="20"/>
  <c r="B92" i="20"/>
  <c r="H91" i="20"/>
  <c r="I91" i="20"/>
  <c r="G91" i="20"/>
  <c r="E91" i="20"/>
  <c r="D91" i="20"/>
  <c r="C91" i="20"/>
  <c r="B91" i="20"/>
  <c r="I90" i="20"/>
  <c r="H90" i="20"/>
  <c r="G90" i="20"/>
  <c r="E90" i="20"/>
  <c r="K90" i="20"/>
  <c r="D90" i="20"/>
  <c r="C90" i="20"/>
  <c r="B90" i="20"/>
  <c r="H89" i="20"/>
  <c r="G89" i="20"/>
  <c r="I89" i="20"/>
  <c r="K89" i="20"/>
  <c r="F89" i="20"/>
  <c r="E89" i="20"/>
  <c r="D89" i="20"/>
  <c r="C89" i="20"/>
  <c r="B89" i="20"/>
  <c r="H88" i="20"/>
  <c r="G88" i="20"/>
  <c r="I88" i="20"/>
  <c r="E88" i="20"/>
  <c r="D88" i="20"/>
  <c r="C88" i="20"/>
  <c r="B88" i="20"/>
  <c r="H87" i="20"/>
  <c r="I87" i="20"/>
  <c r="G87" i="20"/>
  <c r="E87" i="20"/>
  <c r="D87" i="20"/>
  <c r="C87" i="20"/>
  <c r="B87" i="20"/>
  <c r="K86" i="20"/>
  <c r="I86" i="20"/>
  <c r="H86" i="20"/>
  <c r="G86" i="20"/>
  <c r="F86" i="20"/>
  <c r="E86" i="20"/>
  <c r="D86" i="20"/>
  <c r="C86" i="20"/>
  <c r="B86" i="20"/>
  <c r="H85" i="20"/>
  <c r="G85" i="20"/>
  <c r="I85" i="20"/>
  <c r="K85" i="20"/>
  <c r="F85" i="20"/>
  <c r="E85" i="20"/>
  <c r="D85" i="20"/>
  <c r="C85" i="20"/>
  <c r="B85" i="20"/>
  <c r="H84" i="20"/>
  <c r="G84" i="20"/>
  <c r="I84" i="20"/>
  <c r="E84" i="20"/>
  <c r="D84" i="20"/>
  <c r="C84" i="20"/>
  <c r="B84" i="20"/>
  <c r="H83" i="20"/>
  <c r="I83" i="20"/>
  <c r="G83" i="20"/>
  <c r="E83" i="20"/>
  <c r="D83" i="20"/>
  <c r="K83" i="20"/>
  <c r="C83" i="20"/>
  <c r="B83" i="20"/>
  <c r="I82" i="20"/>
  <c r="H82" i="20"/>
  <c r="G82" i="20"/>
  <c r="E82" i="20"/>
  <c r="K82" i="20"/>
  <c r="D82" i="20"/>
  <c r="C82" i="20"/>
  <c r="B82" i="20"/>
  <c r="K81" i="20"/>
  <c r="H81" i="20"/>
  <c r="G81" i="20"/>
  <c r="I81" i="20"/>
  <c r="F81" i="20"/>
  <c r="E81" i="20"/>
  <c r="D81" i="20"/>
  <c r="C81" i="20"/>
  <c r="B81" i="20"/>
  <c r="H80" i="20"/>
  <c r="G80" i="20"/>
  <c r="I80" i="20"/>
  <c r="E80" i="20"/>
  <c r="D80" i="20"/>
  <c r="C80" i="20"/>
  <c r="B80" i="20"/>
  <c r="H79" i="20"/>
  <c r="I79" i="20"/>
  <c r="G79" i="20"/>
  <c r="E79" i="20"/>
  <c r="D79" i="20"/>
  <c r="C79" i="20"/>
  <c r="B79" i="20"/>
  <c r="I78" i="20"/>
  <c r="H78" i="20"/>
  <c r="G78" i="20"/>
  <c r="E78" i="20"/>
  <c r="D78" i="20"/>
  <c r="C78" i="20"/>
  <c r="B78" i="20"/>
  <c r="K77" i="20"/>
  <c r="H77" i="20"/>
  <c r="G77" i="20"/>
  <c r="I77" i="20"/>
  <c r="F77" i="20"/>
  <c r="E77" i="20"/>
  <c r="D77" i="20"/>
  <c r="C77" i="20"/>
  <c r="B77" i="20"/>
  <c r="H76" i="20"/>
  <c r="G76" i="20"/>
  <c r="I76" i="20"/>
  <c r="E76" i="20"/>
  <c r="D76" i="20"/>
  <c r="C76" i="20"/>
  <c r="B76" i="20"/>
  <c r="H75" i="20"/>
  <c r="I75" i="20"/>
  <c r="G75" i="20"/>
  <c r="E75" i="20"/>
  <c r="D75" i="20"/>
  <c r="K75" i="20"/>
  <c r="C75" i="20"/>
  <c r="B75" i="20"/>
  <c r="I74" i="20"/>
  <c r="H74" i="20"/>
  <c r="G74" i="20"/>
  <c r="E74" i="20"/>
  <c r="K74" i="20"/>
  <c r="D74" i="20"/>
  <c r="C74" i="20"/>
  <c r="B74" i="20"/>
  <c r="H73" i="20"/>
  <c r="G73" i="20"/>
  <c r="I73" i="20"/>
  <c r="K73" i="20"/>
  <c r="F73" i="20"/>
  <c r="E73" i="20"/>
  <c r="D73" i="20"/>
  <c r="C73" i="20"/>
  <c r="B73" i="20"/>
  <c r="H72" i="20"/>
  <c r="G72" i="20"/>
  <c r="I72" i="20"/>
  <c r="E72" i="20"/>
  <c r="D72" i="20"/>
  <c r="K72" i="20"/>
  <c r="C72" i="20"/>
  <c r="B72" i="20"/>
  <c r="H71" i="20"/>
  <c r="I71" i="20"/>
  <c r="G71" i="20"/>
  <c r="E71" i="20"/>
  <c r="D71" i="20"/>
  <c r="C71" i="20"/>
  <c r="B71" i="20"/>
  <c r="I70" i="20"/>
  <c r="H70" i="20"/>
  <c r="G70" i="20"/>
  <c r="E70" i="20"/>
  <c r="D70" i="20"/>
  <c r="C70" i="20"/>
  <c r="B70" i="20"/>
  <c r="K69" i="20"/>
  <c r="H69" i="20"/>
  <c r="G69" i="20"/>
  <c r="I69" i="20"/>
  <c r="F69" i="20"/>
  <c r="E69" i="20"/>
  <c r="D69" i="20"/>
  <c r="C69" i="20"/>
  <c r="B69" i="20"/>
  <c r="H68" i="20"/>
  <c r="G68" i="20"/>
  <c r="I68" i="20"/>
  <c r="E68" i="20"/>
  <c r="D68" i="20"/>
  <c r="C68" i="20"/>
  <c r="B68" i="20"/>
  <c r="H67" i="20"/>
  <c r="I67" i="20"/>
  <c r="G67" i="20"/>
  <c r="E67" i="20"/>
  <c r="D67" i="20"/>
  <c r="C67" i="20"/>
  <c r="B67" i="20"/>
  <c r="K66" i="20"/>
  <c r="I66" i="20"/>
  <c r="H66" i="20"/>
  <c r="G66" i="20"/>
  <c r="F66" i="20"/>
  <c r="E66" i="20"/>
  <c r="D66" i="20"/>
  <c r="C66" i="20"/>
  <c r="B66" i="20"/>
  <c r="H65" i="20"/>
  <c r="G65" i="20"/>
  <c r="I65" i="20"/>
  <c r="K65" i="20"/>
  <c r="F65" i="20"/>
  <c r="E65" i="20"/>
  <c r="D65" i="20"/>
  <c r="C65" i="20"/>
  <c r="B65" i="20"/>
  <c r="H64" i="20"/>
  <c r="G64" i="20"/>
  <c r="I64" i="20"/>
  <c r="E64" i="20"/>
  <c r="D64" i="20"/>
  <c r="K64" i="20"/>
  <c r="C64" i="20"/>
  <c r="B64" i="20"/>
  <c r="H63" i="20"/>
  <c r="I63" i="20"/>
  <c r="G63" i="20"/>
  <c r="E63" i="20"/>
  <c r="D63" i="20"/>
  <c r="C63" i="20"/>
  <c r="B63" i="20"/>
  <c r="I62" i="20"/>
  <c r="H62" i="20"/>
  <c r="G62" i="20"/>
  <c r="E62" i="20"/>
  <c r="D62" i="20"/>
  <c r="C62" i="20"/>
  <c r="B62" i="20"/>
  <c r="H61" i="20"/>
  <c r="G61" i="20"/>
  <c r="I61" i="20"/>
  <c r="K61" i="20"/>
  <c r="F61" i="20"/>
  <c r="E61" i="20"/>
  <c r="D61" i="20"/>
  <c r="C61" i="20"/>
  <c r="B61" i="20"/>
  <c r="H60" i="20"/>
  <c r="G60" i="20"/>
  <c r="I60" i="20"/>
  <c r="E60" i="20"/>
  <c r="D60" i="20"/>
  <c r="K60" i="20"/>
  <c r="C60" i="20"/>
  <c r="B60" i="20"/>
  <c r="H59" i="20"/>
  <c r="I59" i="20"/>
  <c r="G59" i="20"/>
  <c r="E59" i="20"/>
  <c r="D59" i="20"/>
  <c r="C59" i="20"/>
  <c r="B59" i="20"/>
  <c r="I58" i="20"/>
  <c r="H58" i="20"/>
  <c r="G58" i="20"/>
  <c r="E58" i="20"/>
  <c r="D58" i="20"/>
  <c r="C58" i="20"/>
  <c r="B58" i="20"/>
  <c r="K57" i="20"/>
  <c r="H57" i="20"/>
  <c r="G57" i="20"/>
  <c r="I57" i="20"/>
  <c r="F57" i="20"/>
  <c r="E57" i="20"/>
  <c r="D57" i="20"/>
  <c r="C57" i="20"/>
  <c r="B57" i="20"/>
  <c r="H56" i="20"/>
  <c r="G56" i="20"/>
  <c r="I56" i="20"/>
  <c r="E56" i="20"/>
  <c r="D56" i="20"/>
  <c r="C56" i="20"/>
  <c r="B56" i="20"/>
  <c r="H55" i="20"/>
  <c r="I55" i="20"/>
  <c r="G55" i="20"/>
  <c r="E55" i="20"/>
  <c r="D55" i="20"/>
  <c r="C55" i="20"/>
  <c r="B55" i="20"/>
  <c r="I54" i="20"/>
  <c r="H54" i="20"/>
  <c r="G54" i="20"/>
  <c r="E54" i="20"/>
  <c r="D54" i="20"/>
  <c r="C54" i="20"/>
  <c r="B54" i="20"/>
  <c r="K53" i="20"/>
  <c r="H53" i="20"/>
  <c r="G53" i="20"/>
  <c r="I53" i="20"/>
  <c r="F53" i="20"/>
  <c r="E53" i="20"/>
  <c r="D53" i="20"/>
  <c r="C53" i="20"/>
  <c r="B53" i="20"/>
  <c r="H52" i="20"/>
  <c r="G52" i="20"/>
  <c r="I52" i="20"/>
  <c r="E52" i="20"/>
  <c r="D52" i="20"/>
  <c r="C52" i="20"/>
  <c r="B52" i="20"/>
  <c r="I51" i="20"/>
  <c r="H51" i="20"/>
  <c r="G51" i="20"/>
  <c r="E51" i="20"/>
  <c r="D51" i="20"/>
  <c r="K51" i="20"/>
  <c r="C51" i="20"/>
  <c r="B51" i="20"/>
  <c r="I50" i="20"/>
  <c r="H50" i="20"/>
  <c r="G50" i="20"/>
  <c r="E50" i="20"/>
  <c r="D50" i="20"/>
  <c r="C50" i="20"/>
  <c r="B50" i="20"/>
  <c r="K49" i="20"/>
  <c r="H49" i="20"/>
  <c r="G49" i="20"/>
  <c r="I49" i="20"/>
  <c r="F49" i="20"/>
  <c r="E49" i="20"/>
  <c r="D49" i="20"/>
  <c r="C49" i="20"/>
  <c r="B49" i="20"/>
  <c r="H48" i="20"/>
  <c r="G48" i="20"/>
  <c r="I48" i="20"/>
  <c r="E48" i="20"/>
  <c r="D48" i="20"/>
  <c r="K48" i="20"/>
  <c r="C48" i="20"/>
  <c r="B48" i="20"/>
  <c r="H47" i="20"/>
  <c r="I47" i="20"/>
  <c r="G47" i="20"/>
  <c r="E47" i="20"/>
  <c r="D47" i="20"/>
  <c r="C47" i="20"/>
  <c r="B47" i="20"/>
  <c r="K46" i="20"/>
  <c r="I46" i="20"/>
  <c r="H46" i="20"/>
  <c r="G46" i="20"/>
  <c r="F46" i="20"/>
  <c r="E46" i="20"/>
  <c r="D46" i="20"/>
  <c r="C46" i="20"/>
  <c r="B46" i="20"/>
  <c r="H45" i="20"/>
  <c r="G45" i="20"/>
  <c r="I45" i="20"/>
  <c r="K45" i="20"/>
  <c r="F45" i="20"/>
  <c r="E45" i="20"/>
  <c r="D45" i="20"/>
  <c r="C45" i="20"/>
  <c r="B45" i="20"/>
  <c r="H44" i="20"/>
  <c r="G44" i="20"/>
  <c r="I44" i="20"/>
  <c r="E44" i="20"/>
  <c r="D44" i="20"/>
  <c r="K44" i="20"/>
  <c r="C44" i="20"/>
  <c r="B44" i="20"/>
  <c r="I43" i="20"/>
  <c r="H43" i="20"/>
  <c r="G43" i="20"/>
  <c r="E43" i="20"/>
  <c r="D43" i="20"/>
  <c r="K43" i="20"/>
  <c r="C43" i="20"/>
  <c r="B43" i="20"/>
  <c r="I42" i="20"/>
  <c r="H42" i="20"/>
  <c r="G42" i="20"/>
  <c r="E42" i="20"/>
  <c r="D42" i="20"/>
  <c r="C42" i="20"/>
  <c r="B42" i="20"/>
  <c r="H41" i="20"/>
  <c r="G41" i="20"/>
  <c r="I41" i="20"/>
  <c r="K41" i="20"/>
  <c r="F41" i="20"/>
  <c r="E41" i="20"/>
  <c r="D41" i="20"/>
  <c r="C41" i="20"/>
  <c r="B41" i="20"/>
  <c r="H40" i="20"/>
  <c r="G40" i="20"/>
  <c r="I40" i="20"/>
  <c r="E40" i="20"/>
  <c r="D40" i="20"/>
  <c r="C40" i="20"/>
  <c r="B40" i="20"/>
  <c r="H39" i="20"/>
  <c r="I39" i="20"/>
  <c r="G39" i="20"/>
  <c r="E39" i="20"/>
  <c r="D39" i="20"/>
  <c r="C39" i="20"/>
  <c r="B39" i="20"/>
  <c r="I38" i="20"/>
  <c r="H38" i="20"/>
  <c r="G38" i="20"/>
  <c r="E38" i="20"/>
  <c r="D38" i="20"/>
  <c r="C38" i="20"/>
  <c r="B38" i="20"/>
  <c r="K37" i="20"/>
  <c r="H37" i="20"/>
  <c r="G37" i="20"/>
  <c r="I37" i="20"/>
  <c r="F37" i="20"/>
  <c r="E37" i="20"/>
  <c r="D37" i="20"/>
  <c r="C37" i="20"/>
  <c r="B37" i="20"/>
  <c r="H36" i="20"/>
  <c r="G36" i="20"/>
  <c r="I36" i="20"/>
  <c r="E36" i="20"/>
  <c r="D36" i="20"/>
  <c r="C36" i="20"/>
  <c r="B36" i="20"/>
  <c r="H35" i="20"/>
  <c r="I35" i="20"/>
  <c r="G35" i="20"/>
  <c r="E35" i="20"/>
  <c r="D35" i="20"/>
  <c r="K35" i="20"/>
  <c r="C35" i="20"/>
  <c r="B35" i="20"/>
  <c r="I34" i="20"/>
  <c r="H34" i="20"/>
  <c r="G34" i="20"/>
  <c r="E34" i="20"/>
  <c r="D34" i="20"/>
  <c r="C34" i="20"/>
  <c r="B34" i="20"/>
  <c r="K33" i="20"/>
  <c r="H33" i="20"/>
  <c r="G33" i="20"/>
  <c r="I33" i="20"/>
  <c r="F33" i="20"/>
  <c r="E33" i="20"/>
  <c r="D33" i="20"/>
  <c r="C33" i="20"/>
  <c r="B33" i="20"/>
  <c r="H32" i="20"/>
  <c r="G32" i="20"/>
  <c r="I32" i="20"/>
  <c r="E32" i="20"/>
  <c r="D32" i="20"/>
  <c r="C32" i="20"/>
  <c r="B32" i="20"/>
  <c r="I31" i="20"/>
  <c r="H31" i="20"/>
  <c r="G31" i="20"/>
  <c r="E31" i="20"/>
  <c r="D31" i="20"/>
  <c r="K31" i="20"/>
  <c r="C31" i="20"/>
  <c r="B31" i="20"/>
  <c r="K30" i="20"/>
  <c r="I30" i="20"/>
  <c r="H30" i="20"/>
  <c r="G30" i="20"/>
  <c r="F30" i="20"/>
  <c r="E30" i="20"/>
  <c r="D30" i="20"/>
  <c r="C30" i="20"/>
  <c r="B30" i="20"/>
  <c r="K29" i="20"/>
  <c r="H29" i="20"/>
  <c r="G29" i="20"/>
  <c r="I29" i="20"/>
  <c r="F29" i="20"/>
  <c r="E29" i="20"/>
  <c r="D29" i="20"/>
  <c r="C29" i="20"/>
  <c r="B29" i="20"/>
  <c r="H28" i="20"/>
  <c r="G28" i="20"/>
  <c r="I28" i="20"/>
  <c r="E28" i="20"/>
  <c r="D28" i="20"/>
  <c r="K28" i="20"/>
  <c r="C28" i="20"/>
  <c r="B28" i="20"/>
  <c r="I27" i="20"/>
  <c r="H27" i="20"/>
  <c r="G27" i="20"/>
  <c r="E27" i="20"/>
  <c r="D27" i="20"/>
  <c r="K27" i="20"/>
  <c r="C27" i="20"/>
  <c r="B27" i="20"/>
  <c r="K26" i="20"/>
  <c r="I26" i="20"/>
  <c r="H26" i="20"/>
  <c r="G26" i="20"/>
  <c r="F26" i="20"/>
  <c r="E26" i="20"/>
  <c r="D26" i="20"/>
  <c r="C26" i="20"/>
  <c r="B26" i="20"/>
  <c r="H25" i="20"/>
  <c r="G25" i="20"/>
  <c r="I25" i="20"/>
  <c r="K25" i="20"/>
  <c r="F25" i="20"/>
  <c r="E25" i="20"/>
  <c r="D25" i="20"/>
  <c r="C25" i="20"/>
  <c r="B25" i="20"/>
  <c r="H24" i="20"/>
  <c r="G24" i="20"/>
  <c r="I24" i="20"/>
  <c r="E24" i="20"/>
  <c r="D24" i="20"/>
  <c r="C24" i="20"/>
  <c r="B24" i="20"/>
  <c r="H23" i="20"/>
  <c r="I23" i="20"/>
  <c r="G23" i="20"/>
  <c r="E23" i="20"/>
  <c r="D23" i="20"/>
  <c r="C23" i="20"/>
  <c r="B23" i="20"/>
  <c r="I22" i="20"/>
  <c r="H22" i="20"/>
  <c r="G22" i="20"/>
  <c r="E22" i="20"/>
  <c r="D22" i="20"/>
  <c r="C22" i="20"/>
  <c r="B22" i="20"/>
  <c r="H21" i="20"/>
  <c r="G21" i="20"/>
  <c r="I21" i="20"/>
  <c r="K21" i="20"/>
  <c r="F21" i="20"/>
  <c r="E21" i="20"/>
  <c r="D21" i="20"/>
  <c r="C21" i="20"/>
  <c r="B21" i="20"/>
  <c r="H20" i="20"/>
  <c r="G20" i="20"/>
  <c r="I20" i="20"/>
  <c r="E20" i="20"/>
  <c r="D20" i="20"/>
  <c r="C20" i="20"/>
  <c r="B20" i="20"/>
  <c r="H19" i="20"/>
  <c r="I19" i="20"/>
  <c r="G19" i="20"/>
  <c r="E19" i="20"/>
  <c r="D19" i="20"/>
  <c r="C19" i="20"/>
  <c r="B19" i="20"/>
  <c r="I18" i="20"/>
  <c r="H18" i="20"/>
  <c r="G18" i="20"/>
  <c r="E18" i="20"/>
  <c r="D18" i="20"/>
  <c r="C18" i="20"/>
  <c r="B18" i="20"/>
  <c r="H17" i="20"/>
  <c r="G17" i="20"/>
  <c r="I17" i="20"/>
  <c r="K17" i="20"/>
  <c r="F17" i="20"/>
  <c r="E17" i="20"/>
  <c r="D17" i="20"/>
  <c r="C17" i="20"/>
  <c r="B17" i="20"/>
  <c r="H16" i="20"/>
  <c r="G16" i="20"/>
  <c r="I16" i="20"/>
  <c r="E16" i="20"/>
  <c r="D16" i="20"/>
  <c r="C16" i="20"/>
  <c r="B16" i="20"/>
  <c r="I15" i="20"/>
  <c r="H15" i="20"/>
  <c r="G15" i="20"/>
  <c r="E15" i="20"/>
  <c r="D15" i="20"/>
  <c r="K15" i="20"/>
  <c r="C15" i="20"/>
  <c r="B15" i="20"/>
  <c r="I14" i="20"/>
  <c r="H14" i="20"/>
  <c r="G14" i="20"/>
  <c r="E14" i="20"/>
  <c r="K14" i="20"/>
  <c r="D14" i="20"/>
  <c r="C14" i="20"/>
  <c r="B14" i="20"/>
  <c r="H13" i="20"/>
  <c r="G13" i="20"/>
  <c r="I13" i="20"/>
  <c r="K13" i="20"/>
  <c r="F13" i="20"/>
  <c r="E13" i="20"/>
  <c r="D13" i="20"/>
  <c r="C13" i="20"/>
  <c r="B13" i="20"/>
  <c r="H12" i="20"/>
  <c r="G12" i="20"/>
  <c r="I12" i="20"/>
  <c r="E12" i="20"/>
  <c r="D12" i="20"/>
  <c r="C12" i="20"/>
  <c r="B12" i="20"/>
  <c r="H11" i="20"/>
  <c r="I11" i="20"/>
  <c r="G11" i="20"/>
  <c r="E11" i="20"/>
  <c r="D11" i="20"/>
  <c r="C11" i="20"/>
  <c r="B11" i="20"/>
  <c r="I107" i="22"/>
  <c r="H107" i="22"/>
  <c r="G107" i="22"/>
  <c r="E107" i="22"/>
  <c r="D107" i="22"/>
  <c r="K107" i="22"/>
  <c r="C107" i="22"/>
  <c r="B107" i="22"/>
  <c r="K106" i="22"/>
  <c r="H106" i="22"/>
  <c r="G106" i="22"/>
  <c r="I106" i="22"/>
  <c r="F106" i="22"/>
  <c r="E106" i="22"/>
  <c r="D106" i="22"/>
  <c r="C106" i="22"/>
  <c r="B106" i="22"/>
  <c r="H105" i="22"/>
  <c r="G105" i="22"/>
  <c r="I105" i="22"/>
  <c r="E105" i="22"/>
  <c r="D105" i="22"/>
  <c r="K105" i="22"/>
  <c r="C105" i="22"/>
  <c r="B105" i="22"/>
  <c r="I104" i="22"/>
  <c r="H104" i="22"/>
  <c r="G104" i="22"/>
  <c r="E104" i="22"/>
  <c r="D104" i="22"/>
  <c r="K104" i="22"/>
  <c r="C104" i="22"/>
  <c r="B104" i="22"/>
  <c r="K103" i="22"/>
  <c r="I103" i="22"/>
  <c r="H103" i="22"/>
  <c r="G103" i="22"/>
  <c r="F103" i="22"/>
  <c r="E103" i="22"/>
  <c r="D103" i="22"/>
  <c r="C103" i="22"/>
  <c r="B103" i="22"/>
  <c r="K102" i="22"/>
  <c r="H102" i="22"/>
  <c r="G102" i="22"/>
  <c r="I102" i="22"/>
  <c r="F102" i="22"/>
  <c r="E102" i="22"/>
  <c r="D102" i="22"/>
  <c r="C102" i="22"/>
  <c r="B102" i="22"/>
  <c r="H101" i="22"/>
  <c r="G101" i="22"/>
  <c r="I101" i="22"/>
  <c r="E101" i="22"/>
  <c r="D101" i="22"/>
  <c r="C101" i="22"/>
  <c r="B101" i="22"/>
  <c r="H100" i="22"/>
  <c r="I100" i="22"/>
  <c r="G100" i="22"/>
  <c r="E100" i="22"/>
  <c r="D100" i="22"/>
  <c r="C100" i="22"/>
  <c r="B100" i="22"/>
  <c r="I99" i="22"/>
  <c r="H99" i="22"/>
  <c r="G99" i="22"/>
  <c r="E99" i="22"/>
  <c r="D99" i="22"/>
  <c r="C99" i="22"/>
  <c r="B99" i="22"/>
  <c r="H98" i="22"/>
  <c r="G98" i="22"/>
  <c r="I98" i="22"/>
  <c r="K98" i="22"/>
  <c r="F98" i="22"/>
  <c r="E98" i="22"/>
  <c r="D98" i="22"/>
  <c r="C98" i="22"/>
  <c r="B98" i="22"/>
  <c r="H97" i="22"/>
  <c r="G97" i="22"/>
  <c r="I97" i="22"/>
  <c r="E97" i="22"/>
  <c r="D97" i="22"/>
  <c r="K97" i="22"/>
  <c r="C97" i="22"/>
  <c r="B97" i="22"/>
  <c r="H96" i="22"/>
  <c r="I96" i="22"/>
  <c r="G96" i="22"/>
  <c r="E96" i="22"/>
  <c r="D96" i="22"/>
  <c r="K96" i="22"/>
  <c r="C96" i="22"/>
  <c r="B96" i="22"/>
  <c r="I95" i="22"/>
  <c r="H95" i="22"/>
  <c r="G95" i="22"/>
  <c r="E95" i="22"/>
  <c r="K95" i="22"/>
  <c r="D95" i="22"/>
  <c r="C95" i="22"/>
  <c r="B95" i="22"/>
  <c r="H94" i="22"/>
  <c r="G94" i="22"/>
  <c r="I94" i="22"/>
  <c r="K94" i="22"/>
  <c r="F94" i="22"/>
  <c r="E94" i="22"/>
  <c r="D94" i="22"/>
  <c r="C94" i="22"/>
  <c r="B94" i="22"/>
  <c r="H93" i="22"/>
  <c r="G93" i="22"/>
  <c r="I93" i="22"/>
  <c r="E93" i="22"/>
  <c r="D93" i="22"/>
  <c r="C93" i="22"/>
  <c r="B93" i="22"/>
  <c r="I92" i="22"/>
  <c r="H92" i="22"/>
  <c r="G92" i="22"/>
  <c r="E92" i="22"/>
  <c r="D92" i="22"/>
  <c r="K92" i="22"/>
  <c r="C92" i="22"/>
  <c r="B92" i="22"/>
  <c r="I91" i="22"/>
  <c r="H91" i="22"/>
  <c r="G91" i="22"/>
  <c r="E91" i="22"/>
  <c r="D91" i="22"/>
  <c r="C91" i="22"/>
  <c r="B91" i="22"/>
  <c r="K90" i="22"/>
  <c r="H90" i="22"/>
  <c r="G90" i="22"/>
  <c r="I90" i="22"/>
  <c r="F90" i="22"/>
  <c r="E90" i="22"/>
  <c r="D90" i="22"/>
  <c r="C90" i="22"/>
  <c r="B90" i="22"/>
  <c r="H89" i="22"/>
  <c r="G89" i="22"/>
  <c r="I89" i="22"/>
  <c r="E89" i="22"/>
  <c r="D89" i="22"/>
  <c r="C89" i="22"/>
  <c r="B89" i="22"/>
  <c r="H88" i="22"/>
  <c r="I88" i="22"/>
  <c r="G88" i="22"/>
  <c r="E88" i="22"/>
  <c r="D88" i="22"/>
  <c r="C88" i="22"/>
  <c r="B88" i="22"/>
  <c r="I87" i="22"/>
  <c r="H87" i="22"/>
  <c r="G87" i="22"/>
  <c r="E87" i="22"/>
  <c r="D87" i="22"/>
  <c r="C87" i="22"/>
  <c r="B87" i="22"/>
  <c r="K86" i="22"/>
  <c r="H86" i="22"/>
  <c r="G86" i="22"/>
  <c r="I86" i="22"/>
  <c r="F86" i="22"/>
  <c r="E86" i="22"/>
  <c r="D86" i="22"/>
  <c r="C86" i="22"/>
  <c r="B86" i="22"/>
  <c r="H85" i="22"/>
  <c r="G85" i="22"/>
  <c r="I85" i="22"/>
  <c r="E85" i="22"/>
  <c r="D85" i="22"/>
  <c r="C85" i="22"/>
  <c r="B85" i="22"/>
  <c r="H84" i="22"/>
  <c r="I84" i="22"/>
  <c r="G84" i="22"/>
  <c r="E84" i="22"/>
  <c r="D84" i="22"/>
  <c r="C84" i="22"/>
  <c r="B84" i="22"/>
  <c r="I83" i="22"/>
  <c r="H83" i="22"/>
  <c r="G83" i="22"/>
  <c r="E83" i="22"/>
  <c r="K83" i="22"/>
  <c r="D83" i="22"/>
  <c r="C83" i="22"/>
  <c r="B83" i="22"/>
  <c r="K82" i="22"/>
  <c r="H82" i="22"/>
  <c r="G82" i="22"/>
  <c r="I82" i="22"/>
  <c r="F82" i="22"/>
  <c r="E82" i="22"/>
  <c r="D82" i="22"/>
  <c r="C82" i="22"/>
  <c r="B82" i="22"/>
  <c r="H81" i="22"/>
  <c r="G81" i="22"/>
  <c r="I81" i="22"/>
  <c r="E81" i="22"/>
  <c r="D81" i="22"/>
  <c r="K81" i="22"/>
  <c r="C81" i="22"/>
  <c r="B81" i="22"/>
  <c r="H80" i="22"/>
  <c r="I80" i="22"/>
  <c r="G80" i="22"/>
  <c r="E80" i="22"/>
  <c r="D80" i="22"/>
  <c r="C80" i="22"/>
  <c r="B80" i="22"/>
  <c r="I79" i="22"/>
  <c r="H79" i="22"/>
  <c r="G79" i="22"/>
  <c r="E79" i="22"/>
  <c r="D79" i="22"/>
  <c r="C79" i="22"/>
  <c r="B79" i="22"/>
  <c r="H78" i="22"/>
  <c r="G78" i="22"/>
  <c r="I78" i="22"/>
  <c r="K78" i="22"/>
  <c r="F78" i="22"/>
  <c r="E78" i="22"/>
  <c r="D78" i="22"/>
  <c r="C78" i="22"/>
  <c r="B78" i="22"/>
  <c r="H77" i="22"/>
  <c r="G77" i="22"/>
  <c r="I77" i="22"/>
  <c r="E77" i="22"/>
  <c r="D77" i="22"/>
  <c r="K77" i="22"/>
  <c r="C77" i="22"/>
  <c r="B77" i="22"/>
  <c r="H76" i="22"/>
  <c r="I76" i="22"/>
  <c r="G76" i="22"/>
  <c r="E76" i="22"/>
  <c r="D76" i="22"/>
  <c r="C76" i="22"/>
  <c r="B76" i="22"/>
  <c r="I75" i="22"/>
  <c r="H75" i="22"/>
  <c r="G75" i="22"/>
  <c r="E75" i="22"/>
  <c r="K75" i="22"/>
  <c r="D75" i="22"/>
  <c r="C75" i="22"/>
  <c r="B75" i="22"/>
  <c r="K74" i="22"/>
  <c r="H74" i="22"/>
  <c r="G74" i="22"/>
  <c r="I74" i="22"/>
  <c r="F74" i="22"/>
  <c r="E74" i="22"/>
  <c r="D74" i="22"/>
  <c r="C74" i="22"/>
  <c r="B74" i="22"/>
  <c r="H73" i="22"/>
  <c r="G73" i="22"/>
  <c r="I73" i="22"/>
  <c r="E73" i="22"/>
  <c r="D73" i="22"/>
  <c r="C73" i="22"/>
  <c r="B73" i="22"/>
  <c r="H72" i="22"/>
  <c r="I72" i="22"/>
  <c r="G72" i="22"/>
  <c r="E72" i="22"/>
  <c r="D72" i="22"/>
  <c r="K72" i="22"/>
  <c r="C72" i="22"/>
  <c r="B72" i="22"/>
  <c r="I71" i="22"/>
  <c r="H71" i="22"/>
  <c r="G71" i="22"/>
  <c r="E71" i="22"/>
  <c r="D71" i="22"/>
  <c r="C71" i="22"/>
  <c r="B71" i="22"/>
  <c r="I70" i="22"/>
  <c r="H70" i="22"/>
  <c r="G70" i="22"/>
  <c r="F70" i="22"/>
  <c r="K70" i="22"/>
  <c r="E70" i="22"/>
  <c r="D70" i="22"/>
  <c r="C70" i="22"/>
  <c r="B70" i="22"/>
  <c r="H69" i="22"/>
  <c r="G69" i="22"/>
  <c r="K69" i="22"/>
  <c r="F69" i="22"/>
  <c r="E69" i="22"/>
  <c r="D69" i="22"/>
  <c r="C69" i="22"/>
  <c r="B69" i="22"/>
  <c r="H68" i="22"/>
  <c r="G68" i="22"/>
  <c r="I68" i="22"/>
  <c r="E68" i="22"/>
  <c r="D68" i="22"/>
  <c r="C68" i="22"/>
  <c r="B68" i="22"/>
  <c r="I67" i="22"/>
  <c r="H67" i="22"/>
  <c r="G67" i="22"/>
  <c r="E67" i="22"/>
  <c r="D67" i="22"/>
  <c r="C67" i="22"/>
  <c r="B67" i="22"/>
  <c r="I66" i="22"/>
  <c r="H66" i="22"/>
  <c r="G66" i="22"/>
  <c r="F66" i="22"/>
  <c r="K66" i="22"/>
  <c r="E66" i="22"/>
  <c r="D66" i="22"/>
  <c r="C66" i="22"/>
  <c r="B66" i="22"/>
  <c r="H65" i="22"/>
  <c r="G65" i="22"/>
  <c r="F65" i="22"/>
  <c r="E65" i="22"/>
  <c r="D65" i="22"/>
  <c r="C65" i="22"/>
  <c r="B65" i="22"/>
  <c r="H64" i="22"/>
  <c r="G64" i="22"/>
  <c r="I64" i="22"/>
  <c r="E64" i="22"/>
  <c r="D64" i="22"/>
  <c r="C64" i="22"/>
  <c r="B64" i="22"/>
  <c r="I63" i="22"/>
  <c r="H63" i="22"/>
  <c r="G63" i="22"/>
  <c r="E63" i="22"/>
  <c r="D63" i="22"/>
  <c r="C63" i="22"/>
  <c r="B63" i="22"/>
  <c r="I62" i="22"/>
  <c r="H62" i="22"/>
  <c r="G62" i="22"/>
  <c r="F62" i="22"/>
  <c r="K62" i="22"/>
  <c r="E62" i="22"/>
  <c r="D62" i="22"/>
  <c r="C62" i="22"/>
  <c r="B62" i="22"/>
  <c r="H61" i="22"/>
  <c r="G61" i="22"/>
  <c r="F61" i="22"/>
  <c r="E61" i="22"/>
  <c r="D61" i="22"/>
  <c r="C61" i="22"/>
  <c r="B61" i="22"/>
  <c r="H60" i="22"/>
  <c r="G60" i="22"/>
  <c r="I60" i="22"/>
  <c r="E60" i="22"/>
  <c r="D60" i="22"/>
  <c r="K60" i="22"/>
  <c r="C60" i="22"/>
  <c r="B60" i="22"/>
  <c r="I59" i="22"/>
  <c r="H59" i="22"/>
  <c r="G59" i="22"/>
  <c r="E59" i="22"/>
  <c r="D59" i="22"/>
  <c r="C59" i="22"/>
  <c r="B59" i="22"/>
  <c r="I58" i="22"/>
  <c r="H58" i="22"/>
  <c r="G58" i="22"/>
  <c r="F58" i="22"/>
  <c r="K58" i="22"/>
  <c r="E58" i="22"/>
  <c r="D58" i="22"/>
  <c r="C58" i="22"/>
  <c r="B58" i="22"/>
  <c r="K57" i="22"/>
  <c r="H57" i="22"/>
  <c r="G57" i="22"/>
  <c r="I57" i="22"/>
  <c r="F57" i="22"/>
  <c r="E57" i="22"/>
  <c r="D57" i="22"/>
  <c r="C57" i="22"/>
  <c r="B57" i="22"/>
  <c r="H56" i="22"/>
  <c r="G56" i="22"/>
  <c r="I56" i="22"/>
  <c r="E56" i="22"/>
  <c r="D56" i="22"/>
  <c r="C56" i="22"/>
  <c r="B56" i="22"/>
  <c r="I55" i="22"/>
  <c r="H55" i="22"/>
  <c r="G55" i="22"/>
  <c r="E55" i="22"/>
  <c r="D55" i="22"/>
  <c r="C55" i="22"/>
  <c r="B55" i="22"/>
  <c r="I54" i="22"/>
  <c r="H54" i="22"/>
  <c r="G54" i="22"/>
  <c r="F54" i="22"/>
  <c r="K54" i="22"/>
  <c r="E54" i="22"/>
  <c r="D54" i="22"/>
  <c r="C54" i="22"/>
  <c r="B54" i="22"/>
  <c r="K53" i="22"/>
  <c r="H53" i="22"/>
  <c r="G53" i="22"/>
  <c r="I53" i="22"/>
  <c r="F53" i="22"/>
  <c r="E53" i="22"/>
  <c r="D53" i="22"/>
  <c r="C53" i="22"/>
  <c r="B53" i="22"/>
  <c r="H52" i="22"/>
  <c r="G52" i="22"/>
  <c r="I52" i="22"/>
  <c r="E52" i="22"/>
  <c r="D52" i="22"/>
  <c r="C52" i="22"/>
  <c r="B52" i="22"/>
  <c r="I51" i="22"/>
  <c r="H51" i="22"/>
  <c r="G51" i="22"/>
  <c r="E51" i="22"/>
  <c r="D51" i="22"/>
  <c r="K51" i="22"/>
  <c r="C51" i="22"/>
  <c r="B51" i="22"/>
  <c r="I50" i="22"/>
  <c r="H50" i="22"/>
  <c r="G50" i="22"/>
  <c r="F50" i="22"/>
  <c r="K50" i="22"/>
  <c r="E50" i="22"/>
  <c r="D50" i="22"/>
  <c r="C50" i="22"/>
  <c r="B50" i="22"/>
  <c r="H49" i="22"/>
  <c r="G49" i="22"/>
  <c r="F49" i="22"/>
  <c r="E49" i="22"/>
  <c r="D49" i="22"/>
  <c r="C49" i="22"/>
  <c r="B49" i="22"/>
  <c r="H48" i="22"/>
  <c r="G48" i="22"/>
  <c r="I48" i="22"/>
  <c r="E48" i="22"/>
  <c r="D48" i="22"/>
  <c r="K48" i="22"/>
  <c r="C48" i="22"/>
  <c r="B48" i="22"/>
  <c r="I47" i="22"/>
  <c r="H47" i="22"/>
  <c r="G47" i="22"/>
  <c r="E47" i="22"/>
  <c r="D47" i="22"/>
  <c r="C47" i="22"/>
  <c r="B47" i="22"/>
  <c r="I46" i="22"/>
  <c r="H46" i="22"/>
  <c r="G46" i="22"/>
  <c r="F46" i="22"/>
  <c r="K46" i="22"/>
  <c r="E46" i="22"/>
  <c r="D46" i="22"/>
  <c r="C46" i="22"/>
  <c r="B46" i="22"/>
  <c r="H45" i="22"/>
  <c r="G45" i="22"/>
  <c r="F45" i="22"/>
  <c r="E45" i="22"/>
  <c r="D45" i="22"/>
  <c r="C45" i="22"/>
  <c r="B45" i="22"/>
  <c r="H44" i="22"/>
  <c r="G44" i="22"/>
  <c r="I44" i="22"/>
  <c r="E44" i="22"/>
  <c r="D44" i="22"/>
  <c r="C44" i="22"/>
  <c r="B44" i="22"/>
  <c r="I43" i="22"/>
  <c r="H43" i="22"/>
  <c r="G43" i="22"/>
  <c r="E43" i="22"/>
  <c r="D43" i="22"/>
  <c r="K43" i="22"/>
  <c r="C43" i="22"/>
  <c r="B43" i="22"/>
  <c r="I42" i="22"/>
  <c r="H42" i="22"/>
  <c r="G42" i="22"/>
  <c r="F42" i="22"/>
  <c r="K42" i="22"/>
  <c r="E42" i="22"/>
  <c r="D42" i="22"/>
  <c r="C42" i="22"/>
  <c r="B42" i="22"/>
  <c r="H41" i="22"/>
  <c r="G41" i="22"/>
  <c r="F41" i="22"/>
  <c r="E41" i="22"/>
  <c r="D41" i="22"/>
  <c r="C41" i="22"/>
  <c r="B41" i="22"/>
  <c r="H40" i="22"/>
  <c r="G40" i="22"/>
  <c r="I40" i="22"/>
  <c r="E40" i="22"/>
  <c r="D40" i="22"/>
  <c r="C40" i="22"/>
  <c r="B40" i="22"/>
  <c r="I39" i="22"/>
  <c r="H39" i="22"/>
  <c r="G39" i="22"/>
  <c r="E39" i="22"/>
  <c r="D39" i="22"/>
  <c r="C39" i="22"/>
  <c r="B39" i="22"/>
  <c r="I38" i="22"/>
  <c r="H38" i="22"/>
  <c r="G38" i="22"/>
  <c r="F38" i="22"/>
  <c r="K38" i="22"/>
  <c r="E38" i="22"/>
  <c r="D38" i="22"/>
  <c r="C38" i="22"/>
  <c r="B38" i="22"/>
  <c r="K37" i="22"/>
  <c r="H37" i="22"/>
  <c r="G37" i="22"/>
  <c r="I37" i="22"/>
  <c r="F37" i="22"/>
  <c r="E37" i="22"/>
  <c r="D37" i="22"/>
  <c r="C37" i="22"/>
  <c r="B37" i="22"/>
  <c r="H36" i="22"/>
  <c r="G36" i="22"/>
  <c r="I36" i="22"/>
  <c r="E36" i="22"/>
  <c r="D36" i="22"/>
  <c r="C36" i="22"/>
  <c r="B36" i="22"/>
  <c r="I35" i="22"/>
  <c r="H35" i="22"/>
  <c r="G35" i="22"/>
  <c r="E35" i="22"/>
  <c r="D35" i="22"/>
  <c r="K35" i="22"/>
  <c r="C35" i="22"/>
  <c r="B35" i="22"/>
  <c r="I34" i="22"/>
  <c r="H34" i="22"/>
  <c r="G34" i="22"/>
  <c r="F34" i="22"/>
  <c r="K34" i="22"/>
  <c r="E34" i="22"/>
  <c r="D34" i="22"/>
  <c r="C34" i="22"/>
  <c r="B34" i="22"/>
  <c r="H33" i="22"/>
  <c r="G33" i="22"/>
  <c r="F33" i="22"/>
  <c r="E33" i="22"/>
  <c r="D33" i="22"/>
  <c r="C33" i="22"/>
  <c r="B33" i="22"/>
  <c r="H32" i="22"/>
  <c r="G32" i="22"/>
  <c r="I32" i="22"/>
  <c r="E32" i="22"/>
  <c r="D32" i="22"/>
  <c r="C32" i="22"/>
  <c r="B32" i="22"/>
  <c r="I31" i="22"/>
  <c r="H31" i="22"/>
  <c r="G31" i="22"/>
  <c r="E31" i="22"/>
  <c r="D31" i="22"/>
  <c r="K31" i="22"/>
  <c r="C31" i="22"/>
  <c r="B31" i="22"/>
  <c r="K30" i="22"/>
  <c r="I30" i="22"/>
  <c r="H30" i="22"/>
  <c r="G30" i="22"/>
  <c r="F30" i="22"/>
  <c r="E30" i="22"/>
  <c r="D30" i="22"/>
  <c r="C30" i="22"/>
  <c r="B30" i="22"/>
  <c r="H29" i="22"/>
  <c r="G29" i="22"/>
  <c r="K29" i="22"/>
  <c r="F29" i="22"/>
  <c r="E29" i="22"/>
  <c r="D29" i="22"/>
  <c r="C29" i="22"/>
  <c r="B29" i="22"/>
  <c r="H28" i="22"/>
  <c r="G28" i="22"/>
  <c r="I28" i="22"/>
  <c r="E28" i="22"/>
  <c r="D28" i="22"/>
  <c r="C28" i="22"/>
  <c r="B28" i="22"/>
  <c r="I27" i="22"/>
  <c r="H27" i="22"/>
  <c r="G27" i="22"/>
  <c r="E27" i="22"/>
  <c r="D27" i="22"/>
  <c r="C27" i="22"/>
  <c r="B27" i="22"/>
  <c r="K26" i="22"/>
  <c r="I26" i="22"/>
  <c r="H26" i="22"/>
  <c r="G26" i="22"/>
  <c r="F26" i="22"/>
  <c r="E26" i="22"/>
  <c r="D26" i="22"/>
  <c r="C26" i="22"/>
  <c r="B26" i="22"/>
  <c r="H25" i="22"/>
  <c r="G25" i="22"/>
  <c r="F25" i="22"/>
  <c r="E25" i="22"/>
  <c r="D25" i="22"/>
  <c r="C25" i="22"/>
  <c r="B25" i="22"/>
  <c r="H24" i="22"/>
  <c r="G24" i="22"/>
  <c r="I24" i="22"/>
  <c r="E24" i="22"/>
  <c r="D24" i="22"/>
  <c r="C24" i="22"/>
  <c r="B24" i="22"/>
  <c r="I23" i="22"/>
  <c r="H23" i="22"/>
  <c r="G23" i="22"/>
  <c r="E23" i="22"/>
  <c r="D23" i="22"/>
  <c r="C23" i="22"/>
  <c r="B23" i="22"/>
  <c r="I22" i="22"/>
  <c r="H22" i="22"/>
  <c r="G22" i="22"/>
  <c r="F22" i="22"/>
  <c r="K22" i="22"/>
  <c r="E22" i="22"/>
  <c r="D22" i="22"/>
  <c r="C22" i="22"/>
  <c r="B22" i="22"/>
  <c r="H21" i="22"/>
  <c r="G21" i="22"/>
  <c r="F21" i="22"/>
  <c r="E21" i="22"/>
  <c r="D21" i="22"/>
  <c r="C21" i="22"/>
  <c r="B21" i="22"/>
  <c r="H20" i="22"/>
  <c r="G20" i="22"/>
  <c r="I20" i="22"/>
  <c r="E20" i="22"/>
  <c r="D20" i="22"/>
  <c r="C20" i="22"/>
  <c r="B20" i="22"/>
  <c r="I19" i="22"/>
  <c r="H19" i="22"/>
  <c r="G19" i="22"/>
  <c r="E19" i="22"/>
  <c r="D19" i="22"/>
  <c r="C19" i="22"/>
  <c r="B19" i="22"/>
  <c r="I18" i="22"/>
  <c r="H18" i="22"/>
  <c r="G18" i="22"/>
  <c r="F18" i="22"/>
  <c r="K18" i="22"/>
  <c r="E18" i="22"/>
  <c r="D18" i="22"/>
  <c r="C18" i="22"/>
  <c r="B18" i="22"/>
  <c r="H17" i="22"/>
  <c r="G17" i="22"/>
  <c r="F17" i="22"/>
  <c r="E17" i="22"/>
  <c r="D17" i="22"/>
  <c r="C17" i="22"/>
  <c r="B17" i="22"/>
  <c r="H16" i="22"/>
  <c r="G16" i="22"/>
  <c r="I16" i="22"/>
  <c r="E16" i="22"/>
  <c r="D16" i="22"/>
  <c r="C16" i="22"/>
  <c r="B16" i="22"/>
  <c r="I15" i="22"/>
  <c r="H15" i="22"/>
  <c r="G15" i="22"/>
  <c r="E15" i="22"/>
  <c r="D15" i="22"/>
  <c r="K15" i="22"/>
  <c r="C15" i="22"/>
  <c r="B15" i="22"/>
  <c r="K14" i="22"/>
  <c r="I14" i="22"/>
  <c r="H14" i="22"/>
  <c r="G14" i="22"/>
  <c r="F14" i="22"/>
  <c r="E14" i="22"/>
  <c r="D14" i="22"/>
  <c r="C14" i="22"/>
  <c r="B14" i="22"/>
  <c r="H13" i="22"/>
  <c r="G13" i="22"/>
  <c r="F13" i="22"/>
  <c r="E13" i="22"/>
  <c r="D13" i="22"/>
  <c r="C13" i="22"/>
  <c r="B13" i="22"/>
  <c r="H12" i="22"/>
  <c r="G12" i="22"/>
  <c r="I12" i="22"/>
  <c r="E12" i="22"/>
  <c r="D12" i="22"/>
  <c r="C12" i="22"/>
  <c r="B12" i="22"/>
  <c r="I11" i="22"/>
  <c r="H11" i="22"/>
  <c r="G11" i="22"/>
  <c r="E11" i="22"/>
  <c r="D11" i="22"/>
  <c r="C11" i="22"/>
  <c r="B11" i="22"/>
  <c r="I107" i="24"/>
  <c r="H107" i="24"/>
  <c r="G107" i="24"/>
  <c r="E107" i="24"/>
  <c r="D107" i="24"/>
  <c r="K107" i="24"/>
  <c r="C107" i="24"/>
  <c r="B107" i="24"/>
  <c r="K106" i="24"/>
  <c r="I106" i="24"/>
  <c r="H106" i="24"/>
  <c r="G106" i="24"/>
  <c r="F106" i="24"/>
  <c r="E106" i="24"/>
  <c r="D106" i="24"/>
  <c r="C106" i="24"/>
  <c r="B106" i="24"/>
  <c r="H105" i="24"/>
  <c r="G105" i="24"/>
  <c r="I105" i="24"/>
  <c r="F105" i="24"/>
  <c r="E105" i="24"/>
  <c r="D105" i="24"/>
  <c r="K105" i="24"/>
  <c r="C105" i="24"/>
  <c r="B105" i="24"/>
  <c r="H104" i="24"/>
  <c r="G104" i="24"/>
  <c r="I104" i="24"/>
  <c r="E104" i="24"/>
  <c r="D104" i="24"/>
  <c r="K104" i="24"/>
  <c r="C104" i="24"/>
  <c r="B104" i="24"/>
  <c r="I103" i="24"/>
  <c r="H103" i="24"/>
  <c r="G103" i="24"/>
  <c r="E103" i="24"/>
  <c r="D103" i="24"/>
  <c r="K103" i="24"/>
  <c r="C103" i="24"/>
  <c r="B103" i="24"/>
  <c r="K102" i="24"/>
  <c r="I102" i="24"/>
  <c r="H102" i="24"/>
  <c r="G102" i="24"/>
  <c r="F102" i="24"/>
  <c r="E102" i="24"/>
  <c r="D102" i="24"/>
  <c r="C102" i="24"/>
  <c r="B102" i="24"/>
  <c r="H101" i="24"/>
  <c r="G101" i="24"/>
  <c r="F101" i="24"/>
  <c r="E101" i="24"/>
  <c r="D101" i="24"/>
  <c r="C101" i="24"/>
  <c r="B101" i="24"/>
  <c r="H100" i="24"/>
  <c r="G100" i="24"/>
  <c r="I100" i="24"/>
  <c r="E100" i="24"/>
  <c r="D100" i="24"/>
  <c r="C100" i="24"/>
  <c r="B100" i="24"/>
  <c r="H99" i="24"/>
  <c r="I99" i="24"/>
  <c r="G99" i="24"/>
  <c r="E99" i="24"/>
  <c r="D99" i="24"/>
  <c r="C99" i="24"/>
  <c r="B99" i="24"/>
  <c r="I98" i="24"/>
  <c r="H98" i="24"/>
  <c r="G98" i="24"/>
  <c r="E98" i="24"/>
  <c r="D98" i="24"/>
  <c r="C98" i="24"/>
  <c r="B98" i="24"/>
  <c r="K97" i="24"/>
  <c r="H97" i="24"/>
  <c r="G97" i="24"/>
  <c r="I97" i="24"/>
  <c r="F97" i="24"/>
  <c r="E97" i="24"/>
  <c r="D97" i="24"/>
  <c r="C97" i="24"/>
  <c r="B97" i="24"/>
  <c r="H96" i="24"/>
  <c r="G96" i="24"/>
  <c r="I96" i="24"/>
  <c r="E96" i="24"/>
  <c r="D96" i="24"/>
  <c r="K96" i="24"/>
  <c r="C96" i="24"/>
  <c r="B96" i="24"/>
  <c r="H95" i="24"/>
  <c r="I95" i="24"/>
  <c r="G95" i="24"/>
  <c r="E95" i="24"/>
  <c r="D95" i="24"/>
  <c r="K95" i="24"/>
  <c r="C95" i="24"/>
  <c r="B95" i="24"/>
  <c r="I94" i="24"/>
  <c r="H94" i="24"/>
  <c r="G94" i="24"/>
  <c r="E94" i="24"/>
  <c r="D94" i="24"/>
  <c r="C94" i="24"/>
  <c r="B94" i="24"/>
  <c r="H93" i="24"/>
  <c r="G93" i="24"/>
  <c r="I93" i="24"/>
  <c r="K93" i="24"/>
  <c r="F93" i="24"/>
  <c r="E93" i="24"/>
  <c r="D93" i="24"/>
  <c r="C93" i="24"/>
  <c r="B93" i="24"/>
  <c r="H92" i="24"/>
  <c r="G92" i="24"/>
  <c r="I92" i="24"/>
  <c r="E92" i="24"/>
  <c r="D92" i="24"/>
  <c r="K92" i="24"/>
  <c r="C92" i="24"/>
  <c r="B92" i="24"/>
  <c r="H91" i="24"/>
  <c r="I91" i="24"/>
  <c r="G91" i="24"/>
  <c r="E91" i="24"/>
  <c r="D91" i="24"/>
  <c r="C91" i="24"/>
  <c r="B91" i="24"/>
  <c r="I90" i="24"/>
  <c r="H90" i="24"/>
  <c r="G90" i="24"/>
  <c r="E90" i="24"/>
  <c r="K90" i="24"/>
  <c r="D90" i="24"/>
  <c r="C90" i="24"/>
  <c r="B90" i="24"/>
  <c r="H89" i="24"/>
  <c r="G89" i="24"/>
  <c r="I89" i="24"/>
  <c r="K89" i="24"/>
  <c r="F89" i="24"/>
  <c r="E89" i="24"/>
  <c r="D89" i="24"/>
  <c r="C89" i="24"/>
  <c r="B89" i="24"/>
  <c r="H88" i="24"/>
  <c r="G88" i="24"/>
  <c r="I88" i="24"/>
  <c r="E88" i="24"/>
  <c r="D88" i="24"/>
  <c r="C88" i="24"/>
  <c r="B88" i="24"/>
  <c r="H87" i="24"/>
  <c r="I87" i="24"/>
  <c r="G87" i="24"/>
  <c r="E87" i="24"/>
  <c r="D87" i="24"/>
  <c r="C87" i="24"/>
  <c r="B87" i="24"/>
  <c r="I86" i="24"/>
  <c r="H86" i="24"/>
  <c r="G86" i="24"/>
  <c r="E86" i="24"/>
  <c r="K86" i="24"/>
  <c r="D86" i="24"/>
  <c r="C86" i="24"/>
  <c r="B86" i="24"/>
  <c r="H85" i="24"/>
  <c r="G85" i="24"/>
  <c r="I85" i="24"/>
  <c r="K85" i="24"/>
  <c r="F85" i="24"/>
  <c r="E85" i="24"/>
  <c r="D85" i="24"/>
  <c r="C85" i="24"/>
  <c r="B85" i="24"/>
  <c r="H84" i="24"/>
  <c r="G84" i="24"/>
  <c r="I84" i="24"/>
  <c r="E84" i="24"/>
  <c r="D84" i="24"/>
  <c r="C84" i="24"/>
  <c r="B84" i="24"/>
  <c r="H83" i="24"/>
  <c r="I83" i="24"/>
  <c r="G83" i="24"/>
  <c r="E83" i="24"/>
  <c r="D83" i="24"/>
  <c r="K83" i="24"/>
  <c r="C83" i="24"/>
  <c r="B83" i="24"/>
  <c r="I82" i="24"/>
  <c r="H82" i="24"/>
  <c r="G82" i="24"/>
  <c r="E82" i="24"/>
  <c r="K82" i="24"/>
  <c r="D82" i="24"/>
  <c r="C82" i="24"/>
  <c r="B82" i="24"/>
  <c r="K81" i="24"/>
  <c r="H81" i="24"/>
  <c r="G81" i="24"/>
  <c r="I81" i="24"/>
  <c r="F81" i="24"/>
  <c r="E81" i="24"/>
  <c r="D81" i="24"/>
  <c r="C81" i="24"/>
  <c r="B81" i="24"/>
  <c r="H80" i="24"/>
  <c r="G80" i="24"/>
  <c r="I80" i="24"/>
  <c r="E80" i="24"/>
  <c r="D80" i="24"/>
  <c r="C80" i="24"/>
  <c r="B80" i="24"/>
  <c r="H79" i="24"/>
  <c r="I79" i="24"/>
  <c r="G79" i="24"/>
  <c r="E79" i="24"/>
  <c r="D79" i="24"/>
  <c r="C79" i="24"/>
  <c r="B79" i="24"/>
  <c r="I78" i="24"/>
  <c r="H78" i="24"/>
  <c r="G78" i="24"/>
  <c r="E78" i="24"/>
  <c r="D78" i="24"/>
  <c r="C78" i="24"/>
  <c r="B78" i="24"/>
  <c r="K77" i="24"/>
  <c r="H77" i="24"/>
  <c r="G77" i="24"/>
  <c r="I77" i="24"/>
  <c r="F77" i="24"/>
  <c r="E77" i="24"/>
  <c r="D77" i="24"/>
  <c r="C77" i="24"/>
  <c r="B77" i="24"/>
  <c r="H76" i="24"/>
  <c r="G76" i="24"/>
  <c r="I76" i="24"/>
  <c r="E76" i="24"/>
  <c r="D76" i="24"/>
  <c r="C76" i="24"/>
  <c r="B76" i="24"/>
  <c r="H75" i="24"/>
  <c r="I75" i="24"/>
  <c r="G75" i="24"/>
  <c r="E75" i="24"/>
  <c r="D75" i="24"/>
  <c r="K75" i="24"/>
  <c r="C75" i="24"/>
  <c r="B75" i="24"/>
  <c r="I74" i="24"/>
  <c r="H74" i="24"/>
  <c r="G74" i="24"/>
  <c r="E74" i="24"/>
  <c r="K74" i="24"/>
  <c r="D74" i="24"/>
  <c r="C74" i="24"/>
  <c r="B74" i="24"/>
  <c r="H73" i="24"/>
  <c r="G73" i="24"/>
  <c r="I73" i="24"/>
  <c r="K73" i="24"/>
  <c r="F73" i="24"/>
  <c r="E73" i="24"/>
  <c r="D73" i="24"/>
  <c r="C73" i="24"/>
  <c r="B73" i="24"/>
  <c r="H72" i="24"/>
  <c r="G72" i="24"/>
  <c r="I72" i="24"/>
  <c r="E72" i="24"/>
  <c r="D72" i="24"/>
  <c r="K72" i="24"/>
  <c r="C72" i="24"/>
  <c r="B72" i="24"/>
  <c r="H71" i="24"/>
  <c r="I71" i="24"/>
  <c r="G71" i="24"/>
  <c r="E71" i="24"/>
  <c r="D71" i="24"/>
  <c r="C71" i="24"/>
  <c r="B71" i="24"/>
  <c r="I70" i="24"/>
  <c r="H70" i="24"/>
  <c r="G70" i="24"/>
  <c r="E70" i="24"/>
  <c r="D70" i="24"/>
  <c r="C70" i="24"/>
  <c r="B70" i="24"/>
  <c r="K69" i="24"/>
  <c r="H69" i="24"/>
  <c r="G69" i="24"/>
  <c r="I69" i="24"/>
  <c r="F69" i="24"/>
  <c r="E69" i="24"/>
  <c r="D69" i="24"/>
  <c r="C69" i="24"/>
  <c r="B69" i="24"/>
  <c r="H68" i="24"/>
  <c r="G68" i="24"/>
  <c r="I68" i="24"/>
  <c r="E68" i="24"/>
  <c r="D68" i="24"/>
  <c r="C68" i="24"/>
  <c r="B68" i="24"/>
  <c r="H67" i="24"/>
  <c r="I67" i="24"/>
  <c r="G67" i="24"/>
  <c r="E67" i="24"/>
  <c r="D67" i="24"/>
  <c r="C67" i="24"/>
  <c r="B67" i="24"/>
  <c r="I66" i="24"/>
  <c r="H66" i="24"/>
  <c r="G66" i="24"/>
  <c r="E66" i="24"/>
  <c r="D66" i="24"/>
  <c r="C66" i="24"/>
  <c r="B66" i="24"/>
  <c r="H65" i="24"/>
  <c r="G65" i="24"/>
  <c r="I65" i="24"/>
  <c r="K65" i="24"/>
  <c r="F65" i="24"/>
  <c r="E65" i="24"/>
  <c r="D65" i="24"/>
  <c r="C65" i="24"/>
  <c r="B65" i="24"/>
  <c r="H64" i="24"/>
  <c r="G64" i="24"/>
  <c r="I64" i="24"/>
  <c r="E64" i="24"/>
  <c r="D64" i="24"/>
  <c r="C64" i="24"/>
  <c r="B64" i="24"/>
  <c r="H63" i="24"/>
  <c r="I63" i="24"/>
  <c r="G63" i="24"/>
  <c r="E63" i="24"/>
  <c r="D63" i="24"/>
  <c r="C63" i="24"/>
  <c r="B63" i="24"/>
  <c r="I62" i="24"/>
  <c r="H62" i="24"/>
  <c r="G62" i="24"/>
  <c r="E62" i="24"/>
  <c r="D62" i="24"/>
  <c r="C62" i="24"/>
  <c r="B62" i="24"/>
  <c r="H61" i="24"/>
  <c r="G61" i="24"/>
  <c r="I61" i="24"/>
  <c r="K61" i="24"/>
  <c r="F61" i="24"/>
  <c r="E61" i="24"/>
  <c r="D61" i="24"/>
  <c r="C61" i="24"/>
  <c r="B61" i="24"/>
  <c r="H60" i="24"/>
  <c r="G60" i="24"/>
  <c r="I60" i="24"/>
  <c r="E60" i="24"/>
  <c r="D60" i="24"/>
  <c r="K60" i="24"/>
  <c r="C60" i="24"/>
  <c r="B60" i="24"/>
  <c r="H59" i="24"/>
  <c r="I59" i="24"/>
  <c r="G59" i="24"/>
  <c r="E59" i="24"/>
  <c r="D59" i="24"/>
  <c r="C59" i="24"/>
  <c r="B59" i="24"/>
  <c r="I58" i="24"/>
  <c r="H58" i="24"/>
  <c r="G58" i="24"/>
  <c r="E58" i="24"/>
  <c r="D58" i="24"/>
  <c r="C58" i="24"/>
  <c r="B58" i="24"/>
  <c r="K57" i="24"/>
  <c r="H57" i="24"/>
  <c r="G57" i="24"/>
  <c r="I57" i="24"/>
  <c r="F57" i="24"/>
  <c r="E57" i="24"/>
  <c r="D57" i="24"/>
  <c r="C57" i="24"/>
  <c r="B57" i="24"/>
  <c r="H56" i="24"/>
  <c r="G56" i="24"/>
  <c r="I56" i="24"/>
  <c r="E56" i="24"/>
  <c r="D56" i="24"/>
  <c r="C56" i="24"/>
  <c r="B56" i="24"/>
  <c r="H55" i="24"/>
  <c r="I55" i="24"/>
  <c r="G55" i="24"/>
  <c r="E55" i="24"/>
  <c r="D55" i="24"/>
  <c r="C55" i="24"/>
  <c r="B55" i="24"/>
  <c r="I54" i="24"/>
  <c r="H54" i="24"/>
  <c r="G54" i="24"/>
  <c r="E54" i="24"/>
  <c r="D54" i="24"/>
  <c r="C54" i="24"/>
  <c r="B54" i="24"/>
  <c r="K53" i="24"/>
  <c r="H53" i="24"/>
  <c r="G53" i="24"/>
  <c r="I53" i="24"/>
  <c r="F53" i="24"/>
  <c r="E53" i="24"/>
  <c r="D53" i="24"/>
  <c r="C53" i="24"/>
  <c r="B53" i="24"/>
  <c r="H52" i="24"/>
  <c r="G52" i="24"/>
  <c r="I52" i="24"/>
  <c r="E52" i="24"/>
  <c r="D52" i="24"/>
  <c r="C52" i="24"/>
  <c r="B52" i="24"/>
  <c r="I51" i="24"/>
  <c r="H51" i="24"/>
  <c r="G51" i="24"/>
  <c r="E51" i="24"/>
  <c r="D51" i="24"/>
  <c r="K51" i="24"/>
  <c r="C51" i="24"/>
  <c r="B51" i="24"/>
  <c r="I50" i="24"/>
  <c r="H50" i="24"/>
  <c r="G50" i="24"/>
  <c r="E50" i="24"/>
  <c r="D50" i="24"/>
  <c r="C50" i="24"/>
  <c r="B50" i="24"/>
  <c r="H49" i="24"/>
  <c r="G49" i="24"/>
  <c r="I49" i="24"/>
  <c r="K49" i="24"/>
  <c r="F49" i="24"/>
  <c r="E49" i="24"/>
  <c r="D49" i="24"/>
  <c r="C49" i="24"/>
  <c r="B49" i="24"/>
  <c r="H48" i="24"/>
  <c r="G48" i="24"/>
  <c r="I48" i="24"/>
  <c r="E48" i="24"/>
  <c r="D48" i="24"/>
  <c r="K48" i="24"/>
  <c r="C48" i="24"/>
  <c r="B48" i="24"/>
  <c r="H47" i="24"/>
  <c r="I47" i="24"/>
  <c r="G47" i="24"/>
  <c r="E47" i="24"/>
  <c r="D47" i="24"/>
  <c r="C47" i="24"/>
  <c r="B47" i="24"/>
  <c r="I46" i="24"/>
  <c r="H46" i="24"/>
  <c r="G46" i="24"/>
  <c r="E46" i="24"/>
  <c r="D46" i="24"/>
  <c r="C46" i="24"/>
  <c r="B46" i="24"/>
  <c r="H45" i="24"/>
  <c r="G45" i="24"/>
  <c r="I45" i="24"/>
  <c r="K45" i="24"/>
  <c r="F45" i="24"/>
  <c r="E45" i="24"/>
  <c r="D45" i="24"/>
  <c r="C45" i="24"/>
  <c r="B45" i="24"/>
  <c r="H44" i="24"/>
  <c r="G44" i="24"/>
  <c r="I44" i="24"/>
  <c r="E44" i="24"/>
  <c r="D44" i="24"/>
  <c r="C44" i="24"/>
  <c r="B44" i="24"/>
  <c r="I43" i="24"/>
  <c r="H43" i="24"/>
  <c r="G43" i="24"/>
  <c r="E43" i="24"/>
  <c r="D43" i="24"/>
  <c r="K43" i="24"/>
  <c r="C43" i="24"/>
  <c r="B43" i="24"/>
  <c r="I42" i="24"/>
  <c r="H42" i="24"/>
  <c r="G42" i="24"/>
  <c r="E42" i="24"/>
  <c r="D42" i="24"/>
  <c r="C42" i="24"/>
  <c r="B42" i="24"/>
  <c r="H41" i="24"/>
  <c r="G41" i="24"/>
  <c r="I41" i="24"/>
  <c r="K41" i="24"/>
  <c r="F41" i="24"/>
  <c r="E41" i="24"/>
  <c r="D41" i="24"/>
  <c r="C41" i="24"/>
  <c r="B41" i="24"/>
  <c r="H40" i="24"/>
  <c r="G40" i="24"/>
  <c r="I40" i="24"/>
  <c r="E40" i="24"/>
  <c r="D40" i="24"/>
  <c r="C40" i="24"/>
  <c r="B40" i="24"/>
  <c r="H39" i="24"/>
  <c r="I39" i="24"/>
  <c r="G39" i="24"/>
  <c r="E39" i="24"/>
  <c r="D39" i="24"/>
  <c r="C39" i="24"/>
  <c r="B39" i="24"/>
  <c r="I38" i="24"/>
  <c r="H38" i="24"/>
  <c r="G38" i="24"/>
  <c r="E38" i="24"/>
  <c r="D38" i="24"/>
  <c r="C38" i="24"/>
  <c r="B38" i="24"/>
  <c r="K37" i="24"/>
  <c r="H37" i="24"/>
  <c r="G37" i="24"/>
  <c r="I37" i="24"/>
  <c r="F37" i="24"/>
  <c r="E37" i="24"/>
  <c r="D37" i="24"/>
  <c r="C37" i="24"/>
  <c r="B37" i="24"/>
  <c r="H36" i="24"/>
  <c r="G36" i="24"/>
  <c r="I36" i="24"/>
  <c r="E36" i="24"/>
  <c r="D36" i="24"/>
  <c r="C36" i="24"/>
  <c r="B36" i="24"/>
  <c r="H35" i="24"/>
  <c r="I35" i="24"/>
  <c r="G35" i="24"/>
  <c r="E35" i="24"/>
  <c r="D35" i="24"/>
  <c r="K35" i="24"/>
  <c r="C35" i="24"/>
  <c r="B35" i="24"/>
  <c r="I34" i="24"/>
  <c r="H34" i="24"/>
  <c r="G34" i="24"/>
  <c r="E34" i="24"/>
  <c r="D34" i="24"/>
  <c r="C34" i="24"/>
  <c r="B34" i="24"/>
  <c r="H33" i="24"/>
  <c r="G33" i="24"/>
  <c r="I33" i="24"/>
  <c r="K33" i="24"/>
  <c r="F33" i="24"/>
  <c r="E33" i="24"/>
  <c r="D33" i="24"/>
  <c r="C33" i="24"/>
  <c r="B33" i="24"/>
  <c r="H32" i="24"/>
  <c r="G32" i="24"/>
  <c r="I32" i="24"/>
  <c r="E32" i="24"/>
  <c r="D32" i="24"/>
  <c r="C32" i="24"/>
  <c r="B32" i="24"/>
  <c r="I31" i="24"/>
  <c r="H31" i="24"/>
  <c r="G31" i="24"/>
  <c r="E31" i="24"/>
  <c r="D31" i="24"/>
  <c r="K31" i="24"/>
  <c r="C31" i="24"/>
  <c r="B31" i="24"/>
  <c r="K30" i="24"/>
  <c r="I30" i="24"/>
  <c r="H30" i="24"/>
  <c r="G30" i="24"/>
  <c r="F30" i="24"/>
  <c r="E30" i="24"/>
  <c r="D30" i="24"/>
  <c r="C30" i="24"/>
  <c r="B30" i="24"/>
  <c r="K29" i="24"/>
  <c r="H29" i="24"/>
  <c r="G29" i="24"/>
  <c r="I29" i="24"/>
  <c r="F29" i="24"/>
  <c r="E29" i="24"/>
  <c r="D29" i="24"/>
  <c r="C29" i="24"/>
  <c r="B29" i="24"/>
  <c r="H28" i="24"/>
  <c r="G28" i="24"/>
  <c r="I28" i="24"/>
  <c r="E28" i="24"/>
  <c r="D28" i="24"/>
  <c r="C28" i="24"/>
  <c r="B28" i="24"/>
  <c r="H27" i="24"/>
  <c r="I27" i="24"/>
  <c r="G27" i="24"/>
  <c r="E27" i="24"/>
  <c r="D27" i="24"/>
  <c r="C27" i="24"/>
  <c r="B27" i="24"/>
  <c r="K26" i="24"/>
  <c r="I26" i="24"/>
  <c r="H26" i="24"/>
  <c r="G26" i="24"/>
  <c r="F26" i="24"/>
  <c r="E26" i="24"/>
  <c r="D26" i="24"/>
  <c r="C26" i="24"/>
  <c r="B26" i="24"/>
  <c r="H25" i="24"/>
  <c r="G25" i="24"/>
  <c r="I25" i="24"/>
  <c r="K25" i="24"/>
  <c r="F25" i="24"/>
  <c r="E25" i="24"/>
  <c r="D25" i="24"/>
  <c r="C25" i="24"/>
  <c r="B25" i="24"/>
  <c r="H24" i="24"/>
  <c r="G24" i="24"/>
  <c r="I24" i="24"/>
  <c r="E24" i="24"/>
  <c r="D24" i="24"/>
  <c r="C24" i="24"/>
  <c r="B24" i="24"/>
  <c r="H23" i="24"/>
  <c r="I23" i="24"/>
  <c r="G23" i="24"/>
  <c r="E23" i="24"/>
  <c r="D23" i="24"/>
  <c r="C23" i="24"/>
  <c r="B23" i="24"/>
  <c r="I22" i="24"/>
  <c r="H22" i="24"/>
  <c r="G22" i="24"/>
  <c r="E22" i="24"/>
  <c r="D22" i="24"/>
  <c r="C22" i="24"/>
  <c r="B22" i="24"/>
  <c r="H21" i="24"/>
  <c r="G21" i="24"/>
  <c r="I21" i="24"/>
  <c r="K21" i="24"/>
  <c r="F21" i="24"/>
  <c r="E21" i="24"/>
  <c r="D21" i="24"/>
  <c r="C21" i="24"/>
  <c r="B21" i="24"/>
  <c r="H20" i="24"/>
  <c r="G20" i="24"/>
  <c r="I20" i="24"/>
  <c r="E20" i="24"/>
  <c r="D20" i="24"/>
  <c r="C20" i="24"/>
  <c r="B20" i="24"/>
  <c r="H19" i="24"/>
  <c r="I19" i="24"/>
  <c r="G19" i="24"/>
  <c r="E19" i="24"/>
  <c r="D19" i="24"/>
  <c r="C19" i="24"/>
  <c r="B19" i="24"/>
  <c r="I18" i="24"/>
  <c r="H18" i="24"/>
  <c r="G18" i="24"/>
  <c r="E18" i="24"/>
  <c r="D18" i="24"/>
  <c r="C18" i="24"/>
  <c r="B18" i="24"/>
  <c r="H17" i="24"/>
  <c r="G17" i="24"/>
  <c r="I17" i="24"/>
  <c r="K17" i="24"/>
  <c r="F17" i="24"/>
  <c r="E17" i="24"/>
  <c r="D17" i="24"/>
  <c r="C17" i="24"/>
  <c r="B17" i="24"/>
  <c r="H16" i="24"/>
  <c r="G16" i="24"/>
  <c r="I16" i="24"/>
  <c r="E16" i="24"/>
  <c r="D16" i="24"/>
  <c r="C16" i="24"/>
  <c r="B16" i="24"/>
  <c r="I15" i="24"/>
  <c r="H15" i="24"/>
  <c r="G15" i="24"/>
  <c r="E15" i="24"/>
  <c r="D15" i="24"/>
  <c r="K15" i="24"/>
  <c r="C15" i="24"/>
  <c r="B15" i="24"/>
  <c r="I14" i="24"/>
  <c r="H14" i="24"/>
  <c r="G14" i="24"/>
  <c r="E14" i="24"/>
  <c r="K14" i="24"/>
  <c r="D14" i="24"/>
  <c r="C14" i="24"/>
  <c r="B14" i="24"/>
  <c r="H13" i="24"/>
  <c r="G13" i="24"/>
  <c r="I13" i="24"/>
  <c r="K13" i="24"/>
  <c r="F13" i="24"/>
  <c r="E13" i="24"/>
  <c r="D13" i="24"/>
  <c r="C13" i="24"/>
  <c r="B13" i="24"/>
  <c r="H12" i="24"/>
  <c r="G12" i="24"/>
  <c r="I12" i="24"/>
  <c r="E12" i="24"/>
  <c r="D12" i="24"/>
  <c r="C12" i="24"/>
  <c r="B12" i="24"/>
  <c r="H11" i="24"/>
  <c r="I11" i="24"/>
  <c r="G11" i="24"/>
  <c r="E11" i="24"/>
  <c r="D11" i="24"/>
  <c r="C11" i="24"/>
  <c r="B11" i="24"/>
  <c r="E7" i="24"/>
  <c r="F7" i="24"/>
  <c r="H7" i="24"/>
  <c r="I7" i="24"/>
  <c r="E7" i="22"/>
  <c r="F7" i="22"/>
  <c r="H7" i="22"/>
  <c r="I7" i="22"/>
  <c r="E7" i="20"/>
  <c r="F7" i="20"/>
  <c r="H7" i="20"/>
  <c r="I7" i="20"/>
  <c r="E7" i="18"/>
  <c r="F7" i="18"/>
  <c r="H7" i="18"/>
  <c r="I7" i="18"/>
  <c r="E7" i="16"/>
  <c r="F7" i="16"/>
  <c r="H7" i="16"/>
  <c r="I7" i="16"/>
  <c r="E7" i="14"/>
  <c r="F7" i="14"/>
  <c r="H7" i="14"/>
  <c r="I7" i="14"/>
  <c r="E7" i="12"/>
  <c r="F7" i="12"/>
  <c r="H7" i="12"/>
  <c r="I7" i="12"/>
  <c r="E7" i="10"/>
  <c r="F7" i="10"/>
  <c r="H7" i="10"/>
  <c r="I7" i="10"/>
  <c r="E7" i="8"/>
  <c r="F7" i="8"/>
  <c r="H7" i="8"/>
  <c r="I7" i="8"/>
  <c r="E7" i="25"/>
  <c r="F7" i="25"/>
  <c r="H7" i="25"/>
  <c r="I7" i="25"/>
  <c r="E7" i="5"/>
  <c r="F7" i="5"/>
  <c r="H7" i="5"/>
  <c r="I7" i="5"/>
  <c r="E7" i="3"/>
  <c r="F7" i="3"/>
  <c r="H7" i="3"/>
  <c r="I7" i="3"/>
  <c r="H10" i="24"/>
  <c r="G10" i="24"/>
  <c r="E10" i="24"/>
  <c r="D10" i="24"/>
  <c r="F10" i="24"/>
  <c r="C10" i="24"/>
  <c r="B10" i="24"/>
  <c r="H10" i="22"/>
  <c r="G10" i="22"/>
  <c r="I10" i="22"/>
  <c r="E10" i="22"/>
  <c r="D10" i="22"/>
  <c r="C10" i="22"/>
  <c r="B10" i="22"/>
  <c r="H10" i="20"/>
  <c r="G10" i="20"/>
  <c r="E10" i="20"/>
  <c r="D10" i="20"/>
  <c r="C10" i="20"/>
  <c r="B10" i="20"/>
  <c r="H10" i="18"/>
  <c r="G10" i="18"/>
  <c r="E10" i="18"/>
  <c r="D10" i="18"/>
  <c r="F10" i="18"/>
  <c r="C10" i="18"/>
  <c r="B10" i="18"/>
  <c r="H10" i="16"/>
  <c r="G10" i="16"/>
  <c r="E10" i="16"/>
  <c r="D10" i="16"/>
  <c r="F10" i="16"/>
  <c r="C10" i="16"/>
  <c r="B10" i="16"/>
  <c r="H10" i="14"/>
  <c r="G10" i="14"/>
  <c r="I10" i="14"/>
  <c r="E10" i="14"/>
  <c r="F10" i="14"/>
  <c r="D10" i="14"/>
  <c r="C10" i="14"/>
  <c r="B10" i="14"/>
  <c r="H10" i="12"/>
  <c r="G10" i="12"/>
  <c r="E10" i="12"/>
  <c r="D10" i="12"/>
  <c r="C10" i="12"/>
  <c r="B10" i="12"/>
  <c r="H10" i="10"/>
  <c r="G10" i="10"/>
  <c r="E10" i="10"/>
  <c r="D10" i="10"/>
  <c r="C10" i="10"/>
  <c r="B10" i="10"/>
  <c r="H10" i="8"/>
  <c r="G10" i="8"/>
  <c r="E10" i="8"/>
  <c r="D10" i="8"/>
  <c r="C10" i="8"/>
  <c r="B10" i="8"/>
  <c r="H10" i="25"/>
  <c r="G10" i="25"/>
  <c r="E10" i="25"/>
  <c r="D10" i="25"/>
  <c r="C10" i="25"/>
  <c r="B10" i="25"/>
  <c r="H10" i="5"/>
  <c r="G10" i="5"/>
  <c r="E10" i="5"/>
  <c r="D10" i="5"/>
  <c r="F10" i="5"/>
  <c r="C10" i="5"/>
  <c r="B10" i="5"/>
  <c r="H10" i="3"/>
  <c r="I10" i="3"/>
  <c r="G10" i="3"/>
  <c r="E10" i="3"/>
  <c r="D10" i="3"/>
  <c r="C10" i="3"/>
  <c r="B10" i="3"/>
  <c r="I10" i="8"/>
  <c r="F10" i="10"/>
  <c r="I10" i="25"/>
  <c r="K52" i="3"/>
  <c r="K59" i="3"/>
  <c r="K68" i="3"/>
  <c r="K100" i="3"/>
  <c r="K36" i="3"/>
  <c r="K18" i="3"/>
  <c r="K42" i="3"/>
  <c r="K84" i="3"/>
  <c r="K91" i="3"/>
  <c r="F12" i="3"/>
  <c r="K12" i="3"/>
  <c r="F16" i="3"/>
  <c r="K16" i="3"/>
  <c r="F20" i="3"/>
  <c r="K20" i="3"/>
  <c r="F24" i="3"/>
  <c r="K24" i="3"/>
  <c r="F28" i="3"/>
  <c r="F32" i="3"/>
  <c r="K32" i="3"/>
  <c r="F36" i="3"/>
  <c r="F40" i="3"/>
  <c r="K40" i="3"/>
  <c r="F44" i="3"/>
  <c r="F48" i="3"/>
  <c r="F52" i="3"/>
  <c r="F56" i="3"/>
  <c r="K56" i="3"/>
  <c r="F60" i="3"/>
  <c r="F64" i="3"/>
  <c r="F68" i="3"/>
  <c r="F72" i="3"/>
  <c r="F76" i="3"/>
  <c r="K76" i="3"/>
  <c r="F80" i="3"/>
  <c r="K80" i="3"/>
  <c r="F84" i="3"/>
  <c r="F88" i="3"/>
  <c r="K88" i="3"/>
  <c r="F92" i="3"/>
  <c r="F96" i="3"/>
  <c r="F100" i="3"/>
  <c r="I101" i="3"/>
  <c r="K101" i="3"/>
  <c r="F104" i="3"/>
  <c r="F14" i="3"/>
  <c r="F18" i="3"/>
  <c r="F22" i="3"/>
  <c r="F34" i="3"/>
  <c r="K34" i="3"/>
  <c r="F38" i="3"/>
  <c r="K38" i="3"/>
  <c r="F42" i="3"/>
  <c r="F50" i="3"/>
  <c r="K50" i="3"/>
  <c r="F54" i="3"/>
  <c r="K54" i="3"/>
  <c r="F58" i="3"/>
  <c r="F62" i="3"/>
  <c r="K62" i="3"/>
  <c r="F70" i="3"/>
  <c r="K70" i="3"/>
  <c r="F74" i="3"/>
  <c r="F78" i="3"/>
  <c r="K78" i="3"/>
  <c r="F82" i="3"/>
  <c r="F90" i="3"/>
  <c r="F94" i="3"/>
  <c r="K94" i="3"/>
  <c r="F98" i="3"/>
  <c r="K98" i="3"/>
  <c r="F11" i="3"/>
  <c r="K11" i="3"/>
  <c r="F15" i="3"/>
  <c r="F19" i="3"/>
  <c r="K19" i="3"/>
  <c r="F23" i="3"/>
  <c r="K23" i="3"/>
  <c r="F27" i="3"/>
  <c r="F31" i="3"/>
  <c r="F35" i="3"/>
  <c r="F39" i="3"/>
  <c r="K39" i="3"/>
  <c r="F43" i="3"/>
  <c r="F47" i="3"/>
  <c r="K47" i="3"/>
  <c r="F51" i="3"/>
  <c r="F55" i="3"/>
  <c r="K55" i="3"/>
  <c r="F59" i="3"/>
  <c r="F63" i="3"/>
  <c r="K63" i="3"/>
  <c r="F67" i="3"/>
  <c r="K67" i="3"/>
  <c r="F71" i="3"/>
  <c r="K71" i="3"/>
  <c r="F75" i="3"/>
  <c r="F79" i="3"/>
  <c r="K79" i="3"/>
  <c r="F83" i="3"/>
  <c r="F87" i="3"/>
  <c r="K87" i="3"/>
  <c r="F91" i="3"/>
  <c r="F95" i="3"/>
  <c r="F99" i="3"/>
  <c r="K99" i="3"/>
  <c r="F103" i="3"/>
  <c r="F107" i="3"/>
  <c r="K39" i="5"/>
  <c r="K87" i="5"/>
  <c r="K98" i="5"/>
  <c r="K23" i="5"/>
  <c r="K71" i="5"/>
  <c r="K76" i="5"/>
  <c r="K12" i="5"/>
  <c r="K38" i="5"/>
  <c r="K55" i="5"/>
  <c r="F12" i="5"/>
  <c r="F16" i="5"/>
  <c r="K16" i="5"/>
  <c r="F20" i="5"/>
  <c r="K20" i="5"/>
  <c r="F24" i="5"/>
  <c r="K24" i="5"/>
  <c r="F28" i="5"/>
  <c r="F32" i="5"/>
  <c r="K32" i="5"/>
  <c r="F36" i="5"/>
  <c r="K36" i="5"/>
  <c r="F40" i="5"/>
  <c r="K40" i="5"/>
  <c r="F44" i="5"/>
  <c r="F48" i="5"/>
  <c r="F52" i="5"/>
  <c r="K52" i="5"/>
  <c r="F56" i="5"/>
  <c r="K56" i="5"/>
  <c r="F60" i="5"/>
  <c r="F64" i="5"/>
  <c r="F68" i="5"/>
  <c r="K68" i="5"/>
  <c r="F72" i="5"/>
  <c r="K72" i="5"/>
  <c r="F76" i="5"/>
  <c r="F80" i="5"/>
  <c r="K80" i="5"/>
  <c r="F84" i="5"/>
  <c r="K84" i="5"/>
  <c r="F88" i="5"/>
  <c r="K88" i="5"/>
  <c r="F92" i="5"/>
  <c r="F96" i="5"/>
  <c r="K96" i="5"/>
  <c r="F100" i="5"/>
  <c r="K100" i="5"/>
  <c r="I101" i="5"/>
  <c r="K101" i="5"/>
  <c r="F104" i="5"/>
  <c r="F14" i="5"/>
  <c r="K14" i="5"/>
  <c r="F18" i="5"/>
  <c r="K18" i="5"/>
  <c r="F34" i="5"/>
  <c r="K34" i="5"/>
  <c r="F38" i="5"/>
  <c r="F42" i="5"/>
  <c r="K42" i="5"/>
  <c r="F50" i="5"/>
  <c r="K50" i="5"/>
  <c r="F54" i="5"/>
  <c r="K54" i="5"/>
  <c r="F58" i="5"/>
  <c r="F62" i="5"/>
  <c r="K62" i="5"/>
  <c r="F70" i="5"/>
  <c r="K70" i="5"/>
  <c r="F74" i="5"/>
  <c r="F78" i="5"/>
  <c r="K78" i="5"/>
  <c r="F82" i="5"/>
  <c r="K82" i="5"/>
  <c r="F90" i="5"/>
  <c r="K90" i="5"/>
  <c r="F94" i="5"/>
  <c r="K94" i="5"/>
  <c r="F98" i="5"/>
  <c r="F11" i="5"/>
  <c r="K11" i="5"/>
  <c r="F15" i="5"/>
  <c r="F19" i="5"/>
  <c r="K19" i="5"/>
  <c r="F23" i="5"/>
  <c r="F27" i="5"/>
  <c r="F31" i="5"/>
  <c r="F35" i="5"/>
  <c r="F39" i="5"/>
  <c r="F43" i="5"/>
  <c r="F47" i="5"/>
  <c r="K47" i="5"/>
  <c r="F51" i="5"/>
  <c r="F55" i="5"/>
  <c r="F59" i="5"/>
  <c r="K59" i="5"/>
  <c r="F63" i="5"/>
  <c r="K63" i="5"/>
  <c r="F67" i="5"/>
  <c r="K67" i="5"/>
  <c r="F71" i="5"/>
  <c r="F75" i="5"/>
  <c r="K75" i="5"/>
  <c r="F79" i="5"/>
  <c r="K79" i="5"/>
  <c r="F83" i="5"/>
  <c r="K83" i="5"/>
  <c r="F87" i="5"/>
  <c r="F91" i="5"/>
  <c r="F95" i="5"/>
  <c r="F99" i="5"/>
  <c r="K99" i="5"/>
  <c r="F103" i="5"/>
  <c r="F107" i="5"/>
  <c r="K19" i="25"/>
  <c r="K21" i="25"/>
  <c r="K37" i="25"/>
  <c r="K39" i="25"/>
  <c r="K90" i="25"/>
  <c r="K101" i="25"/>
  <c r="K94" i="25"/>
  <c r="K34" i="25"/>
  <c r="K50" i="25"/>
  <c r="K54" i="25"/>
  <c r="K71" i="25"/>
  <c r="K89" i="25"/>
  <c r="K18" i="25"/>
  <c r="K53" i="25"/>
  <c r="K73" i="25"/>
  <c r="K79" i="25"/>
  <c r="F13" i="25"/>
  <c r="K13" i="25"/>
  <c r="F17" i="25"/>
  <c r="K17" i="25"/>
  <c r="F21" i="25"/>
  <c r="F25" i="25"/>
  <c r="K25" i="25"/>
  <c r="F29" i="25"/>
  <c r="K29" i="25"/>
  <c r="F33" i="25"/>
  <c r="F37" i="25"/>
  <c r="F41" i="25"/>
  <c r="F45" i="25"/>
  <c r="K45" i="25"/>
  <c r="F49" i="25"/>
  <c r="F53" i="25"/>
  <c r="F57" i="25"/>
  <c r="K57" i="25"/>
  <c r="F61" i="25"/>
  <c r="K61" i="25"/>
  <c r="F65" i="25"/>
  <c r="K65" i="25"/>
  <c r="F69" i="25"/>
  <c r="F77" i="25"/>
  <c r="F81" i="25"/>
  <c r="K81" i="25"/>
  <c r="F85" i="25"/>
  <c r="K85" i="25"/>
  <c r="F89" i="25"/>
  <c r="I11" i="25"/>
  <c r="K11" i="25"/>
  <c r="F14" i="25"/>
  <c r="K14" i="25"/>
  <c r="F18" i="25"/>
  <c r="I19" i="25"/>
  <c r="F22" i="25"/>
  <c r="I23" i="25"/>
  <c r="K23" i="25"/>
  <c r="F26" i="25"/>
  <c r="F30" i="25"/>
  <c r="F34" i="25"/>
  <c r="F38" i="25"/>
  <c r="K38" i="25"/>
  <c r="I39" i="25"/>
  <c r="F42" i="25"/>
  <c r="K42" i="25"/>
  <c r="F46" i="25"/>
  <c r="I47" i="25"/>
  <c r="K47" i="25"/>
  <c r="F50" i="25"/>
  <c r="I51" i="25"/>
  <c r="F54" i="25"/>
  <c r="I55" i="25"/>
  <c r="K55" i="25"/>
  <c r="F58" i="25"/>
  <c r="F62" i="25"/>
  <c r="K62" i="25"/>
  <c r="F66" i="25"/>
  <c r="F70" i="25"/>
  <c r="K70" i="25"/>
  <c r="F74" i="25"/>
  <c r="F78" i="25"/>
  <c r="K78" i="25"/>
  <c r="F82" i="25"/>
  <c r="K82" i="25"/>
  <c r="F86" i="25"/>
  <c r="F90" i="25"/>
  <c r="F94" i="25"/>
  <c r="F98" i="25"/>
  <c r="K98" i="25"/>
  <c r="F102" i="25"/>
  <c r="F106" i="25"/>
  <c r="F59" i="25"/>
  <c r="K59" i="25"/>
  <c r="F63" i="25"/>
  <c r="K63" i="25"/>
  <c r="F67" i="25"/>
  <c r="K67" i="25"/>
  <c r="F71" i="25"/>
  <c r="F75" i="25"/>
  <c r="K75" i="25"/>
  <c r="F79" i="25"/>
  <c r="F83" i="25"/>
  <c r="K83" i="25"/>
  <c r="F87" i="25"/>
  <c r="K87" i="25"/>
  <c r="F91" i="25"/>
  <c r="K91" i="25"/>
  <c r="F95" i="25"/>
  <c r="F99" i="25"/>
  <c r="K99" i="25"/>
  <c r="F103" i="25"/>
  <c r="F107" i="25"/>
  <c r="K21" i="8"/>
  <c r="K67" i="8"/>
  <c r="K84" i="8"/>
  <c r="K100" i="8"/>
  <c r="K36" i="8"/>
  <c r="K68" i="8"/>
  <c r="K85" i="8"/>
  <c r="K52" i="8"/>
  <c r="K88" i="8"/>
  <c r="K101" i="8"/>
  <c r="F12" i="8"/>
  <c r="K12" i="8"/>
  <c r="F16" i="8"/>
  <c r="K16" i="8"/>
  <c r="F20" i="8"/>
  <c r="K20" i="8"/>
  <c r="F24" i="8"/>
  <c r="K24" i="8"/>
  <c r="F28" i="8"/>
  <c r="F32" i="8"/>
  <c r="K32" i="8"/>
  <c r="F36" i="8"/>
  <c r="F40" i="8"/>
  <c r="K40" i="8"/>
  <c r="F44" i="8"/>
  <c r="F48" i="8"/>
  <c r="F52" i="8"/>
  <c r="F56" i="8"/>
  <c r="K56" i="8"/>
  <c r="F60" i="8"/>
  <c r="F64" i="8"/>
  <c r="F68" i="8"/>
  <c r="F72" i="8"/>
  <c r="F76" i="8"/>
  <c r="K76" i="8"/>
  <c r="F80" i="8"/>
  <c r="K80" i="8"/>
  <c r="F84" i="8"/>
  <c r="F88" i="8"/>
  <c r="F92" i="8"/>
  <c r="F96" i="8"/>
  <c r="F100" i="8"/>
  <c r="F104" i="8"/>
  <c r="F13" i="8"/>
  <c r="K13" i="8"/>
  <c r="F17" i="8"/>
  <c r="K17" i="8"/>
  <c r="F21" i="8"/>
  <c r="F25" i="8"/>
  <c r="K25" i="8"/>
  <c r="F29" i="8"/>
  <c r="F33" i="8"/>
  <c r="K33" i="8"/>
  <c r="F37" i="8"/>
  <c r="F41" i="8"/>
  <c r="K41" i="8"/>
  <c r="F45" i="8"/>
  <c r="F49" i="8"/>
  <c r="F53" i="8"/>
  <c r="F57" i="8"/>
  <c r="F61" i="8"/>
  <c r="K61" i="8"/>
  <c r="F65" i="8"/>
  <c r="F69" i="8"/>
  <c r="F73" i="8"/>
  <c r="K73" i="8"/>
  <c r="F77" i="8"/>
  <c r="F81" i="8"/>
  <c r="F85" i="8"/>
  <c r="F89" i="8"/>
  <c r="K89" i="8"/>
  <c r="F93" i="8"/>
  <c r="F97" i="8"/>
  <c r="F101" i="8"/>
  <c r="F105" i="8"/>
  <c r="F11" i="8"/>
  <c r="K11" i="8"/>
  <c r="F19" i="8"/>
  <c r="K19" i="8"/>
  <c r="F23" i="8"/>
  <c r="K23" i="8"/>
  <c r="F27" i="8"/>
  <c r="K27" i="8"/>
  <c r="F39" i="8"/>
  <c r="K39" i="8"/>
  <c r="F47" i="8"/>
  <c r="K47" i="8"/>
  <c r="F51" i="8"/>
  <c r="F55" i="8"/>
  <c r="K55" i="8"/>
  <c r="F59" i="8"/>
  <c r="K59" i="8"/>
  <c r="F63" i="8"/>
  <c r="K63" i="8"/>
  <c r="F67" i="8"/>
  <c r="F71" i="8"/>
  <c r="K71" i="8"/>
  <c r="F75" i="8"/>
  <c r="F79" i="8"/>
  <c r="K79" i="8"/>
  <c r="F83" i="8"/>
  <c r="F87" i="8"/>
  <c r="K87" i="8"/>
  <c r="F91" i="8"/>
  <c r="K91" i="8"/>
  <c r="F99" i="8"/>
  <c r="K99" i="8"/>
  <c r="F107" i="8"/>
  <c r="K11" i="10"/>
  <c r="K27" i="10"/>
  <c r="K94" i="10"/>
  <c r="K59" i="10"/>
  <c r="K78" i="10"/>
  <c r="K62" i="10"/>
  <c r="K12" i="10"/>
  <c r="K16" i="10"/>
  <c r="K20" i="10"/>
  <c r="K24" i="10"/>
  <c r="K28" i="10"/>
  <c r="K32" i="10"/>
  <c r="K36" i="10"/>
  <c r="K40" i="10"/>
  <c r="K52" i="10"/>
  <c r="K56" i="10"/>
  <c r="K60" i="10"/>
  <c r="K64" i="10"/>
  <c r="K68" i="10"/>
  <c r="K76" i="10"/>
  <c r="K80" i="10"/>
  <c r="K84" i="10"/>
  <c r="K88" i="10"/>
  <c r="K100" i="10"/>
  <c r="F14" i="10"/>
  <c r="F18" i="10"/>
  <c r="K18" i="10"/>
  <c r="F22" i="10"/>
  <c r="K22" i="10"/>
  <c r="F26" i="10"/>
  <c r="F30" i="10"/>
  <c r="F34" i="10"/>
  <c r="K34" i="10"/>
  <c r="F38" i="10"/>
  <c r="K38" i="10"/>
  <c r="F42" i="10"/>
  <c r="K42" i="10"/>
  <c r="F46" i="10"/>
  <c r="F50" i="10"/>
  <c r="K50" i="10"/>
  <c r="F54" i="10"/>
  <c r="K54" i="10"/>
  <c r="F58" i="10"/>
  <c r="K58" i="10"/>
  <c r="F62" i="10"/>
  <c r="F66" i="10"/>
  <c r="K66" i="10"/>
  <c r="F70" i="10"/>
  <c r="K70" i="10"/>
  <c r="F74" i="10"/>
  <c r="F78" i="10"/>
  <c r="F82" i="10"/>
  <c r="F86" i="10"/>
  <c r="F90" i="10"/>
  <c r="F94" i="10"/>
  <c r="F98" i="10"/>
  <c r="K98" i="10"/>
  <c r="F102" i="10"/>
  <c r="F106" i="10"/>
  <c r="F11" i="10"/>
  <c r="F15" i="10"/>
  <c r="F19" i="10"/>
  <c r="K19" i="10"/>
  <c r="F23" i="10"/>
  <c r="K23" i="10"/>
  <c r="F27" i="10"/>
  <c r="F31" i="10"/>
  <c r="F35" i="10"/>
  <c r="F39" i="10"/>
  <c r="K39" i="10"/>
  <c r="F43" i="10"/>
  <c r="F47" i="10"/>
  <c r="K47" i="10"/>
  <c r="F51" i="10"/>
  <c r="F55" i="10"/>
  <c r="K55" i="10"/>
  <c r="F59" i="10"/>
  <c r="F63" i="10"/>
  <c r="K63" i="10"/>
  <c r="F67" i="10"/>
  <c r="K67" i="10"/>
  <c r="F71" i="10"/>
  <c r="K71" i="10"/>
  <c r="F75" i="10"/>
  <c r="F79" i="10"/>
  <c r="K79" i="10"/>
  <c r="F83" i="10"/>
  <c r="F87" i="10"/>
  <c r="K87" i="10"/>
  <c r="F91" i="10"/>
  <c r="K91" i="10"/>
  <c r="F95" i="10"/>
  <c r="F99" i="10"/>
  <c r="K99" i="10"/>
  <c r="F103" i="10"/>
  <c r="F107" i="10"/>
  <c r="K11" i="12"/>
  <c r="K58" i="12"/>
  <c r="K20" i="12"/>
  <c r="K68" i="12"/>
  <c r="K76" i="12"/>
  <c r="K52" i="12"/>
  <c r="K80" i="12"/>
  <c r="K28" i="12"/>
  <c r="K36" i="12"/>
  <c r="K91" i="12"/>
  <c r="F12" i="12"/>
  <c r="K12" i="12"/>
  <c r="F16" i="12"/>
  <c r="K16" i="12"/>
  <c r="F20" i="12"/>
  <c r="F24" i="12"/>
  <c r="K24" i="12"/>
  <c r="F28" i="12"/>
  <c r="F32" i="12"/>
  <c r="K32" i="12"/>
  <c r="F36" i="12"/>
  <c r="F40" i="12"/>
  <c r="K40" i="12"/>
  <c r="F44" i="12"/>
  <c r="K44" i="12"/>
  <c r="F48" i="12"/>
  <c r="F52" i="12"/>
  <c r="F56" i="12"/>
  <c r="K56" i="12"/>
  <c r="F60" i="12"/>
  <c r="F64" i="12"/>
  <c r="K64" i="12"/>
  <c r="F68" i="12"/>
  <c r="I69" i="12"/>
  <c r="F72" i="12"/>
  <c r="I73" i="12"/>
  <c r="K73" i="12"/>
  <c r="F76" i="12"/>
  <c r="F80" i="12"/>
  <c r="F84" i="12"/>
  <c r="I85" i="12"/>
  <c r="K85" i="12"/>
  <c r="F88" i="12"/>
  <c r="I89" i="12"/>
  <c r="K89" i="12"/>
  <c r="F92" i="12"/>
  <c r="I93" i="12"/>
  <c r="K93" i="12"/>
  <c r="F96" i="12"/>
  <c r="F100" i="12"/>
  <c r="K100" i="12"/>
  <c r="F104" i="12"/>
  <c r="F14" i="12"/>
  <c r="F34" i="12"/>
  <c r="K34" i="12"/>
  <c r="F42" i="12"/>
  <c r="K42" i="12"/>
  <c r="F50" i="12"/>
  <c r="K50" i="12"/>
  <c r="F54" i="12"/>
  <c r="K54" i="12"/>
  <c r="F58" i="12"/>
  <c r="F62" i="12"/>
  <c r="K62" i="12"/>
  <c r="F66" i="12"/>
  <c r="K66" i="12"/>
  <c r="F70" i="12"/>
  <c r="K70" i="12"/>
  <c r="F11" i="12"/>
  <c r="F15" i="12"/>
  <c r="F19" i="12"/>
  <c r="K19" i="12"/>
  <c r="F23" i="12"/>
  <c r="F27" i="12"/>
  <c r="F31" i="12"/>
  <c r="F35" i="12"/>
  <c r="F39" i="12"/>
  <c r="K39" i="12"/>
  <c r="F43" i="12"/>
  <c r="F47" i="12"/>
  <c r="K47" i="12"/>
  <c r="F51" i="12"/>
  <c r="F55" i="12"/>
  <c r="K55" i="12"/>
  <c r="F59" i="12"/>
  <c r="K59" i="12"/>
  <c r="F63" i="12"/>
  <c r="K63" i="12"/>
  <c r="F67" i="12"/>
  <c r="K67" i="12"/>
  <c r="F71" i="12"/>
  <c r="K71" i="12"/>
  <c r="F75" i="12"/>
  <c r="F79" i="12"/>
  <c r="K79" i="12"/>
  <c r="F83" i="12"/>
  <c r="F87" i="12"/>
  <c r="K87" i="12"/>
  <c r="F91" i="12"/>
  <c r="F95" i="12"/>
  <c r="F99" i="12"/>
  <c r="K99" i="12"/>
  <c r="F103" i="12"/>
  <c r="F107" i="12"/>
  <c r="K16" i="14"/>
  <c r="K19" i="14"/>
  <c r="K32" i="14"/>
  <c r="K47" i="14"/>
  <c r="K64" i="14"/>
  <c r="K49" i="14"/>
  <c r="K80" i="14"/>
  <c r="K17" i="14"/>
  <c r="K33" i="14"/>
  <c r="K63" i="14"/>
  <c r="K65" i="14"/>
  <c r="K68" i="14"/>
  <c r="F12" i="14"/>
  <c r="K12" i="14"/>
  <c r="F16" i="14"/>
  <c r="F20" i="14"/>
  <c r="K20" i="14"/>
  <c r="F24" i="14"/>
  <c r="K24" i="14"/>
  <c r="F28" i="14"/>
  <c r="K28" i="14"/>
  <c r="F32" i="14"/>
  <c r="F36" i="14"/>
  <c r="K36" i="14"/>
  <c r="F40" i="14"/>
  <c r="K40" i="14"/>
  <c r="F44" i="14"/>
  <c r="F48" i="14"/>
  <c r="F52" i="14"/>
  <c r="K52" i="14"/>
  <c r="F56" i="14"/>
  <c r="K56" i="14"/>
  <c r="F60" i="14"/>
  <c r="F64" i="14"/>
  <c r="F68" i="14"/>
  <c r="F72" i="14"/>
  <c r="F76" i="14"/>
  <c r="K76" i="14"/>
  <c r="F80" i="14"/>
  <c r="F84" i="14"/>
  <c r="K84" i="14"/>
  <c r="F88" i="14"/>
  <c r="K88" i="14"/>
  <c r="F92" i="14"/>
  <c r="F96" i="14"/>
  <c r="F100" i="14"/>
  <c r="K100" i="14"/>
  <c r="F104" i="14"/>
  <c r="F13" i="14"/>
  <c r="K13" i="14"/>
  <c r="F17" i="14"/>
  <c r="F21" i="14"/>
  <c r="K21" i="14"/>
  <c r="F25" i="14"/>
  <c r="K25" i="14"/>
  <c r="F29" i="14"/>
  <c r="F33" i="14"/>
  <c r="F37" i="14"/>
  <c r="F41" i="14"/>
  <c r="K41" i="14"/>
  <c r="F45" i="14"/>
  <c r="K45" i="14"/>
  <c r="F49" i="14"/>
  <c r="F53" i="14"/>
  <c r="F57" i="14"/>
  <c r="F61" i="14"/>
  <c r="K61" i="14"/>
  <c r="F65" i="14"/>
  <c r="F69" i="14"/>
  <c r="F73" i="14"/>
  <c r="K73" i="14"/>
  <c r="F77" i="14"/>
  <c r="F81" i="14"/>
  <c r="F85" i="14"/>
  <c r="K85" i="14"/>
  <c r="F89" i="14"/>
  <c r="K89" i="14"/>
  <c r="F93" i="14"/>
  <c r="F97" i="14"/>
  <c r="F101" i="14"/>
  <c r="K101" i="14"/>
  <c r="F105" i="14"/>
  <c r="F11" i="14"/>
  <c r="K11" i="14"/>
  <c r="F19" i="14"/>
  <c r="F23" i="14"/>
  <c r="K23" i="14"/>
  <c r="F27" i="14"/>
  <c r="K27" i="14"/>
  <c r="F39" i="14"/>
  <c r="K39" i="14"/>
  <c r="F47" i="14"/>
  <c r="F51" i="14"/>
  <c r="F55" i="14"/>
  <c r="K55" i="14"/>
  <c r="F59" i="14"/>
  <c r="K59" i="14"/>
  <c r="F63" i="14"/>
  <c r="F67" i="14"/>
  <c r="K67" i="14"/>
  <c r="F71" i="14"/>
  <c r="K71" i="14"/>
  <c r="F75" i="14"/>
  <c r="F79" i="14"/>
  <c r="K79" i="14"/>
  <c r="F83" i="14"/>
  <c r="F87" i="14"/>
  <c r="K87" i="14"/>
  <c r="F91" i="14"/>
  <c r="K91" i="14"/>
  <c r="F95" i="14"/>
  <c r="F99" i="14"/>
  <c r="K99" i="14"/>
  <c r="K25" i="16"/>
  <c r="K40" i="16"/>
  <c r="K63" i="16"/>
  <c r="K79" i="16"/>
  <c r="F12" i="16"/>
  <c r="K12" i="16"/>
  <c r="I13" i="16"/>
  <c r="F16" i="16"/>
  <c r="K16" i="16"/>
  <c r="F20" i="16"/>
  <c r="F24" i="16"/>
  <c r="I25" i="16"/>
  <c r="F28" i="16"/>
  <c r="K28" i="16"/>
  <c r="F32" i="16"/>
  <c r="F36" i="16"/>
  <c r="K36" i="16"/>
  <c r="F40" i="16"/>
  <c r="F44" i="16"/>
  <c r="F48" i="16"/>
  <c r="F52" i="16"/>
  <c r="F56" i="16"/>
  <c r="K56" i="16"/>
  <c r="F60" i="16"/>
  <c r="F64" i="16"/>
  <c r="I65" i="16"/>
  <c r="K65" i="16"/>
  <c r="F68" i="16"/>
  <c r="I69" i="16"/>
  <c r="F72" i="16"/>
  <c r="F76" i="16"/>
  <c r="F80" i="16"/>
  <c r="K80" i="16"/>
  <c r="F84" i="16"/>
  <c r="F88" i="16"/>
  <c r="F92" i="16"/>
  <c r="F96" i="16"/>
  <c r="F100" i="16"/>
  <c r="F104" i="16"/>
  <c r="F11" i="16"/>
  <c r="F15" i="16"/>
  <c r="F19" i="16"/>
  <c r="F23" i="16"/>
  <c r="F27" i="16"/>
  <c r="K27" i="16"/>
  <c r="F31" i="16"/>
  <c r="F35" i="16"/>
  <c r="F39" i="16"/>
  <c r="F43" i="16"/>
  <c r="F47" i="16"/>
  <c r="F51" i="16"/>
  <c r="F55" i="16"/>
  <c r="K55" i="16"/>
  <c r="F59" i="16"/>
  <c r="F63" i="16"/>
  <c r="F67" i="16"/>
  <c r="F71" i="16"/>
  <c r="F75" i="16"/>
  <c r="F79" i="16"/>
  <c r="F83" i="16"/>
  <c r="F87" i="16"/>
  <c r="F91" i="16"/>
  <c r="F95" i="16"/>
  <c r="F99" i="16"/>
  <c r="K99" i="16"/>
  <c r="F103" i="16"/>
  <c r="F107" i="16"/>
  <c r="K36" i="18"/>
  <c r="K47" i="18"/>
  <c r="K79" i="18"/>
  <c r="K70" i="18"/>
  <c r="K18" i="18"/>
  <c r="K52" i="18"/>
  <c r="K68" i="18"/>
  <c r="K40" i="18"/>
  <c r="K100" i="18"/>
  <c r="F12" i="18"/>
  <c r="K12" i="18"/>
  <c r="F16" i="18"/>
  <c r="K16" i="18"/>
  <c r="F20" i="18"/>
  <c r="K20" i="18"/>
  <c r="F24" i="18"/>
  <c r="K24" i="18"/>
  <c r="F28" i="18"/>
  <c r="F32" i="18"/>
  <c r="K32" i="18"/>
  <c r="F36" i="18"/>
  <c r="F40" i="18"/>
  <c r="F44" i="18"/>
  <c r="F48" i="18"/>
  <c r="F52" i="18"/>
  <c r="F56" i="18"/>
  <c r="K56" i="18"/>
  <c r="F60" i="18"/>
  <c r="F64" i="18"/>
  <c r="F68" i="18"/>
  <c r="F72" i="18"/>
  <c r="F76" i="18"/>
  <c r="K76" i="18"/>
  <c r="F80" i="18"/>
  <c r="K80" i="18"/>
  <c r="F84" i="18"/>
  <c r="K84" i="18"/>
  <c r="F88" i="18"/>
  <c r="K88" i="18"/>
  <c r="F92" i="18"/>
  <c r="F96" i="18"/>
  <c r="F100" i="18"/>
  <c r="I101" i="18"/>
  <c r="K101" i="18"/>
  <c r="F104" i="18"/>
  <c r="F14" i="18"/>
  <c r="F18" i="18"/>
  <c r="F34" i="18"/>
  <c r="K34" i="18"/>
  <c r="F38" i="18"/>
  <c r="K38" i="18"/>
  <c r="F42" i="18"/>
  <c r="K42" i="18"/>
  <c r="F50" i="18"/>
  <c r="K50" i="18"/>
  <c r="F54" i="18"/>
  <c r="K54" i="18"/>
  <c r="F58" i="18"/>
  <c r="K58" i="18"/>
  <c r="F62" i="18"/>
  <c r="K62" i="18"/>
  <c r="F70" i="18"/>
  <c r="F74" i="18"/>
  <c r="F78" i="18"/>
  <c r="K78" i="18"/>
  <c r="F82" i="18"/>
  <c r="F90" i="18"/>
  <c r="F94" i="18"/>
  <c r="K94" i="18"/>
  <c r="F98" i="18"/>
  <c r="K98" i="18"/>
  <c r="F11" i="18"/>
  <c r="K11" i="18"/>
  <c r="F15" i="18"/>
  <c r="F19" i="18"/>
  <c r="K19" i="18"/>
  <c r="F23" i="18"/>
  <c r="K23" i="18"/>
  <c r="F27" i="18"/>
  <c r="F31" i="18"/>
  <c r="F35" i="18"/>
  <c r="F39" i="18"/>
  <c r="K39" i="18"/>
  <c r="F43" i="18"/>
  <c r="F47" i="18"/>
  <c r="F51" i="18"/>
  <c r="F55" i="18"/>
  <c r="K55" i="18"/>
  <c r="F59" i="18"/>
  <c r="K59" i="18"/>
  <c r="F63" i="18"/>
  <c r="K63" i="18"/>
  <c r="F67" i="18"/>
  <c r="K67" i="18"/>
  <c r="F71" i="18"/>
  <c r="K71" i="18"/>
  <c r="F75" i="18"/>
  <c r="F79" i="18"/>
  <c r="F83" i="18"/>
  <c r="F87" i="18"/>
  <c r="K87" i="18"/>
  <c r="F91" i="18"/>
  <c r="F95" i="18"/>
  <c r="F99" i="18"/>
  <c r="K99" i="18"/>
  <c r="F103" i="18"/>
  <c r="F107" i="18"/>
  <c r="K19" i="20"/>
  <c r="K94" i="20"/>
  <c r="K12" i="20"/>
  <c r="K76" i="20"/>
  <c r="K34" i="20"/>
  <c r="K67" i="20"/>
  <c r="K54" i="20"/>
  <c r="F12" i="20"/>
  <c r="F16" i="20"/>
  <c r="K16" i="20"/>
  <c r="F20" i="20"/>
  <c r="K20" i="20"/>
  <c r="F24" i="20"/>
  <c r="K24" i="20"/>
  <c r="F28" i="20"/>
  <c r="F32" i="20"/>
  <c r="K32" i="20"/>
  <c r="F36" i="20"/>
  <c r="K36" i="20"/>
  <c r="F40" i="20"/>
  <c r="K40" i="20"/>
  <c r="F44" i="20"/>
  <c r="F48" i="20"/>
  <c r="F52" i="20"/>
  <c r="K52" i="20"/>
  <c r="F56" i="20"/>
  <c r="K56" i="20"/>
  <c r="F60" i="20"/>
  <c r="F64" i="20"/>
  <c r="F68" i="20"/>
  <c r="K68" i="20"/>
  <c r="F72" i="20"/>
  <c r="F76" i="20"/>
  <c r="F80" i="20"/>
  <c r="K80" i="20"/>
  <c r="F84" i="20"/>
  <c r="K84" i="20"/>
  <c r="F88" i="20"/>
  <c r="K88" i="20"/>
  <c r="F92" i="20"/>
  <c r="F96" i="20"/>
  <c r="F100" i="20"/>
  <c r="K100" i="20"/>
  <c r="I101" i="20"/>
  <c r="K101" i="20"/>
  <c r="F104" i="20"/>
  <c r="F14" i="20"/>
  <c r="F18" i="20"/>
  <c r="K18" i="20"/>
  <c r="F22" i="20"/>
  <c r="K22" i="20"/>
  <c r="F34" i="20"/>
  <c r="F38" i="20"/>
  <c r="K38" i="20"/>
  <c r="F42" i="20"/>
  <c r="K42" i="20"/>
  <c r="F50" i="20"/>
  <c r="K50" i="20"/>
  <c r="F54" i="20"/>
  <c r="F58" i="20"/>
  <c r="K58" i="20"/>
  <c r="F62" i="20"/>
  <c r="K62" i="20"/>
  <c r="F70" i="20"/>
  <c r="K70" i="20"/>
  <c r="F74" i="20"/>
  <c r="F78" i="20"/>
  <c r="K78" i="20"/>
  <c r="F82" i="20"/>
  <c r="F90" i="20"/>
  <c r="F94" i="20"/>
  <c r="F98" i="20"/>
  <c r="K98" i="20"/>
  <c r="F11" i="20"/>
  <c r="K11" i="20"/>
  <c r="F15" i="20"/>
  <c r="F19" i="20"/>
  <c r="F23" i="20"/>
  <c r="K23" i="20"/>
  <c r="F27" i="20"/>
  <c r="F31" i="20"/>
  <c r="F35" i="20"/>
  <c r="F39" i="20"/>
  <c r="K39" i="20"/>
  <c r="F43" i="20"/>
  <c r="F47" i="20"/>
  <c r="K47" i="20"/>
  <c r="F51" i="20"/>
  <c r="F55" i="20"/>
  <c r="K55" i="20"/>
  <c r="F59" i="20"/>
  <c r="K59" i="20"/>
  <c r="F63" i="20"/>
  <c r="K63" i="20"/>
  <c r="F67" i="20"/>
  <c r="F71" i="20"/>
  <c r="K71" i="20"/>
  <c r="F75" i="20"/>
  <c r="F79" i="20"/>
  <c r="K79" i="20"/>
  <c r="F83" i="20"/>
  <c r="F87" i="20"/>
  <c r="K87" i="20"/>
  <c r="F91" i="20"/>
  <c r="K91" i="20"/>
  <c r="F95" i="20"/>
  <c r="F99" i="20"/>
  <c r="K99" i="20"/>
  <c r="F103" i="20"/>
  <c r="F107" i="20"/>
  <c r="K33" i="22"/>
  <c r="K52" i="22"/>
  <c r="K85" i="22"/>
  <c r="K88" i="22"/>
  <c r="K17" i="22"/>
  <c r="K25" i="22"/>
  <c r="K64" i="22"/>
  <c r="K67" i="22"/>
  <c r="K99" i="22"/>
  <c r="F12" i="22"/>
  <c r="K12" i="22"/>
  <c r="I13" i="22"/>
  <c r="K13" i="22"/>
  <c r="F16" i="22"/>
  <c r="K16" i="22"/>
  <c r="I17" i="22"/>
  <c r="F20" i="22"/>
  <c r="K20" i="22"/>
  <c r="I21" i="22"/>
  <c r="K21" i="22"/>
  <c r="F24" i="22"/>
  <c r="K24" i="22"/>
  <c r="I25" i="22"/>
  <c r="F28" i="22"/>
  <c r="K28" i="22"/>
  <c r="I29" i="22"/>
  <c r="F32" i="22"/>
  <c r="K32" i="22"/>
  <c r="I33" i="22"/>
  <c r="F36" i="22"/>
  <c r="K36" i="22"/>
  <c r="F40" i="22"/>
  <c r="K40" i="22"/>
  <c r="I41" i="22"/>
  <c r="K41" i="22"/>
  <c r="F44" i="22"/>
  <c r="K44" i="22"/>
  <c r="I45" i="22"/>
  <c r="K45" i="22"/>
  <c r="F48" i="22"/>
  <c r="I49" i="22"/>
  <c r="K49" i="22"/>
  <c r="F52" i="22"/>
  <c r="F56" i="22"/>
  <c r="K56" i="22"/>
  <c r="F60" i="22"/>
  <c r="I61" i="22"/>
  <c r="K61" i="22"/>
  <c r="F64" i="22"/>
  <c r="I65" i="22"/>
  <c r="K65" i="22"/>
  <c r="F68" i="22"/>
  <c r="K68" i="22"/>
  <c r="I69" i="22"/>
  <c r="F72" i="22"/>
  <c r="F76" i="22"/>
  <c r="K76" i="22"/>
  <c r="F80" i="22"/>
  <c r="K80" i="22"/>
  <c r="F84" i="22"/>
  <c r="K84" i="22"/>
  <c r="F88" i="22"/>
  <c r="F92" i="22"/>
  <c r="F96" i="22"/>
  <c r="F100" i="22"/>
  <c r="K100" i="22"/>
  <c r="F104" i="22"/>
  <c r="F73" i="22"/>
  <c r="K73" i="22"/>
  <c r="F77" i="22"/>
  <c r="F81" i="22"/>
  <c r="F85" i="22"/>
  <c r="F89" i="22"/>
  <c r="K89" i="22"/>
  <c r="F93" i="22"/>
  <c r="K93" i="22"/>
  <c r="F97" i="22"/>
  <c r="F101" i="22"/>
  <c r="K101" i="22"/>
  <c r="F105" i="22"/>
  <c r="F11" i="22"/>
  <c r="K11" i="22"/>
  <c r="F15" i="22"/>
  <c r="F19" i="22"/>
  <c r="K19" i="22"/>
  <c r="F23" i="22"/>
  <c r="K23" i="22"/>
  <c r="F27" i="22"/>
  <c r="K27" i="22"/>
  <c r="F31" i="22"/>
  <c r="F35" i="22"/>
  <c r="F39" i="22"/>
  <c r="K39" i="22"/>
  <c r="F43" i="22"/>
  <c r="F47" i="22"/>
  <c r="K47" i="22"/>
  <c r="F51" i="22"/>
  <c r="F55" i="22"/>
  <c r="K55" i="22"/>
  <c r="F59" i="22"/>
  <c r="K59" i="22"/>
  <c r="F63" i="22"/>
  <c r="K63" i="22"/>
  <c r="F67" i="22"/>
  <c r="F71" i="22"/>
  <c r="K71" i="22"/>
  <c r="F75" i="22"/>
  <c r="F79" i="22"/>
  <c r="K79" i="22"/>
  <c r="F83" i="22"/>
  <c r="F87" i="22"/>
  <c r="K87" i="22"/>
  <c r="F91" i="22"/>
  <c r="K91" i="22"/>
  <c r="F95" i="22"/>
  <c r="F99" i="22"/>
  <c r="F107" i="22"/>
  <c r="K42" i="24"/>
  <c r="K63" i="24"/>
  <c r="K68" i="24"/>
  <c r="K100" i="24"/>
  <c r="K20" i="24"/>
  <c r="K47" i="24"/>
  <c r="K52" i="24"/>
  <c r="K16" i="24"/>
  <c r="F12" i="24"/>
  <c r="K12" i="24"/>
  <c r="F16" i="24"/>
  <c r="F20" i="24"/>
  <c r="F24" i="24"/>
  <c r="K24" i="24"/>
  <c r="F28" i="24"/>
  <c r="K28" i="24"/>
  <c r="F32" i="24"/>
  <c r="K32" i="24"/>
  <c r="F36" i="24"/>
  <c r="K36" i="24"/>
  <c r="F40" i="24"/>
  <c r="K40" i="24"/>
  <c r="F44" i="24"/>
  <c r="K44" i="24"/>
  <c r="F48" i="24"/>
  <c r="F52" i="24"/>
  <c r="F56" i="24"/>
  <c r="K56" i="24"/>
  <c r="F60" i="24"/>
  <c r="F64" i="24"/>
  <c r="K64" i="24"/>
  <c r="F68" i="24"/>
  <c r="F72" i="24"/>
  <c r="F76" i="24"/>
  <c r="K76" i="24"/>
  <c r="F80" i="24"/>
  <c r="K80" i="24"/>
  <c r="F84" i="24"/>
  <c r="K84" i="24"/>
  <c r="F88" i="24"/>
  <c r="K88" i="24"/>
  <c r="F92" i="24"/>
  <c r="F96" i="24"/>
  <c r="F100" i="24"/>
  <c r="I101" i="24"/>
  <c r="K101" i="24"/>
  <c r="F104" i="24"/>
  <c r="F14" i="24"/>
  <c r="F18" i="24"/>
  <c r="K18" i="24"/>
  <c r="F22" i="24"/>
  <c r="K22" i="24"/>
  <c r="F34" i="24"/>
  <c r="K34" i="24"/>
  <c r="F38" i="24"/>
  <c r="K38" i="24"/>
  <c r="F42" i="24"/>
  <c r="F46" i="24"/>
  <c r="K46" i="24"/>
  <c r="F50" i="24"/>
  <c r="K50" i="24"/>
  <c r="F54" i="24"/>
  <c r="K54" i="24"/>
  <c r="F58" i="24"/>
  <c r="K58" i="24"/>
  <c r="F62" i="24"/>
  <c r="K62" i="24"/>
  <c r="F66" i="24"/>
  <c r="K66" i="24"/>
  <c r="F70" i="24"/>
  <c r="K70" i="24"/>
  <c r="F74" i="24"/>
  <c r="F78" i="24"/>
  <c r="K78" i="24"/>
  <c r="F82" i="24"/>
  <c r="F86" i="24"/>
  <c r="F90" i="24"/>
  <c r="F94" i="24"/>
  <c r="K94" i="24"/>
  <c r="F98" i="24"/>
  <c r="K98" i="24"/>
  <c r="F11" i="24"/>
  <c r="K11" i="24"/>
  <c r="F15" i="24"/>
  <c r="F19" i="24"/>
  <c r="K19" i="24"/>
  <c r="F23" i="24"/>
  <c r="K23" i="24"/>
  <c r="F27" i="24"/>
  <c r="K27" i="24"/>
  <c r="F31" i="24"/>
  <c r="F35" i="24"/>
  <c r="F39" i="24"/>
  <c r="K39" i="24"/>
  <c r="F43" i="24"/>
  <c r="F47" i="24"/>
  <c r="F51" i="24"/>
  <c r="F55" i="24"/>
  <c r="K55" i="24"/>
  <c r="F59" i="24"/>
  <c r="K59" i="24"/>
  <c r="F63" i="24"/>
  <c r="F67" i="24"/>
  <c r="K67" i="24"/>
  <c r="F71" i="24"/>
  <c r="K71" i="24"/>
  <c r="F75" i="24"/>
  <c r="F79" i="24"/>
  <c r="K79" i="24"/>
  <c r="F83" i="24"/>
  <c r="F87" i="24"/>
  <c r="K87" i="24"/>
  <c r="F91" i="24"/>
  <c r="K91" i="24"/>
  <c r="F95" i="24"/>
  <c r="F99" i="24"/>
  <c r="K99" i="24"/>
  <c r="F103" i="24"/>
  <c r="F107" i="24"/>
  <c r="I10" i="12"/>
  <c r="I10" i="20"/>
  <c r="I10" i="10"/>
  <c r="I10" i="18"/>
  <c r="K10" i="18"/>
  <c r="F10" i="20"/>
  <c r="K10" i="10"/>
  <c r="F10" i="12"/>
  <c r="K10" i="12"/>
  <c r="F10" i="25"/>
  <c r="K10" i="25"/>
  <c r="I10" i="16"/>
  <c r="I10" i="5"/>
  <c r="K10" i="5"/>
  <c r="F10" i="22"/>
  <c r="K10" i="22"/>
  <c r="K10" i="14"/>
  <c r="F10" i="3"/>
  <c r="K10" i="3"/>
  <c r="F10" i="8"/>
  <c r="K10" i="8"/>
  <c r="K10" i="16"/>
  <c r="I10" i="24"/>
  <c r="K10" i="20"/>
  <c r="K10" i="24"/>
</calcChain>
</file>

<file path=xl/sharedStrings.xml><?xml version="1.0" encoding="utf-8"?>
<sst xmlns="http://schemas.openxmlformats.org/spreadsheetml/2006/main" count="446" uniqueCount="168">
  <si>
    <t>BK3.193</t>
  </si>
  <si>
    <t>GROSS</t>
  </si>
  <si>
    <t>PER</t>
  </si>
  <si>
    <t>REVENUE</t>
  </si>
  <si>
    <t>U O M</t>
  </si>
  <si>
    <t>BK3.195</t>
  </si>
  <si>
    <t>BK3.197</t>
  </si>
  <si>
    <t>BK3.199</t>
  </si>
  <si>
    <t>BK3.201</t>
  </si>
  <si>
    <t>BK3.203</t>
  </si>
  <si>
    <t>BK3.205</t>
  </si>
  <si>
    <t>BK3.207</t>
  </si>
  <si>
    <t>BK3.209</t>
  </si>
  <si>
    <t>BK3.211</t>
  </si>
  <si>
    <t>BK3.213</t>
  </si>
  <si>
    <t>BK3.215</t>
  </si>
  <si>
    <t>LICNO</t>
  </si>
  <si>
    <t>HOSPITAL</t>
  </si>
  <si>
    <t>Page</t>
  </si>
  <si>
    <t>PHYSICAL THERAPY (7200)</t>
  </si>
  <si>
    <t>TOTAL REVENUE / TREATMENT</t>
  </si>
  <si>
    <t>TOTAL OPERATING EXP / TREATMENT</t>
  </si>
  <si>
    <t>SALARIES AND WAGES / TREATMENT</t>
  </si>
  <si>
    <t>PROFESSIONAL FEES / TREATMENT</t>
  </si>
  <si>
    <t>SUPPLIES EXPENSE / TREATMENT</t>
  </si>
  <si>
    <t>PURCHASED SERVICES / TREATMENT</t>
  </si>
  <si>
    <t>DEPRECIATION/RENTAL/LEASE / TREATMENT</t>
  </si>
  <si>
    <t>OTHER DIRECT EXPENSES / TREATMENT</t>
  </si>
  <si>
    <t>SALARIES &amp; WAGES / FTE</t>
  </si>
  <si>
    <t>EMPLOYEE BENEFITS / FTE</t>
  </si>
  <si>
    <t>PAID HOURS / TREATMENT</t>
  </si>
  <si>
    <t>EMPLOYEE BENEFITS / TREATMENT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</si>
  <si>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</si>
  <si>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</si>
  <si>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</si>
  <si>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</si>
  <si>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</si>
  <si>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</si>
  <si>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</si>
  <si>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</si>
  <si>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</si>
  <si>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</si>
  <si>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</si>
  <si>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</si>
  <si>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</si>
  <si>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</si>
  <si>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</si>
  <si>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</si>
  <si>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</si>
  <si>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</si>
  <si>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</si>
  <si>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</si>
  <si>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</si>
  <si>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OPERATING</t>
  </si>
  <si>
    <t>EXPENSE</t>
  </si>
  <si>
    <t>SALARIES</t>
  </si>
  <si>
    <t>EMPLOYEE</t>
  </si>
  <si>
    <t>BENEFITS</t>
  </si>
  <si>
    <t>PRO</t>
  </si>
  <si>
    <t>FEES</t>
  </si>
  <si>
    <t>SUPPLIES</t>
  </si>
  <si>
    <t>PURCHASED</t>
  </si>
  <si>
    <t>SERVICES</t>
  </si>
  <si>
    <t>DEPRE/RENT</t>
  </si>
  <si>
    <t>LEASE</t>
  </si>
  <si>
    <t>OTHER DIR.</t>
  </si>
  <si>
    <t>F T E's</t>
  </si>
  <si>
    <t>F T E</t>
  </si>
  <si>
    <t>PAID</t>
  </si>
  <si>
    <t>HOURS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</si>
  <si>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</si>
  <si>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</si>
  <si>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</si>
  <si>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</si>
  <si>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</si>
  <si>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</si>
  <si>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</si>
  <si>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</si>
  <si>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</si>
  <si>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</si>
  <si>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</si>
  <si>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</si>
  <si>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</si>
  <si>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</si>
  <si>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</si>
  <si>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</si>
  <si>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</si>
  <si>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</si>
  <si>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</si>
  <si>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</si>
  <si>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</si>
  <si>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</si>
  <si>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</si>
  <si>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</si>
  <si>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</si>
  <si>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</si>
  <si>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</si>
  <si>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</si>
  <si>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</si>
  <si>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</si>
  <si>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YAKIMA VALLEY MEMORIAL HOSPITAL</t>
  </si>
  <si>
    <t>TOPPENISH COMMUNITY HOSPITAL</t>
  </si>
  <si>
    <t>SEATTLE CANCER CARE ALLIANCE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</si>
  <si>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</si>
  <si>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</si>
  <si>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</si>
  <si>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</si>
  <si>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</si>
  <si>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</si>
  <si>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SKAGIT VALLEY HOSPITAL</t>
  </si>
  <si>
    <t>SNOQUALMIE VALLEY HOSPITAL</t>
  </si>
  <si>
    <t>UNIVERSITY OF WASHINGTON MEDICAL CENTER</t>
  </si>
  <si>
    <t>BHC FAIRFAX HOSPITAL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</si>
  <si>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</si>
  <si>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</si>
  <si>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</si>
  <si>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</si>
  <si>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</si>
  <si>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</si>
  <si>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</si>
  <si>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</si>
  <si>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WILLAPA HARBOR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</si>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</sst>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 applyProtection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4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9" fontId="3" fillId="0" borderId="0" xfId="0" applyNumberFormat="1" applyFont="1"/>
    <xf numFmtId="37" fontId="3" fillId="0" borderId="0" xfId="0" applyNumberFormat="1" applyFont="1"/>
    <xf numFmtId="3" fontId="3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="75" workbookViewId="0"/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6.88671875" bestFit="1" customWidth="1"/>
    <col min="7" max="7" width="10.21875" customWidth="1"/>
    <col min="8" max="8" width="7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0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328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20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 t="s">
        <v>1</v>
      </c>
      <c r="F8" s="1" t="s">
        <v>2</v>
      </c>
      <c r="G8" s="1" t="s">
        <v>1</v>
      </c>
      <c r="I8" s="1" t="s">
        <v>2</v>
      </c>
      <c r="J8" s="1"/>
      <c r="K8" s="3" t="s">
        <v>32</v>
      </c>
    </row>
    <row r="9" spans="1:11" x14ac:dyDescent="0.2">
      <c r="A9" s="3"/>
      <c r="B9" s="3" t="s">
        <v>16</v>
      </c>
      <c r="C9" s="3" t="s">
        <v>17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3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Thy.'!S5,0)</f>
        <v>23301132</v>
      </c>
      <c r="E10" s="2">
        <f>ROUND(+'Phys. Thy.'!F5,0)</f>
        <v>0</v>
      </c>
      <c r="F10" s="7" t="str">
        <f>IF(D10=0,"",IF(E10=0,"",ROUND(D10/E10,2)))</f>
        <v/>
      </c>
      <c r="G10" s="2">
        <f>ROUND(+'Phys. Thy.'!S105,0)</f>
        <v>27830713</v>
      </c>
      <c r="H10" s="2">
        <f>ROUND(+'Phys. Thy.'!F105,0)</f>
        <v>120383</v>
      </c>
      <c r="I10" s="7">
        <f>IF(G10=0,"",IF(H10=0,"",ROUND(G10/H10,2)))</f>
        <v>231.18</v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Thy.'!S6,0)</f>
        <v>11741652</v>
      </c>
      <c r="E11" s="2">
        <f>ROUND(+'Phys. Thy.'!F6,0)</f>
        <v>82218</v>
      </c>
      <c r="F11" s="7">
        <f t="shared" ref="F11:F74" si="0">IF(D11=0,"",IF(E11=0,"",ROUND(D11/E11,2)))</f>
        <v>142.81</v>
      </c>
      <c r="G11" s="2">
        <f>ROUND(+'Phys. Thy.'!S106,0)</f>
        <v>12530274</v>
      </c>
      <c r="H11" s="2">
        <f>ROUND(+'Phys. Thy.'!F106,0)</f>
        <v>63491</v>
      </c>
      <c r="I11" s="7">
        <f t="shared" ref="I11:I74" si="1">IF(G11=0,"",IF(H11=0,"",ROUND(G11/H11,2)))</f>
        <v>197.36</v>
      </c>
      <c r="J11" s="7"/>
      <c r="K11" s="8">
        <f t="shared" ref="K11:K74" si="2">IF(D11=0,"",IF(E11=0,"",IF(G11=0,"",IF(H11=0,"",ROUND(I11/F11-1,4)))))</f>
        <v>0.38200000000000001</v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Thy.'!S7,0)</f>
        <v>961176</v>
      </c>
      <c r="E12" s="2">
        <f>ROUND(+'Phys. Thy.'!F7,0)</f>
        <v>17275</v>
      </c>
      <c r="F12" s="7">
        <f t="shared" si="0"/>
        <v>55.64</v>
      </c>
      <c r="G12" s="2">
        <f>ROUND(+'Phys. Thy.'!S107,0)</f>
        <v>980601</v>
      </c>
      <c r="H12" s="2">
        <f>ROUND(+'Phys. Thy.'!F107,0)</f>
        <v>16581</v>
      </c>
      <c r="I12" s="7">
        <f t="shared" si="1"/>
        <v>59.14</v>
      </c>
      <c r="J12" s="7"/>
      <c r="K12" s="8">
        <f t="shared" si="2"/>
        <v>6.2899999999999998E-2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Thy.'!S8,0)</f>
        <v>23994163</v>
      </c>
      <c r="E13" s="2">
        <f>ROUND(+'Phys. Thy.'!F8,0)</f>
        <v>289442</v>
      </c>
      <c r="F13" s="7">
        <f t="shared" si="0"/>
        <v>82.9</v>
      </c>
      <c r="G13" s="2">
        <f>ROUND(+'Phys. Thy.'!S108,0)</f>
        <v>24097449</v>
      </c>
      <c r="H13" s="2">
        <f>ROUND(+'Phys. Thy.'!F108,0)</f>
        <v>285365</v>
      </c>
      <c r="I13" s="7">
        <f t="shared" si="1"/>
        <v>84.44</v>
      </c>
      <c r="J13" s="7"/>
      <c r="K13" s="8">
        <f t="shared" si="2"/>
        <v>1.8599999999999998E-2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Thy.'!S9,0)</f>
        <v>8845402</v>
      </c>
      <c r="E14" s="2">
        <f>ROUND(+'Phys. Thy.'!F9,0)</f>
        <v>0</v>
      </c>
      <c r="F14" s="7" t="str">
        <f t="shared" si="0"/>
        <v/>
      </c>
      <c r="G14" s="2">
        <f>ROUND(+'Phys. Thy.'!S109,0)</f>
        <v>10907632</v>
      </c>
      <c r="H14" s="2">
        <f>ROUND(+'Phys. Thy.'!F109,0)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Thy.'!S10,0)</f>
        <v>0</v>
      </c>
      <c r="E15" s="2">
        <f>ROUND(+'Phys. Thy.'!F10,0)</f>
        <v>0</v>
      </c>
      <c r="F15" s="7" t="str">
        <f t="shared" si="0"/>
        <v/>
      </c>
      <c r="G15" s="2">
        <f>ROUND(+'Phys. Thy.'!S110,0)</f>
        <v>0</v>
      </c>
      <c r="H15" s="2">
        <f>ROUND(+'Phys. Thy.'!F110,0)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Thy.'!S11,0)</f>
        <v>2021013</v>
      </c>
      <c r="E16" s="2">
        <f>ROUND(+'Phys. Thy.'!F11,0)</f>
        <v>19832</v>
      </c>
      <c r="F16" s="7">
        <f t="shared" si="0"/>
        <v>101.91</v>
      </c>
      <c r="G16" s="2">
        <f>ROUND(+'Phys. Thy.'!S111,0)</f>
        <v>2186666</v>
      </c>
      <c r="H16" s="2">
        <f>ROUND(+'Phys. Thy.'!F111,0)</f>
        <v>27536</v>
      </c>
      <c r="I16" s="7">
        <f t="shared" si="1"/>
        <v>79.41</v>
      </c>
      <c r="J16" s="7"/>
      <c r="K16" s="8">
        <f t="shared" si="2"/>
        <v>-0.2208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Thy.'!S12,0)</f>
        <v>6791094</v>
      </c>
      <c r="E17" s="2">
        <f>ROUND(+'Phys. Thy.'!F12,0)</f>
        <v>57002</v>
      </c>
      <c r="F17" s="7">
        <f t="shared" si="0"/>
        <v>119.14</v>
      </c>
      <c r="G17" s="2">
        <f>ROUND(+'Phys. Thy.'!S112,0)</f>
        <v>6644174</v>
      </c>
      <c r="H17" s="2">
        <f>ROUND(+'Phys. Thy.'!F112,0)</f>
        <v>60479</v>
      </c>
      <c r="I17" s="7">
        <f t="shared" si="1"/>
        <v>109.86</v>
      </c>
      <c r="J17" s="7"/>
      <c r="K17" s="8">
        <f t="shared" si="2"/>
        <v>-7.7899999999999997E-2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Thy.'!S13,0)</f>
        <v>154206</v>
      </c>
      <c r="E18" s="2">
        <f>ROUND(+'Phys. Thy.'!F13,0)</f>
        <v>2355</v>
      </c>
      <c r="F18" s="7">
        <f t="shared" si="0"/>
        <v>65.48</v>
      </c>
      <c r="G18" s="2">
        <f>ROUND(+'Phys. Thy.'!S113,0)</f>
        <v>75207</v>
      </c>
      <c r="H18" s="2">
        <f>ROUND(+'Phys. Thy.'!F113,0)</f>
        <v>951</v>
      </c>
      <c r="I18" s="7">
        <f t="shared" si="1"/>
        <v>79.08</v>
      </c>
      <c r="J18" s="7"/>
      <c r="K18" s="8">
        <f t="shared" si="2"/>
        <v>0.2077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Thy.'!S14,0)</f>
        <v>5571443</v>
      </c>
      <c r="E19" s="2">
        <f>ROUND(+'Phys. Thy.'!F14,0)</f>
        <v>80423</v>
      </c>
      <c r="F19" s="7">
        <f t="shared" si="0"/>
        <v>69.28</v>
      </c>
      <c r="G19" s="2">
        <f>ROUND(+'Phys. Thy.'!S114,0)</f>
        <v>5470680</v>
      </c>
      <c r="H19" s="2">
        <f>ROUND(+'Phys. Thy.'!F114,0)</f>
        <v>66306</v>
      </c>
      <c r="I19" s="7">
        <f t="shared" si="1"/>
        <v>82.51</v>
      </c>
      <c r="J19" s="7"/>
      <c r="K19" s="8">
        <f t="shared" si="2"/>
        <v>0.191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Thy.'!S15,0)</f>
        <v>13222092</v>
      </c>
      <c r="E20" s="2">
        <f>ROUND(+'Phys. Thy.'!F15,0)</f>
        <v>90226</v>
      </c>
      <c r="F20" s="7">
        <f t="shared" si="0"/>
        <v>146.54</v>
      </c>
      <c r="G20" s="2">
        <f>ROUND(+'Phys. Thy.'!S115,0)</f>
        <v>14155067</v>
      </c>
      <c r="H20" s="2">
        <f>ROUND(+'Phys. Thy.'!F115,0)</f>
        <v>89482</v>
      </c>
      <c r="I20" s="7">
        <f t="shared" si="1"/>
        <v>158.19</v>
      </c>
      <c r="J20" s="7"/>
      <c r="K20" s="8">
        <f t="shared" si="2"/>
        <v>7.9500000000000001E-2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Thy.'!S16,0)</f>
        <v>18564140</v>
      </c>
      <c r="E21" s="2">
        <f>ROUND(+'Phys. Thy.'!F16,0)</f>
        <v>140313</v>
      </c>
      <c r="F21" s="7">
        <f t="shared" si="0"/>
        <v>132.31</v>
      </c>
      <c r="G21" s="2">
        <f>ROUND(+'Phys. Thy.'!S116,0)</f>
        <v>19928971</v>
      </c>
      <c r="H21" s="2">
        <f>ROUND(+'Phys. Thy.'!F116,0)</f>
        <v>148335</v>
      </c>
      <c r="I21" s="7">
        <f t="shared" si="1"/>
        <v>134.35</v>
      </c>
      <c r="J21" s="7"/>
      <c r="K21" s="8">
        <f t="shared" si="2"/>
        <v>1.54E-2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Thy.'!S17,0)</f>
        <v>211560</v>
      </c>
      <c r="E22" s="2">
        <f>ROUND(+'Phys. Thy.'!F17,0)</f>
        <v>2270</v>
      </c>
      <c r="F22" s="7">
        <f t="shared" si="0"/>
        <v>93.2</v>
      </c>
      <c r="G22" s="2">
        <f>ROUND(+'Phys. Thy.'!S117,0)</f>
        <v>215845</v>
      </c>
      <c r="H22" s="2">
        <f>ROUND(+'Phys. Thy.'!F117,0)</f>
        <v>2024</v>
      </c>
      <c r="I22" s="7">
        <f t="shared" si="1"/>
        <v>106.64</v>
      </c>
      <c r="J22" s="7"/>
      <c r="K22" s="8">
        <f t="shared" si="2"/>
        <v>0.14419999999999999</v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Thy.'!S18,0)</f>
        <v>3397882</v>
      </c>
      <c r="E23" s="2">
        <f>ROUND(+'Phys. Thy.'!F18,0)</f>
        <v>21903</v>
      </c>
      <c r="F23" s="7">
        <f t="shared" si="0"/>
        <v>155.13</v>
      </c>
      <c r="G23" s="2">
        <f>ROUND(+'Phys. Thy.'!S118,0)</f>
        <v>4190560</v>
      </c>
      <c r="H23" s="2">
        <f>ROUND(+'Phys. Thy.'!F118,0)</f>
        <v>24393</v>
      </c>
      <c r="I23" s="7">
        <f t="shared" si="1"/>
        <v>171.79</v>
      </c>
      <c r="J23" s="7"/>
      <c r="K23" s="8">
        <f t="shared" si="2"/>
        <v>0.1074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Thy.'!S19,0)</f>
        <v>5970682</v>
      </c>
      <c r="E24" s="2">
        <f>ROUND(+'Phys. Thy.'!F19,0)</f>
        <v>106052</v>
      </c>
      <c r="F24" s="7">
        <f t="shared" si="0"/>
        <v>56.3</v>
      </c>
      <c r="G24" s="2">
        <f>ROUND(+'Phys. Thy.'!S119,0)</f>
        <v>5821708</v>
      </c>
      <c r="H24" s="2">
        <f>ROUND(+'Phys. Thy.'!F119,0)</f>
        <v>87536</v>
      </c>
      <c r="I24" s="7">
        <f t="shared" si="1"/>
        <v>66.510000000000005</v>
      </c>
      <c r="J24" s="7"/>
      <c r="K24" s="8">
        <f t="shared" si="2"/>
        <v>0.18129999999999999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Thy.'!S20,0)</f>
        <v>2444178</v>
      </c>
      <c r="E25" s="2">
        <f>ROUND(+'Phys. Thy.'!F20,0)</f>
        <v>17245</v>
      </c>
      <c r="F25" s="7">
        <f t="shared" si="0"/>
        <v>141.72999999999999</v>
      </c>
      <c r="G25" s="2">
        <f>ROUND(+'Phys. Thy.'!S120,0)</f>
        <v>2659373</v>
      </c>
      <c r="H25" s="2">
        <f>ROUND(+'Phys. Thy.'!F120,0)</f>
        <v>21917</v>
      </c>
      <c r="I25" s="7">
        <f t="shared" si="1"/>
        <v>121.34</v>
      </c>
      <c r="J25" s="7"/>
      <c r="K25" s="8">
        <f t="shared" si="2"/>
        <v>-0.1439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ROUND(+'Phys. Thy.'!S21,0)</f>
        <v>0</v>
      </c>
      <c r="E26" s="2">
        <f>ROUND(+'Phys. Thy.'!F21,0)</f>
        <v>0</v>
      </c>
      <c r="F26" s="7" t="str">
        <f t="shared" si="0"/>
        <v/>
      </c>
      <c r="G26" s="2">
        <f>ROUND(+'Phys. Thy.'!S121,0)</f>
        <v>0</v>
      </c>
      <c r="H26" s="2">
        <f>ROUND(+'Phys. Thy.'!F121,0)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ROUND(+'Phys. Thy.'!S22,0)</f>
        <v>848939</v>
      </c>
      <c r="E27" s="2">
        <f>ROUND(+'Phys. Thy.'!F22,0)</f>
        <v>10858</v>
      </c>
      <c r="F27" s="7">
        <f t="shared" si="0"/>
        <v>78.19</v>
      </c>
      <c r="G27" s="2">
        <f>ROUND(+'Phys. Thy.'!S122,0)</f>
        <v>868461</v>
      </c>
      <c r="H27" s="2">
        <f>ROUND(+'Phys. Thy.'!F122,0)</f>
        <v>14741</v>
      </c>
      <c r="I27" s="7">
        <f t="shared" si="1"/>
        <v>58.91</v>
      </c>
      <c r="J27" s="7"/>
      <c r="K27" s="8">
        <f t="shared" si="2"/>
        <v>-0.24660000000000001</v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ROUND(+'Phys. Thy.'!S23,0)</f>
        <v>2673755</v>
      </c>
      <c r="E28" s="2">
        <f>ROUND(+'Phys. Thy.'!F23,0)</f>
        <v>7480</v>
      </c>
      <c r="F28" s="7">
        <f t="shared" si="0"/>
        <v>357.45</v>
      </c>
      <c r="G28" s="2">
        <f>ROUND(+'Phys. Thy.'!S123,0)</f>
        <v>3328553</v>
      </c>
      <c r="H28" s="2">
        <f>ROUND(+'Phys. Thy.'!F123,0)</f>
        <v>7726</v>
      </c>
      <c r="I28" s="7">
        <f t="shared" si="1"/>
        <v>430.82</v>
      </c>
      <c r="J28" s="7"/>
      <c r="K28" s="8">
        <f t="shared" si="2"/>
        <v>0.20530000000000001</v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ROUND(+'Phys. Thy.'!S24,0)</f>
        <v>7180695</v>
      </c>
      <c r="E29" s="2">
        <f>ROUND(+'Phys. Thy.'!F24,0)</f>
        <v>34592</v>
      </c>
      <c r="F29" s="7">
        <f t="shared" si="0"/>
        <v>207.58</v>
      </c>
      <c r="G29" s="2">
        <f>ROUND(+'Phys. Thy.'!S124,0)</f>
        <v>7619076</v>
      </c>
      <c r="H29" s="2">
        <f>ROUND(+'Phys. Thy.'!F124,0)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ROUND(+'Phys. Thy.'!S25,0)</f>
        <v>0</v>
      </c>
      <c r="E30" s="2">
        <f>ROUND(+'Phys. Thy.'!F25,0)</f>
        <v>0</v>
      </c>
      <c r="F30" s="7" t="str">
        <f t="shared" si="0"/>
        <v/>
      </c>
      <c r="G30" s="2">
        <f>ROUND(+'Phys. Thy.'!S125,0)</f>
        <v>0</v>
      </c>
      <c r="H30" s="2">
        <f>ROUND(+'Phys. Thy.'!F125,0)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ROUND(+'Phys. Thy.'!S26,0)</f>
        <v>170</v>
      </c>
      <c r="E31" s="2">
        <f>ROUND(+'Phys. Thy.'!F26,0)</f>
        <v>0</v>
      </c>
      <c r="F31" s="7" t="str">
        <f t="shared" si="0"/>
        <v/>
      </c>
      <c r="G31" s="2">
        <f>ROUND(+'Phys. Thy.'!S126,0)</f>
        <v>0</v>
      </c>
      <c r="H31" s="2">
        <f>ROUND(+'Phys. Thy.'!F126,0)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ROUND(+'Phys. Thy.'!S27,0)</f>
        <v>5972076</v>
      </c>
      <c r="E32" s="2">
        <f>ROUND(+'Phys. Thy.'!F27,0)</f>
        <v>203716</v>
      </c>
      <c r="F32" s="7">
        <f t="shared" si="0"/>
        <v>29.32</v>
      </c>
      <c r="G32" s="2">
        <f>ROUND(+'Phys. Thy.'!S127,0)</f>
        <v>4750566</v>
      </c>
      <c r="H32" s="2">
        <f>ROUND(+'Phys. Thy.'!F127,0)</f>
        <v>149050</v>
      </c>
      <c r="I32" s="7">
        <f t="shared" si="1"/>
        <v>31.87</v>
      </c>
      <c r="J32" s="7"/>
      <c r="K32" s="8">
        <f t="shared" si="2"/>
        <v>8.6999999999999994E-2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ROUND(+'Phys. Thy.'!S28,0)</f>
        <v>4636637</v>
      </c>
      <c r="E33" s="2">
        <f>ROUND(+'Phys. Thy.'!F28,0)</f>
        <v>28776</v>
      </c>
      <c r="F33" s="7">
        <f t="shared" si="0"/>
        <v>161.13</v>
      </c>
      <c r="G33" s="2">
        <f>ROUND(+'Phys. Thy.'!S128,0)</f>
        <v>4846945</v>
      </c>
      <c r="H33" s="2">
        <f>ROUND(+'Phys. Thy.'!F128,0)</f>
        <v>29106</v>
      </c>
      <c r="I33" s="7">
        <f t="shared" si="1"/>
        <v>166.53</v>
      </c>
      <c r="J33" s="7"/>
      <c r="K33" s="8">
        <f t="shared" si="2"/>
        <v>3.3500000000000002E-2</v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ROUND(+'Phys. Thy.'!S29,0)</f>
        <v>640801</v>
      </c>
      <c r="E34" s="2">
        <f>ROUND(+'Phys. Thy.'!F29,0)</f>
        <v>7431</v>
      </c>
      <c r="F34" s="7">
        <f t="shared" si="0"/>
        <v>86.23</v>
      </c>
      <c r="G34" s="2">
        <f>ROUND(+'Phys. Thy.'!S129,0)</f>
        <v>1169018</v>
      </c>
      <c r="H34" s="2">
        <f>ROUND(+'Phys. Thy.'!F129,0)</f>
        <v>11702</v>
      </c>
      <c r="I34" s="7">
        <f t="shared" si="1"/>
        <v>99.9</v>
      </c>
      <c r="J34" s="7"/>
      <c r="K34" s="8">
        <f t="shared" si="2"/>
        <v>0.1585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ROUND(+'Phys. Thy.'!S30,0)</f>
        <v>0</v>
      </c>
      <c r="E35" s="2">
        <f>ROUND(+'Phys. Thy.'!F30,0)</f>
        <v>0</v>
      </c>
      <c r="F35" s="7" t="str">
        <f t="shared" si="0"/>
        <v/>
      </c>
      <c r="G35" s="2">
        <f>ROUND(+'Phys. Thy.'!S130,0)</f>
        <v>289209</v>
      </c>
      <c r="H35" s="2">
        <f>ROUND(+'Phys. Thy.'!F130,0)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ROUND(+'Phys. Thy.'!S31,0)</f>
        <v>249693</v>
      </c>
      <c r="E36" s="2">
        <f>ROUND(+'Phys. Thy.'!F31,0)</f>
        <v>4717</v>
      </c>
      <c r="F36" s="7">
        <f t="shared" si="0"/>
        <v>52.93</v>
      </c>
      <c r="G36" s="2">
        <f>ROUND(+'Phys. Thy.'!S131,0)</f>
        <v>270939</v>
      </c>
      <c r="H36" s="2">
        <f>ROUND(+'Phys. Thy.'!F131,0)</f>
        <v>4879</v>
      </c>
      <c r="I36" s="7">
        <f t="shared" si="1"/>
        <v>55.53</v>
      </c>
      <c r="J36" s="7"/>
      <c r="K36" s="8">
        <f t="shared" si="2"/>
        <v>4.9099999999999998E-2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ROUND(+'Phys. Thy.'!S32,0)</f>
        <v>16055479</v>
      </c>
      <c r="E37" s="2">
        <f>ROUND(+'Phys. Thy.'!F32,0)</f>
        <v>0</v>
      </c>
      <c r="F37" s="7" t="str">
        <f t="shared" si="0"/>
        <v/>
      </c>
      <c r="G37" s="2">
        <f>ROUND(+'Phys. Thy.'!S132,0)</f>
        <v>21037369</v>
      </c>
      <c r="H37" s="2">
        <f>ROUND(+'Phys. Thy.'!F132,0)</f>
        <v>159595</v>
      </c>
      <c r="I37" s="7">
        <f t="shared" si="1"/>
        <v>131.82</v>
      </c>
      <c r="J37" s="7"/>
      <c r="K37" s="8" t="str">
        <f t="shared" si="2"/>
        <v/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ROUND(+'Phys. Thy.'!S33,0)</f>
        <v>386623</v>
      </c>
      <c r="E38" s="2">
        <f>ROUND(+'Phys. Thy.'!F33,0)</f>
        <v>4873</v>
      </c>
      <c r="F38" s="7">
        <f t="shared" si="0"/>
        <v>79.34</v>
      </c>
      <c r="G38" s="2">
        <f>ROUND(+'Phys. Thy.'!S133,0)</f>
        <v>456015</v>
      </c>
      <c r="H38" s="2">
        <f>ROUND(+'Phys. Thy.'!F133,0)</f>
        <v>5602</v>
      </c>
      <c r="I38" s="7">
        <f t="shared" si="1"/>
        <v>81.400000000000006</v>
      </c>
      <c r="J38" s="7"/>
      <c r="K38" s="8">
        <f t="shared" si="2"/>
        <v>2.5999999999999999E-2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ROUND(+'Phys. Thy.'!S34,0)</f>
        <v>18461301</v>
      </c>
      <c r="E39" s="2">
        <f>ROUND(+'Phys. Thy.'!F34,0)</f>
        <v>3526651</v>
      </c>
      <c r="F39" s="7">
        <f t="shared" si="0"/>
        <v>5.23</v>
      </c>
      <c r="G39" s="2">
        <f>ROUND(+'Phys. Thy.'!S134,0)</f>
        <v>21510872</v>
      </c>
      <c r="H39" s="2">
        <f>ROUND(+'Phys. Thy.'!F134,0)</f>
        <v>3188773</v>
      </c>
      <c r="I39" s="7">
        <f t="shared" si="1"/>
        <v>6.75</v>
      </c>
      <c r="J39" s="7"/>
      <c r="K39" s="8">
        <f t="shared" si="2"/>
        <v>0.29060000000000002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ROUND(+'Phys. Thy.'!S35,0)</f>
        <v>3180250</v>
      </c>
      <c r="E40" s="2">
        <f>ROUND(+'Phys. Thy.'!F35,0)</f>
        <v>28857</v>
      </c>
      <c r="F40" s="7">
        <f t="shared" si="0"/>
        <v>110.21</v>
      </c>
      <c r="G40" s="2">
        <f>ROUND(+'Phys. Thy.'!S135,0)</f>
        <v>3132930</v>
      </c>
      <c r="H40" s="2">
        <f>ROUND(+'Phys. Thy.'!F135,0)</f>
        <v>24983</v>
      </c>
      <c r="I40" s="7">
        <f t="shared" si="1"/>
        <v>125.4</v>
      </c>
      <c r="J40" s="7"/>
      <c r="K40" s="8">
        <f t="shared" si="2"/>
        <v>0.13780000000000001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ROUND(+'Phys. Thy.'!S36,0)</f>
        <v>1183735</v>
      </c>
      <c r="E41" s="2">
        <f>ROUND(+'Phys. Thy.'!F36,0)</f>
        <v>16541</v>
      </c>
      <c r="F41" s="7">
        <f t="shared" si="0"/>
        <v>71.56</v>
      </c>
      <c r="G41" s="2">
        <f>ROUND(+'Phys. Thy.'!S136,0)</f>
        <v>1294284</v>
      </c>
      <c r="H41" s="2">
        <f>ROUND(+'Phys. Thy.'!F136,0)</f>
        <v>17859</v>
      </c>
      <c r="I41" s="7">
        <f t="shared" si="1"/>
        <v>72.47</v>
      </c>
      <c r="J41" s="7"/>
      <c r="K41" s="8">
        <f t="shared" si="2"/>
        <v>1.2699999999999999E-2</v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ROUND(+'Phys. Thy.'!S37,0)</f>
        <v>4440673</v>
      </c>
      <c r="E42" s="2">
        <f>ROUND(+'Phys. Thy.'!F37,0)</f>
        <v>41680</v>
      </c>
      <c r="F42" s="7">
        <f t="shared" si="0"/>
        <v>106.54</v>
      </c>
      <c r="G42" s="2">
        <f>ROUND(+'Phys. Thy.'!S137,0)</f>
        <v>4958452</v>
      </c>
      <c r="H42" s="2">
        <f>ROUND(+'Phys. Thy.'!F137,0)</f>
        <v>41171</v>
      </c>
      <c r="I42" s="7">
        <f t="shared" si="1"/>
        <v>120.44</v>
      </c>
      <c r="J42" s="7"/>
      <c r="K42" s="8">
        <f t="shared" si="2"/>
        <v>0.1305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ROUND(+'Phys. Thy.'!S38,0)</f>
        <v>0</v>
      </c>
      <c r="E43" s="2">
        <f>ROUND(+'Phys. Thy.'!F38,0)</f>
        <v>0</v>
      </c>
      <c r="F43" s="7" t="str">
        <f t="shared" si="0"/>
        <v/>
      </c>
      <c r="G43" s="2">
        <f>ROUND(+'Phys. Thy.'!S138,0)</f>
        <v>0</v>
      </c>
      <c r="H43" s="2">
        <f>ROUND(+'Phys. Thy.'!F138,0)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ROUND(+'Phys. Thy.'!S39,0)</f>
        <v>166749</v>
      </c>
      <c r="E44" s="2">
        <f>ROUND(+'Phys. Thy.'!F39,0)</f>
        <v>4370</v>
      </c>
      <c r="F44" s="7">
        <f t="shared" si="0"/>
        <v>38.159999999999997</v>
      </c>
      <c r="G44" s="2">
        <f>ROUND(+'Phys. Thy.'!S139,0)</f>
        <v>201004</v>
      </c>
      <c r="H44" s="2">
        <f>ROUND(+'Phys. Thy.'!F139,0)</f>
        <v>4809</v>
      </c>
      <c r="I44" s="7">
        <f t="shared" si="1"/>
        <v>41.8</v>
      </c>
      <c r="J44" s="7"/>
      <c r="K44" s="8">
        <f t="shared" si="2"/>
        <v>9.5399999999999999E-2</v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ROUND(+'Phys. Thy.'!S40,0)</f>
        <v>2496662</v>
      </c>
      <c r="E45" s="2">
        <f>ROUND(+'Phys. Thy.'!F40,0)</f>
        <v>19399</v>
      </c>
      <c r="F45" s="7">
        <f t="shared" si="0"/>
        <v>128.69999999999999</v>
      </c>
      <c r="G45" s="2">
        <f>ROUND(+'Phys. Thy.'!S140,0)</f>
        <v>2113700</v>
      </c>
      <c r="H45" s="2">
        <f>ROUND(+'Phys. Thy.'!F140,0)</f>
        <v>23283</v>
      </c>
      <c r="I45" s="7">
        <f t="shared" si="1"/>
        <v>90.78</v>
      </c>
      <c r="J45" s="7"/>
      <c r="K45" s="8">
        <f t="shared" si="2"/>
        <v>-0.29459999999999997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ROUND(+'Phys. Thy.'!S41,0)</f>
        <v>335920</v>
      </c>
      <c r="E46" s="2">
        <f>ROUND(+'Phys. Thy.'!F41,0)</f>
        <v>2712</v>
      </c>
      <c r="F46" s="7">
        <f t="shared" si="0"/>
        <v>123.86</v>
      </c>
      <c r="G46" s="2">
        <f>ROUND(+'Phys. Thy.'!S141,0)</f>
        <v>389468</v>
      </c>
      <c r="H46" s="2">
        <f>ROUND(+'Phys. Thy.'!F141,0)</f>
        <v>3008</v>
      </c>
      <c r="I46" s="7">
        <f t="shared" si="1"/>
        <v>129.47999999999999</v>
      </c>
      <c r="J46" s="7"/>
      <c r="K46" s="8">
        <f t="shared" si="2"/>
        <v>4.5400000000000003E-2</v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ROUND(+'Phys. Thy.'!S42,0)</f>
        <v>362500</v>
      </c>
      <c r="E47" s="2">
        <f>ROUND(+'Phys. Thy.'!F42,0)</f>
        <v>5489</v>
      </c>
      <c r="F47" s="7">
        <f t="shared" si="0"/>
        <v>66.040000000000006</v>
      </c>
      <c r="G47" s="2">
        <f>ROUND(+'Phys. Thy.'!S142,0)</f>
        <v>340751</v>
      </c>
      <c r="H47" s="2">
        <f>ROUND(+'Phys. Thy.'!F142,0)</f>
        <v>4786</v>
      </c>
      <c r="I47" s="7">
        <f t="shared" si="1"/>
        <v>71.2</v>
      </c>
      <c r="J47" s="7"/>
      <c r="K47" s="8">
        <f t="shared" si="2"/>
        <v>7.8100000000000003E-2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ROUND(+'Phys. Thy.'!S43,0)</f>
        <v>0</v>
      </c>
      <c r="E48" s="2">
        <f>ROUND(+'Phys. Thy.'!F43,0)</f>
        <v>0</v>
      </c>
      <c r="F48" s="7" t="str">
        <f t="shared" si="0"/>
        <v/>
      </c>
      <c r="G48" s="2">
        <f>ROUND(+'Phys. Thy.'!S143,0)</f>
        <v>0</v>
      </c>
      <c r="H48" s="2">
        <f>ROUND(+'Phys. Thy.'!F143,0)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ROUND(+'Phys. Thy.'!S44,0)</f>
        <v>3160203</v>
      </c>
      <c r="E49" s="2">
        <f>ROUND(+'Phys. Thy.'!F44,0)</f>
        <v>19735</v>
      </c>
      <c r="F49" s="7">
        <f t="shared" si="0"/>
        <v>160.13</v>
      </c>
      <c r="G49" s="2">
        <f>ROUND(+'Phys. Thy.'!S144,0)</f>
        <v>1541338</v>
      </c>
      <c r="H49" s="2">
        <f>ROUND(+'Phys. Thy.'!F144,0)</f>
        <v>8854</v>
      </c>
      <c r="I49" s="7">
        <f t="shared" si="1"/>
        <v>174.08</v>
      </c>
      <c r="J49" s="7"/>
      <c r="K49" s="8">
        <f t="shared" si="2"/>
        <v>8.7099999999999997E-2</v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ROUND(+'Phys. Thy.'!S45,0)</f>
        <v>18629739</v>
      </c>
      <c r="E50" s="2">
        <f>ROUND(+'Phys. Thy.'!F45,0)</f>
        <v>156008</v>
      </c>
      <c r="F50" s="7">
        <f t="shared" si="0"/>
        <v>119.42</v>
      </c>
      <c r="G50" s="2">
        <f>ROUND(+'Phys. Thy.'!S145,0)</f>
        <v>20884583</v>
      </c>
      <c r="H50" s="2">
        <f>ROUND(+'Phys. Thy.'!F145,0)</f>
        <v>181359</v>
      </c>
      <c r="I50" s="7">
        <f t="shared" si="1"/>
        <v>115.16</v>
      </c>
      <c r="J50" s="7"/>
      <c r="K50" s="8">
        <f t="shared" si="2"/>
        <v>-3.5700000000000003E-2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ROUND(+'Phys. Thy.'!S46,0)</f>
        <v>665116</v>
      </c>
      <c r="E51" s="2">
        <f>ROUND(+'Phys. Thy.'!F46,0)</f>
        <v>3824</v>
      </c>
      <c r="F51" s="7">
        <f t="shared" si="0"/>
        <v>173.93</v>
      </c>
      <c r="G51" s="2">
        <f>ROUND(+'Phys. Thy.'!S146,0)</f>
        <v>0</v>
      </c>
      <c r="H51" s="2">
        <f>ROUND(+'Phys. Thy.'!F146,0)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ROUND(+'Phys. Thy.'!S47,0)</f>
        <v>10672066</v>
      </c>
      <c r="E52" s="2">
        <f>ROUND(+'Phys. Thy.'!F47,0)</f>
        <v>87178</v>
      </c>
      <c r="F52" s="7">
        <f t="shared" si="0"/>
        <v>122.42</v>
      </c>
      <c r="G52" s="2">
        <f>ROUND(+'Phys. Thy.'!S147,0)</f>
        <v>10715170</v>
      </c>
      <c r="H52" s="2">
        <f>ROUND(+'Phys. Thy.'!F147,0)</f>
        <v>81604</v>
      </c>
      <c r="I52" s="7">
        <f t="shared" si="1"/>
        <v>131.31</v>
      </c>
      <c r="J52" s="7"/>
      <c r="K52" s="8">
        <f t="shared" si="2"/>
        <v>7.2599999999999998E-2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ROUND(+'Phys. Thy.'!S48,0)</f>
        <v>8486022</v>
      </c>
      <c r="E53" s="2">
        <f>ROUND(+'Phys. Thy.'!F48,0)</f>
        <v>0</v>
      </c>
      <c r="F53" s="7" t="str">
        <f t="shared" si="0"/>
        <v/>
      </c>
      <c r="G53" s="2">
        <f>ROUND(+'Phys. Thy.'!S148,0)</f>
        <v>8647061</v>
      </c>
      <c r="H53" s="2">
        <f>ROUND(+'Phys. Thy.'!F148,0)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ROUND(+'Phys. Thy.'!S49,0)</f>
        <v>6341413</v>
      </c>
      <c r="E54" s="2">
        <f>ROUND(+'Phys. Thy.'!F49,0)</f>
        <v>45027</v>
      </c>
      <c r="F54" s="7">
        <f t="shared" si="0"/>
        <v>140.84</v>
      </c>
      <c r="G54" s="2">
        <f>ROUND(+'Phys. Thy.'!S149,0)</f>
        <v>6188540</v>
      </c>
      <c r="H54" s="2">
        <f>ROUND(+'Phys. Thy.'!F149,0)</f>
        <v>43226</v>
      </c>
      <c r="I54" s="7">
        <f t="shared" si="1"/>
        <v>143.16999999999999</v>
      </c>
      <c r="J54" s="7"/>
      <c r="K54" s="8">
        <f t="shared" si="2"/>
        <v>1.6500000000000001E-2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ROUND(+'Phys. Thy.'!S50,0)</f>
        <v>4066885</v>
      </c>
      <c r="E55" s="2">
        <f>ROUND(+'Phys. Thy.'!F50,0)</f>
        <v>18092</v>
      </c>
      <c r="F55" s="7">
        <f t="shared" si="0"/>
        <v>224.79</v>
      </c>
      <c r="G55" s="2">
        <f>ROUND(+'Phys. Thy.'!S150,0)</f>
        <v>4441379</v>
      </c>
      <c r="H55" s="2">
        <f>ROUND(+'Phys. Thy.'!F150,0)</f>
        <v>16345</v>
      </c>
      <c r="I55" s="7">
        <f t="shared" si="1"/>
        <v>271.73</v>
      </c>
      <c r="J55" s="7"/>
      <c r="K55" s="8">
        <f t="shared" si="2"/>
        <v>0.20880000000000001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ROUND(+'Phys. Thy.'!S51,0)</f>
        <v>720463</v>
      </c>
      <c r="E56" s="2">
        <f>ROUND(+'Phys. Thy.'!F51,0)</f>
        <v>6789</v>
      </c>
      <c r="F56" s="7">
        <f t="shared" si="0"/>
        <v>106.12</v>
      </c>
      <c r="G56" s="2">
        <f>ROUND(+'Phys. Thy.'!S151,0)</f>
        <v>694442</v>
      </c>
      <c r="H56" s="2">
        <f>ROUND(+'Phys. Thy.'!F151,0)</f>
        <v>4222</v>
      </c>
      <c r="I56" s="7">
        <f t="shared" si="1"/>
        <v>164.48</v>
      </c>
      <c r="J56" s="7"/>
      <c r="K56" s="8">
        <f t="shared" si="2"/>
        <v>0.54990000000000006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ROUND(+'Phys. Thy.'!S52,0)</f>
        <v>5324062</v>
      </c>
      <c r="E57" s="2">
        <f>ROUND(+'Phys. Thy.'!F52,0)</f>
        <v>0</v>
      </c>
      <c r="F57" s="7" t="str">
        <f t="shared" si="0"/>
        <v/>
      </c>
      <c r="G57" s="2">
        <f>ROUND(+'Phys. Thy.'!S152,0)</f>
        <v>5322299</v>
      </c>
      <c r="H57" s="2">
        <f>ROUND(+'Phys. Thy.'!F152,0)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ROUND(+'Phys. Thy.'!S53,0)</f>
        <v>293900</v>
      </c>
      <c r="E58" s="2">
        <f>ROUND(+'Phys. Thy.'!F53,0)</f>
        <v>86492</v>
      </c>
      <c r="F58" s="7">
        <f t="shared" si="0"/>
        <v>3.4</v>
      </c>
      <c r="G58" s="2">
        <f>ROUND(+'Phys. Thy.'!S153,0)</f>
        <v>4710744</v>
      </c>
      <c r="H58" s="2">
        <f>ROUND(+'Phys. Thy.'!F153,0)</f>
        <v>84869</v>
      </c>
      <c r="I58" s="7">
        <f t="shared" si="1"/>
        <v>55.51</v>
      </c>
      <c r="J58" s="7"/>
      <c r="K58" s="8">
        <f t="shared" si="2"/>
        <v>15.326499999999999</v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ROUND(+'Phys. Thy.'!S54,0)</f>
        <v>2146828</v>
      </c>
      <c r="E59" s="2">
        <f>ROUND(+'Phys. Thy.'!F54,0)</f>
        <v>35632</v>
      </c>
      <c r="F59" s="7">
        <f t="shared" si="0"/>
        <v>60.25</v>
      </c>
      <c r="G59" s="2">
        <f>ROUND(+'Phys. Thy.'!S154,0)</f>
        <v>1993397</v>
      </c>
      <c r="H59" s="2">
        <f>ROUND(+'Phys. Thy.'!F154,0)</f>
        <v>31134</v>
      </c>
      <c r="I59" s="7">
        <f t="shared" si="1"/>
        <v>64.03</v>
      </c>
      <c r="J59" s="7"/>
      <c r="K59" s="8">
        <f t="shared" si="2"/>
        <v>6.2700000000000006E-2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ROUND(+'Phys. Thy.'!S55,0)</f>
        <v>1329782</v>
      </c>
      <c r="E60" s="2">
        <f>ROUND(+'Phys. Thy.'!F55,0)</f>
        <v>17899</v>
      </c>
      <c r="F60" s="7">
        <f t="shared" si="0"/>
        <v>74.290000000000006</v>
      </c>
      <c r="G60" s="2">
        <f>ROUND(+'Phys. Thy.'!S155,0)</f>
        <v>0</v>
      </c>
      <c r="H60" s="2">
        <f>ROUND(+'Phys. Thy.'!F155,0)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ROUND(+'Phys. Thy.'!S56,0)</f>
        <v>8965669</v>
      </c>
      <c r="E61" s="2">
        <f>ROUND(+'Phys. Thy.'!F56,0)</f>
        <v>35757</v>
      </c>
      <c r="F61" s="7">
        <f t="shared" si="0"/>
        <v>250.74</v>
      </c>
      <c r="G61" s="2">
        <f>ROUND(+'Phys. Thy.'!S156,0)</f>
        <v>9686152</v>
      </c>
      <c r="H61" s="2">
        <f>ROUND(+'Phys. Thy.'!F156,0)</f>
        <v>25105</v>
      </c>
      <c r="I61" s="7">
        <f t="shared" si="1"/>
        <v>385.83</v>
      </c>
      <c r="J61" s="7"/>
      <c r="K61" s="8">
        <f t="shared" si="2"/>
        <v>0.53879999999999995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ROUND(+'Phys. Thy.'!S57,0)</f>
        <v>13706076</v>
      </c>
      <c r="E62" s="2">
        <f>ROUND(+'Phys. Thy.'!F57,0)</f>
        <v>199815</v>
      </c>
      <c r="F62" s="7">
        <f t="shared" si="0"/>
        <v>68.59</v>
      </c>
      <c r="G62" s="2">
        <f>ROUND(+'Phys. Thy.'!S157,0)</f>
        <v>14425531</v>
      </c>
      <c r="H62" s="2">
        <f>ROUND(+'Phys. Thy.'!F157,0)</f>
        <v>194863</v>
      </c>
      <c r="I62" s="7">
        <f t="shared" si="1"/>
        <v>74.03</v>
      </c>
      <c r="J62" s="7"/>
      <c r="K62" s="8">
        <f t="shared" si="2"/>
        <v>7.9299999999999995E-2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ROUND(+'Phys. Thy.'!S58,0)</f>
        <v>724665</v>
      </c>
      <c r="E63" s="2">
        <f>ROUND(+'Phys. Thy.'!F58,0)</f>
        <v>7458</v>
      </c>
      <c r="F63" s="7">
        <f t="shared" si="0"/>
        <v>97.17</v>
      </c>
      <c r="G63" s="2">
        <f>ROUND(+'Phys. Thy.'!S158,0)</f>
        <v>853610</v>
      </c>
      <c r="H63" s="2">
        <f>ROUND(+'Phys. Thy.'!F158,0)</f>
        <v>9180</v>
      </c>
      <c r="I63" s="7">
        <f t="shared" si="1"/>
        <v>92.99</v>
      </c>
      <c r="J63" s="7"/>
      <c r="K63" s="8">
        <f t="shared" si="2"/>
        <v>-4.2999999999999997E-2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ROUND(+'Phys. Thy.'!S59,0)</f>
        <v>1386171</v>
      </c>
      <c r="E64" s="2">
        <f>ROUND(+'Phys. Thy.'!F59,0)</f>
        <v>13532</v>
      </c>
      <c r="F64" s="7">
        <f t="shared" si="0"/>
        <v>102.44</v>
      </c>
      <c r="G64" s="2">
        <f>ROUND(+'Phys. Thy.'!S159,0)</f>
        <v>1800205</v>
      </c>
      <c r="H64" s="2">
        <f>ROUND(+'Phys. Thy.'!F159,0)</f>
        <v>17029</v>
      </c>
      <c r="I64" s="7">
        <f t="shared" si="1"/>
        <v>105.71</v>
      </c>
      <c r="J64" s="7"/>
      <c r="K64" s="8">
        <f t="shared" si="2"/>
        <v>3.1899999999999998E-2</v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ROUND(+'Phys. Thy.'!S60,0)</f>
        <v>204798</v>
      </c>
      <c r="E65" s="2">
        <f>ROUND(+'Phys. Thy.'!F60,0)</f>
        <v>1541</v>
      </c>
      <c r="F65" s="7">
        <f t="shared" si="0"/>
        <v>132.9</v>
      </c>
      <c r="G65" s="2">
        <f>ROUND(+'Phys. Thy.'!S160,0)</f>
        <v>512205</v>
      </c>
      <c r="H65" s="2">
        <f>ROUND(+'Phys. Thy.'!F160,0)</f>
        <v>4076</v>
      </c>
      <c r="I65" s="7">
        <f t="shared" si="1"/>
        <v>125.66</v>
      </c>
      <c r="J65" s="7"/>
      <c r="K65" s="8">
        <f t="shared" si="2"/>
        <v>-5.45E-2</v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ROUND(+'Phys. Thy.'!S61,0)</f>
        <v>2365845</v>
      </c>
      <c r="E66" s="2">
        <f>ROUND(+'Phys. Thy.'!F61,0)</f>
        <v>10952</v>
      </c>
      <c r="F66" s="7">
        <f t="shared" si="0"/>
        <v>216.02</v>
      </c>
      <c r="G66" s="2">
        <f>ROUND(+'Phys. Thy.'!S161,0)</f>
        <v>2617192</v>
      </c>
      <c r="H66" s="2">
        <f>ROUND(+'Phys. Thy.'!F161,0)</f>
        <v>12329</v>
      </c>
      <c r="I66" s="7">
        <f t="shared" si="1"/>
        <v>212.28</v>
      </c>
      <c r="J66" s="7"/>
      <c r="K66" s="8">
        <f t="shared" si="2"/>
        <v>-1.7299999999999999E-2</v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ROUND(+'Phys. Thy.'!S62,0)</f>
        <v>1042727</v>
      </c>
      <c r="E67" s="2">
        <f>ROUND(+'Phys. Thy.'!F62,0)</f>
        <v>10744</v>
      </c>
      <c r="F67" s="7">
        <f t="shared" si="0"/>
        <v>97.05</v>
      </c>
      <c r="G67" s="2">
        <f>ROUND(+'Phys. Thy.'!S162,0)</f>
        <v>1155511</v>
      </c>
      <c r="H67" s="2">
        <f>ROUND(+'Phys. Thy.'!F162,0)</f>
        <v>10703</v>
      </c>
      <c r="I67" s="7">
        <f t="shared" si="1"/>
        <v>107.96</v>
      </c>
      <c r="J67" s="7"/>
      <c r="K67" s="8">
        <f t="shared" si="2"/>
        <v>0.1124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ROUND(+'Phys. Thy.'!S63,0)</f>
        <v>10981281</v>
      </c>
      <c r="E68" s="2">
        <f>ROUND(+'Phys. Thy.'!F63,0)</f>
        <v>49579</v>
      </c>
      <c r="F68" s="7">
        <f t="shared" si="0"/>
        <v>221.49</v>
      </c>
      <c r="G68" s="2">
        <f>ROUND(+'Phys. Thy.'!S163,0)</f>
        <v>23519185</v>
      </c>
      <c r="H68" s="2">
        <f>ROUND(+'Phys. Thy.'!F163,0)</f>
        <v>53850</v>
      </c>
      <c r="I68" s="7">
        <f t="shared" si="1"/>
        <v>436.75</v>
      </c>
      <c r="J68" s="7"/>
      <c r="K68" s="8">
        <f t="shared" si="2"/>
        <v>0.97189999999999999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ROUND(+'Phys. Thy.'!S64,0)</f>
        <v>4468606</v>
      </c>
      <c r="E69" s="2">
        <f>ROUND(+'Phys. Thy.'!F64,0)</f>
        <v>14994</v>
      </c>
      <c r="F69" s="7">
        <f t="shared" si="0"/>
        <v>298.02999999999997</v>
      </c>
      <c r="G69" s="2">
        <f>ROUND(+'Phys. Thy.'!S164,0)</f>
        <v>0</v>
      </c>
      <c r="H69" s="2">
        <f>ROUND(+'Phys. Thy.'!F164,0)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ROUND(+'Phys. Thy.'!S65,0)</f>
        <v>10188733</v>
      </c>
      <c r="E70" s="2">
        <f>ROUND(+'Phys. Thy.'!F65,0)</f>
        <v>224562</v>
      </c>
      <c r="F70" s="7">
        <f t="shared" si="0"/>
        <v>45.37</v>
      </c>
      <c r="G70" s="2">
        <f>ROUND(+'Phys. Thy.'!S165,0)</f>
        <v>10247980</v>
      </c>
      <c r="H70" s="2">
        <f>ROUND(+'Phys. Thy.'!F165,0)</f>
        <v>203062</v>
      </c>
      <c r="I70" s="7">
        <f t="shared" si="1"/>
        <v>50.47</v>
      </c>
      <c r="J70" s="7"/>
      <c r="K70" s="8">
        <f t="shared" si="2"/>
        <v>0.1124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ROUND(+'Phys. Thy.'!S66,0)</f>
        <v>1072837</v>
      </c>
      <c r="E71" s="2">
        <f>ROUND(+'Phys. Thy.'!F66,0)</f>
        <v>15583</v>
      </c>
      <c r="F71" s="7">
        <f t="shared" si="0"/>
        <v>68.849999999999994</v>
      </c>
      <c r="G71" s="2">
        <f>ROUND(+'Phys. Thy.'!S166,0)</f>
        <v>1177956</v>
      </c>
      <c r="H71" s="2">
        <f>ROUND(+'Phys. Thy.'!F166,0)</f>
        <v>16408</v>
      </c>
      <c r="I71" s="7">
        <f t="shared" si="1"/>
        <v>71.790000000000006</v>
      </c>
      <c r="J71" s="7"/>
      <c r="K71" s="8">
        <f t="shared" si="2"/>
        <v>4.2700000000000002E-2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ROUND(+'Phys. Thy.'!S67,0)</f>
        <v>22263778</v>
      </c>
      <c r="E72" s="2">
        <f>ROUND(+'Phys. Thy.'!F67,0)</f>
        <v>0</v>
      </c>
      <c r="F72" s="7" t="str">
        <f t="shared" si="0"/>
        <v/>
      </c>
      <c r="G72" s="2">
        <f>ROUND(+'Phys. Thy.'!S167,0)</f>
        <v>27295598</v>
      </c>
      <c r="H72" s="2">
        <f>ROUND(+'Phys. Thy.'!F167,0)</f>
        <v>9911</v>
      </c>
      <c r="I72" s="7">
        <f t="shared" si="1"/>
        <v>2754.07</v>
      </c>
      <c r="J72" s="7"/>
      <c r="K72" s="8" t="str">
        <f t="shared" si="2"/>
        <v/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ROUND(+'Phys. Thy.'!S68,0)</f>
        <v>9311862</v>
      </c>
      <c r="E73" s="2">
        <f>ROUND(+'Phys. Thy.'!F68,0)</f>
        <v>149645</v>
      </c>
      <c r="F73" s="7">
        <f t="shared" si="0"/>
        <v>62.23</v>
      </c>
      <c r="G73" s="2">
        <f>ROUND(+'Phys. Thy.'!S168,0)</f>
        <v>9679992</v>
      </c>
      <c r="H73" s="2">
        <f>ROUND(+'Phys. Thy.'!F168,0)</f>
        <v>143796</v>
      </c>
      <c r="I73" s="7">
        <f t="shared" si="1"/>
        <v>67.319999999999993</v>
      </c>
      <c r="J73" s="7"/>
      <c r="K73" s="8">
        <f t="shared" si="2"/>
        <v>8.1799999999999998E-2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ROUND(+'Phys. Thy.'!S69,0)</f>
        <v>11204869</v>
      </c>
      <c r="E74" s="2">
        <f>ROUND(+'Phys. Thy.'!F69,0)</f>
        <v>0</v>
      </c>
      <c r="F74" s="7" t="str">
        <f t="shared" si="0"/>
        <v/>
      </c>
      <c r="G74" s="2">
        <f>ROUND(+'Phys. Thy.'!S169,0)</f>
        <v>13319527</v>
      </c>
      <c r="H74" s="2">
        <f>ROUND(+'Phys. Thy.'!F169,0)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ROUND(+'Phys. Thy.'!S70,0)</f>
        <v>20061727</v>
      </c>
      <c r="E75" s="2">
        <f>ROUND(+'Phys. Thy.'!F70,0)</f>
        <v>0</v>
      </c>
      <c r="F75" s="7" t="str">
        <f t="shared" ref="F75:F107" si="3">IF(D75=0,"",IF(E75=0,"",ROUND(D75/E75,2)))</f>
        <v/>
      </c>
      <c r="G75" s="2">
        <f>ROUND(+'Phys. Thy.'!S170,0)</f>
        <v>20833458</v>
      </c>
      <c r="H75" s="2">
        <f>ROUND(+'Phys. Thy.'!F170,0)</f>
        <v>0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ROUND(+'Phys. Thy.'!S71,0)</f>
        <v>915169</v>
      </c>
      <c r="E76" s="2">
        <f>ROUND(+'Phys. Thy.'!F71,0)</f>
        <v>3969</v>
      </c>
      <c r="F76" s="7">
        <f t="shared" si="3"/>
        <v>230.58</v>
      </c>
      <c r="G76" s="2">
        <f>ROUND(+'Phys. Thy.'!S171,0)</f>
        <v>1291436</v>
      </c>
      <c r="H76" s="2">
        <f>ROUND(+'Phys. Thy.'!F171,0)</f>
        <v>5503</v>
      </c>
      <c r="I76" s="7">
        <f t="shared" si="4"/>
        <v>234.68</v>
      </c>
      <c r="J76" s="7"/>
      <c r="K76" s="8">
        <f t="shared" si="5"/>
        <v>1.78E-2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ROUND(+'Phys. Thy.'!S72,0)</f>
        <v>0</v>
      </c>
      <c r="E77" s="2">
        <f>ROUND(+'Phys. Thy.'!F72,0)</f>
        <v>0</v>
      </c>
      <c r="F77" s="7" t="str">
        <f t="shared" si="3"/>
        <v/>
      </c>
      <c r="G77" s="2">
        <f>ROUND(+'Phys. Thy.'!S172,0)</f>
        <v>0</v>
      </c>
      <c r="H77" s="2">
        <f>ROUND(+'Phys. Thy.'!F172,0)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ROUND(+'Phys. Thy.'!S73,0)</f>
        <v>4833790</v>
      </c>
      <c r="E78" s="2">
        <f>ROUND(+'Phys. Thy.'!F73,0)</f>
        <v>77658</v>
      </c>
      <c r="F78" s="7">
        <f t="shared" si="3"/>
        <v>62.24</v>
      </c>
      <c r="G78" s="2">
        <f>ROUND(+'Phys. Thy.'!S173,0)</f>
        <v>5334089</v>
      </c>
      <c r="H78" s="2">
        <f>ROUND(+'Phys. Thy.'!F173,0)</f>
        <v>93961</v>
      </c>
      <c r="I78" s="7">
        <f t="shared" si="4"/>
        <v>56.77</v>
      </c>
      <c r="J78" s="7"/>
      <c r="K78" s="8">
        <f t="shared" si="5"/>
        <v>-8.7900000000000006E-2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ROUND(+'Phys. Thy.'!S74,0)</f>
        <v>8747637</v>
      </c>
      <c r="E79" s="2">
        <f>ROUND(+'Phys. Thy.'!F74,0)</f>
        <v>98373</v>
      </c>
      <c r="F79" s="7">
        <f t="shared" si="3"/>
        <v>88.92</v>
      </c>
      <c r="G79" s="2">
        <f>ROUND(+'Phys. Thy.'!S174,0)</f>
        <v>18212038</v>
      </c>
      <c r="H79" s="2">
        <f>ROUND(+'Phys. Thy.'!F174,0)</f>
        <v>134790</v>
      </c>
      <c r="I79" s="7">
        <f t="shared" si="4"/>
        <v>135.11000000000001</v>
      </c>
      <c r="J79" s="7"/>
      <c r="K79" s="8">
        <f t="shared" si="5"/>
        <v>0.51949999999999996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ROUND(+'Phys. Thy.'!S75,0)</f>
        <v>3161541</v>
      </c>
      <c r="E80" s="2">
        <f>ROUND(+'Phys. Thy.'!F75,0)</f>
        <v>28083</v>
      </c>
      <c r="F80" s="7">
        <f t="shared" si="3"/>
        <v>112.58</v>
      </c>
      <c r="G80" s="2">
        <f>ROUND(+'Phys. Thy.'!S175,0)</f>
        <v>3567388</v>
      </c>
      <c r="H80" s="2">
        <f>ROUND(+'Phys. Thy.'!F175,0)</f>
        <v>31482</v>
      </c>
      <c r="I80" s="7">
        <f t="shared" si="4"/>
        <v>113.32</v>
      </c>
      <c r="J80" s="7"/>
      <c r="K80" s="8">
        <f t="shared" si="5"/>
        <v>6.6E-3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ROUND(+'Phys. Thy.'!S76,0)</f>
        <v>1222298</v>
      </c>
      <c r="E81" s="2">
        <f>ROUND(+'Phys. Thy.'!F76,0)</f>
        <v>0</v>
      </c>
      <c r="F81" s="7" t="str">
        <f t="shared" si="3"/>
        <v/>
      </c>
      <c r="G81" s="2">
        <f>ROUND(+'Phys. Thy.'!S176,0)</f>
        <v>2050451</v>
      </c>
      <c r="H81" s="2">
        <f>ROUND(+'Phys. Thy.'!F176,0)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ROUND(+'Phys. Thy.'!S77,0)</f>
        <v>2431484</v>
      </c>
      <c r="E82" s="2">
        <f>ROUND(+'Phys. Thy.'!F77,0)</f>
        <v>0</v>
      </c>
      <c r="F82" s="7" t="str">
        <f t="shared" si="3"/>
        <v/>
      </c>
      <c r="G82" s="2">
        <f>ROUND(+'Phys. Thy.'!S177,0)</f>
        <v>2769434</v>
      </c>
      <c r="H82" s="2">
        <f>ROUND(+'Phys. Thy.'!F177,0)</f>
        <v>8666</v>
      </c>
      <c r="I82" s="7">
        <f t="shared" si="4"/>
        <v>319.57</v>
      </c>
      <c r="J82" s="7"/>
      <c r="K82" s="8" t="str">
        <f t="shared" si="5"/>
        <v/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ROUND(+'Phys. Thy.'!S78,0)</f>
        <v>5845415</v>
      </c>
      <c r="E83" s="2">
        <f>ROUND(+'Phys. Thy.'!F78,0)</f>
        <v>0</v>
      </c>
      <c r="F83" s="7" t="str">
        <f t="shared" si="3"/>
        <v/>
      </c>
      <c r="G83" s="2">
        <f>ROUND(+'Phys. Thy.'!S178,0)</f>
        <v>5019844</v>
      </c>
      <c r="H83" s="2">
        <f>ROUND(+'Phys. Thy.'!F178,0)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ROUND(+'Phys. Thy.'!S79,0)</f>
        <v>2093201</v>
      </c>
      <c r="E84" s="2">
        <f>ROUND(+'Phys. Thy.'!F79,0)</f>
        <v>12638</v>
      </c>
      <c r="F84" s="7">
        <f t="shared" si="3"/>
        <v>165.63</v>
      </c>
      <c r="G84" s="2">
        <f>ROUND(+'Phys. Thy.'!S179,0)</f>
        <v>2218030</v>
      </c>
      <c r="H84" s="2">
        <f>ROUND(+'Phys. Thy.'!F179,0)</f>
        <v>11848</v>
      </c>
      <c r="I84" s="7">
        <f t="shared" si="4"/>
        <v>187.21</v>
      </c>
      <c r="J84" s="7"/>
      <c r="K84" s="8">
        <f t="shared" si="5"/>
        <v>0.1303</v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ROUND(+'Phys. Thy.'!S80,0)</f>
        <v>5480377</v>
      </c>
      <c r="E85" s="2">
        <f>ROUND(+'Phys. Thy.'!F80,0)</f>
        <v>44133</v>
      </c>
      <c r="F85" s="7">
        <f t="shared" si="3"/>
        <v>124.18</v>
      </c>
      <c r="G85" s="2">
        <f>ROUND(+'Phys. Thy.'!S180,0)</f>
        <v>6325274</v>
      </c>
      <c r="H85" s="2">
        <f>ROUND(+'Phys. Thy.'!F180,0)</f>
        <v>51194</v>
      </c>
      <c r="I85" s="7">
        <f t="shared" si="4"/>
        <v>123.55</v>
      </c>
      <c r="J85" s="7"/>
      <c r="K85" s="8">
        <f t="shared" si="5"/>
        <v>-5.1000000000000004E-3</v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ROUND(+'Phys. Thy.'!S81,0)</f>
        <v>31166</v>
      </c>
      <c r="E86" s="2">
        <f>ROUND(+'Phys. Thy.'!F81,0)</f>
        <v>0</v>
      </c>
      <c r="F86" s="7" t="str">
        <f t="shared" si="3"/>
        <v/>
      </c>
      <c r="G86" s="2">
        <f>ROUND(+'Phys. Thy.'!S181,0)</f>
        <v>581</v>
      </c>
      <c r="H86" s="2">
        <f>ROUND(+'Phys. Thy.'!F181,0)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ROUND(+'Phys. Thy.'!S82,0)</f>
        <v>3277295</v>
      </c>
      <c r="E87" s="2">
        <f>ROUND(+'Phys. Thy.'!F82,0)</f>
        <v>28926</v>
      </c>
      <c r="F87" s="7">
        <f t="shared" si="3"/>
        <v>113.3</v>
      </c>
      <c r="G87" s="2">
        <f>ROUND(+'Phys. Thy.'!S182,0)</f>
        <v>3798480</v>
      </c>
      <c r="H87" s="2">
        <f>ROUND(+'Phys. Thy.'!F182,0)</f>
        <v>34554</v>
      </c>
      <c r="I87" s="7">
        <f t="shared" si="4"/>
        <v>109.93</v>
      </c>
      <c r="J87" s="7"/>
      <c r="K87" s="8">
        <f t="shared" si="5"/>
        <v>-2.9700000000000001E-2</v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ROUND(+'Phys. Thy.'!S83,0)</f>
        <v>2414640</v>
      </c>
      <c r="E88" s="2">
        <f>ROUND(+'Phys. Thy.'!F83,0)</f>
        <v>31095</v>
      </c>
      <c r="F88" s="7">
        <f t="shared" si="3"/>
        <v>77.650000000000006</v>
      </c>
      <c r="G88" s="2">
        <f>ROUND(+'Phys. Thy.'!S183,0)</f>
        <v>2595539</v>
      </c>
      <c r="H88" s="2">
        <f>ROUND(+'Phys. Thy.'!F183,0)</f>
        <v>32330</v>
      </c>
      <c r="I88" s="7">
        <f t="shared" si="4"/>
        <v>80.28</v>
      </c>
      <c r="J88" s="7"/>
      <c r="K88" s="8">
        <f t="shared" si="5"/>
        <v>3.39E-2</v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ROUND(+'Phys. Thy.'!S84,0)</f>
        <v>3064642</v>
      </c>
      <c r="E89" s="2">
        <f>ROUND(+'Phys. Thy.'!F84,0)</f>
        <v>36183</v>
      </c>
      <c r="F89" s="7">
        <f t="shared" si="3"/>
        <v>84.7</v>
      </c>
      <c r="G89" s="2">
        <f>ROUND(+'Phys. Thy.'!S184,0)</f>
        <v>2671746</v>
      </c>
      <c r="H89" s="2">
        <f>ROUND(+'Phys. Thy.'!F184,0)</f>
        <v>26426</v>
      </c>
      <c r="I89" s="7">
        <f t="shared" si="4"/>
        <v>101.1</v>
      </c>
      <c r="J89" s="7"/>
      <c r="K89" s="8">
        <f t="shared" si="5"/>
        <v>0.19359999999999999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ROUND(+'Phys. Thy.'!S85,0)</f>
        <v>1335447</v>
      </c>
      <c r="E90" s="2">
        <f>ROUND(+'Phys. Thy.'!F85,0)</f>
        <v>0</v>
      </c>
      <c r="F90" s="7" t="str">
        <f t="shared" si="3"/>
        <v/>
      </c>
      <c r="G90" s="2">
        <f>ROUND(+'Phys. Thy.'!S185,0)</f>
        <v>1609496</v>
      </c>
      <c r="H90" s="2">
        <f>ROUND(+'Phys. Thy.'!F185,0)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ROUND(+'Phys. Thy.'!S86,0)</f>
        <v>3127241</v>
      </c>
      <c r="E91" s="2">
        <f>ROUND(+'Phys. Thy.'!F86,0)</f>
        <v>24127</v>
      </c>
      <c r="F91" s="7">
        <f t="shared" si="3"/>
        <v>129.62</v>
      </c>
      <c r="G91" s="2">
        <f>ROUND(+'Phys. Thy.'!S186,0)</f>
        <v>3434073</v>
      </c>
      <c r="H91" s="2">
        <f>ROUND(+'Phys. Thy.'!F186,0)</f>
        <v>25466</v>
      </c>
      <c r="I91" s="7">
        <f t="shared" si="4"/>
        <v>134.85</v>
      </c>
      <c r="J91" s="7"/>
      <c r="K91" s="8">
        <f t="shared" si="5"/>
        <v>4.0300000000000002E-2</v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ROUND(+'Phys. Thy.'!S87,0)</f>
        <v>291154</v>
      </c>
      <c r="E92" s="2">
        <f>ROUND(+'Phys. Thy.'!F87,0)</f>
        <v>1643</v>
      </c>
      <c r="F92" s="7">
        <f t="shared" si="3"/>
        <v>177.21</v>
      </c>
      <c r="G92" s="2">
        <f>ROUND(+'Phys. Thy.'!S187,0)</f>
        <v>0</v>
      </c>
      <c r="H92" s="2">
        <f>ROUND(+'Phys. Thy.'!F187,0)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ROUND(+'Phys. Thy.'!S88,0)</f>
        <v>16028</v>
      </c>
      <c r="E93" s="2">
        <f>ROUND(+'Phys. Thy.'!F88,0)</f>
        <v>107</v>
      </c>
      <c r="F93" s="7">
        <f t="shared" si="3"/>
        <v>149.79</v>
      </c>
      <c r="G93" s="2">
        <f>ROUND(+'Phys. Thy.'!S188,0)</f>
        <v>16831</v>
      </c>
      <c r="H93" s="2">
        <f>ROUND(+'Phys. Thy.'!F188,0)</f>
        <v>104</v>
      </c>
      <c r="I93" s="7">
        <f t="shared" si="4"/>
        <v>161.84</v>
      </c>
      <c r="J93" s="7"/>
      <c r="K93" s="8">
        <f t="shared" si="5"/>
        <v>8.0399999999999999E-2</v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ROUND(+'Phys. Thy.'!S89,0)</f>
        <v>5691413</v>
      </c>
      <c r="E94" s="2">
        <f>ROUND(+'Phys. Thy.'!F89,0)</f>
        <v>40892</v>
      </c>
      <c r="F94" s="7">
        <f t="shared" si="3"/>
        <v>139.18</v>
      </c>
      <c r="G94" s="2">
        <f>ROUND(+'Phys. Thy.'!S189,0)</f>
        <v>6116245</v>
      </c>
      <c r="H94" s="2">
        <f>ROUND(+'Phys. Thy.'!F189,0)</f>
        <v>44020</v>
      </c>
      <c r="I94" s="7">
        <f t="shared" si="4"/>
        <v>138.94</v>
      </c>
      <c r="J94" s="7"/>
      <c r="K94" s="8">
        <f t="shared" si="5"/>
        <v>-1.6999999999999999E-3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ROUND(+'Phys. Thy.'!S90,0)</f>
        <v>682995</v>
      </c>
      <c r="E95" s="2">
        <f>ROUND(+'Phys. Thy.'!F90,0)</f>
        <v>0</v>
      </c>
      <c r="F95" s="7" t="str">
        <f t="shared" si="3"/>
        <v/>
      </c>
      <c r="G95" s="2">
        <f>ROUND(+'Phys. Thy.'!S190,0)</f>
        <v>824323</v>
      </c>
      <c r="H95" s="2">
        <f>ROUND(+'Phys. Thy.'!F190,0)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ROUND(+'Phys. Thy.'!S91,0)</f>
        <v>1032927</v>
      </c>
      <c r="E96" s="2">
        <f>ROUND(+'Phys. Thy.'!F91,0)</f>
        <v>0</v>
      </c>
      <c r="F96" s="7" t="str">
        <f t="shared" si="3"/>
        <v/>
      </c>
      <c r="G96" s="2">
        <f>ROUND(+'Phys. Thy.'!S191,0)</f>
        <v>1216372</v>
      </c>
      <c r="H96" s="2">
        <f>ROUND(+'Phys. Thy.'!F191,0)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ROUND(+'Phys. Thy.'!S92,0)</f>
        <v>0</v>
      </c>
      <c r="E97" s="2">
        <f>ROUND(+'Phys. Thy.'!F92,0)</f>
        <v>0</v>
      </c>
      <c r="F97" s="7" t="str">
        <f t="shared" si="3"/>
        <v/>
      </c>
      <c r="G97" s="2">
        <f>ROUND(+'Phys. Thy.'!S192,0)</f>
        <v>565532</v>
      </c>
      <c r="H97" s="2">
        <f>ROUND(+'Phys. Thy.'!F192,0)</f>
        <v>6822</v>
      </c>
      <c r="I97" s="7">
        <f t="shared" si="4"/>
        <v>82.9</v>
      </c>
      <c r="J97" s="7"/>
      <c r="K97" s="8" t="str">
        <f t="shared" si="5"/>
        <v/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ROUND(+'Phys. Thy.'!S93,0)</f>
        <v>1673196</v>
      </c>
      <c r="E98" s="2">
        <f>ROUND(+'Phys. Thy.'!F93,0)</f>
        <v>12046</v>
      </c>
      <c r="F98" s="7">
        <f t="shared" si="3"/>
        <v>138.9</v>
      </c>
      <c r="G98" s="2">
        <f>ROUND(+'Phys. Thy.'!S193,0)</f>
        <v>1640943</v>
      </c>
      <c r="H98" s="2">
        <f>ROUND(+'Phys. Thy.'!F193,0)</f>
        <v>10850</v>
      </c>
      <c r="I98" s="7">
        <f t="shared" si="4"/>
        <v>151.24</v>
      </c>
      <c r="J98" s="7"/>
      <c r="K98" s="8">
        <f t="shared" si="5"/>
        <v>8.8800000000000004E-2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ROUND(+'Phys. Thy.'!S94,0)</f>
        <v>3775022</v>
      </c>
      <c r="E99" s="2">
        <f>ROUND(+'Phys. Thy.'!F94,0)</f>
        <v>17561</v>
      </c>
      <c r="F99" s="7">
        <f t="shared" si="3"/>
        <v>214.97</v>
      </c>
      <c r="G99" s="2">
        <f>ROUND(+'Phys. Thy.'!S194,0)</f>
        <v>3874103</v>
      </c>
      <c r="H99" s="2">
        <f>ROUND(+'Phys. Thy.'!F194,0)</f>
        <v>24700</v>
      </c>
      <c r="I99" s="7">
        <f t="shared" si="4"/>
        <v>156.85</v>
      </c>
      <c r="J99" s="7"/>
      <c r="K99" s="8">
        <f t="shared" si="5"/>
        <v>-0.27039999999999997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ROUND(+'Phys. Thy.'!S95,0)</f>
        <v>9409900</v>
      </c>
      <c r="E100" s="2">
        <f>ROUND(+'Phys. Thy.'!F95,0)</f>
        <v>126042</v>
      </c>
      <c r="F100" s="7">
        <f t="shared" si="3"/>
        <v>74.66</v>
      </c>
      <c r="G100" s="2">
        <f>ROUND(+'Phys. Thy.'!S195,0)</f>
        <v>9781760</v>
      </c>
      <c r="H100" s="2">
        <f>ROUND(+'Phys. Thy.'!F195,0)</f>
        <v>129915</v>
      </c>
      <c r="I100" s="7">
        <f t="shared" si="4"/>
        <v>75.290000000000006</v>
      </c>
      <c r="J100" s="7"/>
      <c r="K100" s="8">
        <f t="shared" si="5"/>
        <v>8.3999999999999995E-3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ROUND(+'Phys. Thy.'!S96,0)</f>
        <v>4772745</v>
      </c>
      <c r="E101" s="2">
        <f>ROUND(+'Phys. Thy.'!F96,0)</f>
        <v>37187</v>
      </c>
      <c r="F101" s="7">
        <f t="shared" si="3"/>
        <v>128.34</v>
      </c>
      <c r="G101" s="2">
        <f>ROUND(+'Phys. Thy.'!S196,0)</f>
        <v>5063721</v>
      </c>
      <c r="H101" s="2">
        <f>ROUND(+'Phys. Thy.'!F196,0)</f>
        <v>38220</v>
      </c>
      <c r="I101" s="7">
        <f t="shared" si="4"/>
        <v>132.49</v>
      </c>
      <c r="J101" s="7"/>
      <c r="K101" s="8">
        <f t="shared" si="5"/>
        <v>3.2300000000000002E-2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ROUND(+'Phys. Thy.'!S97,0)</f>
        <v>0</v>
      </c>
      <c r="E102" s="2">
        <f>ROUND(+'Phys. Thy.'!F97,0)</f>
        <v>0</v>
      </c>
      <c r="F102" s="7" t="str">
        <f t="shared" si="3"/>
        <v/>
      </c>
      <c r="G102" s="2">
        <f>ROUND(+'Phys. Thy.'!S197,0)</f>
        <v>0</v>
      </c>
      <c r="H102" s="2">
        <f>ROUND(+'Phys. Thy.'!F197,0)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ROUND(+'Phys. Thy.'!S98,0)</f>
        <v>0</v>
      </c>
      <c r="E103" s="2">
        <f>ROUND(+'Phys. Thy.'!F98,0)</f>
        <v>0</v>
      </c>
      <c r="F103" s="7" t="str">
        <f t="shared" si="3"/>
        <v/>
      </c>
      <c r="G103" s="2">
        <f>ROUND(+'Phys. Thy.'!S198,0)</f>
        <v>0</v>
      </c>
      <c r="H103" s="2">
        <f>ROUND(+'Phys. Thy.'!F198,0)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ROUND(+'Phys. Thy.'!S99,0)</f>
        <v>0</v>
      </c>
      <c r="E104" s="2">
        <f>ROUND(+'Phys. Thy.'!F99,0)</f>
        <v>0</v>
      </c>
      <c r="F104" s="7" t="str">
        <f t="shared" si="3"/>
        <v/>
      </c>
      <c r="G104" s="2">
        <f>ROUND(+'Phys. Thy.'!S199,0)</f>
        <v>0</v>
      </c>
      <c r="H104" s="2">
        <f>ROUND(+'Phys. Thy.'!F199,0)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ROUND(+'Phys. Thy.'!S100,0)</f>
        <v>0</v>
      </c>
      <c r="E105" s="2">
        <f>ROUND(+'Phys. Thy.'!F100,0)</f>
        <v>0</v>
      </c>
      <c r="F105" s="7" t="str">
        <f t="shared" si="3"/>
        <v/>
      </c>
      <c r="G105" s="2">
        <f>ROUND(+'Phys. Thy.'!S200,0)</f>
        <v>0</v>
      </c>
      <c r="H105" s="2">
        <f>ROUND(+'Phys. Thy.'!F200,0)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ROUND(+'Phys. Thy.'!S101,0)</f>
        <v>0</v>
      </c>
      <c r="E106" s="2">
        <f>ROUND(+'Phys. Thy.'!F101,0)</f>
        <v>0</v>
      </c>
      <c r="F106" s="7" t="str">
        <f t="shared" si="3"/>
        <v/>
      </c>
      <c r="G106" s="2">
        <f>ROUND(+'Phys. Thy.'!S201,0)</f>
        <v>0</v>
      </c>
      <c r="H106" s="2">
        <f>ROUND(+'Phys. Thy.'!F201,0)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ROUND(+'Phys. Thy.'!S102,0)</f>
        <v>0</v>
      </c>
      <c r="E107" s="2">
        <f>ROUND(+'Phys. Thy.'!F102,0)</f>
        <v>0</v>
      </c>
      <c r="F107" s="7" t="str">
        <f t="shared" si="3"/>
        <v/>
      </c>
      <c r="G107" s="2">
        <f>ROUND(+'Phys. Thy.'!S202,0)</f>
        <v>0</v>
      </c>
      <c r="H107" s="2">
        <f>ROUND(+'Phys. Thy.'!F202,0)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13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346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28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10"/>
      <c r="B8" s="2"/>
      <c r="C8" s="2"/>
      <c r="F8" s="1" t="s">
        <v>2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55</v>
      </c>
      <c r="E9" s="1" t="s">
        <v>66</v>
      </c>
      <c r="F9" s="1" t="s">
        <v>67</v>
      </c>
      <c r="G9" s="1" t="s">
        <v>55</v>
      </c>
      <c r="H9" s="1" t="s">
        <v>66</v>
      </c>
      <c r="I9" s="1" t="s">
        <v>67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Thy.'!G5,0)</f>
        <v>5078284</v>
      </c>
      <c r="E10" s="7">
        <f>ROUND(+'Phys. Thy.'!E5,2)</f>
        <v>62.25</v>
      </c>
      <c r="F10" s="7">
        <f>IF(D10=0,"",IF(E10=0,"",ROUND(D10/E10,2)))</f>
        <v>81578.86</v>
      </c>
      <c r="G10" s="2">
        <f>ROUND(+'Phys. Thy.'!G105,0)</f>
        <v>6431738</v>
      </c>
      <c r="H10" s="7">
        <f>ROUND(+'Phys. Thy.'!E105,2)</f>
        <v>78.459999999999994</v>
      </c>
      <c r="I10" s="7">
        <f>IF(G10=0,"",IF(H10=0,"",ROUND(G10/H10,2)))</f>
        <v>81974.740000000005</v>
      </c>
      <c r="J10" s="7"/>
      <c r="K10" s="8">
        <f>IF(D10=0,"",IF(E10=0,"",IF(G10=0,"",IF(H10=0,"",ROUND(I10/F10-1,4)))))</f>
        <v>4.8999999999999998E-3</v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Thy.'!G6,0)</f>
        <v>2496082</v>
      </c>
      <c r="E11" s="7">
        <f>ROUND(+'Phys. Thy.'!E6,2)</f>
        <v>30</v>
      </c>
      <c r="F11" s="7">
        <f t="shared" ref="F11:F74" si="0">IF(D11=0,"",IF(E11=0,"",ROUND(D11/E11,2)))</f>
        <v>83202.73</v>
      </c>
      <c r="G11" s="2">
        <f>ROUND(+'Phys. Thy.'!G106,0)</f>
        <v>2602527</v>
      </c>
      <c r="H11" s="7">
        <f>ROUND(+'Phys. Thy.'!E106,2)</f>
        <v>30.51</v>
      </c>
      <c r="I11" s="7">
        <f t="shared" ref="I11:I74" si="1">IF(G11=0,"",IF(H11=0,"",ROUND(G11/H11,2)))</f>
        <v>85300.79</v>
      </c>
      <c r="J11" s="7"/>
      <c r="K11" s="8">
        <f t="shared" ref="K11:K74" si="2">IF(D11=0,"",IF(E11=0,"",IF(G11=0,"",IF(H11=0,"",ROUND(I11/F11-1,4)))))</f>
        <v>2.52E-2</v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Thy.'!G7,0)</f>
        <v>56759</v>
      </c>
      <c r="E12" s="7">
        <f>ROUND(+'Phys. Thy.'!E7,2)</f>
        <v>2.09</v>
      </c>
      <c r="F12" s="7">
        <f t="shared" si="0"/>
        <v>27157.42</v>
      </c>
      <c r="G12" s="2">
        <f>ROUND(+'Phys. Thy.'!G107,0)</f>
        <v>57753</v>
      </c>
      <c r="H12" s="7">
        <f>ROUND(+'Phys. Thy.'!E107,2)</f>
        <v>2.19</v>
      </c>
      <c r="I12" s="7">
        <f t="shared" si="1"/>
        <v>26371.23</v>
      </c>
      <c r="J12" s="7"/>
      <c r="K12" s="8">
        <f t="shared" si="2"/>
        <v>-2.8899999999999999E-2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Thy.'!G8,0)</f>
        <v>8806226</v>
      </c>
      <c r="E13" s="7">
        <f>ROUND(+'Phys. Thy.'!E8,2)</f>
        <v>97.3</v>
      </c>
      <c r="F13" s="7">
        <f t="shared" si="0"/>
        <v>90505.919999999998</v>
      </c>
      <c r="G13" s="2">
        <f>ROUND(+'Phys. Thy.'!G108,0)</f>
        <v>9034475</v>
      </c>
      <c r="H13" s="7">
        <f>ROUND(+'Phys. Thy.'!E108,2)</f>
        <v>99.28</v>
      </c>
      <c r="I13" s="7">
        <f t="shared" si="1"/>
        <v>90999.95</v>
      </c>
      <c r="J13" s="7"/>
      <c r="K13" s="8">
        <f t="shared" si="2"/>
        <v>5.4999999999999997E-3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Thy.'!G9,0)</f>
        <v>2508776</v>
      </c>
      <c r="E14" s="7">
        <f>ROUND(+'Phys. Thy.'!E9,2)</f>
        <v>35.340000000000003</v>
      </c>
      <c r="F14" s="7">
        <f t="shared" si="0"/>
        <v>70989.7</v>
      </c>
      <c r="G14" s="2">
        <f>ROUND(+'Phys. Thy.'!G109,0)</f>
        <v>2708932</v>
      </c>
      <c r="H14" s="7">
        <f>ROUND(+'Phys. Thy.'!E109,2)</f>
        <v>36.869999999999997</v>
      </c>
      <c r="I14" s="7">
        <f t="shared" si="1"/>
        <v>73472.53</v>
      </c>
      <c r="J14" s="7"/>
      <c r="K14" s="8">
        <f t="shared" si="2"/>
        <v>3.5000000000000003E-2</v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Thy.'!G10,0)</f>
        <v>0</v>
      </c>
      <c r="E15" s="7">
        <f>ROUND(+'Phys. Thy.'!E10,2)</f>
        <v>0</v>
      </c>
      <c r="F15" s="7" t="str">
        <f t="shared" si="0"/>
        <v/>
      </c>
      <c r="G15" s="2">
        <f>ROUND(+'Phys. Thy.'!G110,0)</f>
        <v>0</v>
      </c>
      <c r="H15" s="7">
        <f>ROUND(+'Phys. Thy.'!E110,2)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Thy.'!G11,0)</f>
        <v>495564</v>
      </c>
      <c r="E16" s="7">
        <f>ROUND(+'Phys. Thy.'!E11,2)</f>
        <v>9.6</v>
      </c>
      <c r="F16" s="7">
        <f t="shared" si="0"/>
        <v>51621.25</v>
      </c>
      <c r="G16" s="2">
        <f>ROUND(+'Phys. Thy.'!G111,0)</f>
        <v>529698</v>
      </c>
      <c r="H16" s="7">
        <f>ROUND(+'Phys. Thy.'!E111,2)</f>
        <v>9.16</v>
      </c>
      <c r="I16" s="7">
        <f t="shared" si="1"/>
        <v>57827.29</v>
      </c>
      <c r="J16" s="7"/>
      <c r="K16" s="8">
        <f t="shared" si="2"/>
        <v>0.1202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Thy.'!G12,0)</f>
        <v>1232289</v>
      </c>
      <c r="E17" s="7">
        <f>ROUND(+'Phys. Thy.'!E12,2)</f>
        <v>18.489999999999998</v>
      </c>
      <c r="F17" s="7">
        <f t="shared" si="0"/>
        <v>66646.240000000005</v>
      </c>
      <c r="G17" s="2">
        <f>ROUND(+'Phys. Thy.'!G112,0)</f>
        <v>1348077</v>
      </c>
      <c r="H17" s="7">
        <f>ROUND(+'Phys. Thy.'!E112,2)</f>
        <v>20.41</v>
      </c>
      <c r="I17" s="7">
        <f t="shared" si="1"/>
        <v>66049.83</v>
      </c>
      <c r="J17" s="7"/>
      <c r="K17" s="8">
        <f t="shared" si="2"/>
        <v>-8.8999999999999999E-3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Thy.'!G13,0)</f>
        <v>136138</v>
      </c>
      <c r="E18" s="7">
        <f>ROUND(+'Phys. Thy.'!E13,2)</f>
        <v>1.94</v>
      </c>
      <c r="F18" s="7">
        <f t="shared" si="0"/>
        <v>70174.23</v>
      </c>
      <c r="G18" s="2">
        <f>ROUND(+'Phys. Thy.'!G113,0)</f>
        <v>70528</v>
      </c>
      <c r="H18" s="7">
        <f>ROUND(+'Phys. Thy.'!E113,2)</f>
        <v>0.81</v>
      </c>
      <c r="I18" s="7">
        <f t="shared" si="1"/>
        <v>87071.6</v>
      </c>
      <c r="J18" s="7"/>
      <c r="K18" s="8">
        <f t="shared" si="2"/>
        <v>0.24079999999999999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Thy.'!G14,0)</f>
        <v>1174787</v>
      </c>
      <c r="E19" s="7">
        <f>ROUND(+'Phys. Thy.'!E14,2)</f>
        <v>38.380000000000003</v>
      </c>
      <c r="F19" s="7">
        <f t="shared" si="0"/>
        <v>30609.35</v>
      </c>
      <c r="G19" s="2">
        <f>ROUND(+'Phys. Thy.'!G114,0)</f>
        <v>1385828</v>
      </c>
      <c r="H19" s="7">
        <f>ROUND(+'Phys. Thy.'!E114,2)</f>
        <v>32.85</v>
      </c>
      <c r="I19" s="7">
        <f t="shared" si="1"/>
        <v>42186.54</v>
      </c>
      <c r="J19" s="7"/>
      <c r="K19" s="8">
        <f t="shared" si="2"/>
        <v>0.37819999999999998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Thy.'!G15,0)</f>
        <v>5146310</v>
      </c>
      <c r="E20" s="7">
        <f>ROUND(+'Phys. Thy.'!E15,2)</f>
        <v>67.64</v>
      </c>
      <c r="F20" s="7">
        <f t="shared" si="0"/>
        <v>76083.83</v>
      </c>
      <c r="G20" s="2">
        <f>ROUND(+'Phys. Thy.'!G115,0)</f>
        <v>5194901</v>
      </c>
      <c r="H20" s="7">
        <f>ROUND(+'Phys. Thy.'!E115,2)</f>
        <v>65.86</v>
      </c>
      <c r="I20" s="7">
        <f t="shared" si="1"/>
        <v>78877.94</v>
      </c>
      <c r="J20" s="7"/>
      <c r="K20" s="8">
        <f t="shared" si="2"/>
        <v>3.6700000000000003E-2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Thy.'!G16,0)</f>
        <v>2939018</v>
      </c>
      <c r="E21" s="7">
        <f>ROUND(+'Phys. Thy.'!E16,2)</f>
        <v>38.86</v>
      </c>
      <c r="F21" s="7">
        <f t="shared" si="0"/>
        <v>75630.929999999993</v>
      </c>
      <c r="G21" s="2">
        <f>ROUND(+'Phys. Thy.'!G116,0)</f>
        <v>3121441</v>
      </c>
      <c r="H21" s="7">
        <f>ROUND(+'Phys. Thy.'!E116,2)</f>
        <v>40.25</v>
      </c>
      <c r="I21" s="7">
        <f t="shared" si="1"/>
        <v>77551.33</v>
      </c>
      <c r="J21" s="7"/>
      <c r="K21" s="8">
        <f t="shared" si="2"/>
        <v>2.5399999999999999E-2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Thy.'!G17,0)</f>
        <v>74502</v>
      </c>
      <c r="E22" s="7">
        <f>ROUND(+'Phys. Thy.'!E17,2)</f>
        <v>0.41</v>
      </c>
      <c r="F22" s="7">
        <f t="shared" si="0"/>
        <v>181712.2</v>
      </c>
      <c r="G22" s="2">
        <f>ROUND(+'Phys. Thy.'!G117,0)</f>
        <v>320</v>
      </c>
      <c r="H22" s="7">
        <f>ROUND(+'Phys. Thy.'!E117,2)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Thy.'!G18,0)</f>
        <v>873635</v>
      </c>
      <c r="E23" s="7">
        <f>ROUND(+'Phys. Thy.'!E18,2)</f>
        <v>8.91</v>
      </c>
      <c r="F23" s="7">
        <f t="shared" si="0"/>
        <v>98051.07</v>
      </c>
      <c r="G23" s="2">
        <f>ROUND(+'Phys. Thy.'!G118,0)</f>
        <v>618732</v>
      </c>
      <c r="H23" s="7">
        <f>ROUND(+'Phys. Thy.'!E118,2)</f>
        <v>8.17</v>
      </c>
      <c r="I23" s="7">
        <f t="shared" si="1"/>
        <v>75732.19</v>
      </c>
      <c r="J23" s="7"/>
      <c r="K23" s="8">
        <f t="shared" si="2"/>
        <v>-0.2276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Thy.'!G19,0)</f>
        <v>2816688</v>
      </c>
      <c r="E24" s="7">
        <f>ROUND(+'Phys. Thy.'!E19,2)</f>
        <v>40.74</v>
      </c>
      <c r="F24" s="7">
        <f t="shared" si="0"/>
        <v>69138.14</v>
      </c>
      <c r="G24" s="2">
        <f>ROUND(+'Phys. Thy.'!G119,0)</f>
        <v>2768999</v>
      </c>
      <c r="H24" s="7">
        <f>ROUND(+'Phys. Thy.'!E119,2)</f>
        <v>41.2</v>
      </c>
      <c r="I24" s="7">
        <f t="shared" si="1"/>
        <v>67208.710000000006</v>
      </c>
      <c r="J24" s="7"/>
      <c r="K24" s="8">
        <f t="shared" si="2"/>
        <v>-2.7900000000000001E-2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Thy.'!G20,0)</f>
        <v>582915</v>
      </c>
      <c r="E25" s="7">
        <f>ROUND(+'Phys. Thy.'!E20,2)</f>
        <v>7.75</v>
      </c>
      <c r="F25" s="7">
        <f t="shared" si="0"/>
        <v>75214.84</v>
      </c>
      <c r="G25" s="2">
        <f>ROUND(+'Phys. Thy.'!G120,0)</f>
        <v>650277</v>
      </c>
      <c r="H25" s="7">
        <f>ROUND(+'Phys. Thy.'!E120,2)</f>
        <v>9.6999999999999993</v>
      </c>
      <c r="I25" s="7">
        <f t="shared" si="1"/>
        <v>67038.87</v>
      </c>
      <c r="J25" s="7"/>
      <c r="K25" s="8">
        <f t="shared" si="2"/>
        <v>-0.1087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ROUND(+'Phys. Thy.'!G21,0)</f>
        <v>0</v>
      </c>
      <c r="E26" s="7">
        <f>ROUND(+'Phys. Thy.'!E21,2)</f>
        <v>0</v>
      </c>
      <c r="F26" s="7" t="str">
        <f t="shared" si="0"/>
        <v/>
      </c>
      <c r="G26" s="2">
        <f>ROUND(+'Phys. Thy.'!G121,0)</f>
        <v>0</v>
      </c>
      <c r="H26" s="7">
        <f>ROUND(+'Phys. Thy.'!E121,2)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ROUND(+'Phys. Thy.'!G22,0)</f>
        <v>0</v>
      </c>
      <c r="E27" s="7">
        <f>ROUND(+'Phys. Thy.'!E22,2)</f>
        <v>0</v>
      </c>
      <c r="F27" s="7" t="str">
        <f t="shared" si="0"/>
        <v/>
      </c>
      <c r="G27" s="2">
        <f>ROUND(+'Phys. Thy.'!G122,0)</f>
        <v>0</v>
      </c>
      <c r="H27" s="7">
        <f>ROUND(+'Phys. Thy.'!E122,2)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ROUND(+'Phys. Thy.'!G23,0)</f>
        <v>0</v>
      </c>
      <c r="E28" s="7">
        <f>ROUND(+'Phys. Thy.'!E23,2)</f>
        <v>0</v>
      </c>
      <c r="F28" s="7" t="str">
        <f t="shared" si="0"/>
        <v/>
      </c>
      <c r="G28" s="2">
        <f>ROUND(+'Phys. Thy.'!G123,0)</f>
        <v>0</v>
      </c>
      <c r="H28" s="7">
        <f>ROUND(+'Phys. Thy.'!E123,2)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ROUND(+'Phys. Thy.'!G24,0)</f>
        <v>2131920</v>
      </c>
      <c r="E29" s="7">
        <f>ROUND(+'Phys. Thy.'!E24,2)</f>
        <v>29</v>
      </c>
      <c r="F29" s="7">
        <f t="shared" si="0"/>
        <v>73514.48</v>
      </c>
      <c r="G29" s="2">
        <f>ROUND(+'Phys. Thy.'!G124,0)</f>
        <v>2068023</v>
      </c>
      <c r="H29" s="7">
        <f>ROUND(+'Phys. Thy.'!E124,2)</f>
        <v>27.81</v>
      </c>
      <c r="I29" s="7">
        <f t="shared" si="1"/>
        <v>74362.570000000007</v>
      </c>
      <c r="J29" s="7"/>
      <c r="K29" s="8">
        <f t="shared" si="2"/>
        <v>1.15E-2</v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ROUND(+'Phys. Thy.'!G25,0)</f>
        <v>0</v>
      </c>
      <c r="E30" s="7">
        <f>ROUND(+'Phys. Thy.'!E25,2)</f>
        <v>0</v>
      </c>
      <c r="F30" s="7" t="str">
        <f t="shared" si="0"/>
        <v/>
      </c>
      <c r="G30" s="2">
        <f>ROUND(+'Phys. Thy.'!G125,0)</f>
        <v>0</v>
      </c>
      <c r="H30" s="7">
        <f>ROUND(+'Phys. Thy.'!E125,2)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ROUND(+'Phys. Thy.'!G26,0)</f>
        <v>0</v>
      </c>
      <c r="E31" s="7">
        <f>ROUND(+'Phys. Thy.'!E26,2)</f>
        <v>0</v>
      </c>
      <c r="F31" s="7" t="str">
        <f t="shared" si="0"/>
        <v/>
      </c>
      <c r="G31" s="2">
        <f>ROUND(+'Phys. Thy.'!G126,0)</f>
        <v>0</v>
      </c>
      <c r="H31" s="7">
        <f>ROUND(+'Phys. Thy.'!E126,2)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ROUND(+'Phys. Thy.'!G27,0)</f>
        <v>3159018</v>
      </c>
      <c r="E32" s="7">
        <f>ROUND(+'Phys. Thy.'!E27,2)</f>
        <v>52.81</v>
      </c>
      <c r="F32" s="7">
        <f t="shared" si="0"/>
        <v>59818.559999999998</v>
      </c>
      <c r="G32" s="2">
        <f>ROUND(+'Phys. Thy.'!G127,0)</f>
        <v>2450325</v>
      </c>
      <c r="H32" s="7">
        <f>ROUND(+'Phys. Thy.'!E127,2)</f>
        <v>39.68</v>
      </c>
      <c r="I32" s="7">
        <f t="shared" si="1"/>
        <v>61752.14</v>
      </c>
      <c r="J32" s="7"/>
      <c r="K32" s="8">
        <f t="shared" si="2"/>
        <v>3.2300000000000002E-2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ROUND(+'Phys. Thy.'!G28,0)</f>
        <v>0</v>
      </c>
      <c r="E33" s="7">
        <f>ROUND(+'Phys. Thy.'!E28,2)</f>
        <v>18.25</v>
      </c>
      <c r="F33" s="7" t="str">
        <f t="shared" si="0"/>
        <v/>
      </c>
      <c r="G33" s="2">
        <f>ROUND(+'Phys. Thy.'!G128,0)</f>
        <v>0</v>
      </c>
      <c r="H33" s="7">
        <f>ROUND(+'Phys. Thy.'!E128,2)</f>
        <v>18.63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ROUND(+'Phys. Thy.'!G29,0)</f>
        <v>269494</v>
      </c>
      <c r="E34" s="7">
        <f>ROUND(+'Phys. Thy.'!E29,2)</f>
        <v>2.91</v>
      </c>
      <c r="F34" s="7">
        <f t="shared" si="0"/>
        <v>92609.62</v>
      </c>
      <c r="G34" s="2">
        <f>ROUND(+'Phys. Thy.'!G129,0)</f>
        <v>369551</v>
      </c>
      <c r="H34" s="7">
        <f>ROUND(+'Phys. Thy.'!E129,2)</f>
        <v>4.3099999999999996</v>
      </c>
      <c r="I34" s="7">
        <f t="shared" si="1"/>
        <v>85742.69</v>
      </c>
      <c r="J34" s="7"/>
      <c r="K34" s="8">
        <f t="shared" si="2"/>
        <v>-7.4099999999999999E-2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ROUND(+'Phys. Thy.'!G30,0)</f>
        <v>0</v>
      </c>
      <c r="E35" s="7">
        <f>ROUND(+'Phys. Thy.'!E30,2)</f>
        <v>0</v>
      </c>
      <c r="F35" s="7" t="str">
        <f t="shared" si="0"/>
        <v/>
      </c>
      <c r="G35" s="2">
        <f>ROUND(+'Phys. Thy.'!G130,0)</f>
        <v>19023</v>
      </c>
      <c r="H35" s="7">
        <f>ROUND(+'Phys. Thy.'!E130,2)</f>
        <v>0.14000000000000001</v>
      </c>
      <c r="I35" s="7">
        <f t="shared" si="1"/>
        <v>135878.57</v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ROUND(+'Phys. Thy.'!G31,0)</f>
        <v>168158</v>
      </c>
      <c r="E36" s="7">
        <f>ROUND(+'Phys. Thy.'!E31,2)</f>
        <v>2.75</v>
      </c>
      <c r="F36" s="7">
        <f t="shared" si="0"/>
        <v>61148.36</v>
      </c>
      <c r="G36" s="2">
        <f>ROUND(+'Phys. Thy.'!G131,0)</f>
        <v>176310</v>
      </c>
      <c r="H36" s="7">
        <f>ROUND(+'Phys. Thy.'!E131,2)</f>
        <v>2.86</v>
      </c>
      <c r="I36" s="7">
        <f t="shared" si="1"/>
        <v>61646.85</v>
      </c>
      <c r="J36" s="7"/>
      <c r="K36" s="8">
        <f t="shared" si="2"/>
        <v>8.2000000000000007E-3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ROUND(+'Phys. Thy.'!G32,0)</f>
        <v>2755407</v>
      </c>
      <c r="E37" s="7">
        <f>ROUND(+'Phys. Thy.'!E32,2)</f>
        <v>34.409999999999997</v>
      </c>
      <c r="F37" s="7">
        <f t="shared" si="0"/>
        <v>80075.759999999995</v>
      </c>
      <c r="G37" s="2">
        <f>ROUND(+'Phys. Thy.'!G132,0)</f>
        <v>3179585</v>
      </c>
      <c r="H37" s="7">
        <f>ROUND(+'Phys. Thy.'!E132,2)</f>
        <v>39.020000000000003</v>
      </c>
      <c r="I37" s="7">
        <f t="shared" si="1"/>
        <v>81486.03</v>
      </c>
      <c r="J37" s="7"/>
      <c r="K37" s="8">
        <f t="shared" si="2"/>
        <v>1.7600000000000001E-2</v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ROUND(+'Phys. Thy.'!G33,0)</f>
        <v>125307</v>
      </c>
      <c r="E38" s="7">
        <f>ROUND(+'Phys. Thy.'!E33,2)</f>
        <v>1.8</v>
      </c>
      <c r="F38" s="7">
        <f t="shared" si="0"/>
        <v>69615</v>
      </c>
      <c r="G38" s="2">
        <f>ROUND(+'Phys. Thy.'!G133,0)</f>
        <v>139071</v>
      </c>
      <c r="H38" s="7">
        <f>ROUND(+'Phys. Thy.'!E133,2)</f>
        <v>2.0299999999999998</v>
      </c>
      <c r="I38" s="7">
        <f t="shared" si="1"/>
        <v>68507.88</v>
      </c>
      <c r="J38" s="7"/>
      <c r="K38" s="8">
        <f t="shared" si="2"/>
        <v>-1.5900000000000001E-2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ROUND(+'Phys. Thy.'!G34,0)</f>
        <v>3771633</v>
      </c>
      <c r="E39" s="7">
        <f>ROUND(+'Phys. Thy.'!E34,2)</f>
        <v>44.62</v>
      </c>
      <c r="F39" s="7">
        <f t="shared" si="0"/>
        <v>84527.86</v>
      </c>
      <c r="G39" s="2">
        <f>ROUND(+'Phys. Thy.'!G134,0)</f>
        <v>4159548</v>
      </c>
      <c r="H39" s="7">
        <f>ROUND(+'Phys. Thy.'!E134,2)</f>
        <v>47.69</v>
      </c>
      <c r="I39" s="7">
        <f t="shared" si="1"/>
        <v>87220.55</v>
      </c>
      <c r="J39" s="7"/>
      <c r="K39" s="8">
        <f t="shared" si="2"/>
        <v>3.1899999999999998E-2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ROUND(+'Phys. Thy.'!G35,0)</f>
        <v>865875</v>
      </c>
      <c r="E40" s="7">
        <f>ROUND(+'Phys. Thy.'!E35,2)</f>
        <v>12.4</v>
      </c>
      <c r="F40" s="7">
        <f t="shared" si="0"/>
        <v>69828.63</v>
      </c>
      <c r="G40" s="2">
        <f>ROUND(+'Phys. Thy.'!G135,0)</f>
        <v>1106711</v>
      </c>
      <c r="H40" s="7">
        <f>ROUND(+'Phys. Thy.'!E135,2)</f>
        <v>14.41</v>
      </c>
      <c r="I40" s="7">
        <f t="shared" si="1"/>
        <v>76801.600000000006</v>
      </c>
      <c r="J40" s="7"/>
      <c r="K40" s="8">
        <f t="shared" si="2"/>
        <v>9.9900000000000003E-2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ROUND(+'Phys. Thy.'!G36,0)</f>
        <v>443176</v>
      </c>
      <c r="E41" s="7">
        <f>ROUND(+'Phys. Thy.'!E36,2)</f>
        <v>6.8</v>
      </c>
      <c r="F41" s="7">
        <f t="shared" si="0"/>
        <v>65172.94</v>
      </c>
      <c r="G41" s="2">
        <f>ROUND(+'Phys. Thy.'!G136,0)</f>
        <v>453861</v>
      </c>
      <c r="H41" s="7">
        <f>ROUND(+'Phys. Thy.'!E136,2)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ROUND(+'Phys. Thy.'!G37,0)</f>
        <v>992448</v>
      </c>
      <c r="E42" s="7">
        <f>ROUND(+'Phys. Thy.'!E37,2)</f>
        <v>13.8</v>
      </c>
      <c r="F42" s="7">
        <f t="shared" si="0"/>
        <v>71916.52</v>
      </c>
      <c r="G42" s="2">
        <f>ROUND(+'Phys. Thy.'!G137,0)</f>
        <v>1138481</v>
      </c>
      <c r="H42" s="7">
        <f>ROUND(+'Phys. Thy.'!E137,2)</f>
        <v>14.5</v>
      </c>
      <c r="I42" s="7">
        <f t="shared" si="1"/>
        <v>78515.929999999993</v>
      </c>
      <c r="J42" s="7"/>
      <c r="K42" s="8">
        <f t="shared" si="2"/>
        <v>9.1800000000000007E-2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ROUND(+'Phys. Thy.'!G38,0)</f>
        <v>0</v>
      </c>
      <c r="E43" s="7">
        <f>ROUND(+'Phys. Thy.'!E38,2)</f>
        <v>0</v>
      </c>
      <c r="F43" s="7" t="str">
        <f t="shared" si="0"/>
        <v/>
      </c>
      <c r="G43" s="2">
        <f>ROUND(+'Phys. Thy.'!G138,0)</f>
        <v>0</v>
      </c>
      <c r="H43" s="7">
        <f>ROUND(+'Phys. Thy.'!E138,2)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ROUND(+'Phys. Thy.'!G39,0)</f>
        <v>0</v>
      </c>
      <c r="E44" s="7">
        <f>ROUND(+'Phys. Thy.'!E39,2)</f>
        <v>0</v>
      </c>
      <c r="F44" s="7" t="str">
        <f t="shared" si="0"/>
        <v/>
      </c>
      <c r="G44" s="2">
        <f>ROUND(+'Phys. Thy.'!G139,0)</f>
        <v>0</v>
      </c>
      <c r="H44" s="7">
        <f>ROUND(+'Phys. Thy.'!E139,2)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ROUND(+'Phys. Thy.'!G40,0)</f>
        <v>617371</v>
      </c>
      <c r="E45" s="7">
        <f>ROUND(+'Phys. Thy.'!E40,2)</f>
        <v>8.23</v>
      </c>
      <c r="F45" s="7">
        <f t="shared" si="0"/>
        <v>75014.7</v>
      </c>
      <c r="G45" s="2">
        <f>ROUND(+'Phys. Thy.'!G140,0)</f>
        <v>529183</v>
      </c>
      <c r="H45" s="7">
        <f>ROUND(+'Phys. Thy.'!E140,2)</f>
        <v>7.88</v>
      </c>
      <c r="I45" s="7">
        <f t="shared" si="1"/>
        <v>67155.199999999997</v>
      </c>
      <c r="J45" s="7"/>
      <c r="K45" s="8">
        <f t="shared" si="2"/>
        <v>-0.1048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ROUND(+'Phys. Thy.'!G41,0)</f>
        <v>0</v>
      </c>
      <c r="E46" s="7">
        <f>ROUND(+'Phys. Thy.'!E41,2)</f>
        <v>0</v>
      </c>
      <c r="F46" s="7" t="str">
        <f t="shared" si="0"/>
        <v/>
      </c>
      <c r="G46" s="2">
        <f>ROUND(+'Phys. Thy.'!G141,0)</f>
        <v>0</v>
      </c>
      <c r="H46" s="7">
        <f>ROUND(+'Phys. Thy.'!E141,2)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ROUND(+'Phys. Thy.'!G42,0)</f>
        <v>57915</v>
      </c>
      <c r="E47" s="7">
        <f>ROUND(+'Phys. Thy.'!E42,2)</f>
        <v>0.91</v>
      </c>
      <c r="F47" s="7">
        <f t="shared" si="0"/>
        <v>63642.86</v>
      </c>
      <c r="G47" s="2">
        <f>ROUND(+'Phys. Thy.'!G142,0)</f>
        <v>109746</v>
      </c>
      <c r="H47" s="7">
        <f>ROUND(+'Phys. Thy.'!E142,2)</f>
        <v>1.1399999999999999</v>
      </c>
      <c r="I47" s="7">
        <f t="shared" si="1"/>
        <v>96268.42</v>
      </c>
      <c r="J47" s="7"/>
      <c r="K47" s="8">
        <f t="shared" si="2"/>
        <v>0.51259999999999994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ROUND(+'Phys. Thy.'!G43,0)</f>
        <v>0</v>
      </c>
      <c r="E48" s="7">
        <f>ROUND(+'Phys. Thy.'!E43,2)</f>
        <v>0</v>
      </c>
      <c r="F48" s="7" t="str">
        <f t="shared" si="0"/>
        <v/>
      </c>
      <c r="G48" s="2">
        <f>ROUND(+'Phys. Thy.'!G143,0)</f>
        <v>0</v>
      </c>
      <c r="H48" s="7">
        <f>ROUND(+'Phys. Thy.'!E143,2)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ROUND(+'Phys. Thy.'!G44,0)</f>
        <v>0</v>
      </c>
      <c r="E49" s="7">
        <f>ROUND(+'Phys. Thy.'!E44,2)</f>
        <v>0</v>
      </c>
      <c r="F49" s="7" t="str">
        <f t="shared" si="0"/>
        <v/>
      </c>
      <c r="G49" s="2">
        <f>ROUND(+'Phys. Thy.'!G144,0)</f>
        <v>0</v>
      </c>
      <c r="H49" s="7">
        <f>ROUND(+'Phys. Thy.'!E144,2)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ROUND(+'Phys. Thy.'!G45,0)</f>
        <v>4309623</v>
      </c>
      <c r="E50" s="7">
        <f>ROUND(+'Phys. Thy.'!E45,2)</f>
        <v>55.71</v>
      </c>
      <c r="F50" s="7">
        <f t="shared" si="0"/>
        <v>77358.16</v>
      </c>
      <c r="G50" s="2">
        <f>ROUND(+'Phys. Thy.'!G145,0)</f>
        <v>4572169</v>
      </c>
      <c r="H50" s="7">
        <f>ROUND(+'Phys. Thy.'!E145,2)</f>
        <v>58.07</v>
      </c>
      <c r="I50" s="7">
        <f t="shared" si="1"/>
        <v>78735.47</v>
      </c>
      <c r="J50" s="7"/>
      <c r="K50" s="8">
        <f t="shared" si="2"/>
        <v>1.78E-2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ROUND(+'Phys. Thy.'!G46,0)</f>
        <v>247228</v>
      </c>
      <c r="E51" s="7">
        <f>ROUND(+'Phys. Thy.'!E46,2)</f>
        <v>3.82</v>
      </c>
      <c r="F51" s="7">
        <f t="shared" si="0"/>
        <v>64719.37</v>
      </c>
      <c r="G51" s="2">
        <f>ROUND(+'Phys. Thy.'!G146,0)</f>
        <v>0</v>
      </c>
      <c r="H51" s="7">
        <f>ROUND(+'Phys. Thy.'!E146,2)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ROUND(+'Phys. Thy.'!G47,0)</f>
        <v>2458732</v>
      </c>
      <c r="E52" s="7">
        <f>ROUND(+'Phys. Thy.'!E47,2)</f>
        <v>34.96</v>
      </c>
      <c r="F52" s="7">
        <f t="shared" si="0"/>
        <v>70329.86</v>
      </c>
      <c r="G52" s="2">
        <f>ROUND(+'Phys. Thy.'!G147,0)</f>
        <v>2445700</v>
      </c>
      <c r="H52" s="7">
        <f>ROUND(+'Phys. Thy.'!E147,2)</f>
        <v>35.17</v>
      </c>
      <c r="I52" s="7">
        <f t="shared" si="1"/>
        <v>69539.38</v>
      </c>
      <c r="J52" s="7"/>
      <c r="K52" s="8">
        <f t="shared" si="2"/>
        <v>-1.12E-2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ROUND(+'Phys. Thy.'!G48,0)</f>
        <v>1463164</v>
      </c>
      <c r="E53" s="7">
        <f>ROUND(+'Phys. Thy.'!E48,2)</f>
        <v>19.420000000000002</v>
      </c>
      <c r="F53" s="7">
        <f t="shared" si="0"/>
        <v>75343.149999999994</v>
      </c>
      <c r="G53" s="2">
        <f>ROUND(+'Phys. Thy.'!G148,0)</f>
        <v>1662900</v>
      </c>
      <c r="H53" s="7">
        <f>ROUND(+'Phys. Thy.'!E148,2)</f>
        <v>21.65</v>
      </c>
      <c r="I53" s="7">
        <f t="shared" si="1"/>
        <v>76808.31</v>
      </c>
      <c r="J53" s="7"/>
      <c r="K53" s="8">
        <f t="shared" si="2"/>
        <v>1.9400000000000001E-2</v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ROUND(+'Phys. Thy.'!G49,0)</f>
        <v>934143</v>
      </c>
      <c r="E54" s="7">
        <f>ROUND(+'Phys. Thy.'!E49,2)</f>
        <v>12.4</v>
      </c>
      <c r="F54" s="7">
        <f t="shared" si="0"/>
        <v>75334.11</v>
      </c>
      <c r="G54" s="2">
        <f>ROUND(+'Phys. Thy.'!G149,0)</f>
        <v>967531</v>
      </c>
      <c r="H54" s="7">
        <f>ROUND(+'Phys. Thy.'!E149,2)</f>
        <v>12.25</v>
      </c>
      <c r="I54" s="7">
        <f t="shared" si="1"/>
        <v>78982.12</v>
      </c>
      <c r="J54" s="7"/>
      <c r="K54" s="8">
        <f t="shared" si="2"/>
        <v>4.8399999999999999E-2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ROUND(+'Phys. Thy.'!G50,0)</f>
        <v>1075795</v>
      </c>
      <c r="E55" s="7">
        <f>ROUND(+'Phys. Thy.'!E50,2)</f>
        <v>16.02</v>
      </c>
      <c r="F55" s="7">
        <f t="shared" si="0"/>
        <v>67153.25</v>
      </c>
      <c r="G55" s="2">
        <f>ROUND(+'Phys. Thy.'!G150,0)</f>
        <v>1092997</v>
      </c>
      <c r="H55" s="7">
        <f>ROUND(+'Phys. Thy.'!E150,2)</f>
        <v>15.65</v>
      </c>
      <c r="I55" s="7">
        <f t="shared" si="1"/>
        <v>69840.06</v>
      </c>
      <c r="J55" s="7"/>
      <c r="K55" s="8">
        <f t="shared" si="2"/>
        <v>0.04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ROUND(+'Phys. Thy.'!G51,0)</f>
        <v>257106</v>
      </c>
      <c r="E56" s="7">
        <f>ROUND(+'Phys. Thy.'!E51,2)</f>
        <v>3.71</v>
      </c>
      <c r="F56" s="7">
        <f t="shared" si="0"/>
        <v>69300.81</v>
      </c>
      <c r="G56" s="2">
        <f>ROUND(+'Phys. Thy.'!G151,0)</f>
        <v>268312</v>
      </c>
      <c r="H56" s="7">
        <f>ROUND(+'Phys. Thy.'!E151,2)</f>
        <v>3.9</v>
      </c>
      <c r="I56" s="7">
        <f t="shared" si="1"/>
        <v>68797.95</v>
      </c>
      <c r="J56" s="7"/>
      <c r="K56" s="8">
        <f t="shared" si="2"/>
        <v>-7.3000000000000001E-3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ROUND(+'Phys. Thy.'!G52,0)</f>
        <v>1100534</v>
      </c>
      <c r="E57" s="7">
        <f>ROUND(+'Phys. Thy.'!E52,2)</f>
        <v>13.34</v>
      </c>
      <c r="F57" s="7">
        <f t="shared" si="0"/>
        <v>82498.8</v>
      </c>
      <c r="G57" s="2">
        <f>ROUND(+'Phys. Thy.'!G152,0)</f>
        <v>1132407</v>
      </c>
      <c r="H57" s="7">
        <f>ROUND(+'Phys. Thy.'!E152,2)</f>
        <v>13.26</v>
      </c>
      <c r="I57" s="7">
        <f t="shared" si="1"/>
        <v>85400.23</v>
      </c>
      <c r="J57" s="7"/>
      <c r="K57" s="8">
        <f t="shared" si="2"/>
        <v>3.5200000000000002E-2</v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ROUND(+'Phys. Thy.'!G53,0)</f>
        <v>1174786</v>
      </c>
      <c r="E58" s="7">
        <f>ROUND(+'Phys. Thy.'!E53,2)</f>
        <v>6.75</v>
      </c>
      <c r="F58" s="7">
        <f t="shared" si="0"/>
        <v>174042.37</v>
      </c>
      <c r="G58" s="2">
        <f>ROUND(+'Phys. Thy.'!G153,0)</f>
        <v>2643</v>
      </c>
      <c r="H58" s="7">
        <f>ROUND(+'Phys. Thy.'!E153,2)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ROUND(+'Phys. Thy.'!G54,0)</f>
        <v>889098</v>
      </c>
      <c r="E59" s="7">
        <f>ROUND(+'Phys. Thy.'!E54,2)</f>
        <v>13.99</v>
      </c>
      <c r="F59" s="7">
        <f t="shared" si="0"/>
        <v>63552.39</v>
      </c>
      <c r="G59" s="2">
        <f>ROUND(+'Phys. Thy.'!G154,0)</f>
        <v>863229</v>
      </c>
      <c r="H59" s="7">
        <f>ROUND(+'Phys. Thy.'!E154,2)</f>
        <v>12.54</v>
      </c>
      <c r="I59" s="7">
        <f t="shared" si="1"/>
        <v>68838.039999999994</v>
      </c>
      <c r="J59" s="7"/>
      <c r="K59" s="8">
        <f t="shared" si="2"/>
        <v>8.3199999999999996E-2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ROUND(+'Phys. Thy.'!G55,0)</f>
        <v>157399</v>
      </c>
      <c r="E60" s="7">
        <f>ROUND(+'Phys. Thy.'!E55,2)</f>
        <v>3.04</v>
      </c>
      <c r="F60" s="7">
        <f t="shared" si="0"/>
        <v>51775.99</v>
      </c>
      <c r="G60" s="2">
        <f>ROUND(+'Phys. Thy.'!G155,0)</f>
        <v>0</v>
      </c>
      <c r="H60" s="7">
        <f>ROUND(+'Phys. Thy.'!E155,2)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ROUND(+'Phys. Thy.'!G56,0)</f>
        <v>3039908</v>
      </c>
      <c r="E61" s="7">
        <f>ROUND(+'Phys. Thy.'!E56,2)</f>
        <v>43.7</v>
      </c>
      <c r="F61" s="7">
        <f t="shared" si="0"/>
        <v>69563.11</v>
      </c>
      <c r="G61" s="2">
        <f>ROUND(+'Phys. Thy.'!G156,0)</f>
        <v>3176408</v>
      </c>
      <c r="H61" s="7">
        <f>ROUND(+'Phys. Thy.'!E156,2)</f>
        <v>45.4</v>
      </c>
      <c r="I61" s="7">
        <f t="shared" si="1"/>
        <v>69964.929999999993</v>
      </c>
      <c r="J61" s="7"/>
      <c r="K61" s="8">
        <f t="shared" si="2"/>
        <v>5.7999999999999996E-3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ROUND(+'Phys. Thy.'!G57,0)</f>
        <v>4403440</v>
      </c>
      <c r="E62" s="7">
        <f>ROUND(+'Phys. Thy.'!E57,2)</f>
        <v>61.9</v>
      </c>
      <c r="F62" s="7">
        <f t="shared" si="0"/>
        <v>71137.960000000006</v>
      </c>
      <c r="G62" s="2">
        <f>ROUND(+'Phys. Thy.'!G157,0)</f>
        <v>4532819</v>
      </c>
      <c r="H62" s="7">
        <f>ROUND(+'Phys. Thy.'!E157,2)</f>
        <v>61.63</v>
      </c>
      <c r="I62" s="7">
        <f t="shared" si="1"/>
        <v>73548.899999999994</v>
      </c>
      <c r="J62" s="7"/>
      <c r="K62" s="8">
        <f t="shared" si="2"/>
        <v>3.39E-2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ROUND(+'Phys. Thy.'!G58,0)</f>
        <v>238355</v>
      </c>
      <c r="E63" s="7">
        <f>ROUND(+'Phys. Thy.'!E58,2)</f>
        <v>3.69</v>
      </c>
      <c r="F63" s="7">
        <f t="shared" si="0"/>
        <v>64594.85</v>
      </c>
      <c r="G63" s="2">
        <f>ROUND(+'Phys. Thy.'!G158,0)</f>
        <v>314468</v>
      </c>
      <c r="H63" s="7">
        <f>ROUND(+'Phys. Thy.'!E158,2)</f>
        <v>4.71</v>
      </c>
      <c r="I63" s="7">
        <f t="shared" si="1"/>
        <v>66766.03</v>
      </c>
      <c r="J63" s="7"/>
      <c r="K63" s="8">
        <f t="shared" si="2"/>
        <v>3.3599999999999998E-2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ROUND(+'Phys. Thy.'!G59,0)</f>
        <v>0</v>
      </c>
      <c r="E64" s="7">
        <f>ROUND(+'Phys. Thy.'!E59,2)</f>
        <v>0</v>
      </c>
      <c r="F64" s="7" t="str">
        <f t="shared" si="0"/>
        <v/>
      </c>
      <c r="G64" s="2">
        <f>ROUND(+'Phys. Thy.'!G159,0)</f>
        <v>0</v>
      </c>
      <c r="H64" s="7">
        <f>ROUND(+'Phys. Thy.'!E159,2)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ROUND(+'Phys. Thy.'!G60,0)</f>
        <v>38399</v>
      </c>
      <c r="E65" s="7">
        <f>ROUND(+'Phys. Thy.'!E60,2)</f>
        <v>0.7</v>
      </c>
      <c r="F65" s="7">
        <f t="shared" si="0"/>
        <v>54855.71</v>
      </c>
      <c r="G65" s="2">
        <f>ROUND(+'Phys. Thy.'!G160,0)</f>
        <v>168410</v>
      </c>
      <c r="H65" s="7">
        <f>ROUND(+'Phys. Thy.'!E160,2)</f>
        <v>2.4300000000000002</v>
      </c>
      <c r="I65" s="7">
        <f t="shared" si="1"/>
        <v>69304.53</v>
      </c>
      <c r="J65" s="7"/>
      <c r="K65" s="8">
        <f t="shared" si="2"/>
        <v>0.26340000000000002</v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ROUND(+'Phys. Thy.'!G61,0)</f>
        <v>0</v>
      </c>
      <c r="E66" s="7">
        <f>ROUND(+'Phys. Thy.'!E61,2)</f>
        <v>0</v>
      </c>
      <c r="F66" s="7" t="str">
        <f t="shared" si="0"/>
        <v/>
      </c>
      <c r="G66" s="2">
        <f>ROUND(+'Phys. Thy.'!G161,0)</f>
        <v>0</v>
      </c>
      <c r="H66" s="7">
        <f>ROUND(+'Phys. Thy.'!E161,2)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ROUND(+'Phys. Thy.'!G62,0)</f>
        <v>508046</v>
      </c>
      <c r="E67" s="7">
        <f>ROUND(+'Phys. Thy.'!E62,2)</f>
        <v>7.69</v>
      </c>
      <c r="F67" s="7">
        <f t="shared" si="0"/>
        <v>66065.8</v>
      </c>
      <c r="G67" s="2">
        <f>ROUND(+'Phys. Thy.'!G162,0)</f>
        <v>544358</v>
      </c>
      <c r="H67" s="7">
        <f>ROUND(+'Phys. Thy.'!E162,2)</f>
        <v>8.0299999999999994</v>
      </c>
      <c r="I67" s="7">
        <f t="shared" si="1"/>
        <v>67790.539999999994</v>
      </c>
      <c r="J67" s="7"/>
      <c r="K67" s="8">
        <f t="shared" si="2"/>
        <v>2.6100000000000002E-2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ROUND(+'Phys. Thy.'!G63,0)</f>
        <v>2235045</v>
      </c>
      <c r="E68" s="7">
        <f>ROUND(+'Phys. Thy.'!E63,2)</f>
        <v>65.63</v>
      </c>
      <c r="F68" s="7">
        <f t="shared" si="0"/>
        <v>34055.230000000003</v>
      </c>
      <c r="G68" s="2">
        <f>ROUND(+'Phys. Thy.'!G163,0)</f>
        <v>4467324</v>
      </c>
      <c r="H68" s="7">
        <f>ROUND(+'Phys. Thy.'!E163,2)</f>
        <v>59.28</v>
      </c>
      <c r="I68" s="7">
        <f t="shared" si="1"/>
        <v>75359.72</v>
      </c>
      <c r="J68" s="7"/>
      <c r="K68" s="8">
        <f t="shared" si="2"/>
        <v>1.2129000000000001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ROUND(+'Phys. Thy.'!G64,0)</f>
        <v>1129192</v>
      </c>
      <c r="E69" s="7">
        <f>ROUND(+'Phys. Thy.'!E64,2)</f>
        <v>15.73</v>
      </c>
      <c r="F69" s="7">
        <f t="shared" si="0"/>
        <v>71785.89</v>
      </c>
      <c r="G69" s="2">
        <f>ROUND(+'Phys. Thy.'!G164,0)</f>
        <v>0</v>
      </c>
      <c r="H69" s="7">
        <f>ROUND(+'Phys. Thy.'!E164,2)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ROUND(+'Phys. Thy.'!G65,0)</f>
        <v>2883533</v>
      </c>
      <c r="E70" s="7">
        <f>ROUND(+'Phys. Thy.'!E65,2)</f>
        <v>50.89</v>
      </c>
      <c r="F70" s="7">
        <f t="shared" si="0"/>
        <v>56662.080000000002</v>
      </c>
      <c r="G70" s="2">
        <f>ROUND(+'Phys. Thy.'!G165,0)</f>
        <v>2898938</v>
      </c>
      <c r="H70" s="7">
        <f>ROUND(+'Phys. Thy.'!E165,2)</f>
        <v>49.16</v>
      </c>
      <c r="I70" s="7">
        <f t="shared" si="1"/>
        <v>58969.45</v>
      </c>
      <c r="J70" s="7"/>
      <c r="K70" s="8">
        <f t="shared" si="2"/>
        <v>4.07E-2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ROUND(+'Phys. Thy.'!G66,0)</f>
        <v>404839</v>
      </c>
      <c r="E71" s="7">
        <f>ROUND(+'Phys. Thy.'!E66,2)</f>
        <v>5.98</v>
      </c>
      <c r="F71" s="7">
        <f t="shared" si="0"/>
        <v>67698.83</v>
      </c>
      <c r="G71" s="2">
        <f>ROUND(+'Phys. Thy.'!G166,0)</f>
        <v>445608</v>
      </c>
      <c r="H71" s="7">
        <f>ROUND(+'Phys. Thy.'!E166,2)</f>
        <v>6.54</v>
      </c>
      <c r="I71" s="7">
        <f t="shared" si="1"/>
        <v>68135.78</v>
      </c>
      <c r="J71" s="7"/>
      <c r="K71" s="8">
        <f t="shared" si="2"/>
        <v>6.4999999999999997E-3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ROUND(+'Phys. Thy.'!G67,0)</f>
        <v>5296983</v>
      </c>
      <c r="E72" s="7">
        <f>ROUND(+'Phys. Thy.'!E67,2)</f>
        <v>65</v>
      </c>
      <c r="F72" s="7">
        <f t="shared" si="0"/>
        <v>81492.05</v>
      </c>
      <c r="G72" s="2">
        <f>ROUND(+'Phys. Thy.'!G167,0)</f>
        <v>5662412</v>
      </c>
      <c r="H72" s="7">
        <f>ROUND(+'Phys. Thy.'!E167,2)</f>
        <v>67</v>
      </c>
      <c r="I72" s="7">
        <f t="shared" si="1"/>
        <v>84513.61</v>
      </c>
      <c r="J72" s="7"/>
      <c r="K72" s="8">
        <f t="shared" si="2"/>
        <v>3.7100000000000001E-2</v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ROUND(+'Phys. Thy.'!G68,0)</f>
        <v>2941692</v>
      </c>
      <c r="E73" s="7">
        <f>ROUND(+'Phys. Thy.'!E68,2)</f>
        <v>41.39</v>
      </c>
      <c r="F73" s="7">
        <f t="shared" si="0"/>
        <v>71072.53</v>
      </c>
      <c r="G73" s="2">
        <f>ROUND(+'Phys. Thy.'!G168,0)</f>
        <v>3064685</v>
      </c>
      <c r="H73" s="7">
        <f>ROUND(+'Phys. Thy.'!E168,2)</f>
        <v>41.56</v>
      </c>
      <c r="I73" s="7">
        <f t="shared" si="1"/>
        <v>73741.22</v>
      </c>
      <c r="J73" s="7"/>
      <c r="K73" s="8">
        <f t="shared" si="2"/>
        <v>3.7499999999999999E-2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ROUND(+'Phys. Thy.'!G69,0)</f>
        <v>11753</v>
      </c>
      <c r="E74" s="7">
        <f>ROUND(+'Phys. Thy.'!E69,2)</f>
        <v>0.11</v>
      </c>
      <c r="F74" s="7">
        <f t="shared" si="0"/>
        <v>106845.45</v>
      </c>
      <c r="G74" s="2">
        <f>ROUND(+'Phys. Thy.'!G169,0)</f>
        <v>0</v>
      </c>
      <c r="H74" s="7">
        <f>ROUND(+'Phys. Thy.'!E169,2)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ROUND(+'Phys. Thy.'!G70,0)</f>
        <v>4018195</v>
      </c>
      <c r="E75" s="7">
        <f>ROUND(+'Phys. Thy.'!E70,2)</f>
        <v>48.33</v>
      </c>
      <c r="F75" s="7">
        <f t="shared" ref="F75:F107" si="3">IF(D75=0,"",IF(E75=0,"",ROUND(D75/E75,2)))</f>
        <v>83140.800000000003</v>
      </c>
      <c r="G75" s="2">
        <f>ROUND(+'Phys. Thy.'!G170,0)</f>
        <v>4016962</v>
      </c>
      <c r="H75" s="7">
        <f>ROUND(+'Phys. Thy.'!E170,2)</f>
        <v>48.64</v>
      </c>
      <c r="I75" s="7">
        <f t="shared" ref="I75:I107" si="4">IF(G75=0,"",IF(H75=0,"",ROUND(G75/H75,2)))</f>
        <v>82585.570000000007</v>
      </c>
      <c r="J75" s="7"/>
      <c r="K75" s="8">
        <f t="shared" ref="K75:K107" si="5">IF(D75=0,"",IF(E75=0,"",IF(G75=0,"",IF(H75=0,"",ROUND(I75/F75-1,4)))))</f>
        <v>-6.7000000000000002E-3</v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ROUND(+'Phys. Thy.'!G71,0)</f>
        <v>362688</v>
      </c>
      <c r="E76" s="7">
        <f>ROUND(+'Phys. Thy.'!E71,2)</f>
        <v>3.33</v>
      </c>
      <c r="F76" s="7">
        <f t="shared" si="3"/>
        <v>108915.32</v>
      </c>
      <c r="G76" s="2">
        <f>ROUND(+'Phys. Thy.'!G171,0)</f>
        <v>460523</v>
      </c>
      <c r="H76" s="7">
        <f>ROUND(+'Phys. Thy.'!E171,2)</f>
        <v>5.22</v>
      </c>
      <c r="I76" s="7">
        <f t="shared" si="4"/>
        <v>88222.8</v>
      </c>
      <c r="J76" s="7"/>
      <c r="K76" s="8">
        <f t="shared" si="5"/>
        <v>-0.19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ROUND(+'Phys. Thy.'!G72,0)</f>
        <v>0</v>
      </c>
      <c r="E77" s="7">
        <f>ROUND(+'Phys. Thy.'!E72,2)</f>
        <v>0</v>
      </c>
      <c r="F77" s="7" t="str">
        <f t="shared" si="3"/>
        <v/>
      </c>
      <c r="G77" s="2">
        <f>ROUND(+'Phys. Thy.'!G172,0)</f>
        <v>0</v>
      </c>
      <c r="H77" s="7">
        <f>ROUND(+'Phys. Thy.'!E172,2)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ROUND(+'Phys. Thy.'!G73,0)</f>
        <v>1548900</v>
      </c>
      <c r="E78" s="7">
        <f>ROUND(+'Phys. Thy.'!E73,2)</f>
        <v>23.52</v>
      </c>
      <c r="F78" s="7">
        <f t="shared" si="3"/>
        <v>65854.59</v>
      </c>
      <c r="G78" s="2">
        <f>ROUND(+'Phys. Thy.'!G173,0)</f>
        <v>1764560</v>
      </c>
      <c r="H78" s="7">
        <f>ROUND(+'Phys. Thy.'!E173,2)</f>
        <v>26.15</v>
      </c>
      <c r="I78" s="7">
        <f t="shared" si="4"/>
        <v>67478.39</v>
      </c>
      <c r="J78" s="7"/>
      <c r="K78" s="8">
        <f t="shared" si="5"/>
        <v>2.47E-2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ROUND(+'Phys. Thy.'!G74,0)</f>
        <v>4536736</v>
      </c>
      <c r="E79" s="7">
        <f>ROUND(+'Phys. Thy.'!E74,2)</f>
        <v>57.54</v>
      </c>
      <c r="F79" s="7">
        <f t="shared" si="3"/>
        <v>78844.91</v>
      </c>
      <c r="G79" s="2">
        <f>ROUND(+'Phys. Thy.'!G174,0)</f>
        <v>3985219</v>
      </c>
      <c r="H79" s="7">
        <f>ROUND(+'Phys. Thy.'!E174,2)</f>
        <v>49.88</v>
      </c>
      <c r="I79" s="7">
        <f t="shared" si="4"/>
        <v>79896.13</v>
      </c>
      <c r="J79" s="7"/>
      <c r="K79" s="8">
        <f t="shared" si="5"/>
        <v>1.3299999999999999E-2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ROUND(+'Phys. Thy.'!G75,0)</f>
        <v>1770073</v>
      </c>
      <c r="E80" s="7">
        <f>ROUND(+'Phys. Thy.'!E75,2)</f>
        <v>28.04</v>
      </c>
      <c r="F80" s="7">
        <f t="shared" si="3"/>
        <v>63126.71</v>
      </c>
      <c r="G80" s="2">
        <f>ROUND(+'Phys. Thy.'!G175,0)</f>
        <v>1881597</v>
      </c>
      <c r="H80" s="7">
        <f>ROUND(+'Phys. Thy.'!E175,2)</f>
        <v>28.99</v>
      </c>
      <c r="I80" s="7">
        <f t="shared" si="4"/>
        <v>64905.04</v>
      </c>
      <c r="J80" s="7"/>
      <c r="K80" s="8">
        <f t="shared" si="5"/>
        <v>2.8199999999999999E-2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ROUND(+'Phys. Thy.'!G76,0)</f>
        <v>282519</v>
      </c>
      <c r="E81" s="7">
        <f>ROUND(+'Phys. Thy.'!E76,2)</f>
        <v>3.97</v>
      </c>
      <c r="F81" s="7">
        <f t="shared" si="3"/>
        <v>71163.48</v>
      </c>
      <c r="G81" s="2">
        <f>ROUND(+'Phys. Thy.'!G176,0)</f>
        <v>489080</v>
      </c>
      <c r="H81" s="7">
        <f>ROUND(+'Phys. Thy.'!E176,2)</f>
        <v>7.22</v>
      </c>
      <c r="I81" s="7">
        <f t="shared" si="4"/>
        <v>67739.61</v>
      </c>
      <c r="J81" s="7"/>
      <c r="K81" s="8">
        <f t="shared" si="5"/>
        <v>-4.8099999999999997E-2</v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ROUND(+'Phys. Thy.'!G77,0)</f>
        <v>611654</v>
      </c>
      <c r="E82" s="7">
        <f>ROUND(+'Phys. Thy.'!E77,2)</f>
        <v>7.56</v>
      </c>
      <c r="F82" s="7">
        <f t="shared" si="3"/>
        <v>80906.61</v>
      </c>
      <c r="G82" s="2">
        <f>ROUND(+'Phys. Thy.'!G177,0)</f>
        <v>628898</v>
      </c>
      <c r="H82" s="7">
        <f>ROUND(+'Phys. Thy.'!E177,2)</f>
        <v>7.46</v>
      </c>
      <c r="I82" s="7">
        <f t="shared" si="4"/>
        <v>84302.68</v>
      </c>
      <c r="J82" s="7"/>
      <c r="K82" s="8">
        <f t="shared" si="5"/>
        <v>4.2000000000000003E-2</v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ROUND(+'Phys. Thy.'!G78,0)</f>
        <v>1002076</v>
      </c>
      <c r="E83" s="7">
        <f>ROUND(+'Phys. Thy.'!E78,2)</f>
        <v>13.93</v>
      </c>
      <c r="F83" s="7">
        <f t="shared" si="3"/>
        <v>71936.539999999994</v>
      </c>
      <c r="G83" s="2">
        <f>ROUND(+'Phys. Thy.'!G178,0)</f>
        <v>737587</v>
      </c>
      <c r="H83" s="7">
        <f>ROUND(+'Phys. Thy.'!E178,2)</f>
        <v>9.92</v>
      </c>
      <c r="I83" s="7">
        <f t="shared" si="4"/>
        <v>74353.53</v>
      </c>
      <c r="J83" s="7"/>
      <c r="K83" s="8">
        <f t="shared" si="5"/>
        <v>3.3599999999999998E-2</v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ROUND(+'Phys. Thy.'!G79,0)</f>
        <v>431293</v>
      </c>
      <c r="E84" s="7">
        <f>ROUND(+'Phys. Thy.'!E79,2)</f>
        <v>5</v>
      </c>
      <c r="F84" s="7">
        <f t="shared" si="3"/>
        <v>86258.6</v>
      </c>
      <c r="G84" s="2">
        <f>ROUND(+'Phys. Thy.'!G179,0)</f>
        <v>431428</v>
      </c>
      <c r="H84" s="7">
        <f>ROUND(+'Phys. Thy.'!E179,2)</f>
        <v>3.96</v>
      </c>
      <c r="I84" s="7">
        <f t="shared" si="4"/>
        <v>108946.46</v>
      </c>
      <c r="J84" s="7"/>
      <c r="K84" s="8">
        <f t="shared" si="5"/>
        <v>0.26300000000000001</v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ROUND(+'Phys. Thy.'!G80,0)</f>
        <v>877455</v>
      </c>
      <c r="E85" s="7">
        <f>ROUND(+'Phys. Thy.'!E80,2)</f>
        <v>9.31</v>
      </c>
      <c r="F85" s="7">
        <f t="shared" si="3"/>
        <v>94248.66</v>
      </c>
      <c r="G85" s="2">
        <f>ROUND(+'Phys. Thy.'!G180,0)</f>
        <v>991423</v>
      </c>
      <c r="H85" s="7">
        <f>ROUND(+'Phys. Thy.'!E180,2)</f>
        <v>12.62</v>
      </c>
      <c r="I85" s="7">
        <f t="shared" si="4"/>
        <v>78559.67</v>
      </c>
      <c r="J85" s="7"/>
      <c r="K85" s="8">
        <f t="shared" si="5"/>
        <v>-0.16650000000000001</v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ROUND(+'Phys. Thy.'!G81,0)</f>
        <v>0</v>
      </c>
      <c r="E86" s="7">
        <f>ROUND(+'Phys. Thy.'!E81,2)</f>
        <v>0</v>
      </c>
      <c r="F86" s="7" t="str">
        <f t="shared" si="3"/>
        <v/>
      </c>
      <c r="G86" s="2">
        <f>ROUND(+'Phys. Thy.'!G181,0)</f>
        <v>0</v>
      </c>
      <c r="H86" s="7">
        <f>ROUND(+'Phys. Thy.'!E181,2)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ROUND(+'Phys. Thy.'!G82,0)</f>
        <v>695779</v>
      </c>
      <c r="E87" s="7">
        <f>ROUND(+'Phys. Thy.'!E82,2)</f>
        <v>13.01</v>
      </c>
      <c r="F87" s="7">
        <f t="shared" si="3"/>
        <v>53480.32</v>
      </c>
      <c r="G87" s="2">
        <f>ROUND(+'Phys. Thy.'!G182,0)</f>
        <v>813982</v>
      </c>
      <c r="H87" s="7">
        <f>ROUND(+'Phys. Thy.'!E182,2)</f>
        <v>10</v>
      </c>
      <c r="I87" s="7">
        <f t="shared" si="4"/>
        <v>81398.2</v>
      </c>
      <c r="J87" s="7"/>
      <c r="K87" s="8">
        <f t="shared" si="5"/>
        <v>0.52200000000000002</v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ROUND(+'Phys. Thy.'!G83,0)</f>
        <v>810446</v>
      </c>
      <c r="E88" s="7">
        <f>ROUND(+'Phys. Thy.'!E83,2)</f>
        <v>10.65</v>
      </c>
      <c r="F88" s="7">
        <f t="shared" si="3"/>
        <v>76098.22</v>
      </c>
      <c r="G88" s="2">
        <f>ROUND(+'Phys. Thy.'!G183,0)</f>
        <v>908042</v>
      </c>
      <c r="H88" s="7">
        <f>ROUND(+'Phys. Thy.'!E183,2)</f>
        <v>11.42</v>
      </c>
      <c r="I88" s="7">
        <f t="shared" si="4"/>
        <v>79513.31</v>
      </c>
      <c r="J88" s="7"/>
      <c r="K88" s="8">
        <f t="shared" si="5"/>
        <v>4.4900000000000002E-2</v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ROUND(+'Phys. Thy.'!G84,0)</f>
        <v>1037568</v>
      </c>
      <c r="E89" s="7">
        <f>ROUND(+'Phys. Thy.'!E84,2)</f>
        <v>12.16</v>
      </c>
      <c r="F89" s="7">
        <f t="shared" si="3"/>
        <v>85326.32</v>
      </c>
      <c r="G89" s="2">
        <f>ROUND(+'Phys. Thy.'!G184,0)</f>
        <v>1139688</v>
      </c>
      <c r="H89" s="7">
        <f>ROUND(+'Phys. Thy.'!E184,2)</f>
        <v>12.91</v>
      </c>
      <c r="I89" s="7">
        <f t="shared" si="4"/>
        <v>88279.47</v>
      </c>
      <c r="J89" s="7"/>
      <c r="K89" s="8">
        <f t="shared" si="5"/>
        <v>3.4599999999999999E-2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ROUND(+'Phys. Thy.'!G85,0)</f>
        <v>379518</v>
      </c>
      <c r="E90" s="7">
        <f>ROUND(+'Phys. Thy.'!E85,2)</f>
        <v>5.2</v>
      </c>
      <c r="F90" s="7">
        <f t="shared" si="3"/>
        <v>72984.23</v>
      </c>
      <c r="G90" s="2">
        <f>ROUND(+'Phys. Thy.'!G185,0)</f>
        <v>478432</v>
      </c>
      <c r="H90" s="7">
        <f>ROUND(+'Phys. Thy.'!E185,2)</f>
        <v>6.4</v>
      </c>
      <c r="I90" s="7">
        <f t="shared" si="4"/>
        <v>74755</v>
      </c>
      <c r="J90" s="7"/>
      <c r="K90" s="8">
        <f t="shared" si="5"/>
        <v>2.4299999999999999E-2</v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ROUND(+'Phys. Thy.'!G86,0)</f>
        <v>224064</v>
      </c>
      <c r="E91" s="7">
        <f>ROUND(+'Phys. Thy.'!E86,2)</f>
        <v>2.2400000000000002</v>
      </c>
      <c r="F91" s="7">
        <f t="shared" si="3"/>
        <v>100028.57</v>
      </c>
      <c r="G91" s="2">
        <f>ROUND(+'Phys. Thy.'!G186,0)</f>
        <v>198282</v>
      </c>
      <c r="H91" s="7">
        <f>ROUND(+'Phys. Thy.'!E186,2)</f>
        <v>1.97</v>
      </c>
      <c r="I91" s="7">
        <f t="shared" si="4"/>
        <v>100650.76</v>
      </c>
      <c r="J91" s="7"/>
      <c r="K91" s="8">
        <f t="shared" si="5"/>
        <v>6.1999999999999998E-3</v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ROUND(+'Phys. Thy.'!G87,0)</f>
        <v>0</v>
      </c>
      <c r="E92" s="7">
        <f>ROUND(+'Phys. Thy.'!E87,2)</f>
        <v>0.22</v>
      </c>
      <c r="F92" s="7" t="str">
        <f t="shared" si="3"/>
        <v/>
      </c>
      <c r="G92" s="2">
        <f>ROUND(+'Phys. Thy.'!G187,0)</f>
        <v>0</v>
      </c>
      <c r="H92" s="7">
        <f>ROUND(+'Phys. Thy.'!E187,2)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ROUND(+'Phys. Thy.'!G88,0)</f>
        <v>0</v>
      </c>
      <c r="E93" s="7">
        <f>ROUND(+'Phys. Thy.'!E88,2)</f>
        <v>0</v>
      </c>
      <c r="F93" s="7" t="str">
        <f t="shared" si="3"/>
        <v/>
      </c>
      <c r="G93" s="2">
        <f>ROUND(+'Phys. Thy.'!G188,0)</f>
        <v>683</v>
      </c>
      <c r="H93" s="7">
        <f>ROUND(+'Phys. Thy.'!E188,2)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ROUND(+'Phys. Thy.'!G89,0)</f>
        <v>776098</v>
      </c>
      <c r="E94" s="7">
        <f>ROUND(+'Phys. Thy.'!E89,2)</f>
        <v>9.7799999999999994</v>
      </c>
      <c r="F94" s="7">
        <f t="shared" si="3"/>
        <v>79355.62</v>
      </c>
      <c r="G94" s="2">
        <f>ROUND(+'Phys. Thy.'!G189,0)</f>
        <v>829988</v>
      </c>
      <c r="H94" s="7">
        <f>ROUND(+'Phys. Thy.'!E189,2)</f>
        <v>10.130000000000001</v>
      </c>
      <c r="I94" s="7">
        <f t="shared" si="4"/>
        <v>81933.66</v>
      </c>
      <c r="J94" s="7"/>
      <c r="K94" s="8">
        <f t="shared" si="5"/>
        <v>3.2500000000000001E-2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ROUND(+'Phys. Thy.'!G90,0)</f>
        <v>0</v>
      </c>
      <c r="E95" s="7">
        <f>ROUND(+'Phys. Thy.'!E90,2)</f>
        <v>0</v>
      </c>
      <c r="F95" s="7" t="str">
        <f t="shared" si="3"/>
        <v/>
      </c>
      <c r="G95" s="2">
        <f>ROUND(+'Phys. Thy.'!G190,0)</f>
        <v>0</v>
      </c>
      <c r="H95" s="7">
        <f>ROUND(+'Phys. Thy.'!E190,2)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ROUND(+'Phys. Thy.'!G91,0)</f>
        <v>365730</v>
      </c>
      <c r="E96" s="7">
        <f>ROUND(+'Phys. Thy.'!E91,2)</f>
        <v>4.6399999999999997</v>
      </c>
      <c r="F96" s="7">
        <f t="shared" si="3"/>
        <v>78821.119999999995</v>
      </c>
      <c r="G96" s="2">
        <f>ROUND(+'Phys. Thy.'!G191,0)</f>
        <v>399882</v>
      </c>
      <c r="H96" s="7">
        <f>ROUND(+'Phys. Thy.'!E191,2)</f>
        <v>4.7300000000000004</v>
      </c>
      <c r="I96" s="7">
        <f t="shared" si="4"/>
        <v>84541.65</v>
      </c>
      <c r="J96" s="7"/>
      <c r="K96" s="8">
        <f t="shared" si="5"/>
        <v>7.2599999999999998E-2</v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ROUND(+'Phys. Thy.'!G92,0)</f>
        <v>0</v>
      </c>
      <c r="E97" s="7">
        <f>ROUND(+'Phys. Thy.'!E92,2)</f>
        <v>0</v>
      </c>
      <c r="F97" s="7" t="str">
        <f t="shared" si="3"/>
        <v/>
      </c>
      <c r="G97" s="2">
        <f>ROUND(+'Phys. Thy.'!G192,0)</f>
        <v>248578</v>
      </c>
      <c r="H97" s="7">
        <f>ROUND(+'Phys. Thy.'!E192,2)</f>
        <v>10.16</v>
      </c>
      <c r="I97" s="7">
        <f t="shared" si="4"/>
        <v>24466.34</v>
      </c>
      <c r="J97" s="7"/>
      <c r="K97" s="8" t="str">
        <f t="shared" si="5"/>
        <v/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ROUND(+'Phys. Thy.'!G93,0)</f>
        <v>533242</v>
      </c>
      <c r="E98" s="7">
        <f>ROUND(+'Phys. Thy.'!E93,2)</f>
        <v>8.5</v>
      </c>
      <c r="F98" s="7">
        <f t="shared" si="3"/>
        <v>62734.35</v>
      </c>
      <c r="G98" s="2">
        <f>ROUND(+'Phys. Thy.'!G193,0)</f>
        <v>410890</v>
      </c>
      <c r="H98" s="7">
        <f>ROUND(+'Phys. Thy.'!E193,2)</f>
        <v>6.79</v>
      </c>
      <c r="I98" s="7">
        <f t="shared" si="4"/>
        <v>60513.99</v>
      </c>
      <c r="J98" s="7"/>
      <c r="K98" s="8">
        <f t="shared" si="5"/>
        <v>-3.5400000000000001E-2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ROUND(+'Phys. Thy.'!G94,0)</f>
        <v>679879</v>
      </c>
      <c r="E99" s="7">
        <f>ROUND(+'Phys. Thy.'!E94,2)</f>
        <v>10.11</v>
      </c>
      <c r="F99" s="7">
        <f t="shared" si="3"/>
        <v>67248.17</v>
      </c>
      <c r="G99" s="2">
        <f>ROUND(+'Phys. Thy.'!G194,0)</f>
        <v>643690</v>
      </c>
      <c r="H99" s="7">
        <f>ROUND(+'Phys. Thy.'!E194,2)</f>
        <v>9.51</v>
      </c>
      <c r="I99" s="7">
        <f t="shared" si="4"/>
        <v>67685.59</v>
      </c>
      <c r="J99" s="7"/>
      <c r="K99" s="8">
        <f t="shared" si="5"/>
        <v>6.4999999999999997E-3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ROUND(+'Phys. Thy.'!G95,0)</f>
        <v>2115277</v>
      </c>
      <c r="E100" s="7">
        <f>ROUND(+'Phys. Thy.'!E95,2)</f>
        <v>31.3</v>
      </c>
      <c r="F100" s="7">
        <f t="shared" si="3"/>
        <v>67580.73</v>
      </c>
      <c r="G100" s="2">
        <f>ROUND(+'Phys. Thy.'!G195,0)</f>
        <v>2247694</v>
      </c>
      <c r="H100" s="7">
        <f>ROUND(+'Phys. Thy.'!E195,2)</f>
        <v>32.659999999999997</v>
      </c>
      <c r="I100" s="7">
        <f t="shared" si="4"/>
        <v>68821</v>
      </c>
      <c r="J100" s="7"/>
      <c r="K100" s="8">
        <f t="shared" si="5"/>
        <v>1.84E-2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ROUND(+'Phys. Thy.'!G96,0)</f>
        <v>689158</v>
      </c>
      <c r="E101" s="7">
        <f>ROUND(+'Phys. Thy.'!E96,2)</f>
        <v>8.44</v>
      </c>
      <c r="F101" s="7">
        <f t="shared" si="3"/>
        <v>81653.789999999994</v>
      </c>
      <c r="G101" s="2">
        <f>ROUND(+'Phys. Thy.'!G196,0)</f>
        <v>664080</v>
      </c>
      <c r="H101" s="7">
        <f>ROUND(+'Phys. Thy.'!E196,2)</f>
        <v>8.4600000000000009</v>
      </c>
      <c r="I101" s="7">
        <f t="shared" si="4"/>
        <v>78496.45</v>
      </c>
      <c r="J101" s="7"/>
      <c r="K101" s="8">
        <f t="shared" si="5"/>
        <v>-3.8699999999999998E-2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ROUND(+'Phys. Thy.'!G97,0)</f>
        <v>0</v>
      </c>
      <c r="E102" s="7">
        <f>ROUND(+'Phys. Thy.'!E97,2)</f>
        <v>0</v>
      </c>
      <c r="F102" s="7" t="str">
        <f t="shared" si="3"/>
        <v/>
      </c>
      <c r="G102" s="2">
        <f>ROUND(+'Phys. Thy.'!G197,0)</f>
        <v>0</v>
      </c>
      <c r="H102" s="7">
        <f>ROUND(+'Phys. Thy.'!E197,2)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ROUND(+'Phys. Thy.'!G98,0)</f>
        <v>0</v>
      </c>
      <c r="E103" s="7">
        <f>ROUND(+'Phys. Thy.'!E98,2)</f>
        <v>0</v>
      </c>
      <c r="F103" s="7" t="str">
        <f t="shared" si="3"/>
        <v/>
      </c>
      <c r="G103" s="2">
        <f>ROUND(+'Phys. Thy.'!G198,0)</f>
        <v>0</v>
      </c>
      <c r="H103" s="7">
        <f>ROUND(+'Phys. Thy.'!E198,2)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ROUND(+'Phys. Thy.'!G99,0)</f>
        <v>0</v>
      </c>
      <c r="E104" s="7">
        <f>ROUND(+'Phys. Thy.'!E99,2)</f>
        <v>0</v>
      </c>
      <c r="F104" s="7" t="str">
        <f t="shared" si="3"/>
        <v/>
      </c>
      <c r="G104" s="2">
        <f>ROUND(+'Phys. Thy.'!G199,0)</f>
        <v>0</v>
      </c>
      <c r="H104" s="7">
        <f>ROUND(+'Phys. Thy.'!E199,2)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ROUND(+'Phys. Thy.'!G100,0)</f>
        <v>0</v>
      </c>
      <c r="E105" s="7">
        <f>ROUND(+'Phys. Thy.'!E100,2)</f>
        <v>0</v>
      </c>
      <c r="F105" s="7" t="str">
        <f t="shared" si="3"/>
        <v/>
      </c>
      <c r="G105" s="2">
        <f>ROUND(+'Phys. Thy.'!G200,0)</f>
        <v>0</v>
      </c>
      <c r="H105" s="7">
        <f>ROUND(+'Phys. Thy.'!E200,2)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ROUND(+'Phys. Thy.'!G101,0)</f>
        <v>0</v>
      </c>
      <c r="E106" s="7">
        <f>ROUND(+'Phys. Thy.'!E101,2)</f>
        <v>0</v>
      </c>
      <c r="F106" s="7" t="str">
        <f t="shared" si="3"/>
        <v/>
      </c>
      <c r="G106" s="2">
        <f>ROUND(+'Phys. Thy.'!G201,0)</f>
        <v>0</v>
      </c>
      <c r="H106" s="7">
        <f>ROUND(+'Phys. Thy.'!E201,2)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ROUND(+'Phys. Thy.'!G102,0)</f>
        <v>0</v>
      </c>
      <c r="E107" s="7">
        <f>ROUND(+'Phys. Thy.'!E102,2)</f>
        <v>0</v>
      </c>
      <c r="F107" s="7" t="str">
        <f t="shared" si="3"/>
        <v/>
      </c>
      <c r="G107" s="2">
        <f>ROUND(+'Phys. Thy.'!G202,0)</f>
        <v>0</v>
      </c>
      <c r="H107" s="7">
        <f>ROUND(+'Phys. Thy.'!E202,2)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14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348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29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10"/>
      <c r="B8" s="2"/>
      <c r="C8" s="2"/>
      <c r="D8" s="1" t="s">
        <v>56</v>
      </c>
      <c r="F8" s="1" t="s">
        <v>2</v>
      </c>
      <c r="G8" s="1" t="s">
        <v>56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57</v>
      </c>
      <c r="E9" s="1" t="s">
        <v>66</v>
      </c>
      <c r="F9" s="1" t="s">
        <v>67</v>
      </c>
      <c r="G9" s="1" t="s">
        <v>57</v>
      </c>
      <c r="H9" s="1" t="s">
        <v>66</v>
      </c>
      <c r="I9" s="1" t="s">
        <v>67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Thy.'!H5,0)</f>
        <v>15708</v>
      </c>
      <c r="E10" s="7">
        <f>ROUND(+'Phys. Thy.'!E5,2)</f>
        <v>62.25</v>
      </c>
      <c r="F10" s="7">
        <f>IF(D10=0,"",IF(E10=0,"",ROUND(D10/E10,2)))</f>
        <v>252.34</v>
      </c>
      <c r="G10" s="2">
        <f>ROUND(+'Phys. Thy.'!H105,0)</f>
        <v>1563418</v>
      </c>
      <c r="H10" s="7">
        <f>ROUND(+'Phys. Thy.'!E105,2)</f>
        <v>78.459999999999994</v>
      </c>
      <c r="I10" s="7">
        <f>IF(G10=0,"",IF(H10=0,"",ROUND(G10/H10,2)))</f>
        <v>19926.310000000001</v>
      </c>
      <c r="J10" s="7"/>
      <c r="K10" s="8">
        <f>IF(D10=0,"",IF(E10=0,"",IF(G10=0,"",IF(H10=0,"",ROUND(I10/F10-1,4)))))</f>
        <v>77.966099999999997</v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Thy.'!H6,0)</f>
        <v>928850</v>
      </c>
      <c r="E11" s="7">
        <f>ROUND(+'Phys. Thy.'!E6,2)</f>
        <v>30</v>
      </c>
      <c r="F11" s="7">
        <f t="shared" ref="F11:F74" si="0">IF(D11=0,"",IF(E11=0,"",ROUND(D11/E11,2)))</f>
        <v>30961.67</v>
      </c>
      <c r="G11" s="2">
        <f>ROUND(+'Phys. Thy.'!H106,0)</f>
        <v>606728</v>
      </c>
      <c r="H11" s="7">
        <f>ROUND(+'Phys. Thy.'!E106,2)</f>
        <v>30.51</v>
      </c>
      <c r="I11" s="7">
        <f t="shared" ref="I11:I74" si="1">IF(G11=0,"",IF(H11=0,"",ROUND(G11/H11,2)))</f>
        <v>19886.2</v>
      </c>
      <c r="J11" s="7"/>
      <c r="K11" s="8">
        <f t="shared" ref="K11:K74" si="2">IF(D11=0,"",IF(E11=0,"",IF(G11=0,"",IF(H11=0,"",ROUND(I11/F11-1,4)))))</f>
        <v>-0.35770000000000002</v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Thy.'!H7,0)</f>
        <v>24594</v>
      </c>
      <c r="E12" s="7">
        <f>ROUND(+'Phys. Thy.'!E7,2)</f>
        <v>2.09</v>
      </c>
      <c r="F12" s="7">
        <f t="shared" si="0"/>
        <v>11767.46</v>
      </c>
      <c r="G12" s="2">
        <f>ROUND(+'Phys. Thy.'!H107,0)</f>
        <v>24265</v>
      </c>
      <c r="H12" s="7">
        <f>ROUND(+'Phys. Thy.'!E107,2)</f>
        <v>2.19</v>
      </c>
      <c r="I12" s="7">
        <f t="shared" si="1"/>
        <v>11079.91</v>
      </c>
      <c r="J12" s="7"/>
      <c r="K12" s="8">
        <f t="shared" si="2"/>
        <v>-5.8400000000000001E-2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Thy.'!H8,0)</f>
        <v>2126171</v>
      </c>
      <c r="E13" s="7">
        <f>ROUND(+'Phys. Thy.'!E8,2)</f>
        <v>97.3</v>
      </c>
      <c r="F13" s="7">
        <f t="shared" si="0"/>
        <v>21851.71</v>
      </c>
      <c r="G13" s="2">
        <f>ROUND(+'Phys. Thy.'!H108,0)</f>
        <v>2135246</v>
      </c>
      <c r="H13" s="7">
        <f>ROUND(+'Phys. Thy.'!E108,2)</f>
        <v>99.28</v>
      </c>
      <c r="I13" s="7">
        <f t="shared" si="1"/>
        <v>21507.31</v>
      </c>
      <c r="J13" s="7"/>
      <c r="K13" s="8">
        <f t="shared" si="2"/>
        <v>-1.5800000000000002E-2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Thy.'!H9,0)</f>
        <v>678692</v>
      </c>
      <c r="E14" s="7">
        <f>ROUND(+'Phys. Thy.'!E9,2)</f>
        <v>35.340000000000003</v>
      </c>
      <c r="F14" s="7">
        <f t="shared" si="0"/>
        <v>19204.64</v>
      </c>
      <c r="G14" s="2">
        <f>ROUND(+'Phys. Thy.'!H109,0)</f>
        <v>768067</v>
      </c>
      <c r="H14" s="7">
        <f>ROUND(+'Phys. Thy.'!E109,2)</f>
        <v>36.869999999999997</v>
      </c>
      <c r="I14" s="7">
        <f t="shared" si="1"/>
        <v>20831.759999999998</v>
      </c>
      <c r="J14" s="7"/>
      <c r="K14" s="8">
        <f t="shared" si="2"/>
        <v>8.4699999999999998E-2</v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Thy.'!H10,0)</f>
        <v>0</v>
      </c>
      <c r="E15" s="7">
        <f>ROUND(+'Phys. Thy.'!E10,2)</f>
        <v>0</v>
      </c>
      <c r="F15" s="7" t="str">
        <f t="shared" si="0"/>
        <v/>
      </c>
      <c r="G15" s="2">
        <f>ROUND(+'Phys. Thy.'!H110,0)</f>
        <v>0</v>
      </c>
      <c r="H15" s="7">
        <f>ROUND(+'Phys. Thy.'!E110,2)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Thy.'!H11,0)</f>
        <v>146790</v>
      </c>
      <c r="E16" s="7">
        <f>ROUND(+'Phys. Thy.'!E11,2)</f>
        <v>9.6</v>
      </c>
      <c r="F16" s="7">
        <f t="shared" si="0"/>
        <v>15290.63</v>
      </c>
      <c r="G16" s="2">
        <f>ROUND(+'Phys. Thy.'!H111,0)</f>
        <v>140614</v>
      </c>
      <c r="H16" s="7">
        <f>ROUND(+'Phys. Thy.'!E111,2)</f>
        <v>9.16</v>
      </c>
      <c r="I16" s="7">
        <f t="shared" si="1"/>
        <v>15350.87</v>
      </c>
      <c r="J16" s="7"/>
      <c r="K16" s="8">
        <f t="shared" si="2"/>
        <v>3.8999999999999998E-3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Thy.'!H12,0)</f>
        <v>343805</v>
      </c>
      <c r="E17" s="7">
        <f>ROUND(+'Phys. Thy.'!E12,2)</f>
        <v>18.489999999999998</v>
      </c>
      <c r="F17" s="7">
        <f t="shared" si="0"/>
        <v>18594.099999999999</v>
      </c>
      <c r="G17" s="2">
        <f>ROUND(+'Phys. Thy.'!H112,0)</f>
        <v>412268</v>
      </c>
      <c r="H17" s="7">
        <f>ROUND(+'Phys. Thy.'!E112,2)</f>
        <v>20.41</v>
      </c>
      <c r="I17" s="7">
        <f t="shared" si="1"/>
        <v>20199.310000000001</v>
      </c>
      <c r="J17" s="7"/>
      <c r="K17" s="8">
        <f t="shared" si="2"/>
        <v>8.6300000000000002E-2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Thy.'!H13,0)</f>
        <v>32860</v>
      </c>
      <c r="E18" s="7">
        <f>ROUND(+'Phys. Thy.'!E13,2)</f>
        <v>1.94</v>
      </c>
      <c r="F18" s="7">
        <f t="shared" si="0"/>
        <v>16938.14</v>
      </c>
      <c r="G18" s="2">
        <f>ROUND(+'Phys. Thy.'!H113,0)</f>
        <v>16695</v>
      </c>
      <c r="H18" s="7">
        <f>ROUND(+'Phys. Thy.'!E113,2)</f>
        <v>0.81</v>
      </c>
      <c r="I18" s="7">
        <f t="shared" si="1"/>
        <v>20611.11</v>
      </c>
      <c r="J18" s="7"/>
      <c r="K18" s="8">
        <f t="shared" si="2"/>
        <v>0.21679999999999999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Thy.'!H14,0)</f>
        <v>309146</v>
      </c>
      <c r="E19" s="7">
        <f>ROUND(+'Phys. Thy.'!E14,2)</f>
        <v>38.380000000000003</v>
      </c>
      <c r="F19" s="7">
        <f t="shared" si="0"/>
        <v>8054.87</v>
      </c>
      <c r="G19" s="2">
        <f>ROUND(+'Phys. Thy.'!H114,0)</f>
        <v>377196</v>
      </c>
      <c r="H19" s="7">
        <f>ROUND(+'Phys. Thy.'!E114,2)</f>
        <v>32.85</v>
      </c>
      <c r="I19" s="7">
        <f t="shared" si="1"/>
        <v>11482.37</v>
      </c>
      <c r="J19" s="7"/>
      <c r="K19" s="8">
        <f t="shared" si="2"/>
        <v>0.42549999999999999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Thy.'!H15,0)</f>
        <v>1681912</v>
      </c>
      <c r="E20" s="7">
        <f>ROUND(+'Phys. Thy.'!E15,2)</f>
        <v>67.64</v>
      </c>
      <c r="F20" s="7">
        <f t="shared" si="0"/>
        <v>24865.64</v>
      </c>
      <c r="G20" s="2">
        <f>ROUND(+'Phys. Thy.'!H115,0)</f>
        <v>1885171</v>
      </c>
      <c r="H20" s="7">
        <f>ROUND(+'Phys. Thy.'!E115,2)</f>
        <v>65.86</v>
      </c>
      <c r="I20" s="7">
        <f t="shared" si="1"/>
        <v>28623.91</v>
      </c>
      <c r="J20" s="7"/>
      <c r="K20" s="8">
        <f t="shared" si="2"/>
        <v>0.15110000000000001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Thy.'!H16,0)</f>
        <v>743946</v>
      </c>
      <c r="E21" s="7">
        <f>ROUND(+'Phys. Thy.'!E16,2)</f>
        <v>38.86</v>
      </c>
      <c r="F21" s="7">
        <f t="shared" si="0"/>
        <v>19144.259999999998</v>
      </c>
      <c r="G21" s="2">
        <f>ROUND(+'Phys. Thy.'!H116,0)</f>
        <v>837735</v>
      </c>
      <c r="H21" s="7">
        <f>ROUND(+'Phys. Thy.'!E116,2)</f>
        <v>40.25</v>
      </c>
      <c r="I21" s="7">
        <f t="shared" si="1"/>
        <v>20813.29</v>
      </c>
      <c r="J21" s="7"/>
      <c r="K21" s="8">
        <f t="shared" si="2"/>
        <v>8.72E-2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Thy.'!H17,0)</f>
        <v>0</v>
      </c>
      <c r="E22" s="7">
        <f>ROUND(+'Phys. Thy.'!E17,2)</f>
        <v>0.41</v>
      </c>
      <c r="F22" s="7" t="str">
        <f t="shared" si="0"/>
        <v/>
      </c>
      <c r="G22" s="2">
        <f>ROUND(+'Phys. Thy.'!H117,0)</f>
        <v>0</v>
      </c>
      <c r="H22" s="7">
        <f>ROUND(+'Phys. Thy.'!E117,2)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Thy.'!H18,0)</f>
        <v>238060</v>
      </c>
      <c r="E23" s="7">
        <f>ROUND(+'Phys. Thy.'!E18,2)</f>
        <v>8.91</v>
      </c>
      <c r="F23" s="7">
        <f t="shared" si="0"/>
        <v>26718.29</v>
      </c>
      <c r="G23" s="2">
        <f>ROUND(+'Phys. Thy.'!H118,0)</f>
        <v>160329</v>
      </c>
      <c r="H23" s="7">
        <f>ROUND(+'Phys. Thy.'!E118,2)</f>
        <v>8.17</v>
      </c>
      <c r="I23" s="7">
        <f t="shared" si="1"/>
        <v>19624.11</v>
      </c>
      <c r="J23" s="7"/>
      <c r="K23" s="8">
        <f t="shared" si="2"/>
        <v>-0.26550000000000001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Thy.'!H19,0)</f>
        <v>809673</v>
      </c>
      <c r="E24" s="7">
        <f>ROUND(+'Phys. Thy.'!E19,2)</f>
        <v>40.74</v>
      </c>
      <c r="F24" s="7">
        <f t="shared" si="0"/>
        <v>19874.150000000001</v>
      </c>
      <c r="G24" s="2">
        <f>ROUND(+'Phys. Thy.'!H119,0)</f>
        <v>787819</v>
      </c>
      <c r="H24" s="7">
        <f>ROUND(+'Phys. Thy.'!E119,2)</f>
        <v>41.2</v>
      </c>
      <c r="I24" s="7">
        <f t="shared" si="1"/>
        <v>19121.82</v>
      </c>
      <c r="J24" s="7"/>
      <c r="K24" s="8">
        <f t="shared" si="2"/>
        <v>-3.7900000000000003E-2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Thy.'!H20,0)</f>
        <v>132841</v>
      </c>
      <c r="E25" s="7">
        <f>ROUND(+'Phys. Thy.'!E20,2)</f>
        <v>7.75</v>
      </c>
      <c r="F25" s="7">
        <f t="shared" si="0"/>
        <v>17140.77</v>
      </c>
      <c r="G25" s="2">
        <f>ROUND(+'Phys. Thy.'!H120,0)</f>
        <v>156414</v>
      </c>
      <c r="H25" s="7">
        <f>ROUND(+'Phys. Thy.'!E120,2)</f>
        <v>9.6999999999999993</v>
      </c>
      <c r="I25" s="7">
        <f t="shared" si="1"/>
        <v>16125.15</v>
      </c>
      <c r="J25" s="7"/>
      <c r="K25" s="8">
        <f t="shared" si="2"/>
        <v>-5.9299999999999999E-2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ROUND(+'Phys. Thy.'!H21,0)</f>
        <v>0</v>
      </c>
      <c r="E26" s="7">
        <f>ROUND(+'Phys. Thy.'!E21,2)</f>
        <v>0</v>
      </c>
      <c r="F26" s="7" t="str">
        <f t="shared" si="0"/>
        <v/>
      </c>
      <c r="G26" s="2">
        <f>ROUND(+'Phys. Thy.'!H121,0)</f>
        <v>0</v>
      </c>
      <c r="H26" s="7">
        <f>ROUND(+'Phys. Thy.'!E121,2)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ROUND(+'Phys. Thy.'!H22,0)</f>
        <v>0</v>
      </c>
      <c r="E27" s="7">
        <f>ROUND(+'Phys. Thy.'!E22,2)</f>
        <v>0</v>
      </c>
      <c r="F27" s="7" t="str">
        <f t="shared" si="0"/>
        <v/>
      </c>
      <c r="G27" s="2">
        <f>ROUND(+'Phys. Thy.'!H122,0)</f>
        <v>0</v>
      </c>
      <c r="H27" s="7">
        <f>ROUND(+'Phys. Thy.'!E122,2)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ROUND(+'Phys. Thy.'!H23,0)</f>
        <v>0</v>
      </c>
      <c r="E28" s="7">
        <f>ROUND(+'Phys. Thy.'!E23,2)</f>
        <v>0</v>
      </c>
      <c r="F28" s="7" t="str">
        <f t="shared" si="0"/>
        <v/>
      </c>
      <c r="G28" s="2">
        <f>ROUND(+'Phys. Thy.'!H123,0)</f>
        <v>0</v>
      </c>
      <c r="H28" s="7">
        <f>ROUND(+'Phys. Thy.'!E123,2)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ROUND(+'Phys. Thy.'!H24,0)</f>
        <v>636971</v>
      </c>
      <c r="E29" s="7">
        <f>ROUND(+'Phys. Thy.'!E24,2)</f>
        <v>29</v>
      </c>
      <c r="F29" s="7">
        <f t="shared" si="0"/>
        <v>21964.52</v>
      </c>
      <c r="G29" s="2">
        <f>ROUND(+'Phys. Thy.'!H124,0)</f>
        <v>640307</v>
      </c>
      <c r="H29" s="7">
        <f>ROUND(+'Phys. Thy.'!E124,2)</f>
        <v>27.81</v>
      </c>
      <c r="I29" s="7">
        <f t="shared" si="1"/>
        <v>23024.34</v>
      </c>
      <c r="J29" s="7"/>
      <c r="K29" s="8">
        <f t="shared" si="2"/>
        <v>4.8300000000000003E-2</v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ROUND(+'Phys. Thy.'!H25,0)</f>
        <v>0</v>
      </c>
      <c r="E30" s="7">
        <f>ROUND(+'Phys. Thy.'!E25,2)</f>
        <v>0</v>
      </c>
      <c r="F30" s="7" t="str">
        <f t="shared" si="0"/>
        <v/>
      </c>
      <c r="G30" s="2">
        <f>ROUND(+'Phys. Thy.'!H125,0)</f>
        <v>0</v>
      </c>
      <c r="H30" s="7">
        <f>ROUND(+'Phys. Thy.'!E125,2)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ROUND(+'Phys. Thy.'!H26,0)</f>
        <v>0</v>
      </c>
      <c r="E31" s="7">
        <f>ROUND(+'Phys. Thy.'!E26,2)</f>
        <v>0</v>
      </c>
      <c r="F31" s="7" t="str">
        <f t="shared" si="0"/>
        <v/>
      </c>
      <c r="G31" s="2">
        <f>ROUND(+'Phys. Thy.'!H126,0)</f>
        <v>0</v>
      </c>
      <c r="H31" s="7">
        <f>ROUND(+'Phys. Thy.'!E126,2)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ROUND(+'Phys. Thy.'!H27,0)</f>
        <v>832397</v>
      </c>
      <c r="E32" s="7">
        <f>ROUND(+'Phys. Thy.'!E27,2)</f>
        <v>52.81</v>
      </c>
      <c r="F32" s="7">
        <f t="shared" si="0"/>
        <v>15762.11</v>
      </c>
      <c r="G32" s="2">
        <f>ROUND(+'Phys. Thy.'!H127,0)</f>
        <v>702734</v>
      </c>
      <c r="H32" s="7">
        <f>ROUND(+'Phys. Thy.'!E127,2)</f>
        <v>39.68</v>
      </c>
      <c r="I32" s="7">
        <f t="shared" si="1"/>
        <v>17710.03</v>
      </c>
      <c r="J32" s="7"/>
      <c r="K32" s="8">
        <f t="shared" si="2"/>
        <v>0.1236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ROUND(+'Phys. Thy.'!H28,0)</f>
        <v>0</v>
      </c>
      <c r="E33" s="7">
        <f>ROUND(+'Phys. Thy.'!E28,2)</f>
        <v>18.25</v>
      </c>
      <c r="F33" s="7" t="str">
        <f t="shared" si="0"/>
        <v/>
      </c>
      <c r="G33" s="2">
        <f>ROUND(+'Phys. Thy.'!H128,0)</f>
        <v>0</v>
      </c>
      <c r="H33" s="7">
        <f>ROUND(+'Phys. Thy.'!E128,2)</f>
        <v>18.63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ROUND(+'Phys. Thy.'!H29,0)</f>
        <v>71771</v>
      </c>
      <c r="E34" s="7">
        <f>ROUND(+'Phys. Thy.'!E29,2)</f>
        <v>2.91</v>
      </c>
      <c r="F34" s="7">
        <f t="shared" si="0"/>
        <v>24663.57</v>
      </c>
      <c r="G34" s="2">
        <f>ROUND(+'Phys. Thy.'!H129,0)</f>
        <v>94137</v>
      </c>
      <c r="H34" s="7">
        <f>ROUND(+'Phys. Thy.'!E129,2)</f>
        <v>4.3099999999999996</v>
      </c>
      <c r="I34" s="7">
        <f t="shared" si="1"/>
        <v>21841.53</v>
      </c>
      <c r="J34" s="7"/>
      <c r="K34" s="8">
        <f t="shared" si="2"/>
        <v>-0.1144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ROUND(+'Phys. Thy.'!H30,0)</f>
        <v>0</v>
      </c>
      <c r="E35" s="7">
        <f>ROUND(+'Phys. Thy.'!E30,2)</f>
        <v>0</v>
      </c>
      <c r="F35" s="7" t="str">
        <f t="shared" si="0"/>
        <v/>
      </c>
      <c r="G35" s="2">
        <f>ROUND(+'Phys. Thy.'!H130,0)</f>
        <v>1358</v>
      </c>
      <c r="H35" s="7">
        <f>ROUND(+'Phys. Thy.'!E130,2)</f>
        <v>0.14000000000000001</v>
      </c>
      <c r="I35" s="7">
        <f t="shared" si="1"/>
        <v>9700</v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ROUND(+'Phys. Thy.'!H31,0)</f>
        <v>41998</v>
      </c>
      <c r="E36" s="7">
        <f>ROUND(+'Phys. Thy.'!E31,2)</f>
        <v>2.75</v>
      </c>
      <c r="F36" s="7">
        <f t="shared" si="0"/>
        <v>15272</v>
      </c>
      <c r="G36" s="2">
        <f>ROUND(+'Phys. Thy.'!H131,0)</f>
        <v>45721</v>
      </c>
      <c r="H36" s="7">
        <f>ROUND(+'Phys. Thy.'!E131,2)</f>
        <v>2.86</v>
      </c>
      <c r="I36" s="7">
        <f t="shared" si="1"/>
        <v>15986.36</v>
      </c>
      <c r="J36" s="7"/>
      <c r="K36" s="8">
        <f t="shared" si="2"/>
        <v>4.6800000000000001E-2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ROUND(+'Phys. Thy.'!H32,0)</f>
        <v>894685</v>
      </c>
      <c r="E37" s="7">
        <f>ROUND(+'Phys. Thy.'!E32,2)</f>
        <v>34.409999999999997</v>
      </c>
      <c r="F37" s="7">
        <f t="shared" si="0"/>
        <v>26000.73</v>
      </c>
      <c r="G37" s="2">
        <f>ROUND(+'Phys. Thy.'!H132,0)</f>
        <v>984489</v>
      </c>
      <c r="H37" s="7">
        <f>ROUND(+'Phys. Thy.'!E132,2)</f>
        <v>39.020000000000003</v>
      </c>
      <c r="I37" s="7">
        <f t="shared" si="1"/>
        <v>25230.37</v>
      </c>
      <c r="J37" s="7"/>
      <c r="K37" s="8">
        <f t="shared" si="2"/>
        <v>-2.9600000000000001E-2</v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ROUND(+'Phys. Thy.'!H33,0)</f>
        <v>32175</v>
      </c>
      <c r="E38" s="7">
        <f>ROUND(+'Phys. Thy.'!E33,2)</f>
        <v>1.8</v>
      </c>
      <c r="F38" s="7">
        <f t="shared" si="0"/>
        <v>17875</v>
      </c>
      <c r="G38" s="2">
        <f>ROUND(+'Phys. Thy.'!H133,0)</f>
        <v>44044</v>
      </c>
      <c r="H38" s="7">
        <f>ROUND(+'Phys. Thy.'!E133,2)</f>
        <v>2.0299999999999998</v>
      </c>
      <c r="I38" s="7">
        <f t="shared" si="1"/>
        <v>21696.55</v>
      </c>
      <c r="J38" s="7"/>
      <c r="K38" s="8">
        <f t="shared" si="2"/>
        <v>0.21379999999999999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ROUND(+'Phys. Thy.'!H34,0)</f>
        <v>1014073</v>
      </c>
      <c r="E39" s="7">
        <f>ROUND(+'Phys. Thy.'!E34,2)</f>
        <v>44.62</v>
      </c>
      <c r="F39" s="7">
        <f t="shared" si="0"/>
        <v>22726.87</v>
      </c>
      <c r="G39" s="2">
        <f>ROUND(+'Phys. Thy.'!H134,0)</f>
        <v>1083751</v>
      </c>
      <c r="H39" s="7">
        <f>ROUND(+'Phys. Thy.'!E134,2)</f>
        <v>47.69</v>
      </c>
      <c r="I39" s="7">
        <f t="shared" si="1"/>
        <v>22724.91</v>
      </c>
      <c r="J39" s="7"/>
      <c r="K39" s="8">
        <f t="shared" si="2"/>
        <v>-1E-4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ROUND(+'Phys. Thy.'!H35,0)</f>
        <v>237551</v>
      </c>
      <c r="E40" s="7">
        <f>ROUND(+'Phys. Thy.'!E35,2)</f>
        <v>12.4</v>
      </c>
      <c r="F40" s="7">
        <f t="shared" si="0"/>
        <v>19157.34</v>
      </c>
      <c r="G40" s="2">
        <f>ROUND(+'Phys. Thy.'!H135,0)</f>
        <v>279109</v>
      </c>
      <c r="H40" s="7">
        <f>ROUND(+'Phys. Thy.'!E135,2)</f>
        <v>14.41</v>
      </c>
      <c r="I40" s="7">
        <f t="shared" si="1"/>
        <v>19369.12</v>
      </c>
      <c r="J40" s="7"/>
      <c r="K40" s="8">
        <f t="shared" si="2"/>
        <v>1.11E-2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ROUND(+'Phys. Thy.'!H36,0)</f>
        <v>102527</v>
      </c>
      <c r="E41" s="7">
        <f>ROUND(+'Phys. Thy.'!E36,2)</f>
        <v>6.8</v>
      </c>
      <c r="F41" s="7">
        <f t="shared" si="0"/>
        <v>15077.5</v>
      </c>
      <c r="G41" s="2">
        <f>ROUND(+'Phys. Thy.'!H136,0)</f>
        <v>119440</v>
      </c>
      <c r="H41" s="7">
        <f>ROUND(+'Phys. Thy.'!E136,2)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ROUND(+'Phys. Thy.'!H37,0)</f>
        <v>277246</v>
      </c>
      <c r="E42" s="7">
        <f>ROUND(+'Phys. Thy.'!E37,2)</f>
        <v>13.8</v>
      </c>
      <c r="F42" s="7">
        <f t="shared" si="0"/>
        <v>20090.29</v>
      </c>
      <c r="G42" s="2">
        <f>ROUND(+'Phys. Thy.'!H137,0)</f>
        <v>279269</v>
      </c>
      <c r="H42" s="7">
        <f>ROUND(+'Phys. Thy.'!E137,2)</f>
        <v>14.5</v>
      </c>
      <c r="I42" s="7">
        <f t="shared" si="1"/>
        <v>19259.93</v>
      </c>
      <c r="J42" s="7"/>
      <c r="K42" s="8">
        <f t="shared" si="2"/>
        <v>-4.1300000000000003E-2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ROUND(+'Phys. Thy.'!H38,0)</f>
        <v>0</v>
      </c>
      <c r="E43" s="7">
        <f>ROUND(+'Phys. Thy.'!E38,2)</f>
        <v>0</v>
      </c>
      <c r="F43" s="7" t="str">
        <f t="shared" si="0"/>
        <v/>
      </c>
      <c r="G43" s="2">
        <f>ROUND(+'Phys. Thy.'!H138,0)</f>
        <v>0</v>
      </c>
      <c r="H43" s="7">
        <f>ROUND(+'Phys. Thy.'!E138,2)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ROUND(+'Phys. Thy.'!H39,0)</f>
        <v>0</v>
      </c>
      <c r="E44" s="7">
        <f>ROUND(+'Phys. Thy.'!E39,2)</f>
        <v>0</v>
      </c>
      <c r="F44" s="7" t="str">
        <f t="shared" si="0"/>
        <v/>
      </c>
      <c r="G44" s="2">
        <f>ROUND(+'Phys. Thy.'!H139,0)</f>
        <v>0</v>
      </c>
      <c r="H44" s="7">
        <f>ROUND(+'Phys. Thy.'!E139,2)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ROUND(+'Phys. Thy.'!H40,0)</f>
        <v>158465</v>
      </c>
      <c r="E45" s="7">
        <f>ROUND(+'Phys. Thy.'!E40,2)</f>
        <v>8.23</v>
      </c>
      <c r="F45" s="7">
        <f t="shared" si="0"/>
        <v>19254.560000000001</v>
      </c>
      <c r="G45" s="2">
        <f>ROUND(+'Phys. Thy.'!H140,0)</f>
        <v>128653</v>
      </c>
      <c r="H45" s="7">
        <f>ROUND(+'Phys. Thy.'!E140,2)</f>
        <v>7.88</v>
      </c>
      <c r="I45" s="7">
        <f t="shared" si="1"/>
        <v>16326.52</v>
      </c>
      <c r="J45" s="7"/>
      <c r="K45" s="8">
        <f t="shared" si="2"/>
        <v>-0.15210000000000001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ROUND(+'Phys. Thy.'!H41,0)</f>
        <v>0</v>
      </c>
      <c r="E46" s="7">
        <f>ROUND(+'Phys. Thy.'!E41,2)</f>
        <v>0</v>
      </c>
      <c r="F46" s="7" t="str">
        <f t="shared" si="0"/>
        <v/>
      </c>
      <c r="G46" s="2">
        <f>ROUND(+'Phys. Thy.'!H141,0)</f>
        <v>0</v>
      </c>
      <c r="H46" s="7">
        <f>ROUND(+'Phys. Thy.'!E141,2)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ROUND(+'Phys. Thy.'!H42,0)</f>
        <v>13062</v>
      </c>
      <c r="E47" s="7">
        <f>ROUND(+'Phys. Thy.'!E42,2)</f>
        <v>0.91</v>
      </c>
      <c r="F47" s="7">
        <f t="shared" si="0"/>
        <v>14353.85</v>
      </c>
      <c r="G47" s="2">
        <f>ROUND(+'Phys. Thy.'!H142,0)</f>
        <v>21493</v>
      </c>
      <c r="H47" s="7">
        <f>ROUND(+'Phys. Thy.'!E142,2)</f>
        <v>1.1399999999999999</v>
      </c>
      <c r="I47" s="7">
        <f t="shared" si="1"/>
        <v>18853.509999999998</v>
      </c>
      <c r="J47" s="7"/>
      <c r="K47" s="8">
        <f t="shared" si="2"/>
        <v>0.3135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ROUND(+'Phys. Thy.'!H43,0)</f>
        <v>0</v>
      </c>
      <c r="E48" s="7">
        <f>ROUND(+'Phys. Thy.'!E43,2)</f>
        <v>0</v>
      </c>
      <c r="F48" s="7" t="str">
        <f t="shared" si="0"/>
        <v/>
      </c>
      <c r="G48" s="2">
        <f>ROUND(+'Phys. Thy.'!H143,0)</f>
        <v>0</v>
      </c>
      <c r="H48" s="7">
        <f>ROUND(+'Phys. Thy.'!E143,2)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ROUND(+'Phys. Thy.'!H44,0)</f>
        <v>0</v>
      </c>
      <c r="E49" s="7">
        <f>ROUND(+'Phys. Thy.'!E44,2)</f>
        <v>0</v>
      </c>
      <c r="F49" s="7" t="str">
        <f t="shared" si="0"/>
        <v/>
      </c>
      <c r="G49" s="2">
        <f>ROUND(+'Phys. Thy.'!H144,0)</f>
        <v>0</v>
      </c>
      <c r="H49" s="7">
        <f>ROUND(+'Phys. Thy.'!E144,2)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ROUND(+'Phys. Thy.'!H45,0)</f>
        <v>1365932</v>
      </c>
      <c r="E50" s="7">
        <f>ROUND(+'Phys. Thy.'!E45,2)</f>
        <v>55.71</v>
      </c>
      <c r="F50" s="7">
        <f t="shared" si="0"/>
        <v>24518.61</v>
      </c>
      <c r="G50" s="2">
        <f>ROUND(+'Phys. Thy.'!H145,0)</f>
        <v>1651742</v>
      </c>
      <c r="H50" s="7">
        <f>ROUND(+'Phys. Thy.'!E145,2)</f>
        <v>58.07</v>
      </c>
      <c r="I50" s="7">
        <f t="shared" si="1"/>
        <v>28443.98</v>
      </c>
      <c r="J50" s="7"/>
      <c r="K50" s="8">
        <f t="shared" si="2"/>
        <v>0.16009999999999999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ROUND(+'Phys. Thy.'!H46,0)</f>
        <v>58812</v>
      </c>
      <c r="E51" s="7">
        <f>ROUND(+'Phys. Thy.'!E46,2)</f>
        <v>3.82</v>
      </c>
      <c r="F51" s="7">
        <f t="shared" si="0"/>
        <v>15395.81</v>
      </c>
      <c r="G51" s="2">
        <f>ROUND(+'Phys. Thy.'!H146,0)</f>
        <v>0</v>
      </c>
      <c r="H51" s="7">
        <f>ROUND(+'Phys. Thy.'!E146,2)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ROUND(+'Phys. Thy.'!H47,0)</f>
        <v>639571</v>
      </c>
      <c r="E52" s="7">
        <f>ROUND(+'Phys. Thy.'!E47,2)</f>
        <v>34.96</v>
      </c>
      <c r="F52" s="7">
        <f t="shared" si="0"/>
        <v>18294.36</v>
      </c>
      <c r="G52" s="2">
        <f>ROUND(+'Phys. Thy.'!H147,0)</f>
        <v>674503</v>
      </c>
      <c r="H52" s="7">
        <f>ROUND(+'Phys. Thy.'!E147,2)</f>
        <v>35.17</v>
      </c>
      <c r="I52" s="7">
        <f t="shared" si="1"/>
        <v>19178.36</v>
      </c>
      <c r="J52" s="7"/>
      <c r="K52" s="8">
        <f t="shared" si="2"/>
        <v>4.8300000000000003E-2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ROUND(+'Phys. Thy.'!H48,0)</f>
        <v>350917</v>
      </c>
      <c r="E53" s="7">
        <f>ROUND(+'Phys. Thy.'!E48,2)</f>
        <v>19.420000000000002</v>
      </c>
      <c r="F53" s="7">
        <f t="shared" si="0"/>
        <v>18069.88</v>
      </c>
      <c r="G53" s="2">
        <f>ROUND(+'Phys. Thy.'!H148,0)</f>
        <v>427835</v>
      </c>
      <c r="H53" s="7">
        <f>ROUND(+'Phys. Thy.'!E148,2)</f>
        <v>21.65</v>
      </c>
      <c r="I53" s="7">
        <f t="shared" si="1"/>
        <v>19761.43</v>
      </c>
      <c r="J53" s="7"/>
      <c r="K53" s="8">
        <f t="shared" si="2"/>
        <v>9.3600000000000003E-2</v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ROUND(+'Phys. Thy.'!H49,0)</f>
        <v>226192</v>
      </c>
      <c r="E54" s="7">
        <f>ROUND(+'Phys. Thy.'!E49,2)</f>
        <v>12.4</v>
      </c>
      <c r="F54" s="7">
        <f t="shared" si="0"/>
        <v>18241.29</v>
      </c>
      <c r="G54" s="2">
        <f>ROUND(+'Phys. Thy.'!H149,0)</f>
        <v>243602</v>
      </c>
      <c r="H54" s="7">
        <f>ROUND(+'Phys. Thy.'!E149,2)</f>
        <v>12.25</v>
      </c>
      <c r="I54" s="7">
        <f t="shared" si="1"/>
        <v>19885.88</v>
      </c>
      <c r="J54" s="7"/>
      <c r="K54" s="8">
        <f t="shared" si="2"/>
        <v>9.0200000000000002E-2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ROUND(+'Phys. Thy.'!H50,0)</f>
        <v>244708</v>
      </c>
      <c r="E55" s="7">
        <f>ROUND(+'Phys. Thy.'!E50,2)</f>
        <v>16.02</v>
      </c>
      <c r="F55" s="7">
        <f t="shared" si="0"/>
        <v>15275.16</v>
      </c>
      <c r="G55" s="2">
        <f>ROUND(+'Phys. Thy.'!H150,0)</f>
        <v>266345</v>
      </c>
      <c r="H55" s="7">
        <f>ROUND(+'Phys. Thy.'!E150,2)</f>
        <v>15.65</v>
      </c>
      <c r="I55" s="7">
        <f t="shared" si="1"/>
        <v>17018.849999999999</v>
      </c>
      <c r="J55" s="7"/>
      <c r="K55" s="8">
        <f t="shared" si="2"/>
        <v>0.1142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ROUND(+'Phys. Thy.'!H51,0)</f>
        <v>74136</v>
      </c>
      <c r="E56" s="7">
        <f>ROUND(+'Phys. Thy.'!E51,2)</f>
        <v>3.71</v>
      </c>
      <c r="F56" s="7">
        <f t="shared" si="0"/>
        <v>19982.75</v>
      </c>
      <c r="G56" s="2">
        <f>ROUND(+'Phys. Thy.'!H151,0)</f>
        <v>68027</v>
      </c>
      <c r="H56" s="7">
        <f>ROUND(+'Phys. Thy.'!E151,2)</f>
        <v>3.9</v>
      </c>
      <c r="I56" s="7">
        <f t="shared" si="1"/>
        <v>17442.82</v>
      </c>
      <c r="J56" s="7"/>
      <c r="K56" s="8">
        <f t="shared" si="2"/>
        <v>-0.12709999999999999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ROUND(+'Phys. Thy.'!H52,0)</f>
        <v>291484</v>
      </c>
      <c r="E57" s="7">
        <f>ROUND(+'Phys. Thy.'!E52,2)</f>
        <v>13.34</v>
      </c>
      <c r="F57" s="7">
        <f t="shared" si="0"/>
        <v>21850.37</v>
      </c>
      <c r="G57" s="2">
        <f>ROUND(+'Phys. Thy.'!H152,0)</f>
        <v>240488</v>
      </c>
      <c r="H57" s="7">
        <f>ROUND(+'Phys. Thy.'!E152,2)</f>
        <v>13.26</v>
      </c>
      <c r="I57" s="7">
        <f t="shared" si="1"/>
        <v>18136.349999999999</v>
      </c>
      <c r="J57" s="7"/>
      <c r="K57" s="8">
        <f t="shared" si="2"/>
        <v>-0.17</v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ROUND(+'Phys. Thy.'!H53,0)</f>
        <v>407814</v>
      </c>
      <c r="E58" s="7">
        <f>ROUND(+'Phys. Thy.'!E53,2)</f>
        <v>6.75</v>
      </c>
      <c r="F58" s="7">
        <f t="shared" si="0"/>
        <v>60416.89</v>
      </c>
      <c r="G58" s="2">
        <f>ROUND(+'Phys. Thy.'!H153,0)</f>
        <v>885</v>
      </c>
      <c r="H58" s="7">
        <f>ROUND(+'Phys. Thy.'!E153,2)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ROUND(+'Phys. Thy.'!H54,0)</f>
        <v>219853</v>
      </c>
      <c r="E59" s="7">
        <f>ROUND(+'Phys. Thy.'!E54,2)</f>
        <v>13.99</v>
      </c>
      <c r="F59" s="7">
        <f t="shared" si="0"/>
        <v>15715.01</v>
      </c>
      <c r="G59" s="2">
        <f>ROUND(+'Phys. Thy.'!H154,0)</f>
        <v>204832</v>
      </c>
      <c r="H59" s="7">
        <f>ROUND(+'Phys. Thy.'!E154,2)</f>
        <v>12.54</v>
      </c>
      <c r="I59" s="7">
        <f t="shared" si="1"/>
        <v>16334.29</v>
      </c>
      <c r="J59" s="7"/>
      <c r="K59" s="8">
        <f t="shared" si="2"/>
        <v>3.9399999999999998E-2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ROUND(+'Phys. Thy.'!H55,0)</f>
        <v>40148</v>
      </c>
      <c r="E60" s="7">
        <f>ROUND(+'Phys. Thy.'!E55,2)</f>
        <v>3.04</v>
      </c>
      <c r="F60" s="7">
        <f t="shared" si="0"/>
        <v>13206.58</v>
      </c>
      <c r="G60" s="2">
        <f>ROUND(+'Phys. Thy.'!H155,0)</f>
        <v>0</v>
      </c>
      <c r="H60" s="7">
        <f>ROUND(+'Phys. Thy.'!E155,2)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ROUND(+'Phys. Thy.'!H56,0)</f>
        <v>829306</v>
      </c>
      <c r="E61" s="7">
        <f>ROUND(+'Phys. Thy.'!E56,2)</f>
        <v>43.7</v>
      </c>
      <c r="F61" s="7">
        <f t="shared" si="0"/>
        <v>18977.25</v>
      </c>
      <c r="G61" s="2">
        <f>ROUND(+'Phys. Thy.'!H156,0)</f>
        <v>864000</v>
      </c>
      <c r="H61" s="7">
        <f>ROUND(+'Phys. Thy.'!E156,2)</f>
        <v>45.4</v>
      </c>
      <c r="I61" s="7">
        <f t="shared" si="1"/>
        <v>19030.84</v>
      </c>
      <c r="J61" s="7"/>
      <c r="K61" s="8">
        <f t="shared" si="2"/>
        <v>2.8E-3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ROUND(+'Phys. Thy.'!H57,0)</f>
        <v>1579360</v>
      </c>
      <c r="E62" s="7">
        <f>ROUND(+'Phys. Thy.'!E57,2)</f>
        <v>61.9</v>
      </c>
      <c r="F62" s="7">
        <f t="shared" si="0"/>
        <v>25514.7</v>
      </c>
      <c r="G62" s="2">
        <f>ROUND(+'Phys. Thy.'!H157,0)</f>
        <v>1734125</v>
      </c>
      <c r="H62" s="7">
        <f>ROUND(+'Phys. Thy.'!E157,2)</f>
        <v>61.63</v>
      </c>
      <c r="I62" s="7">
        <f t="shared" si="1"/>
        <v>28137.68</v>
      </c>
      <c r="J62" s="7"/>
      <c r="K62" s="8">
        <f t="shared" si="2"/>
        <v>0.1028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ROUND(+'Phys. Thy.'!H58,0)</f>
        <v>75097</v>
      </c>
      <c r="E63" s="7">
        <f>ROUND(+'Phys. Thy.'!E58,2)</f>
        <v>3.69</v>
      </c>
      <c r="F63" s="7">
        <f t="shared" si="0"/>
        <v>20351.490000000002</v>
      </c>
      <c r="G63" s="2">
        <f>ROUND(+'Phys. Thy.'!H158,0)</f>
        <v>91871</v>
      </c>
      <c r="H63" s="7">
        <f>ROUND(+'Phys. Thy.'!E158,2)</f>
        <v>4.71</v>
      </c>
      <c r="I63" s="7">
        <f t="shared" si="1"/>
        <v>19505.52</v>
      </c>
      <c r="J63" s="7"/>
      <c r="K63" s="8">
        <f t="shared" si="2"/>
        <v>-4.1599999999999998E-2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ROUND(+'Phys. Thy.'!H59,0)</f>
        <v>0</v>
      </c>
      <c r="E64" s="7">
        <f>ROUND(+'Phys. Thy.'!E59,2)</f>
        <v>0</v>
      </c>
      <c r="F64" s="7" t="str">
        <f t="shared" si="0"/>
        <v/>
      </c>
      <c r="G64" s="2">
        <f>ROUND(+'Phys. Thy.'!H159,0)</f>
        <v>0</v>
      </c>
      <c r="H64" s="7">
        <f>ROUND(+'Phys. Thy.'!E159,2)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ROUND(+'Phys. Thy.'!H60,0)</f>
        <v>9384</v>
      </c>
      <c r="E65" s="7">
        <f>ROUND(+'Phys. Thy.'!E60,2)</f>
        <v>0.7</v>
      </c>
      <c r="F65" s="7">
        <f t="shared" si="0"/>
        <v>13405.71</v>
      </c>
      <c r="G65" s="2">
        <f>ROUND(+'Phys. Thy.'!H160,0)</f>
        <v>49035</v>
      </c>
      <c r="H65" s="7">
        <f>ROUND(+'Phys. Thy.'!E160,2)</f>
        <v>2.4300000000000002</v>
      </c>
      <c r="I65" s="7">
        <f t="shared" si="1"/>
        <v>20179.009999999998</v>
      </c>
      <c r="J65" s="7"/>
      <c r="K65" s="8">
        <f t="shared" si="2"/>
        <v>0.50529999999999997</v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ROUND(+'Phys. Thy.'!H61,0)</f>
        <v>0</v>
      </c>
      <c r="E66" s="7">
        <f>ROUND(+'Phys. Thy.'!E61,2)</f>
        <v>0</v>
      </c>
      <c r="F66" s="7" t="str">
        <f t="shared" si="0"/>
        <v/>
      </c>
      <c r="G66" s="2">
        <f>ROUND(+'Phys. Thy.'!H161,0)</f>
        <v>0</v>
      </c>
      <c r="H66" s="7">
        <f>ROUND(+'Phys. Thy.'!E161,2)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ROUND(+'Phys. Thy.'!H62,0)</f>
        <v>130710</v>
      </c>
      <c r="E67" s="7">
        <f>ROUND(+'Phys. Thy.'!E62,2)</f>
        <v>7.69</v>
      </c>
      <c r="F67" s="7">
        <f t="shared" si="0"/>
        <v>16997.400000000001</v>
      </c>
      <c r="G67" s="2">
        <f>ROUND(+'Phys. Thy.'!H162,0)</f>
        <v>133286</v>
      </c>
      <c r="H67" s="7">
        <f>ROUND(+'Phys. Thy.'!E162,2)</f>
        <v>8.0299999999999994</v>
      </c>
      <c r="I67" s="7">
        <f t="shared" si="1"/>
        <v>16598.509999999998</v>
      </c>
      <c r="J67" s="7"/>
      <c r="K67" s="8">
        <f t="shared" si="2"/>
        <v>-2.35E-2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ROUND(+'Phys. Thy.'!H63,0)</f>
        <v>811831</v>
      </c>
      <c r="E68" s="7">
        <f>ROUND(+'Phys. Thy.'!E63,2)</f>
        <v>65.63</v>
      </c>
      <c r="F68" s="7">
        <f t="shared" si="0"/>
        <v>12369.82</v>
      </c>
      <c r="G68" s="2">
        <f>ROUND(+'Phys. Thy.'!H163,0)</f>
        <v>1751377</v>
      </c>
      <c r="H68" s="7">
        <f>ROUND(+'Phys. Thy.'!E163,2)</f>
        <v>59.28</v>
      </c>
      <c r="I68" s="7">
        <f t="shared" si="1"/>
        <v>29544.15</v>
      </c>
      <c r="J68" s="7"/>
      <c r="K68" s="8">
        <f t="shared" si="2"/>
        <v>1.3884000000000001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ROUND(+'Phys. Thy.'!H64,0)</f>
        <v>237227</v>
      </c>
      <c r="E69" s="7">
        <f>ROUND(+'Phys. Thy.'!E64,2)</f>
        <v>15.73</v>
      </c>
      <c r="F69" s="7">
        <f t="shared" si="0"/>
        <v>15081.18</v>
      </c>
      <c r="G69" s="2">
        <f>ROUND(+'Phys. Thy.'!H164,0)</f>
        <v>0</v>
      </c>
      <c r="H69" s="7">
        <f>ROUND(+'Phys. Thy.'!E164,2)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ROUND(+'Phys. Thy.'!H65,0)</f>
        <v>769947</v>
      </c>
      <c r="E70" s="7">
        <f>ROUND(+'Phys. Thy.'!E65,2)</f>
        <v>50.89</v>
      </c>
      <c r="F70" s="7">
        <f t="shared" si="0"/>
        <v>15129.63</v>
      </c>
      <c r="G70" s="2">
        <f>ROUND(+'Phys. Thy.'!H165,0)</f>
        <v>829521</v>
      </c>
      <c r="H70" s="7">
        <f>ROUND(+'Phys. Thy.'!E165,2)</f>
        <v>49.16</v>
      </c>
      <c r="I70" s="7">
        <f t="shared" si="1"/>
        <v>16873.900000000001</v>
      </c>
      <c r="J70" s="7"/>
      <c r="K70" s="8">
        <f t="shared" si="2"/>
        <v>0.1153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ROUND(+'Phys. Thy.'!H66,0)</f>
        <v>92608</v>
      </c>
      <c r="E71" s="7">
        <f>ROUND(+'Phys. Thy.'!E66,2)</f>
        <v>5.98</v>
      </c>
      <c r="F71" s="7">
        <f t="shared" si="0"/>
        <v>15486.29</v>
      </c>
      <c r="G71" s="2">
        <f>ROUND(+'Phys. Thy.'!H166,0)</f>
        <v>101186</v>
      </c>
      <c r="H71" s="7">
        <f>ROUND(+'Phys. Thy.'!E166,2)</f>
        <v>6.54</v>
      </c>
      <c r="I71" s="7">
        <f t="shared" si="1"/>
        <v>15471.87</v>
      </c>
      <c r="J71" s="7"/>
      <c r="K71" s="8">
        <f t="shared" si="2"/>
        <v>-8.9999999999999998E-4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ROUND(+'Phys. Thy.'!H67,0)</f>
        <v>1652975</v>
      </c>
      <c r="E72" s="7">
        <f>ROUND(+'Phys. Thy.'!E67,2)</f>
        <v>65</v>
      </c>
      <c r="F72" s="7">
        <f t="shared" si="0"/>
        <v>25430.38</v>
      </c>
      <c r="G72" s="2">
        <f>ROUND(+'Phys. Thy.'!H167,0)</f>
        <v>1704276</v>
      </c>
      <c r="H72" s="7">
        <f>ROUND(+'Phys. Thy.'!E167,2)</f>
        <v>67</v>
      </c>
      <c r="I72" s="7">
        <f t="shared" si="1"/>
        <v>25436.959999999999</v>
      </c>
      <c r="J72" s="7"/>
      <c r="K72" s="8">
        <f t="shared" si="2"/>
        <v>2.9999999999999997E-4</v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ROUND(+'Phys. Thy.'!H68,0)</f>
        <v>733883</v>
      </c>
      <c r="E73" s="7">
        <f>ROUND(+'Phys. Thy.'!E68,2)</f>
        <v>41.39</v>
      </c>
      <c r="F73" s="7">
        <f t="shared" si="0"/>
        <v>17730.93</v>
      </c>
      <c r="G73" s="2">
        <f>ROUND(+'Phys. Thy.'!H168,0)</f>
        <v>640430</v>
      </c>
      <c r="H73" s="7">
        <f>ROUND(+'Phys. Thy.'!E168,2)</f>
        <v>41.56</v>
      </c>
      <c r="I73" s="7">
        <f t="shared" si="1"/>
        <v>15409.77</v>
      </c>
      <c r="J73" s="7"/>
      <c r="K73" s="8">
        <f t="shared" si="2"/>
        <v>-0.13089999999999999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ROUND(+'Phys. Thy.'!H69,0)</f>
        <v>3656</v>
      </c>
      <c r="E74" s="7">
        <f>ROUND(+'Phys. Thy.'!E69,2)</f>
        <v>0.11</v>
      </c>
      <c r="F74" s="7">
        <f t="shared" si="0"/>
        <v>33236.36</v>
      </c>
      <c r="G74" s="2">
        <f>ROUND(+'Phys. Thy.'!H169,0)</f>
        <v>0</v>
      </c>
      <c r="H74" s="7">
        <f>ROUND(+'Phys. Thy.'!E169,2)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ROUND(+'Phys. Thy.'!H70,0)</f>
        <v>991130</v>
      </c>
      <c r="E75" s="7">
        <f>ROUND(+'Phys. Thy.'!E70,2)</f>
        <v>48.33</v>
      </c>
      <c r="F75" s="7">
        <f t="shared" ref="F75:F107" si="3">IF(D75=0,"",IF(E75=0,"",ROUND(D75/E75,2)))</f>
        <v>20507.55</v>
      </c>
      <c r="G75" s="2">
        <f>ROUND(+'Phys. Thy.'!H170,0)</f>
        <v>1028620</v>
      </c>
      <c r="H75" s="7">
        <f>ROUND(+'Phys. Thy.'!E170,2)</f>
        <v>48.64</v>
      </c>
      <c r="I75" s="7">
        <f t="shared" ref="I75:I107" si="4">IF(G75=0,"",IF(H75=0,"",ROUND(G75/H75,2)))</f>
        <v>21147.62</v>
      </c>
      <c r="J75" s="7"/>
      <c r="K75" s="8">
        <f t="shared" ref="K75:K107" si="5">IF(D75=0,"",IF(E75=0,"",IF(G75=0,"",IF(H75=0,"",ROUND(I75/F75-1,4)))))</f>
        <v>3.1199999999999999E-2</v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ROUND(+'Phys. Thy.'!H71,0)</f>
        <v>82471</v>
      </c>
      <c r="E76" s="7">
        <f>ROUND(+'Phys. Thy.'!E71,2)</f>
        <v>3.33</v>
      </c>
      <c r="F76" s="7">
        <f t="shared" si="3"/>
        <v>24766.07</v>
      </c>
      <c r="G76" s="2">
        <f>ROUND(+'Phys. Thy.'!H171,0)</f>
        <v>101834</v>
      </c>
      <c r="H76" s="7">
        <f>ROUND(+'Phys. Thy.'!E171,2)</f>
        <v>5.22</v>
      </c>
      <c r="I76" s="7">
        <f t="shared" si="4"/>
        <v>19508.43</v>
      </c>
      <c r="J76" s="7"/>
      <c r="K76" s="8">
        <f t="shared" si="5"/>
        <v>-0.21229999999999999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ROUND(+'Phys. Thy.'!H72,0)</f>
        <v>0</v>
      </c>
      <c r="E77" s="7">
        <f>ROUND(+'Phys. Thy.'!E72,2)</f>
        <v>0</v>
      </c>
      <c r="F77" s="7" t="str">
        <f t="shared" si="3"/>
        <v/>
      </c>
      <c r="G77" s="2">
        <f>ROUND(+'Phys. Thy.'!H172,0)</f>
        <v>0</v>
      </c>
      <c r="H77" s="7">
        <f>ROUND(+'Phys. Thy.'!E172,2)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ROUND(+'Phys. Thy.'!H73,0)</f>
        <v>404228</v>
      </c>
      <c r="E78" s="7">
        <f>ROUND(+'Phys. Thy.'!E73,2)</f>
        <v>23.52</v>
      </c>
      <c r="F78" s="7">
        <f t="shared" si="3"/>
        <v>17186.560000000001</v>
      </c>
      <c r="G78" s="2">
        <f>ROUND(+'Phys. Thy.'!H173,0)</f>
        <v>441184</v>
      </c>
      <c r="H78" s="7">
        <f>ROUND(+'Phys. Thy.'!E173,2)</f>
        <v>26.15</v>
      </c>
      <c r="I78" s="7">
        <f t="shared" si="4"/>
        <v>16871.28</v>
      </c>
      <c r="J78" s="7"/>
      <c r="K78" s="8">
        <f t="shared" si="5"/>
        <v>-1.83E-2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ROUND(+'Phys. Thy.'!H74,0)</f>
        <v>1248635</v>
      </c>
      <c r="E79" s="7">
        <f>ROUND(+'Phys. Thy.'!E74,2)</f>
        <v>57.54</v>
      </c>
      <c r="F79" s="7">
        <f t="shared" si="3"/>
        <v>21700.3</v>
      </c>
      <c r="G79" s="2">
        <f>ROUND(+'Phys. Thy.'!H174,0)</f>
        <v>1300222</v>
      </c>
      <c r="H79" s="7">
        <f>ROUND(+'Phys. Thy.'!E174,2)</f>
        <v>49.88</v>
      </c>
      <c r="I79" s="7">
        <f t="shared" si="4"/>
        <v>26067</v>
      </c>
      <c r="J79" s="7"/>
      <c r="K79" s="8">
        <f t="shared" si="5"/>
        <v>0.20119999999999999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ROUND(+'Phys. Thy.'!H75,0)</f>
        <v>386315</v>
      </c>
      <c r="E80" s="7">
        <f>ROUND(+'Phys. Thy.'!E75,2)</f>
        <v>28.04</v>
      </c>
      <c r="F80" s="7">
        <f t="shared" si="3"/>
        <v>13777.28</v>
      </c>
      <c r="G80" s="2">
        <f>ROUND(+'Phys. Thy.'!H175,0)</f>
        <v>392131</v>
      </c>
      <c r="H80" s="7">
        <f>ROUND(+'Phys. Thy.'!E175,2)</f>
        <v>28.99</v>
      </c>
      <c r="I80" s="7">
        <f t="shared" si="4"/>
        <v>13526.42</v>
      </c>
      <c r="J80" s="7"/>
      <c r="K80" s="8">
        <f t="shared" si="5"/>
        <v>-1.8200000000000001E-2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ROUND(+'Phys. Thy.'!H76,0)</f>
        <v>75012</v>
      </c>
      <c r="E81" s="7">
        <f>ROUND(+'Phys. Thy.'!E76,2)</f>
        <v>3.97</v>
      </c>
      <c r="F81" s="7">
        <f t="shared" si="3"/>
        <v>18894.71</v>
      </c>
      <c r="G81" s="2">
        <f>ROUND(+'Phys. Thy.'!H176,0)</f>
        <v>136453</v>
      </c>
      <c r="H81" s="7">
        <f>ROUND(+'Phys. Thy.'!E176,2)</f>
        <v>7.22</v>
      </c>
      <c r="I81" s="7">
        <f t="shared" si="4"/>
        <v>18899.310000000001</v>
      </c>
      <c r="J81" s="7"/>
      <c r="K81" s="8">
        <f t="shared" si="5"/>
        <v>2.0000000000000001E-4</v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ROUND(+'Phys. Thy.'!H77,0)</f>
        <v>204233</v>
      </c>
      <c r="E82" s="7">
        <f>ROUND(+'Phys. Thy.'!E77,2)</f>
        <v>7.56</v>
      </c>
      <c r="F82" s="7">
        <f t="shared" si="3"/>
        <v>27014.95</v>
      </c>
      <c r="G82" s="2">
        <f>ROUND(+'Phys. Thy.'!H177,0)</f>
        <v>209955</v>
      </c>
      <c r="H82" s="7">
        <f>ROUND(+'Phys. Thy.'!E177,2)</f>
        <v>7.46</v>
      </c>
      <c r="I82" s="7">
        <f t="shared" si="4"/>
        <v>28144.1</v>
      </c>
      <c r="J82" s="7"/>
      <c r="K82" s="8">
        <f t="shared" si="5"/>
        <v>4.1799999999999997E-2</v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ROUND(+'Phys. Thy.'!H78,0)</f>
        <v>304384</v>
      </c>
      <c r="E83" s="7">
        <f>ROUND(+'Phys. Thy.'!E78,2)</f>
        <v>13.93</v>
      </c>
      <c r="F83" s="7">
        <f t="shared" si="3"/>
        <v>21850.97</v>
      </c>
      <c r="G83" s="2">
        <f>ROUND(+'Phys. Thy.'!H178,0)</f>
        <v>228010</v>
      </c>
      <c r="H83" s="7">
        <f>ROUND(+'Phys. Thy.'!E178,2)</f>
        <v>9.92</v>
      </c>
      <c r="I83" s="7">
        <f t="shared" si="4"/>
        <v>22984.880000000001</v>
      </c>
      <c r="J83" s="7"/>
      <c r="K83" s="8">
        <f t="shared" si="5"/>
        <v>5.1900000000000002E-2</v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ROUND(+'Phys. Thy.'!H79,0)</f>
        <v>109167</v>
      </c>
      <c r="E84" s="7">
        <f>ROUND(+'Phys. Thy.'!E79,2)</f>
        <v>5</v>
      </c>
      <c r="F84" s="7">
        <f t="shared" si="3"/>
        <v>21833.4</v>
      </c>
      <c r="G84" s="2">
        <f>ROUND(+'Phys. Thy.'!H179,0)</f>
        <v>115244</v>
      </c>
      <c r="H84" s="7">
        <f>ROUND(+'Phys. Thy.'!E179,2)</f>
        <v>3.96</v>
      </c>
      <c r="I84" s="7">
        <f t="shared" si="4"/>
        <v>29102.02</v>
      </c>
      <c r="J84" s="7"/>
      <c r="K84" s="8">
        <f t="shared" si="5"/>
        <v>0.33289999999999997</v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ROUND(+'Phys. Thy.'!H80,0)</f>
        <v>210445</v>
      </c>
      <c r="E85" s="7">
        <f>ROUND(+'Phys. Thy.'!E80,2)</f>
        <v>9.31</v>
      </c>
      <c r="F85" s="7">
        <f t="shared" si="3"/>
        <v>22604.19</v>
      </c>
      <c r="G85" s="2">
        <f>ROUND(+'Phys. Thy.'!H180,0)</f>
        <v>270059</v>
      </c>
      <c r="H85" s="7">
        <f>ROUND(+'Phys. Thy.'!E180,2)</f>
        <v>12.62</v>
      </c>
      <c r="I85" s="7">
        <f t="shared" si="4"/>
        <v>21399.29</v>
      </c>
      <c r="J85" s="7"/>
      <c r="K85" s="8">
        <f t="shared" si="5"/>
        <v>-5.33E-2</v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ROUND(+'Phys. Thy.'!H81,0)</f>
        <v>0</v>
      </c>
      <c r="E86" s="7">
        <f>ROUND(+'Phys. Thy.'!E81,2)</f>
        <v>0</v>
      </c>
      <c r="F86" s="7" t="str">
        <f t="shared" si="3"/>
        <v/>
      </c>
      <c r="G86" s="2">
        <f>ROUND(+'Phys. Thy.'!H181,0)</f>
        <v>0</v>
      </c>
      <c r="H86" s="7">
        <f>ROUND(+'Phys. Thy.'!E181,2)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ROUND(+'Phys. Thy.'!H82,0)</f>
        <v>206834</v>
      </c>
      <c r="E87" s="7">
        <f>ROUND(+'Phys. Thy.'!E82,2)</f>
        <v>13.01</v>
      </c>
      <c r="F87" s="7">
        <f t="shared" si="3"/>
        <v>15898.08</v>
      </c>
      <c r="G87" s="2">
        <f>ROUND(+'Phys. Thy.'!H182,0)</f>
        <v>236880</v>
      </c>
      <c r="H87" s="7">
        <f>ROUND(+'Phys. Thy.'!E182,2)</f>
        <v>10</v>
      </c>
      <c r="I87" s="7">
        <f t="shared" si="4"/>
        <v>23688</v>
      </c>
      <c r="J87" s="7"/>
      <c r="K87" s="8">
        <f t="shared" si="5"/>
        <v>0.49</v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ROUND(+'Phys. Thy.'!H83,0)</f>
        <v>287417</v>
      </c>
      <c r="E88" s="7">
        <f>ROUND(+'Phys. Thy.'!E83,2)</f>
        <v>10.65</v>
      </c>
      <c r="F88" s="7">
        <f t="shared" si="3"/>
        <v>26987.51</v>
      </c>
      <c r="G88" s="2">
        <f>ROUND(+'Phys. Thy.'!H183,0)</f>
        <v>266983</v>
      </c>
      <c r="H88" s="7">
        <f>ROUND(+'Phys. Thy.'!E183,2)</f>
        <v>11.42</v>
      </c>
      <c r="I88" s="7">
        <f t="shared" si="4"/>
        <v>23378.55</v>
      </c>
      <c r="J88" s="7"/>
      <c r="K88" s="8">
        <f t="shared" si="5"/>
        <v>-0.13370000000000001</v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ROUND(+'Phys. Thy.'!H84,0)</f>
        <v>325104</v>
      </c>
      <c r="E89" s="7">
        <f>ROUND(+'Phys. Thy.'!E84,2)</f>
        <v>12.16</v>
      </c>
      <c r="F89" s="7">
        <f t="shared" si="3"/>
        <v>26735.53</v>
      </c>
      <c r="G89" s="2">
        <f>ROUND(+'Phys. Thy.'!H184,0)</f>
        <v>320245</v>
      </c>
      <c r="H89" s="7">
        <f>ROUND(+'Phys. Thy.'!E184,2)</f>
        <v>12.91</v>
      </c>
      <c r="I89" s="7">
        <f t="shared" si="4"/>
        <v>24805.96</v>
      </c>
      <c r="J89" s="7"/>
      <c r="K89" s="8">
        <f t="shared" si="5"/>
        <v>-7.22E-2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ROUND(+'Phys. Thy.'!H85,0)</f>
        <v>74200</v>
      </c>
      <c r="E90" s="7">
        <f>ROUND(+'Phys. Thy.'!E85,2)</f>
        <v>5.2</v>
      </c>
      <c r="F90" s="7">
        <f t="shared" si="3"/>
        <v>14269.23</v>
      </c>
      <c r="G90" s="2">
        <f>ROUND(+'Phys. Thy.'!H185,0)</f>
        <v>89145</v>
      </c>
      <c r="H90" s="7">
        <f>ROUND(+'Phys. Thy.'!E185,2)</f>
        <v>6.4</v>
      </c>
      <c r="I90" s="7">
        <f t="shared" si="4"/>
        <v>13928.91</v>
      </c>
      <c r="J90" s="7"/>
      <c r="K90" s="8">
        <f t="shared" si="5"/>
        <v>-2.3800000000000002E-2</v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ROUND(+'Phys. Thy.'!H86,0)</f>
        <v>0</v>
      </c>
      <c r="E91" s="7">
        <f>ROUND(+'Phys. Thy.'!E86,2)</f>
        <v>2.2400000000000002</v>
      </c>
      <c r="F91" s="7" t="str">
        <f t="shared" si="3"/>
        <v/>
      </c>
      <c r="G91" s="2">
        <f>ROUND(+'Phys. Thy.'!H186,0)</f>
        <v>0</v>
      </c>
      <c r="H91" s="7">
        <f>ROUND(+'Phys. Thy.'!E186,2)</f>
        <v>1.97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ROUND(+'Phys. Thy.'!H87,0)</f>
        <v>0</v>
      </c>
      <c r="E92" s="7">
        <f>ROUND(+'Phys. Thy.'!E87,2)</f>
        <v>0.22</v>
      </c>
      <c r="F92" s="7" t="str">
        <f t="shared" si="3"/>
        <v/>
      </c>
      <c r="G92" s="2">
        <f>ROUND(+'Phys. Thy.'!H187,0)</f>
        <v>0</v>
      </c>
      <c r="H92" s="7">
        <f>ROUND(+'Phys. Thy.'!E187,2)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ROUND(+'Phys. Thy.'!H88,0)</f>
        <v>0</v>
      </c>
      <c r="E93" s="7">
        <f>ROUND(+'Phys. Thy.'!E88,2)</f>
        <v>0</v>
      </c>
      <c r="F93" s="7" t="str">
        <f t="shared" si="3"/>
        <v/>
      </c>
      <c r="G93" s="2">
        <f>ROUND(+'Phys. Thy.'!H188,0)</f>
        <v>169</v>
      </c>
      <c r="H93" s="7">
        <f>ROUND(+'Phys. Thy.'!E188,2)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ROUND(+'Phys. Thy.'!H89,0)</f>
        <v>188433</v>
      </c>
      <c r="E94" s="7">
        <f>ROUND(+'Phys. Thy.'!E89,2)</f>
        <v>9.7799999999999994</v>
      </c>
      <c r="F94" s="7">
        <f t="shared" si="3"/>
        <v>19267.18</v>
      </c>
      <c r="G94" s="2">
        <f>ROUND(+'Phys. Thy.'!H189,0)</f>
        <v>205378</v>
      </c>
      <c r="H94" s="7">
        <f>ROUND(+'Phys. Thy.'!E189,2)</f>
        <v>10.130000000000001</v>
      </c>
      <c r="I94" s="7">
        <f t="shared" si="4"/>
        <v>20274.23</v>
      </c>
      <c r="J94" s="7"/>
      <c r="K94" s="8">
        <f t="shared" si="5"/>
        <v>5.2299999999999999E-2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ROUND(+'Phys. Thy.'!H90,0)</f>
        <v>0</v>
      </c>
      <c r="E95" s="7">
        <f>ROUND(+'Phys. Thy.'!E90,2)</f>
        <v>0</v>
      </c>
      <c r="F95" s="7" t="str">
        <f t="shared" si="3"/>
        <v/>
      </c>
      <c r="G95" s="2">
        <f>ROUND(+'Phys. Thy.'!H190,0)</f>
        <v>0</v>
      </c>
      <c r="H95" s="7">
        <f>ROUND(+'Phys. Thy.'!E190,2)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ROUND(+'Phys. Thy.'!H91,0)</f>
        <v>102523</v>
      </c>
      <c r="E96" s="7">
        <f>ROUND(+'Phys. Thy.'!E91,2)</f>
        <v>4.6399999999999997</v>
      </c>
      <c r="F96" s="7">
        <f t="shared" si="3"/>
        <v>22095.47</v>
      </c>
      <c r="G96" s="2">
        <f>ROUND(+'Phys. Thy.'!H191,0)</f>
        <v>112837</v>
      </c>
      <c r="H96" s="7">
        <f>ROUND(+'Phys. Thy.'!E191,2)</f>
        <v>4.7300000000000004</v>
      </c>
      <c r="I96" s="7">
        <f t="shared" si="4"/>
        <v>23855.599999999999</v>
      </c>
      <c r="J96" s="7"/>
      <c r="K96" s="8">
        <f t="shared" si="5"/>
        <v>7.9699999999999993E-2</v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ROUND(+'Phys. Thy.'!H92,0)</f>
        <v>0</v>
      </c>
      <c r="E97" s="7">
        <f>ROUND(+'Phys. Thy.'!E92,2)</f>
        <v>0</v>
      </c>
      <c r="F97" s="7" t="str">
        <f t="shared" si="3"/>
        <v/>
      </c>
      <c r="G97" s="2">
        <f>ROUND(+'Phys. Thy.'!H192,0)</f>
        <v>29672</v>
      </c>
      <c r="H97" s="7">
        <f>ROUND(+'Phys. Thy.'!E192,2)</f>
        <v>10.16</v>
      </c>
      <c r="I97" s="7">
        <f t="shared" si="4"/>
        <v>2920.47</v>
      </c>
      <c r="J97" s="7"/>
      <c r="K97" s="8" t="str">
        <f t="shared" si="5"/>
        <v/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ROUND(+'Phys. Thy.'!H93,0)</f>
        <v>141415</v>
      </c>
      <c r="E98" s="7">
        <f>ROUND(+'Phys. Thy.'!E93,2)</f>
        <v>8.5</v>
      </c>
      <c r="F98" s="7">
        <f t="shared" si="3"/>
        <v>16637.060000000001</v>
      </c>
      <c r="G98" s="2">
        <f>ROUND(+'Phys. Thy.'!H193,0)</f>
        <v>114641</v>
      </c>
      <c r="H98" s="7">
        <f>ROUND(+'Phys. Thy.'!E193,2)</f>
        <v>6.79</v>
      </c>
      <c r="I98" s="7">
        <f t="shared" si="4"/>
        <v>16883.8</v>
      </c>
      <c r="J98" s="7"/>
      <c r="K98" s="8">
        <f t="shared" si="5"/>
        <v>1.4800000000000001E-2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ROUND(+'Phys. Thy.'!H94,0)</f>
        <v>157426</v>
      </c>
      <c r="E99" s="7">
        <f>ROUND(+'Phys. Thy.'!E94,2)</f>
        <v>10.11</v>
      </c>
      <c r="F99" s="7">
        <f t="shared" si="3"/>
        <v>15571.32</v>
      </c>
      <c r="G99" s="2">
        <f>ROUND(+'Phys. Thy.'!H194,0)</f>
        <v>145395</v>
      </c>
      <c r="H99" s="7">
        <f>ROUND(+'Phys. Thy.'!E194,2)</f>
        <v>9.51</v>
      </c>
      <c r="I99" s="7">
        <f t="shared" si="4"/>
        <v>15288.64</v>
      </c>
      <c r="J99" s="7"/>
      <c r="K99" s="8">
        <f t="shared" si="5"/>
        <v>-1.8200000000000001E-2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ROUND(+'Phys. Thy.'!H95,0)</f>
        <v>541705</v>
      </c>
      <c r="E100" s="7">
        <f>ROUND(+'Phys. Thy.'!E95,2)</f>
        <v>31.3</v>
      </c>
      <c r="F100" s="7">
        <f t="shared" si="3"/>
        <v>17306.87</v>
      </c>
      <c r="G100" s="2">
        <f>ROUND(+'Phys. Thy.'!H195,0)</f>
        <v>546797</v>
      </c>
      <c r="H100" s="7">
        <f>ROUND(+'Phys. Thy.'!E195,2)</f>
        <v>32.659999999999997</v>
      </c>
      <c r="I100" s="7">
        <f t="shared" si="4"/>
        <v>16742.099999999999</v>
      </c>
      <c r="J100" s="7"/>
      <c r="K100" s="8">
        <f t="shared" si="5"/>
        <v>-3.2599999999999997E-2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ROUND(+'Phys. Thy.'!H96,0)</f>
        <v>148147</v>
      </c>
      <c r="E101" s="7">
        <f>ROUND(+'Phys. Thy.'!E96,2)</f>
        <v>8.44</v>
      </c>
      <c r="F101" s="7">
        <f t="shared" si="3"/>
        <v>17552.96</v>
      </c>
      <c r="G101" s="2">
        <f>ROUND(+'Phys. Thy.'!H196,0)</f>
        <v>162157</v>
      </c>
      <c r="H101" s="7">
        <f>ROUND(+'Phys. Thy.'!E196,2)</f>
        <v>8.4600000000000009</v>
      </c>
      <c r="I101" s="7">
        <f t="shared" si="4"/>
        <v>19167.490000000002</v>
      </c>
      <c r="J101" s="7"/>
      <c r="K101" s="8">
        <f t="shared" si="5"/>
        <v>9.1999999999999998E-2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ROUND(+'Phys. Thy.'!H97,0)</f>
        <v>0</v>
      </c>
      <c r="E102" s="7">
        <f>ROUND(+'Phys. Thy.'!E97,2)</f>
        <v>0</v>
      </c>
      <c r="F102" s="7" t="str">
        <f t="shared" si="3"/>
        <v/>
      </c>
      <c r="G102" s="2">
        <f>ROUND(+'Phys. Thy.'!H197,0)</f>
        <v>0</v>
      </c>
      <c r="H102" s="7">
        <f>ROUND(+'Phys. Thy.'!E197,2)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ROUND(+'Phys. Thy.'!H98,0)</f>
        <v>0</v>
      </c>
      <c r="E103" s="7">
        <f>ROUND(+'Phys. Thy.'!E98,2)</f>
        <v>0</v>
      </c>
      <c r="F103" s="7" t="str">
        <f t="shared" si="3"/>
        <v/>
      </c>
      <c r="G103" s="2">
        <f>ROUND(+'Phys. Thy.'!H198,0)</f>
        <v>0</v>
      </c>
      <c r="H103" s="7">
        <f>ROUND(+'Phys. Thy.'!E198,2)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ROUND(+'Phys. Thy.'!H99,0)</f>
        <v>0</v>
      </c>
      <c r="E104" s="7">
        <f>ROUND(+'Phys. Thy.'!E99,2)</f>
        <v>0</v>
      </c>
      <c r="F104" s="7" t="str">
        <f t="shared" si="3"/>
        <v/>
      </c>
      <c r="G104" s="2">
        <f>ROUND(+'Phys. Thy.'!H199,0)</f>
        <v>0</v>
      </c>
      <c r="H104" s="7">
        <f>ROUND(+'Phys. Thy.'!E199,2)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ROUND(+'Phys. Thy.'!H100,0)</f>
        <v>0</v>
      </c>
      <c r="E105" s="7">
        <f>ROUND(+'Phys. Thy.'!E100,2)</f>
        <v>0</v>
      </c>
      <c r="F105" s="7" t="str">
        <f t="shared" si="3"/>
        <v/>
      </c>
      <c r="G105" s="2">
        <f>ROUND(+'Phys. Thy.'!H200,0)</f>
        <v>0</v>
      </c>
      <c r="H105" s="7">
        <f>ROUND(+'Phys. Thy.'!E200,2)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ROUND(+'Phys. Thy.'!H101,0)</f>
        <v>0</v>
      </c>
      <c r="E106" s="7">
        <f>ROUND(+'Phys. Thy.'!E101,2)</f>
        <v>0</v>
      </c>
      <c r="F106" s="7" t="str">
        <f t="shared" si="3"/>
        <v/>
      </c>
      <c r="G106" s="2">
        <f>ROUND(+'Phys. Thy.'!H201,0)</f>
        <v>0</v>
      </c>
      <c r="H106" s="7">
        <f>ROUND(+'Phys. Thy.'!E201,2)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ROUND(+'Phys. Thy.'!H102,0)</f>
        <v>0</v>
      </c>
      <c r="E107" s="7">
        <f>ROUND(+'Phys. Thy.'!E102,2)</f>
        <v>0</v>
      </c>
      <c r="F107" s="7" t="str">
        <f t="shared" si="3"/>
        <v/>
      </c>
      <c r="G107" s="2">
        <f>ROUND(+'Phys. Thy.'!H202,0)</f>
        <v>0</v>
      </c>
      <c r="H107" s="7">
        <f>ROUND(+'Phys. Thy.'!E202,2)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E22" sqref="E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15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350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30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10"/>
      <c r="B8" s="2"/>
      <c r="C8" s="2"/>
      <c r="D8" s="1" t="s">
        <v>68</v>
      </c>
      <c r="F8" s="1" t="s">
        <v>2</v>
      </c>
      <c r="G8" s="1" t="s">
        <v>68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69</v>
      </c>
      <c r="E9" s="1" t="s">
        <v>4</v>
      </c>
      <c r="F9" s="1" t="s">
        <v>4</v>
      </c>
      <c r="G9" s="1" t="s">
        <v>69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Thy.'!E5*2080,0)</f>
        <v>129480</v>
      </c>
      <c r="E10" s="2">
        <f>ROUND(+'Phys. Thy.'!F5,0)</f>
        <v>0</v>
      </c>
      <c r="F10" s="7" t="str">
        <f>IF(D10=0,"",IF(E10=0,"",ROUND(D10/E10,2)))</f>
        <v/>
      </c>
      <c r="G10" s="2">
        <f>ROUND(+'Phys. Thy.'!E105*2080,0)</f>
        <v>163197</v>
      </c>
      <c r="H10" s="2">
        <f>ROUND(+'Phys. Thy.'!F105,0)</f>
        <v>120383</v>
      </c>
      <c r="I10" s="7">
        <f>IF(G10=0,"",IF(H10=0,"",ROUND(G10/H10,2)))</f>
        <v>1.36</v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Thy.'!E6*2080,0)</f>
        <v>62400</v>
      </c>
      <c r="E11" s="2">
        <f>ROUND(+'Phys. Thy.'!F6,0)</f>
        <v>82218</v>
      </c>
      <c r="F11" s="7">
        <f t="shared" ref="F11:F74" si="0">IF(D11=0,"",IF(E11=0,"",ROUND(D11/E11,2)))</f>
        <v>0.76</v>
      </c>
      <c r="G11" s="2">
        <f>ROUND(+'Phys. Thy.'!E106*2080,0)</f>
        <v>63461</v>
      </c>
      <c r="H11" s="2">
        <f>ROUND(+'Phys. Thy.'!F106,0)</f>
        <v>63491</v>
      </c>
      <c r="I11" s="7">
        <f t="shared" ref="I11:I74" si="1">IF(G11=0,"",IF(H11=0,"",ROUND(G11/H11,2)))</f>
        <v>1</v>
      </c>
      <c r="J11" s="7"/>
      <c r="K11" s="8">
        <f t="shared" ref="K11:K74" si="2">IF(D11=0,"",IF(E11=0,"",IF(G11=0,"",IF(H11=0,"",ROUND(I11/F11-1,4)))))</f>
        <v>0.31580000000000003</v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Thy.'!E7*2080,0)</f>
        <v>4347</v>
      </c>
      <c r="E12" s="2">
        <f>ROUND(+'Phys. Thy.'!F7,0)</f>
        <v>17275</v>
      </c>
      <c r="F12" s="7">
        <f t="shared" si="0"/>
        <v>0.25</v>
      </c>
      <c r="G12" s="2">
        <f>ROUND(+'Phys. Thy.'!E107*2080,0)</f>
        <v>4555</v>
      </c>
      <c r="H12" s="2">
        <f>ROUND(+'Phys. Thy.'!F107,0)</f>
        <v>16581</v>
      </c>
      <c r="I12" s="7">
        <f t="shared" si="1"/>
        <v>0.27</v>
      </c>
      <c r="J12" s="7"/>
      <c r="K12" s="8">
        <f t="shared" si="2"/>
        <v>0.08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Thy.'!E8*2080,0)</f>
        <v>202384</v>
      </c>
      <c r="E13" s="2">
        <f>ROUND(+'Phys. Thy.'!F8,0)</f>
        <v>289442</v>
      </c>
      <c r="F13" s="7">
        <f t="shared" si="0"/>
        <v>0.7</v>
      </c>
      <c r="G13" s="2">
        <f>ROUND(+'Phys. Thy.'!E108*2080,0)</f>
        <v>206502</v>
      </c>
      <c r="H13" s="2">
        <f>ROUND(+'Phys. Thy.'!F108,0)</f>
        <v>285365</v>
      </c>
      <c r="I13" s="7">
        <f t="shared" si="1"/>
        <v>0.72</v>
      </c>
      <c r="J13" s="7"/>
      <c r="K13" s="8">
        <f t="shared" si="2"/>
        <v>2.86E-2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Thy.'!E9*2080,0)</f>
        <v>73507</v>
      </c>
      <c r="E14" s="2">
        <f>ROUND(+'Phys. Thy.'!F9,0)</f>
        <v>0</v>
      </c>
      <c r="F14" s="7" t="str">
        <f t="shared" si="0"/>
        <v/>
      </c>
      <c r="G14" s="2">
        <f>ROUND(+'Phys. Thy.'!E109*2080,0)</f>
        <v>76690</v>
      </c>
      <c r="H14" s="2">
        <f>ROUND(+'Phys. Thy.'!F109,0)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Thy.'!E10*2080,0)</f>
        <v>0</v>
      </c>
      <c r="E15" s="2">
        <f>ROUND(+'Phys. Thy.'!F10,0)</f>
        <v>0</v>
      </c>
      <c r="F15" s="7" t="str">
        <f t="shared" si="0"/>
        <v/>
      </c>
      <c r="G15" s="2">
        <f>ROUND(+'Phys. Thy.'!E110*2080,0)</f>
        <v>0</v>
      </c>
      <c r="H15" s="2">
        <f>ROUND(+'Phys. Thy.'!F110,0)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Thy.'!E11*2080,0)</f>
        <v>19968</v>
      </c>
      <c r="E16" s="2">
        <f>ROUND(+'Phys. Thy.'!F11,0)</f>
        <v>19832</v>
      </c>
      <c r="F16" s="7">
        <f t="shared" si="0"/>
        <v>1.01</v>
      </c>
      <c r="G16" s="2">
        <f>ROUND(+'Phys. Thy.'!E111*2080,0)</f>
        <v>19053</v>
      </c>
      <c r="H16" s="2">
        <f>ROUND(+'Phys. Thy.'!F111,0)</f>
        <v>27536</v>
      </c>
      <c r="I16" s="7">
        <f t="shared" si="1"/>
        <v>0.69</v>
      </c>
      <c r="J16" s="7"/>
      <c r="K16" s="8">
        <f t="shared" si="2"/>
        <v>-0.31680000000000003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Thy.'!E12*2080,0)</f>
        <v>38459</v>
      </c>
      <c r="E17" s="2">
        <f>ROUND(+'Phys. Thy.'!F12,0)</f>
        <v>57002</v>
      </c>
      <c r="F17" s="7">
        <f t="shared" si="0"/>
        <v>0.67</v>
      </c>
      <c r="G17" s="2">
        <f>ROUND(+'Phys. Thy.'!E112*2080,0)</f>
        <v>42453</v>
      </c>
      <c r="H17" s="2">
        <f>ROUND(+'Phys. Thy.'!F112,0)</f>
        <v>60479</v>
      </c>
      <c r="I17" s="7">
        <f t="shared" si="1"/>
        <v>0.7</v>
      </c>
      <c r="J17" s="7"/>
      <c r="K17" s="8">
        <f t="shared" si="2"/>
        <v>4.48E-2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Thy.'!E13*2080,0)</f>
        <v>4035</v>
      </c>
      <c r="E18" s="2">
        <f>ROUND(+'Phys. Thy.'!F13,0)</f>
        <v>2355</v>
      </c>
      <c r="F18" s="7">
        <f t="shared" si="0"/>
        <v>1.71</v>
      </c>
      <c r="G18" s="2">
        <f>ROUND(+'Phys. Thy.'!E113*2080,0)</f>
        <v>1685</v>
      </c>
      <c r="H18" s="2">
        <f>ROUND(+'Phys. Thy.'!F113,0)</f>
        <v>951</v>
      </c>
      <c r="I18" s="7">
        <f t="shared" si="1"/>
        <v>1.77</v>
      </c>
      <c r="J18" s="7"/>
      <c r="K18" s="8">
        <f t="shared" si="2"/>
        <v>3.5099999999999999E-2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Thy.'!E14*2080,0)</f>
        <v>79830</v>
      </c>
      <c r="E19" s="2">
        <f>ROUND(+'Phys. Thy.'!F14,0)</f>
        <v>80423</v>
      </c>
      <c r="F19" s="7">
        <f t="shared" si="0"/>
        <v>0.99</v>
      </c>
      <c r="G19" s="2">
        <f>ROUND(+'Phys. Thy.'!E114*2080,0)</f>
        <v>68328</v>
      </c>
      <c r="H19" s="2">
        <f>ROUND(+'Phys. Thy.'!F114,0)</f>
        <v>66306</v>
      </c>
      <c r="I19" s="7">
        <f t="shared" si="1"/>
        <v>1.03</v>
      </c>
      <c r="J19" s="7"/>
      <c r="K19" s="8">
        <f t="shared" si="2"/>
        <v>4.0399999999999998E-2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Thy.'!E15*2080,0)</f>
        <v>140691</v>
      </c>
      <c r="E20" s="2">
        <f>ROUND(+'Phys. Thy.'!F15,0)</f>
        <v>90226</v>
      </c>
      <c r="F20" s="7">
        <f t="shared" si="0"/>
        <v>1.56</v>
      </c>
      <c r="G20" s="2">
        <f>ROUND(+'Phys. Thy.'!E115*2080,0)</f>
        <v>136989</v>
      </c>
      <c r="H20" s="2">
        <f>ROUND(+'Phys. Thy.'!F115,0)</f>
        <v>89482</v>
      </c>
      <c r="I20" s="7">
        <f t="shared" si="1"/>
        <v>1.53</v>
      </c>
      <c r="J20" s="7"/>
      <c r="K20" s="8">
        <f t="shared" si="2"/>
        <v>-1.9199999999999998E-2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Thy.'!E16*2080,0)</f>
        <v>80829</v>
      </c>
      <c r="E21" s="2">
        <f>ROUND(+'Phys. Thy.'!F16,0)</f>
        <v>140313</v>
      </c>
      <c r="F21" s="7">
        <f t="shared" si="0"/>
        <v>0.57999999999999996</v>
      </c>
      <c r="G21" s="2">
        <f>ROUND(+'Phys. Thy.'!E116*2080,0)</f>
        <v>83720</v>
      </c>
      <c r="H21" s="2">
        <f>ROUND(+'Phys. Thy.'!F116,0)</f>
        <v>148335</v>
      </c>
      <c r="I21" s="7">
        <f t="shared" si="1"/>
        <v>0.56000000000000005</v>
      </c>
      <c r="J21" s="7"/>
      <c r="K21" s="8">
        <f t="shared" si="2"/>
        <v>-3.4500000000000003E-2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Thy.'!E17*2080,0)</f>
        <v>853</v>
      </c>
      <c r="E22" s="2">
        <f>ROUND(+'Phys. Thy.'!F17,0)</f>
        <v>2270</v>
      </c>
      <c r="F22" s="7">
        <f t="shared" si="0"/>
        <v>0.38</v>
      </c>
      <c r="G22" s="2">
        <f>ROUND(+'Phys. Thy.'!E117*2080,0)</f>
        <v>0</v>
      </c>
      <c r="H22" s="2">
        <f>ROUND(+'Phys. Thy.'!F117,0)</f>
        <v>2024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Thy.'!E18*2080,0)</f>
        <v>18533</v>
      </c>
      <c r="E23" s="2">
        <f>ROUND(+'Phys. Thy.'!F18,0)</f>
        <v>21903</v>
      </c>
      <c r="F23" s="7">
        <f t="shared" si="0"/>
        <v>0.85</v>
      </c>
      <c r="G23" s="2">
        <f>ROUND(+'Phys. Thy.'!E118*2080,0)</f>
        <v>16994</v>
      </c>
      <c r="H23" s="2">
        <f>ROUND(+'Phys. Thy.'!F118,0)</f>
        <v>24393</v>
      </c>
      <c r="I23" s="7">
        <f t="shared" si="1"/>
        <v>0.7</v>
      </c>
      <c r="J23" s="7"/>
      <c r="K23" s="8">
        <f t="shared" si="2"/>
        <v>-0.17649999999999999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Thy.'!E19*2080,0)</f>
        <v>84739</v>
      </c>
      <c r="E24" s="2">
        <f>ROUND(+'Phys. Thy.'!F19,0)</f>
        <v>106052</v>
      </c>
      <c r="F24" s="7">
        <f t="shared" si="0"/>
        <v>0.8</v>
      </c>
      <c r="G24" s="2">
        <f>ROUND(+'Phys. Thy.'!E119*2080,0)</f>
        <v>85696</v>
      </c>
      <c r="H24" s="2">
        <f>ROUND(+'Phys. Thy.'!F119,0)</f>
        <v>87536</v>
      </c>
      <c r="I24" s="7">
        <f t="shared" si="1"/>
        <v>0.98</v>
      </c>
      <c r="J24" s="7"/>
      <c r="K24" s="8">
        <f t="shared" si="2"/>
        <v>0.22500000000000001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Thy.'!E20*2080,0)</f>
        <v>16120</v>
      </c>
      <c r="E25" s="2">
        <f>ROUND(+'Phys. Thy.'!F20,0)</f>
        <v>17245</v>
      </c>
      <c r="F25" s="7">
        <f t="shared" si="0"/>
        <v>0.93</v>
      </c>
      <c r="G25" s="2">
        <f>ROUND(+'Phys. Thy.'!E120*2080,0)</f>
        <v>20176</v>
      </c>
      <c r="H25" s="2">
        <f>ROUND(+'Phys. Thy.'!F120,0)</f>
        <v>21917</v>
      </c>
      <c r="I25" s="7">
        <f t="shared" si="1"/>
        <v>0.92</v>
      </c>
      <c r="J25" s="7"/>
      <c r="K25" s="8">
        <f t="shared" si="2"/>
        <v>-1.0800000000000001E-2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ROUND(+'Phys. Thy.'!E21*2080,0)</f>
        <v>0</v>
      </c>
      <c r="E26" s="2">
        <f>ROUND(+'Phys. Thy.'!F21,0)</f>
        <v>0</v>
      </c>
      <c r="F26" s="7" t="str">
        <f t="shared" si="0"/>
        <v/>
      </c>
      <c r="G26" s="2">
        <f>ROUND(+'Phys. Thy.'!E121*2080,0)</f>
        <v>0</v>
      </c>
      <c r="H26" s="2">
        <f>ROUND(+'Phys. Thy.'!F121,0)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ROUND(+'Phys. Thy.'!E22*2080,0)</f>
        <v>0</v>
      </c>
      <c r="E27" s="2">
        <f>ROUND(+'Phys. Thy.'!F22,0)</f>
        <v>10858</v>
      </c>
      <c r="F27" s="7" t="str">
        <f t="shared" si="0"/>
        <v/>
      </c>
      <c r="G27" s="2">
        <f>ROUND(+'Phys. Thy.'!E122*2080,0)</f>
        <v>0</v>
      </c>
      <c r="H27" s="2">
        <f>ROUND(+'Phys. Thy.'!F122,0)</f>
        <v>14741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ROUND(+'Phys. Thy.'!E23*2080,0)</f>
        <v>0</v>
      </c>
      <c r="E28" s="2">
        <f>ROUND(+'Phys. Thy.'!F23,0)</f>
        <v>7480</v>
      </c>
      <c r="F28" s="7" t="str">
        <f t="shared" si="0"/>
        <v/>
      </c>
      <c r="G28" s="2">
        <f>ROUND(+'Phys. Thy.'!E123*2080,0)</f>
        <v>0</v>
      </c>
      <c r="H28" s="2">
        <f>ROUND(+'Phys. Thy.'!F123,0)</f>
        <v>7726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ROUND(+'Phys. Thy.'!E24*2080,0)</f>
        <v>60320</v>
      </c>
      <c r="E29" s="2">
        <f>ROUND(+'Phys. Thy.'!F24,0)</f>
        <v>34592</v>
      </c>
      <c r="F29" s="7">
        <f t="shared" si="0"/>
        <v>1.74</v>
      </c>
      <c r="G29" s="2">
        <f>ROUND(+'Phys. Thy.'!E124*2080,0)</f>
        <v>57845</v>
      </c>
      <c r="H29" s="2">
        <f>ROUND(+'Phys. Thy.'!F124,0)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ROUND(+'Phys. Thy.'!E25*2080,0)</f>
        <v>0</v>
      </c>
      <c r="E30" s="2">
        <f>ROUND(+'Phys. Thy.'!F25,0)</f>
        <v>0</v>
      </c>
      <c r="F30" s="7" t="str">
        <f t="shared" si="0"/>
        <v/>
      </c>
      <c r="G30" s="2">
        <f>ROUND(+'Phys. Thy.'!E125*2080,0)</f>
        <v>0</v>
      </c>
      <c r="H30" s="2">
        <f>ROUND(+'Phys. Thy.'!F125,0)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ROUND(+'Phys. Thy.'!E26*2080,0)</f>
        <v>0</v>
      </c>
      <c r="E31" s="2">
        <f>ROUND(+'Phys. Thy.'!F26,0)</f>
        <v>0</v>
      </c>
      <c r="F31" s="7" t="str">
        <f t="shared" si="0"/>
        <v/>
      </c>
      <c r="G31" s="2">
        <f>ROUND(+'Phys. Thy.'!E126*2080,0)</f>
        <v>0</v>
      </c>
      <c r="H31" s="2">
        <f>ROUND(+'Phys. Thy.'!F126,0)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ROUND(+'Phys. Thy.'!E27*2080,0)</f>
        <v>109845</v>
      </c>
      <c r="E32" s="2">
        <f>ROUND(+'Phys. Thy.'!F27,0)</f>
        <v>203716</v>
      </c>
      <c r="F32" s="7">
        <f t="shared" si="0"/>
        <v>0.54</v>
      </c>
      <c r="G32" s="2">
        <f>ROUND(+'Phys. Thy.'!E127*2080,0)</f>
        <v>82534</v>
      </c>
      <c r="H32" s="2">
        <f>ROUND(+'Phys. Thy.'!F127,0)</f>
        <v>149050</v>
      </c>
      <c r="I32" s="7">
        <f t="shared" si="1"/>
        <v>0.55000000000000004</v>
      </c>
      <c r="J32" s="7"/>
      <c r="K32" s="8">
        <f t="shared" si="2"/>
        <v>1.8499999999999999E-2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ROUND(+'Phys. Thy.'!E28*2080,0)</f>
        <v>37960</v>
      </c>
      <c r="E33" s="2">
        <f>ROUND(+'Phys. Thy.'!F28,0)</f>
        <v>28776</v>
      </c>
      <c r="F33" s="7">
        <f t="shared" si="0"/>
        <v>1.32</v>
      </c>
      <c r="G33" s="2">
        <f>ROUND(+'Phys. Thy.'!E128*2080,0)</f>
        <v>38750</v>
      </c>
      <c r="H33" s="2">
        <f>ROUND(+'Phys. Thy.'!F128,0)</f>
        <v>29106</v>
      </c>
      <c r="I33" s="7">
        <f t="shared" si="1"/>
        <v>1.33</v>
      </c>
      <c r="J33" s="7"/>
      <c r="K33" s="8">
        <f t="shared" si="2"/>
        <v>7.6E-3</v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ROUND(+'Phys. Thy.'!E29*2080,0)</f>
        <v>6053</v>
      </c>
      <c r="E34" s="2">
        <f>ROUND(+'Phys. Thy.'!F29,0)</f>
        <v>7431</v>
      </c>
      <c r="F34" s="7">
        <f t="shared" si="0"/>
        <v>0.81</v>
      </c>
      <c r="G34" s="2">
        <f>ROUND(+'Phys. Thy.'!E129*2080,0)</f>
        <v>8965</v>
      </c>
      <c r="H34" s="2">
        <f>ROUND(+'Phys. Thy.'!F129,0)</f>
        <v>11702</v>
      </c>
      <c r="I34" s="7">
        <f t="shared" si="1"/>
        <v>0.77</v>
      </c>
      <c r="J34" s="7"/>
      <c r="K34" s="8">
        <f t="shared" si="2"/>
        <v>-4.9399999999999999E-2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ROUND(+'Phys. Thy.'!E30*2080,0)</f>
        <v>0</v>
      </c>
      <c r="E35" s="2">
        <f>ROUND(+'Phys. Thy.'!F30,0)</f>
        <v>0</v>
      </c>
      <c r="F35" s="7" t="str">
        <f t="shared" si="0"/>
        <v/>
      </c>
      <c r="G35" s="2">
        <f>ROUND(+'Phys. Thy.'!E130*2080,0)</f>
        <v>291</v>
      </c>
      <c r="H35" s="2">
        <f>ROUND(+'Phys. Thy.'!F130,0)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ROUND(+'Phys. Thy.'!E31*2080,0)</f>
        <v>5720</v>
      </c>
      <c r="E36" s="2">
        <f>ROUND(+'Phys. Thy.'!F31,0)</f>
        <v>4717</v>
      </c>
      <c r="F36" s="7">
        <f t="shared" si="0"/>
        <v>1.21</v>
      </c>
      <c r="G36" s="2">
        <f>ROUND(+'Phys. Thy.'!E131*2080,0)</f>
        <v>5949</v>
      </c>
      <c r="H36" s="2">
        <f>ROUND(+'Phys. Thy.'!F131,0)</f>
        <v>4879</v>
      </c>
      <c r="I36" s="7">
        <f t="shared" si="1"/>
        <v>1.22</v>
      </c>
      <c r="J36" s="7"/>
      <c r="K36" s="8">
        <f t="shared" si="2"/>
        <v>8.3000000000000001E-3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ROUND(+'Phys. Thy.'!E32*2080,0)</f>
        <v>71573</v>
      </c>
      <c r="E37" s="2">
        <f>ROUND(+'Phys. Thy.'!F32,0)</f>
        <v>0</v>
      </c>
      <c r="F37" s="7" t="str">
        <f t="shared" si="0"/>
        <v/>
      </c>
      <c r="G37" s="2">
        <f>ROUND(+'Phys. Thy.'!E132*2080,0)</f>
        <v>81162</v>
      </c>
      <c r="H37" s="2">
        <f>ROUND(+'Phys. Thy.'!F132,0)</f>
        <v>159595</v>
      </c>
      <c r="I37" s="7">
        <f t="shared" si="1"/>
        <v>0.51</v>
      </c>
      <c r="J37" s="7"/>
      <c r="K37" s="8" t="str">
        <f t="shared" si="2"/>
        <v/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ROUND(+'Phys. Thy.'!E33*2080,0)</f>
        <v>3744</v>
      </c>
      <c r="E38" s="2">
        <f>ROUND(+'Phys. Thy.'!F33,0)</f>
        <v>4873</v>
      </c>
      <c r="F38" s="7">
        <f t="shared" si="0"/>
        <v>0.77</v>
      </c>
      <c r="G38" s="2">
        <f>ROUND(+'Phys. Thy.'!E133*2080,0)</f>
        <v>4222</v>
      </c>
      <c r="H38" s="2">
        <f>ROUND(+'Phys. Thy.'!F133,0)</f>
        <v>5602</v>
      </c>
      <c r="I38" s="7">
        <f t="shared" si="1"/>
        <v>0.75</v>
      </c>
      <c r="J38" s="7"/>
      <c r="K38" s="8">
        <f t="shared" si="2"/>
        <v>-2.5999999999999999E-2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ROUND(+'Phys. Thy.'!E34*2080,0)</f>
        <v>92810</v>
      </c>
      <c r="E39" s="2">
        <f>ROUND(+'Phys. Thy.'!F34,0)</f>
        <v>3526651</v>
      </c>
      <c r="F39" s="7">
        <f t="shared" si="0"/>
        <v>0.03</v>
      </c>
      <c r="G39" s="2">
        <f>ROUND(+'Phys. Thy.'!E134*2080,0)</f>
        <v>99195</v>
      </c>
      <c r="H39" s="2">
        <f>ROUND(+'Phys. Thy.'!F134,0)</f>
        <v>3188773</v>
      </c>
      <c r="I39" s="7">
        <f t="shared" si="1"/>
        <v>0.03</v>
      </c>
      <c r="J39" s="7"/>
      <c r="K39" s="8">
        <f t="shared" si="2"/>
        <v>0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ROUND(+'Phys. Thy.'!E35*2080,0)</f>
        <v>25792</v>
      </c>
      <c r="E40" s="2">
        <f>ROUND(+'Phys. Thy.'!F35,0)</f>
        <v>28857</v>
      </c>
      <c r="F40" s="7">
        <f t="shared" si="0"/>
        <v>0.89</v>
      </c>
      <c r="G40" s="2">
        <f>ROUND(+'Phys. Thy.'!E135*2080,0)</f>
        <v>29973</v>
      </c>
      <c r="H40" s="2">
        <f>ROUND(+'Phys. Thy.'!F135,0)</f>
        <v>24983</v>
      </c>
      <c r="I40" s="7">
        <f t="shared" si="1"/>
        <v>1.2</v>
      </c>
      <c r="J40" s="7"/>
      <c r="K40" s="8">
        <f t="shared" si="2"/>
        <v>0.3483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ROUND(+'Phys. Thy.'!E36*2080,0)</f>
        <v>14144</v>
      </c>
      <c r="E41" s="2">
        <f>ROUND(+'Phys. Thy.'!F36,0)</f>
        <v>16541</v>
      </c>
      <c r="F41" s="7">
        <f t="shared" si="0"/>
        <v>0.86</v>
      </c>
      <c r="G41" s="2">
        <f>ROUND(+'Phys. Thy.'!E136*2080,0)</f>
        <v>0</v>
      </c>
      <c r="H41" s="2">
        <f>ROUND(+'Phys. Thy.'!F136,0)</f>
        <v>17859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ROUND(+'Phys. Thy.'!E37*2080,0)</f>
        <v>28704</v>
      </c>
      <c r="E42" s="2">
        <f>ROUND(+'Phys. Thy.'!F37,0)</f>
        <v>41680</v>
      </c>
      <c r="F42" s="7">
        <f t="shared" si="0"/>
        <v>0.69</v>
      </c>
      <c r="G42" s="2">
        <f>ROUND(+'Phys. Thy.'!E137*2080,0)</f>
        <v>30160</v>
      </c>
      <c r="H42" s="2">
        <f>ROUND(+'Phys. Thy.'!F137,0)</f>
        <v>41171</v>
      </c>
      <c r="I42" s="7">
        <f t="shared" si="1"/>
        <v>0.73</v>
      </c>
      <c r="J42" s="7"/>
      <c r="K42" s="8">
        <f t="shared" si="2"/>
        <v>5.8000000000000003E-2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ROUND(+'Phys. Thy.'!E38*2080,0)</f>
        <v>0</v>
      </c>
      <c r="E43" s="2">
        <f>ROUND(+'Phys. Thy.'!F38,0)</f>
        <v>0</v>
      </c>
      <c r="F43" s="7" t="str">
        <f t="shared" si="0"/>
        <v/>
      </c>
      <c r="G43" s="2">
        <f>ROUND(+'Phys. Thy.'!E138*2080,0)</f>
        <v>0</v>
      </c>
      <c r="H43" s="2">
        <f>ROUND(+'Phys. Thy.'!F138,0)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ROUND(+'Phys. Thy.'!E39*2080,0)</f>
        <v>0</v>
      </c>
      <c r="E44" s="2">
        <f>ROUND(+'Phys. Thy.'!F39,0)</f>
        <v>4370</v>
      </c>
      <c r="F44" s="7" t="str">
        <f t="shared" si="0"/>
        <v/>
      </c>
      <c r="G44" s="2">
        <f>ROUND(+'Phys. Thy.'!E139*2080,0)</f>
        <v>0</v>
      </c>
      <c r="H44" s="2">
        <f>ROUND(+'Phys. Thy.'!F139,0)</f>
        <v>4809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ROUND(+'Phys. Thy.'!E40*2080,0)</f>
        <v>17118</v>
      </c>
      <c r="E45" s="2">
        <f>ROUND(+'Phys. Thy.'!F40,0)</f>
        <v>19399</v>
      </c>
      <c r="F45" s="7">
        <f t="shared" si="0"/>
        <v>0.88</v>
      </c>
      <c r="G45" s="2">
        <f>ROUND(+'Phys. Thy.'!E140*2080,0)</f>
        <v>16390</v>
      </c>
      <c r="H45" s="2">
        <f>ROUND(+'Phys. Thy.'!F140,0)</f>
        <v>23283</v>
      </c>
      <c r="I45" s="7">
        <f t="shared" si="1"/>
        <v>0.7</v>
      </c>
      <c r="J45" s="7"/>
      <c r="K45" s="8">
        <f t="shared" si="2"/>
        <v>-0.20449999999999999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ROUND(+'Phys. Thy.'!E41*2080,0)</f>
        <v>0</v>
      </c>
      <c r="E46" s="2">
        <f>ROUND(+'Phys. Thy.'!F41,0)</f>
        <v>2712</v>
      </c>
      <c r="F46" s="7" t="str">
        <f t="shared" si="0"/>
        <v/>
      </c>
      <c r="G46" s="2">
        <f>ROUND(+'Phys. Thy.'!E141*2080,0)</f>
        <v>0</v>
      </c>
      <c r="H46" s="2">
        <f>ROUND(+'Phys. Thy.'!F141,0)</f>
        <v>3008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ROUND(+'Phys. Thy.'!E42*2080,0)</f>
        <v>1893</v>
      </c>
      <c r="E47" s="2">
        <f>ROUND(+'Phys. Thy.'!F42,0)</f>
        <v>5489</v>
      </c>
      <c r="F47" s="7">
        <f t="shared" si="0"/>
        <v>0.34</v>
      </c>
      <c r="G47" s="2">
        <f>ROUND(+'Phys. Thy.'!E142*2080,0)</f>
        <v>2371</v>
      </c>
      <c r="H47" s="2">
        <f>ROUND(+'Phys. Thy.'!F142,0)</f>
        <v>4786</v>
      </c>
      <c r="I47" s="7">
        <f t="shared" si="1"/>
        <v>0.5</v>
      </c>
      <c r="J47" s="7"/>
      <c r="K47" s="8">
        <f t="shared" si="2"/>
        <v>0.47060000000000002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ROUND(+'Phys. Thy.'!E43*2080,0)</f>
        <v>0</v>
      </c>
      <c r="E48" s="2">
        <f>ROUND(+'Phys. Thy.'!F43,0)</f>
        <v>0</v>
      </c>
      <c r="F48" s="7" t="str">
        <f t="shared" si="0"/>
        <v/>
      </c>
      <c r="G48" s="2">
        <f>ROUND(+'Phys. Thy.'!E143*2080,0)</f>
        <v>0</v>
      </c>
      <c r="H48" s="2">
        <f>ROUND(+'Phys. Thy.'!F143,0)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ROUND(+'Phys. Thy.'!E44*2080,0)</f>
        <v>0</v>
      </c>
      <c r="E49" s="2">
        <f>ROUND(+'Phys. Thy.'!F44,0)</f>
        <v>19735</v>
      </c>
      <c r="F49" s="7" t="str">
        <f t="shared" si="0"/>
        <v/>
      </c>
      <c r="G49" s="2">
        <f>ROUND(+'Phys. Thy.'!E144*2080,0)</f>
        <v>0</v>
      </c>
      <c r="H49" s="2">
        <f>ROUND(+'Phys. Thy.'!F144,0)</f>
        <v>8854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ROUND(+'Phys. Thy.'!E45*2080,0)</f>
        <v>115877</v>
      </c>
      <c r="E50" s="2">
        <f>ROUND(+'Phys. Thy.'!F45,0)</f>
        <v>156008</v>
      </c>
      <c r="F50" s="7">
        <f t="shared" si="0"/>
        <v>0.74</v>
      </c>
      <c r="G50" s="2">
        <f>ROUND(+'Phys. Thy.'!E145*2080,0)</f>
        <v>120786</v>
      </c>
      <c r="H50" s="2">
        <f>ROUND(+'Phys. Thy.'!F145,0)</f>
        <v>181359</v>
      </c>
      <c r="I50" s="7">
        <f t="shared" si="1"/>
        <v>0.67</v>
      </c>
      <c r="J50" s="7"/>
      <c r="K50" s="8">
        <f t="shared" si="2"/>
        <v>-9.4600000000000004E-2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ROUND(+'Phys. Thy.'!E46*2080,0)</f>
        <v>7946</v>
      </c>
      <c r="E51" s="2">
        <f>ROUND(+'Phys. Thy.'!F46,0)</f>
        <v>3824</v>
      </c>
      <c r="F51" s="7">
        <f t="shared" si="0"/>
        <v>2.08</v>
      </c>
      <c r="G51" s="2">
        <f>ROUND(+'Phys. Thy.'!E146*2080,0)</f>
        <v>0</v>
      </c>
      <c r="H51" s="2">
        <f>ROUND(+'Phys. Thy.'!F146,0)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ROUND(+'Phys. Thy.'!E47*2080,0)</f>
        <v>72717</v>
      </c>
      <c r="E52" s="2">
        <f>ROUND(+'Phys. Thy.'!F47,0)</f>
        <v>87178</v>
      </c>
      <c r="F52" s="7">
        <f t="shared" si="0"/>
        <v>0.83</v>
      </c>
      <c r="G52" s="2">
        <f>ROUND(+'Phys. Thy.'!E147*2080,0)</f>
        <v>73154</v>
      </c>
      <c r="H52" s="2">
        <f>ROUND(+'Phys. Thy.'!F147,0)</f>
        <v>81604</v>
      </c>
      <c r="I52" s="7">
        <f t="shared" si="1"/>
        <v>0.9</v>
      </c>
      <c r="J52" s="7"/>
      <c r="K52" s="8">
        <f t="shared" si="2"/>
        <v>8.43E-2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ROUND(+'Phys. Thy.'!E48*2080,0)</f>
        <v>40394</v>
      </c>
      <c r="E53" s="2">
        <f>ROUND(+'Phys. Thy.'!F48,0)</f>
        <v>0</v>
      </c>
      <c r="F53" s="7" t="str">
        <f t="shared" si="0"/>
        <v/>
      </c>
      <c r="G53" s="2">
        <f>ROUND(+'Phys. Thy.'!E148*2080,0)</f>
        <v>45032</v>
      </c>
      <c r="H53" s="2">
        <f>ROUND(+'Phys. Thy.'!F148,0)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ROUND(+'Phys. Thy.'!E49*2080,0)</f>
        <v>25792</v>
      </c>
      <c r="E54" s="2">
        <f>ROUND(+'Phys. Thy.'!F49,0)</f>
        <v>45027</v>
      </c>
      <c r="F54" s="7">
        <f t="shared" si="0"/>
        <v>0.56999999999999995</v>
      </c>
      <c r="G54" s="2">
        <f>ROUND(+'Phys. Thy.'!E149*2080,0)</f>
        <v>25480</v>
      </c>
      <c r="H54" s="2">
        <f>ROUND(+'Phys. Thy.'!F149,0)</f>
        <v>43226</v>
      </c>
      <c r="I54" s="7">
        <f t="shared" si="1"/>
        <v>0.59</v>
      </c>
      <c r="J54" s="7"/>
      <c r="K54" s="8">
        <f t="shared" si="2"/>
        <v>3.5099999999999999E-2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ROUND(+'Phys. Thy.'!E50*2080,0)</f>
        <v>33322</v>
      </c>
      <c r="E55" s="2">
        <f>ROUND(+'Phys. Thy.'!F50,0)</f>
        <v>18092</v>
      </c>
      <c r="F55" s="7">
        <f t="shared" si="0"/>
        <v>1.84</v>
      </c>
      <c r="G55" s="2">
        <f>ROUND(+'Phys. Thy.'!E150*2080,0)</f>
        <v>32552</v>
      </c>
      <c r="H55" s="2">
        <f>ROUND(+'Phys. Thy.'!F150,0)</f>
        <v>16345</v>
      </c>
      <c r="I55" s="7">
        <f t="shared" si="1"/>
        <v>1.99</v>
      </c>
      <c r="J55" s="7"/>
      <c r="K55" s="8">
        <f t="shared" si="2"/>
        <v>8.1500000000000003E-2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ROUND(+'Phys. Thy.'!E51*2080,0)</f>
        <v>7717</v>
      </c>
      <c r="E56" s="2">
        <f>ROUND(+'Phys. Thy.'!F51,0)</f>
        <v>6789</v>
      </c>
      <c r="F56" s="7">
        <f t="shared" si="0"/>
        <v>1.1399999999999999</v>
      </c>
      <c r="G56" s="2">
        <f>ROUND(+'Phys. Thy.'!E151*2080,0)</f>
        <v>8112</v>
      </c>
      <c r="H56" s="2">
        <f>ROUND(+'Phys. Thy.'!F151,0)</f>
        <v>4222</v>
      </c>
      <c r="I56" s="7">
        <f t="shared" si="1"/>
        <v>1.92</v>
      </c>
      <c r="J56" s="7"/>
      <c r="K56" s="8">
        <f t="shared" si="2"/>
        <v>0.68420000000000003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ROUND(+'Phys. Thy.'!E52*2080,0)</f>
        <v>27747</v>
      </c>
      <c r="E57" s="2">
        <f>ROUND(+'Phys. Thy.'!F52,0)</f>
        <v>0</v>
      </c>
      <c r="F57" s="7" t="str">
        <f t="shared" si="0"/>
        <v/>
      </c>
      <c r="G57" s="2">
        <f>ROUND(+'Phys. Thy.'!E152*2080,0)</f>
        <v>27581</v>
      </c>
      <c r="H57" s="2">
        <f>ROUND(+'Phys. Thy.'!F152,0)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ROUND(+'Phys. Thy.'!E53*2080,0)</f>
        <v>14040</v>
      </c>
      <c r="E58" s="2">
        <f>ROUND(+'Phys. Thy.'!F53,0)</f>
        <v>86492</v>
      </c>
      <c r="F58" s="7">
        <f t="shared" si="0"/>
        <v>0.16</v>
      </c>
      <c r="G58" s="2">
        <f>ROUND(+'Phys. Thy.'!E153*2080,0)</f>
        <v>0</v>
      </c>
      <c r="H58" s="2">
        <f>ROUND(+'Phys. Thy.'!F153,0)</f>
        <v>84869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ROUND(+'Phys. Thy.'!E54*2080,0)</f>
        <v>29099</v>
      </c>
      <c r="E59" s="2">
        <f>ROUND(+'Phys. Thy.'!F54,0)</f>
        <v>35632</v>
      </c>
      <c r="F59" s="7">
        <f t="shared" si="0"/>
        <v>0.82</v>
      </c>
      <c r="G59" s="2">
        <f>ROUND(+'Phys. Thy.'!E154*2080,0)</f>
        <v>26083</v>
      </c>
      <c r="H59" s="2">
        <f>ROUND(+'Phys. Thy.'!F154,0)</f>
        <v>31134</v>
      </c>
      <c r="I59" s="7">
        <f t="shared" si="1"/>
        <v>0.84</v>
      </c>
      <c r="J59" s="7"/>
      <c r="K59" s="8">
        <f t="shared" si="2"/>
        <v>2.4400000000000002E-2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ROUND(+'Phys. Thy.'!E55*2080,0)</f>
        <v>6323</v>
      </c>
      <c r="E60" s="2">
        <f>ROUND(+'Phys. Thy.'!F55,0)</f>
        <v>17899</v>
      </c>
      <c r="F60" s="7">
        <f t="shared" si="0"/>
        <v>0.35</v>
      </c>
      <c r="G60" s="2">
        <f>ROUND(+'Phys. Thy.'!E155*2080,0)</f>
        <v>0</v>
      </c>
      <c r="H60" s="2">
        <f>ROUND(+'Phys. Thy.'!F155,0)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ROUND(+'Phys. Thy.'!E56*2080,0)</f>
        <v>90896</v>
      </c>
      <c r="E61" s="2">
        <f>ROUND(+'Phys. Thy.'!F56,0)</f>
        <v>35757</v>
      </c>
      <c r="F61" s="7">
        <f t="shared" si="0"/>
        <v>2.54</v>
      </c>
      <c r="G61" s="2">
        <f>ROUND(+'Phys. Thy.'!E156*2080,0)</f>
        <v>94432</v>
      </c>
      <c r="H61" s="2">
        <f>ROUND(+'Phys. Thy.'!F156,0)</f>
        <v>25105</v>
      </c>
      <c r="I61" s="7">
        <f t="shared" si="1"/>
        <v>3.76</v>
      </c>
      <c r="J61" s="7"/>
      <c r="K61" s="8">
        <f t="shared" si="2"/>
        <v>0.4803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ROUND(+'Phys. Thy.'!E57*2080,0)</f>
        <v>128752</v>
      </c>
      <c r="E62" s="2">
        <f>ROUND(+'Phys. Thy.'!F57,0)</f>
        <v>199815</v>
      </c>
      <c r="F62" s="7">
        <f t="shared" si="0"/>
        <v>0.64</v>
      </c>
      <c r="G62" s="2">
        <f>ROUND(+'Phys. Thy.'!E157*2080,0)</f>
        <v>128190</v>
      </c>
      <c r="H62" s="2">
        <f>ROUND(+'Phys. Thy.'!F157,0)</f>
        <v>194863</v>
      </c>
      <c r="I62" s="7">
        <f t="shared" si="1"/>
        <v>0.66</v>
      </c>
      <c r="J62" s="7"/>
      <c r="K62" s="8">
        <f t="shared" si="2"/>
        <v>3.1300000000000001E-2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ROUND(+'Phys. Thy.'!E58*2080,0)</f>
        <v>7675</v>
      </c>
      <c r="E63" s="2">
        <f>ROUND(+'Phys. Thy.'!F58,0)</f>
        <v>7458</v>
      </c>
      <c r="F63" s="7">
        <f t="shared" si="0"/>
        <v>1.03</v>
      </c>
      <c r="G63" s="2">
        <f>ROUND(+'Phys. Thy.'!E158*2080,0)</f>
        <v>9797</v>
      </c>
      <c r="H63" s="2">
        <f>ROUND(+'Phys. Thy.'!F158,0)</f>
        <v>9180</v>
      </c>
      <c r="I63" s="7">
        <f t="shared" si="1"/>
        <v>1.07</v>
      </c>
      <c r="J63" s="7"/>
      <c r="K63" s="8">
        <f t="shared" si="2"/>
        <v>3.8800000000000001E-2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ROUND(+'Phys. Thy.'!E59*2080,0)</f>
        <v>0</v>
      </c>
      <c r="E64" s="2">
        <f>ROUND(+'Phys. Thy.'!F59,0)</f>
        <v>13532</v>
      </c>
      <c r="F64" s="7" t="str">
        <f t="shared" si="0"/>
        <v/>
      </c>
      <c r="G64" s="2">
        <f>ROUND(+'Phys. Thy.'!E159*2080,0)</f>
        <v>0</v>
      </c>
      <c r="H64" s="2">
        <f>ROUND(+'Phys. Thy.'!F159,0)</f>
        <v>17029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ROUND(+'Phys. Thy.'!E60*2080,0)</f>
        <v>1456</v>
      </c>
      <c r="E65" s="2">
        <f>ROUND(+'Phys. Thy.'!F60,0)</f>
        <v>1541</v>
      </c>
      <c r="F65" s="7">
        <f t="shared" si="0"/>
        <v>0.94</v>
      </c>
      <c r="G65" s="2">
        <f>ROUND(+'Phys. Thy.'!E160*2080,0)</f>
        <v>5054</v>
      </c>
      <c r="H65" s="2">
        <f>ROUND(+'Phys. Thy.'!F160,0)</f>
        <v>4076</v>
      </c>
      <c r="I65" s="7">
        <f t="shared" si="1"/>
        <v>1.24</v>
      </c>
      <c r="J65" s="7"/>
      <c r="K65" s="8">
        <f t="shared" si="2"/>
        <v>0.31909999999999999</v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ROUND(+'Phys. Thy.'!E61*2080,0)</f>
        <v>0</v>
      </c>
      <c r="E66" s="2">
        <f>ROUND(+'Phys. Thy.'!F61,0)</f>
        <v>10952</v>
      </c>
      <c r="F66" s="7" t="str">
        <f t="shared" si="0"/>
        <v/>
      </c>
      <c r="G66" s="2">
        <f>ROUND(+'Phys. Thy.'!E161*2080,0)</f>
        <v>0</v>
      </c>
      <c r="H66" s="2">
        <f>ROUND(+'Phys. Thy.'!F161,0)</f>
        <v>12329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ROUND(+'Phys. Thy.'!E62*2080,0)</f>
        <v>15995</v>
      </c>
      <c r="E67" s="2">
        <f>ROUND(+'Phys. Thy.'!F62,0)</f>
        <v>10744</v>
      </c>
      <c r="F67" s="7">
        <f t="shared" si="0"/>
        <v>1.49</v>
      </c>
      <c r="G67" s="2">
        <f>ROUND(+'Phys. Thy.'!E162*2080,0)</f>
        <v>16702</v>
      </c>
      <c r="H67" s="2">
        <f>ROUND(+'Phys. Thy.'!F162,0)</f>
        <v>10703</v>
      </c>
      <c r="I67" s="7">
        <f t="shared" si="1"/>
        <v>1.56</v>
      </c>
      <c r="J67" s="7"/>
      <c r="K67" s="8">
        <f t="shared" si="2"/>
        <v>4.7E-2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ROUND(+'Phys. Thy.'!E63*2080,0)</f>
        <v>136510</v>
      </c>
      <c r="E68" s="2">
        <f>ROUND(+'Phys. Thy.'!F63,0)</f>
        <v>49579</v>
      </c>
      <c r="F68" s="7">
        <f t="shared" si="0"/>
        <v>2.75</v>
      </c>
      <c r="G68" s="2">
        <f>ROUND(+'Phys. Thy.'!E163*2080,0)</f>
        <v>123302</v>
      </c>
      <c r="H68" s="2">
        <f>ROUND(+'Phys. Thy.'!F163,0)</f>
        <v>53850</v>
      </c>
      <c r="I68" s="7">
        <f t="shared" si="1"/>
        <v>2.29</v>
      </c>
      <c r="J68" s="7"/>
      <c r="K68" s="8">
        <f t="shared" si="2"/>
        <v>-0.1673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ROUND(+'Phys. Thy.'!E64*2080,0)</f>
        <v>32718</v>
      </c>
      <c r="E69" s="2">
        <f>ROUND(+'Phys. Thy.'!F64,0)</f>
        <v>14994</v>
      </c>
      <c r="F69" s="7">
        <f t="shared" si="0"/>
        <v>2.1800000000000002</v>
      </c>
      <c r="G69" s="2">
        <f>ROUND(+'Phys. Thy.'!E164*2080,0)</f>
        <v>0</v>
      </c>
      <c r="H69" s="2">
        <f>ROUND(+'Phys. Thy.'!F164,0)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ROUND(+'Phys. Thy.'!E65*2080,0)</f>
        <v>105851</v>
      </c>
      <c r="E70" s="2">
        <f>ROUND(+'Phys. Thy.'!F65,0)</f>
        <v>224562</v>
      </c>
      <c r="F70" s="7">
        <f t="shared" si="0"/>
        <v>0.47</v>
      </c>
      <c r="G70" s="2">
        <f>ROUND(+'Phys. Thy.'!E165*2080,0)</f>
        <v>102253</v>
      </c>
      <c r="H70" s="2">
        <f>ROUND(+'Phys. Thy.'!F165,0)</f>
        <v>203062</v>
      </c>
      <c r="I70" s="7">
        <f t="shared" si="1"/>
        <v>0.5</v>
      </c>
      <c r="J70" s="7"/>
      <c r="K70" s="8">
        <f t="shared" si="2"/>
        <v>6.3799999999999996E-2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ROUND(+'Phys. Thy.'!E66*2080,0)</f>
        <v>12438</v>
      </c>
      <c r="E71" s="2">
        <f>ROUND(+'Phys. Thy.'!F66,0)</f>
        <v>15583</v>
      </c>
      <c r="F71" s="7">
        <f t="shared" si="0"/>
        <v>0.8</v>
      </c>
      <c r="G71" s="2">
        <f>ROUND(+'Phys. Thy.'!E166*2080,0)</f>
        <v>13603</v>
      </c>
      <c r="H71" s="2">
        <f>ROUND(+'Phys. Thy.'!F166,0)</f>
        <v>16408</v>
      </c>
      <c r="I71" s="7">
        <f t="shared" si="1"/>
        <v>0.83</v>
      </c>
      <c r="J71" s="7"/>
      <c r="K71" s="8">
        <f t="shared" si="2"/>
        <v>3.7499999999999999E-2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ROUND(+'Phys. Thy.'!E67*2080,0)</f>
        <v>135200</v>
      </c>
      <c r="E72" s="2">
        <f>ROUND(+'Phys. Thy.'!F67,0)</f>
        <v>0</v>
      </c>
      <c r="F72" s="7" t="str">
        <f t="shared" si="0"/>
        <v/>
      </c>
      <c r="G72" s="2">
        <f>ROUND(+'Phys. Thy.'!E167*2080,0)</f>
        <v>139360</v>
      </c>
      <c r="H72" s="2">
        <f>ROUND(+'Phys. Thy.'!F167,0)</f>
        <v>9911</v>
      </c>
      <c r="I72" s="7">
        <f t="shared" si="1"/>
        <v>14.06</v>
      </c>
      <c r="J72" s="7"/>
      <c r="K72" s="8" t="str">
        <f t="shared" si="2"/>
        <v/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ROUND(+'Phys. Thy.'!E68*2080,0)</f>
        <v>86091</v>
      </c>
      <c r="E73" s="2">
        <f>ROUND(+'Phys. Thy.'!F68,0)</f>
        <v>149645</v>
      </c>
      <c r="F73" s="7">
        <f t="shared" si="0"/>
        <v>0.57999999999999996</v>
      </c>
      <c r="G73" s="2">
        <f>ROUND(+'Phys. Thy.'!E168*2080,0)</f>
        <v>86445</v>
      </c>
      <c r="H73" s="2">
        <f>ROUND(+'Phys. Thy.'!F168,0)</f>
        <v>143796</v>
      </c>
      <c r="I73" s="7">
        <f t="shared" si="1"/>
        <v>0.6</v>
      </c>
      <c r="J73" s="7"/>
      <c r="K73" s="8">
        <f t="shared" si="2"/>
        <v>3.4500000000000003E-2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ROUND(+'Phys. Thy.'!E69*2080,0)</f>
        <v>229</v>
      </c>
      <c r="E74" s="2">
        <f>ROUND(+'Phys. Thy.'!F69,0)</f>
        <v>0</v>
      </c>
      <c r="F74" s="7" t="str">
        <f t="shared" si="0"/>
        <v/>
      </c>
      <c r="G74" s="2">
        <f>ROUND(+'Phys. Thy.'!E169*2080,0)</f>
        <v>0</v>
      </c>
      <c r="H74" s="2">
        <f>ROUND(+'Phys. Thy.'!F169,0)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ROUND(+'Phys. Thy.'!E70*2080,0)</f>
        <v>100526</v>
      </c>
      <c r="E75" s="2">
        <f>ROUND(+'Phys. Thy.'!F70,0)</f>
        <v>0</v>
      </c>
      <c r="F75" s="7" t="str">
        <f t="shared" ref="F75:F107" si="3">IF(D75=0,"",IF(E75=0,"",ROUND(D75/E75,2)))</f>
        <v/>
      </c>
      <c r="G75" s="2">
        <f>ROUND(+'Phys. Thy.'!E170*2080,0)</f>
        <v>101171</v>
      </c>
      <c r="H75" s="2">
        <f>ROUND(+'Phys. Thy.'!F170,0)</f>
        <v>0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ROUND(+'Phys. Thy.'!E71*2080,0)</f>
        <v>6926</v>
      </c>
      <c r="E76" s="2">
        <f>ROUND(+'Phys. Thy.'!F71,0)</f>
        <v>3969</v>
      </c>
      <c r="F76" s="7">
        <f t="shared" si="3"/>
        <v>1.75</v>
      </c>
      <c r="G76" s="2">
        <f>ROUND(+'Phys. Thy.'!E171*2080,0)</f>
        <v>10858</v>
      </c>
      <c r="H76" s="2">
        <f>ROUND(+'Phys. Thy.'!F171,0)</f>
        <v>5503</v>
      </c>
      <c r="I76" s="7">
        <f t="shared" si="4"/>
        <v>1.97</v>
      </c>
      <c r="J76" s="7"/>
      <c r="K76" s="8">
        <f t="shared" si="5"/>
        <v>0.12570000000000001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ROUND(+'Phys. Thy.'!E72*2080,0)</f>
        <v>0</v>
      </c>
      <c r="E77" s="2">
        <f>ROUND(+'Phys. Thy.'!F72,0)</f>
        <v>0</v>
      </c>
      <c r="F77" s="7" t="str">
        <f t="shared" si="3"/>
        <v/>
      </c>
      <c r="G77" s="2">
        <f>ROUND(+'Phys. Thy.'!E172*2080,0)</f>
        <v>0</v>
      </c>
      <c r="H77" s="2">
        <f>ROUND(+'Phys. Thy.'!F172,0)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ROUND(+'Phys. Thy.'!E73*2080,0)</f>
        <v>48922</v>
      </c>
      <c r="E78" s="2">
        <f>ROUND(+'Phys. Thy.'!F73,0)</f>
        <v>77658</v>
      </c>
      <c r="F78" s="7">
        <f t="shared" si="3"/>
        <v>0.63</v>
      </c>
      <c r="G78" s="2">
        <f>ROUND(+'Phys. Thy.'!E173*2080,0)</f>
        <v>54392</v>
      </c>
      <c r="H78" s="2">
        <f>ROUND(+'Phys. Thy.'!F173,0)</f>
        <v>93961</v>
      </c>
      <c r="I78" s="7">
        <f t="shared" si="4"/>
        <v>0.57999999999999996</v>
      </c>
      <c r="J78" s="7"/>
      <c r="K78" s="8">
        <f t="shared" si="5"/>
        <v>-7.9399999999999998E-2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ROUND(+'Phys. Thy.'!E74*2080,0)</f>
        <v>119683</v>
      </c>
      <c r="E79" s="2">
        <f>ROUND(+'Phys. Thy.'!F74,0)</f>
        <v>98373</v>
      </c>
      <c r="F79" s="7">
        <f t="shared" si="3"/>
        <v>1.22</v>
      </c>
      <c r="G79" s="2">
        <f>ROUND(+'Phys. Thy.'!E174*2080,0)</f>
        <v>103750</v>
      </c>
      <c r="H79" s="2">
        <f>ROUND(+'Phys. Thy.'!F174,0)</f>
        <v>134790</v>
      </c>
      <c r="I79" s="7">
        <f t="shared" si="4"/>
        <v>0.77</v>
      </c>
      <c r="J79" s="7"/>
      <c r="K79" s="8">
        <f t="shared" si="5"/>
        <v>-0.36890000000000001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ROUND(+'Phys. Thy.'!E75*2080,0)</f>
        <v>58323</v>
      </c>
      <c r="E80" s="2">
        <f>ROUND(+'Phys. Thy.'!F75,0)</f>
        <v>28083</v>
      </c>
      <c r="F80" s="7">
        <f t="shared" si="3"/>
        <v>2.08</v>
      </c>
      <c r="G80" s="2">
        <f>ROUND(+'Phys. Thy.'!E175*2080,0)</f>
        <v>60299</v>
      </c>
      <c r="H80" s="2">
        <f>ROUND(+'Phys. Thy.'!F175,0)</f>
        <v>31482</v>
      </c>
      <c r="I80" s="7">
        <f t="shared" si="4"/>
        <v>1.92</v>
      </c>
      <c r="J80" s="7"/>
      <c r="K80" s="8">
        <f t="shared" si="5"/>
        <v>-7.6899999999999996E-2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ROUND(+'Phys. Thy.'!E76*2080,0)</f>
        <v>8258</v>
      </c>
      <c r="E81" s="2">
        <f>ROUND(+'Phys. Thy.'!F76,0)</f>
        <v>0</v>
      </c>
      <c r="F81" s="7" t="str">
        <f t="shared" si="3"/>
        <v/>
      </c>
      <c r="G81" s="2">
        <f>ROUND(+'Phys. Thy.'!E176*2080,0)</f>
        <v>15018</v>
      </c>
      <c r="H81" s="2">
        <f>ROUND(+'Phys. Thy.'!F176,0)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ROUND(+'Phys. Thy.'!E77*2080,0)</f>
        <v>15725</v>
      </c>
      <c r="E82" s="2">
        <f>ROUND(+'Phys. Thy.'!F77,0)</f>
        <v>0</v>
      </c>
      <c r="F82" s="7" t="str">
        <f t="shared" si="3"/>
        <v/>
      </c>
      <c r="G82" s="2">
        <f>ROUND(+'Phys. Thy.'!E177*2080,0)</f>
        <v>15517</v>
      </c>
      <c r="H82" s="2">
        <f>ROUND(+'Phys. Thy.'!F177,0)</f>
        <v>8666</v>
      </c>
      <c r="I82" s="7">
        <f t="shared" si="4"/>
        <v>1.79</v>
      </c>
      <c r="J82" s="7"/>
      <c r="K82" s="8" t="str">
        <f t="shared" si="5"/>
        <v/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ROUND(+'Phys. Thy.'!E78*2080,0)</f>
        <v>28974</v>
      </c>
      <c r="E83" s="2">
        <f>ROUND(+'Phys. Thy.'!F78,0)</f>
        <v>0</v>
      </c>
      <c r="F83" s="7" t="str">
        <f t="shared" si="3"/>
        <v/>
      </c>
      <c r="G83" s="2">
        <f>ROUND(+'Phys. Thy.'!E178*2080,0)</f>
        <v>20634</v>
      </c>
      <c r="H83" s="2">
        <f>ROUND(+'Phys. Thy.'!F178,0)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ROUND(+'Phys. Thy.'!E79*2080,0)</f>
        <v>10400</v>
      </c>
      <c r="E84" s="2">
        <f>ROUND(+'Phys. Thy.'!F79,0)</f>
        <v>12638</v>
      </c>
      <c r="F84" s="7">
        <f t="shared" si="3"/>
        <v>0.82</v>
      </c>
      <c r="G84" s="2">
        <f>ROUND(+'Phys. Thy.'!E179*2080,0)</f>
        <v>8237</v>
      </c>
      <c r="H84" s="2">
        <f>ROUND(+'Phys. Thy.'!F179,0)</f>
        <v>11848</v>
      </c>
      <c r="I84" s="7">
        <f t="shared" si="4"/>
        <v>0.7</v>
      </c>
      <c r="J84" s="7"/>
      <c r="K84" s="8">
        <f t="shared" si="5"/>
        <v>-0.14630000000000001</v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ROUND(+'Phys. Thy.'!E80*2080,0)</f>
        <v>19365</v>
      </c>
      <c r="E85" s="2">
        <f>ROUND(+'Phys. Thy.'!F80,0)</f>
        <v>44133</v>
      </c>
      <c r="F85" s="7">
        <f t="shared" si="3"/>
        <v>0.44</v>
      </c>
      <c r="G85" s="2">
        <f>ROUND(+'Phys. Thy.'!E180*2080,0)</f>
        <v>26250</v>
      </c>
      <c r="H85" s="2">
        <f>ROUND(+'Phys. Thy.'!F180,0)</f>
        <v>51194</v>
      </c>
      <c r="I85" s="7">
        <f t="shared" si="4"/>
        <v>0.51</v>
      </c>
      <c r="J85" s="7"/>
      <c r="K85" s="8">
        <f t="shared" si="5"/>
        <v>0.15909999999999999</v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ROUND(+'Phys. Thy.'!E81*2080,0)</f>
        <v>0</v>
      </c>
      <c r="E86" s="2">
        <f>ROUND(+'Phys. Thy.'!F81,0)</f>
        <v>0</v>
      </c>
      <c r="F86" s="7" t="str">
        <f t="shared" si="3"/>
        <v/>
      </c>
      <c r="G86" s="2">
        <f>ROUND(+'Phys. Thy.'!E181*2080,0)</f>
        <v>0</v>
      </c>
      <c r="H86" s="2">
        <f>ROUND(+'Phys. Thy.'!F181,0)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ROUND(+'Phys. Thy.'!E82*2080,0)</f>
        <v>27061</v>
      </c>
      <c r="E87" s="2">
        <f>ROUND(+'Phys. Thy.'!F82,0)</f>
        <v>28926</v>
      </c>
      <c r="F87" s="7">
        <f t="shared" si="3"/>
        <v>0.94</v>
      </c>
      <c r="G87" s="2">
        <f>ROUND(+'Phys. Thy.'!E182*2080,0)</f>
        <v>20800</v>
      </c>
      <c r="H87" s="2">
        <f>ROUND(+'Phys. Thy.'!F182,0)</f>
        <v>34554</v>
      </c>
      <c r="I87" s="7">
        <f t="shared" si="4"/>
        <v>0.6</v>
      </c>
      <c r="J87" s="7"/>
      <c r="K87" s="8">
        <f t="shared" si="5"/>
        <v>-0.36170000000000002</v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ROUND(+'Phys. Thy.'!E83*2080,0)</f>
        <v>22152</v>
      </c>
      <c r="E88" s="2">
        <f>ROUND(+'Phys. Thy.'!F83,0)</f>
        <v>31095</v>
      </c>
      <c r="F88" s="7">
        <f t="shared" si="3"/>
        <v>0.71</v>
      </c>
      <c r="G88" s="2">
        <f>ROUND(+'Phys. Thy.'!E183*2080,0)</f>
        <v>23754</v>
      </c>
      <c r="H88" s="2">
        <f>ROUND(+'Phys. Thy.'!F183,0)</f>
        <v>32330</v>
      </c>
      <c r="I88" s="7">
        <f t="shared" si="4"/>
        <v>0.73</v>
      </c>
      <c r="J88" s="7"/>
      <c r="K88" s="8">
        <f t="shared" si="5"/>
        <v>2.8199999999999999E-2</v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ROUND(+'Phys. Thy.'!E84*2080,0)</f>
        <v>25293</v>
      </c>
      <c r="E89" s="2">
        <f>ROUND(+'Phys. Thy.'!F84,0)</f>
        <v>36183</v>
      </c>
      <c r="F89" s="7">
        <f t="shared" si="3"/>
        <v>0.7</v>
      </c>
      <c r="G89" s="2">
        <f>ROUND(+'Phys. Thy.'!E184*2080,0)</f>
        <v>26853</v>
      </c>
      <c r="H89" s="2">
        <f>ROUND(+'Phys. Thy.'!F184,0)</f>
        <v>26426</v>
      </c>
      <c r="I89" s="7">
        <f t="shared" si="4"/>
        <v>1.02</v>
      </c>
      <c r="J89" s="7"/>
      <c r="K89" s="8">
        <f t="shared" si="5"/>
        <v>0.45710000000000001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ROUND(+'Phys. Thy.'!E85*2080,0)</f>
        <v>10816</v>
      </c>
      <c r="E90" s="2">
        <f>ROUND(+'Phys. Thy.'!F85,0)</f>
        <v>0</v>
      </c>
      <c r="F90" s="7" t="str">
        <f t="shared" si="3"/>
        <v/>
      </c>
      <c r="G90" s="2">
        <f>ROUND(+'Phys. Thy.'!E185*2080,0)</f>
        <v>13312</v>
      </c>
      <c r="H90" s="2">
        <f>ROUND(+'Phys. Thy.'!F185,0)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ROUND(+'Phys. Thy.'!E86*2080,0)</f>
        <v>4659</v>
      </c>
      <c r="E91" s="2">
        <f>ROUND(+'Phys. Thy.'!F86,0)</f>
        <v>24127</v>
      </c>
      <c r="F91" s="7">
        <f t="shared" si="3"/>
        <v>0.19</v>
      </c>
      <c r="G91" s="2">
        <f>ROUND(+'Phys. Thy.'!E186*2080,0)</f>
        <v>4098</v>
      </c>
      <c r="H91" s="2">
        <f>ROUND(+'Phys. Thy.'!F186,0)</f>
        <v>25466</v>
      </c>
      <c r="I91" s="7">
        <f t="shared" si="4"/>
        <v>0.16</v>
      </c>
      <c r="J91" s="7"/>
      <c r="K91" s="8">
        <f t="shared" si="5"/>
        <v>-0.15790000000000001</v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ROUND(+'Phys. Thy.'!E87*2080,0)</f>
        <v>458</v>
      </c>
      <c r="E92" s="2">
        <f>ROUND(+'Phys. Thy.'!F87,0)</f>
        <v>1643</v>
      </c>
      <c r="F92" s="7">
        <f t="shared" si="3"/>
        <v>0.28000000000000003</v>
      </c>
      <c r="G92" s="2">
        <f>ROUND(+'Phys. Thy.'!E187*2080,0)</f>
        <v>0</v>
      </c>
      <c r="H92" s="2">
        <f>ROUND(+'Phys. Thy.'!F187,0)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ROUND(+'Phys. Thy.'!E88*2080,0)</f>
        <v>0</v>
      </c>
      <c r="E93" s="2">
        <f>ROUND(+'Phys. Thy.'!F88,0)</f>
        <v>107</v>
      </c>
      <c r="F93" s="7" t="str">
        <f t="shared" si="3"/>
        <v/>
      </c>
      <c r="G93" s="2">
        <f>ROUND(+'Phys. Thy.'!E188*2080,0)</f>
        <v>0</v>
      </c>
      <c r="H93" s="2">
        <f>ROUND(+'Phys. Thy.'!F188,0)</f>
        <v>104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ROUND(+'Phys. Thy.'!E89*2080,0)</f>
        <v>20342</v>
      </c>
      <c r="E94" s="2">
        <f>ROUND(+'Phys. Thy.'!F89,0)</f>
        <v>40892</v>
      </c>
      <c r="F94" s="7">
        <f t="shared" si="3"/>
        <v>0.5</v>
      </c>
      <c r="G94" s="2">
        <f>ROUND(+'Phys. Thy.'!E189*2080,0)</f>
        <v>21070</v>
      </c>
      <c r="H94" s="2">
        <f>ROUND(+'Phys. Thy.'!F189,0)</f>
        <v>44020</v>
      </c>
      <c r="I94" s="7">
        <f t="shared" si="4"/>
        <v>0.48</v>
      </c>
      <c r="J94" s="7"/>
      <c r="K94" s="8">
        <f t="shared" si="5"/>
        <v>-0.04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ROUND(+'Phys. Thy.'!E90*2080,0)</f>
        <v>0</v>
      </c>
      <c r="E95" s="2">
        <f>ROUND(+'Phys. Thy.'!F90,0)</f>
        <v>0</v>
      </c>
      <c r="F95" s="7" t="str">
        <f t="shared" si="3"/>
        <v/>
      </c>
      <c r="G95" s="2">
        <f>ROUND(+'Phys. Thy.'!E190*2080,0)</f>
        <v>0</v>
      </c>
      <c r="H95" s="2">
        <f>ROUND(+'Phys. Thy.'!F190,0)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ROUND(+'Phys. Thy.'!E91*2080,0)</f>
        <v>9651</v>
      </c>
      <c r="E96" s="2">
        <f>ROUND(+'Phys. Thy.'!F91,0)</f>
        <v>0</v>
      </c>
      <c r="F96" s="7" t="str">
        <f t="shared" si="3"/>
        <v/>
      </c>
      <c r="G96" s="2">
        <f>ROUND(+'Phys. Thy.'!E191*2080,0)</f>
        <v>9838</v>
      </c>
      <c r="H96" s="2">
        <f>ROUND(+'Phys. Thy.'!F191,0)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ROUND(+'Phys. Thy.'!E92*2080,0)</f>
        <v>0</v>
      </c>
      <c r="E97" s="2">
        <f>ROUND(+'Phys. Thy.'!F92,0)</f>
        <v>0</v>
      </c>
      <c r="F97" s="7" t="str">
        <f t="shared" si="3"/>
        <v/>
      </c>
      <c r="G97" s="2">
        <f>ROUND(+'Phys. Thy.'!E192*2080,0)</f>
        <v>21133</v>
      </c>
      <c r="H97" s="2">
        <f>ROUND(+'Phys. Thy.'!F192,0)</f>
        <v>6822</v>
      </c>
      <c r="I97" s="7">
        <f t="shared" si="4"/>
        <v>3.1</v>
      </c>
      <c r="J97" s="7"/>
      <c r="K97" s="8" t="str">
        <f t="shared" si="5"/>
        <v/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ROUND(+'Phys. Thy.'!E93*2080,0)</f>
        <v>17680</v>
      </c>
      <c r="E98" s="2">
        <f>ROUND(+'Phys. Thy.'!F93,0)</f>
        <v>12046</v>
      </c>
      <c r="F98" s="7">
        <f t="shared" si="3"/>
        <v>1.47</v>
      </c>
      <c r="G98" s="2">
        <f>ROUND(+'Phys. Thy.'!E193*2080,0)</f>
        <v>14123</v>
      </c>
      <c r="H98" s="2">
        <f>ROUND(+'Phys. Thy.'!F193,0)</f>
        <v>10850</v>
      </c>
      <c r="I98" s="7">
        <f t="shared" si="4"/>
        <v>1.3</v>
      </c>
      <c r="J98" s="7"/>
      <c r="K98" s="8">
        <f t="shared" si="5"/>
        <v>-0.11559999999999999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ROUND(+'Phys. Thy.'!E94*2080,0)</f>
        <v>21029</v>
      </c>
      <c r="E99" s="2">
        <f>ROUND(+'Phys. Thy.'!F94,0)</f>
        <v>17561</v>
      </c>
      <c r="F99" s="7">
        <f t="shared" si="3"/>
        <v>1.2</v>
      </c>
      <c r="G99" s="2">
        <f>ROUND(+'Phys. Thy.'!E194*2080,0)</f>
        <v>19781</v>
      </c>
      <c r="H99" s="2">
        <f>ROUND(+'Phys. Thy.'!F194,0)</f>
        <v>24700</v>
      </c>
      <c r="I99" s="7">
        <f t="shared" si="4"/>
        <v>0.8</v>
      </c>
      <c r="J99" s="7"/>
      <c r="K99" s="8">
        <f t="shared" si="5"/>
        <v>-0.33329999999999999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ROUND(+'Phys. Thy.'!E95*2080,0)</f>
        <v>65104</v>
      </c>
      <c r="E100" s="2">
        <f>ROUND(+'Phys. Thy.'!F95,0)</f>
        <v>126042</v>
      </c>
      <c r="F100" s="7">
        <f t="shared" si="3"/>
        <v>0.52</v>
      </c>
      <c r="G100" s="2">
        <f>ROUND(+'Phys. Thy.'!E195*2080,0)</f>
        <v>67933</v>
      </c>
      <c r="H100" s="2">
        <f>ROUND(+'Phys. Thy.'!F195,0)</f>
        <v>129915</v>
      </c>
      <c r="I100" s="7">
        <f t="shared" si="4"/>
        <v>0.52</v>
      </c>
      <c r="J100" s="7"/>
      <c r="K100" s="8">
        <f t="shared" si="5"/>
        <v>0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ROUND(+'Phys. Thy.'!E96*2080,0)</f>
        <v>17555</v>
      </c>
      <c r="E101" s="2">
        <f>ROUND(+'Phys. Thy.'!F96,0)</f>
        <v>37187</v>
      </c>
      <c r="F101" s="7">
        <f t="shared" si="3"/>
        <v>0.47</v>
      </c>
      <c r="G101" s="2">
        <f>ROUND(+'Phys. Thy.'!E196*2080,0)</f>
        <v>17597</v>
      </c>
      <c r="H101" s="2">
        <f>ROUND(+'Phys. Thy.'!F196,0)</f>
        <v>38220</v>
      </c>
      <c r="I101" s="7">
        <f t="shared" si="4"/>
        <v>0.46</v>
      </c>
      <c r="J101" s="7"/>
      <c r="K101" s="8">
        <f t="shared" si="5"/>
        <v>-2.1299999999999999E-2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ROUND(+'Phys. Thy.'!E97*2080,0)</f>
        <v>0</v>
      </c>
      <c r="E102" s="2">
        <f>ROUND(+'Phys. Thy.'!F97,0)</f>
        <v>0</v>
      </c>
      <c r="F102" s="7" t="str">
        <f t="shared" si="3"/>
        <v/>
      </c>
      <c r="G102" s="2">
        <f>ROUND(+'Phys. Thy.'!E197*2080,0)</f>
        <v>0</v>
      </c>
      <c r="H102" s="2">
        <f>ROUND(+'Phys. Thy.'!F197,0)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ROUND(+'Phys. Thy.'!E98*2080,0)</f>
        <v>0</v>
      </c>
      <c r="E103" s="2">
        <f>ROUND(+'Phys. Thy.'!F98,0)</f>
        <v>0</v>
      </c>
      <c r="F103" s="7" t="str">
        <f t="shared" si="3"/>
        <v/>
      </c>
      <c r="G103" s="2">
        <f>ROUND(+'Phys. Thy.'!E198*2080,0)</f>
        <v>0</v>
      </c>
      <c r="H103" s="2">
        <f>ROUND(+'Phys. Thy.'!F198,0)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ROUND(+'Phys. Thy.'!E99*2080,0)</f>
        <v>0</v>
      </c>
      <c r="E104" s="2">
        <f>ROUND(+'Phys. Thy.'!F99,0)</f>
        <v>0</v>
      </c>
      <c r="F104" s="7" t="str">
        <f t="shared" si="3"/>
        <v/>
      </c>
      <c r="G104" s="2">
        <f>ROUND(+'Phys. Thy.'!E199*2080,0)</f>
        <v>0</v>
      </c>
      <c r="H104" s="2">
        <f>ROUND(+'Phys. Thy.'!F199,0)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ROUND(+'Phys. Thy.'!E100*2080,0)</f>
        <v>0</v>
      </c>
      <c r="E105" s="2">
        <f>ROUND(+'Phys. Thy.'!F100,0)</f>
        <v>0</v>
      </c>
      <c r="F105" s="7" t="str">
        <f t="shared" si="3"/>
        <v/>
      </c>
      <c r="G105" s="2">
        <f>ROUND(+'Phys. Thy.'!E200*2080,0)</f>
        <v>0</v>
      </c>
      <c r="H105" s="2">
        <f>ROUND(+'Phys. Thy.'!F200,0)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ROUND(+'Phys. Thy.'!E101*2080,0)</f>
        <v>0</v>
      </c>
      <c r="E106" s="2">
        <f>ROUND(+'Phys. Thy.'!F101,0)</f>
        <v>0</v>
      </c>
      <c r="F106" s="7" t="str">
        <f t="shared" si="3"/>
        <v/>
      </c>
      <c r="G106" s="2">
        <f>ROUND(+'Phys. Thy.'!E201*2080,0)</f>
        <v>0</v>
      </c>
      <c r="H106" s="2">
        <f>ROUND(+'Phys. Thy.'!F201,0)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ROUND(+'Phys. Thy.'!E102*2080,0)</f>
        <v>0</v>
      </c>
      <c r="E107" s="2">
        <f>ROUND(+'Phys. Thy.'!F102,0)</f>
        <v>0</v>
      </c>
      <c r="F107" s="7" t="str">
        <f t="shared" si="3"/>
        <v/>
      </c>
      <c r="G107" s="2">
        <f>ROUND(+'Phys. Thy.'!E202*2080,0)</f>
        <v>0</v>
      </c>
      <c r="H107" s="2">
        <f>ROUND(+'Phys. Thy.'!F202,0)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288"/>
  <sheetViews>
    <sheetView topLeftCell="A99" zoomScale="75" workbookViewId="0">
      <selection activeCell="G122" sqref="G122"/>
    </sheetView>
  </sheetViews>
  <sheetFormatPr defaultColWidth="9" defaultRowHeight="13.2" x14ac:dyDescent="0.25"/>
  <cols>
    <col min="1" max="1" width="6.109375" style="12" bestFit="1" customWidth="1"/>
    <col min="2" max="2" width="40.44140625" style="12" bestFit="1" customWidth="1"/>
    <col min="3" max="3" width="8.109375" style="12" bestFit="1" customWidth="1"/>
    <col min="4" max="4" width="5.6640625" style="12" bestFit="1" customWidth="1"/>
    <col min="5" max="5" width="6.6640625" style="12" bestFit="1" customWidth="1"/>
    <col min="6" max="6" width="7.6640625" style="12" bestFit="1" customWidth="1"/>
    <col min="7" max="8" width="9.109375" style="12" bestFit="1" customWidth="1"/>
    <col min="9" max="10" width="7.6640625" style="12" bestFit="1" customWidth="1"/>
    <col min="11" max="11" width="6.6640625" style="12" bestFit="1" customWidth="1"/>
    <col min="12" max="12" width="9.109375" style="12" bestFit="1" customWidth="1"/>
    <col min="13" max="15" width="7.6640625" style="12" bestFit="1" customWidth="1"/>
    <col min="16" max="18" width="9.109375" style="12" bestFit="1" customWidth="1"/>
    <col min="19" max="19" width="10.109375" style="12" bestFit="1" customWidth="1"/>
    <col min="20" max="20" width="9.109375" style="12" bestFit="1" customWidth="1"/>
    <col min="21" max="25" width="9" style="12"/>
    <col min="26" max="26" width="9.109375" style="12" bestFit="1" customWidth="1"/>
    <col min="27" max="28" width="10.88671875" style="12" bestFit="1" customWidth="1"/>
    <col min="29" max="31" width="9.109375" style="12" bestFit="1" customWidth="1"/>
    <col min="32" max="32" width="10.88671875" style="12" bestFit="1" customWidth="1"/>
    <col min="33" max="33" width="9.109375" style="12" bestFit="1" customWidth="1"/>
    <col min="34" max="34" width="10.88671875" style="12" bestFit="1" customWidth="1"/>
    <col min="35" max="36" width="9.109375" style="12" bestFit="1" customWidth="1"/>
    <col min="37" max="38" width="10.88671875" style="12" bestFit="1" customWidth="1"/>
    <col min="39" max="40" width="11.88671875" style="12" bestFit="1" customWidth="1"/>
    <col min="41" max="16384" width="9" style="12"/>
  </cols>
  <sheetData>
    <row r="3" spans="1:39" x14ac:dyDescent="0.25">
      <c r="A3" s="11"/>
    </row>
    <row r="4" spans="1:39" x14ac:dyDescent="0.25">
      <c r="A4" s="13" t="s">
        <v>16</v>
      </c>
      <c r="B4" s="13" t="s">
        <v>34</v>
      </c>
      <c r="C4" s="13" t="s">
        <v>35</v>
      </c>
      <c r="D4" s="13" t="s">
        <v>36</v>
      </c>
      <c r="E4" s="13" t="s">
        <v>37</v>
      </c>
      <c r="F4" s="13" t="s">
        <v>38</v>
      </c>
      <c r="G4" s="13" t="s">
        <v>39</v>
      </c>
      <c r="H4" s="13" t="s">
        <v>40</v>
      </c>
      <c r="I4" s="13" t="s">
        <v>41</v>
      </c>
      <c r="J4" s="13" t="s">
        <v>42</v>
      </c>
      <c r="K4" s="13" t="s">
        <v>43</v>
      </c>
      <c r="L4" s="13" t="s">
        <v>44</v>
      </c>
      <c r="M4" s="13" t="s">
        <v>45</v>
      </c>
      <c r="N4" s="13" t="s">
        <v>46</v>
      </c>
      <c r="O4" s="13" t="s">
        <v>47</v>
      </c>
      <c r="P4" s="13" t="s">
        <v>48</v>
      </c>
      <c r="Q4" s="13" t="s">
        <v>49</v>
      </c>
      <c r="R4" s="13" t="s">
        <v>50</v>
      </c>
      <c r="S4" s="13" t="s">
        <v>51</v>
      </c>
      <c r="T4" s="13" t="s">
        <v>52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x14ac:dyDescent="0.25">
      <c r="A5">
        <v>1</v>
      </c>
      <c r="B5" t="s">
        <v>126</v>
      </c>
      <c r="C5" s="14">
        <v>7200</v>
      </c>
      <c r="D5" s="14">
        <v>2012</v>
      </c>
      <c r="E5" s="16">
        <v>62.25</v>
      </c>
      <c r="F5" s="17">
        <v>0</v>
      </c>
      <c r="G5" s="17">
        <v>5078284</v>
      </c>
      <c r="H5" s="17">
        <v>15708</v>
      </c>
      <c r="I5" s="17">
        <v>82551</v>
      </c>
      <c r="J5" s="17">
        <v>28100</v>
      </c>
      <c r="K5" s="17">
        <v>1821</v>
      </c>
      <c r="L5" s="17">
        <v>478977</v>
      </c>
      <c r="M5" s="17">
        <v>300457</v>
      </c>
      <c r="N5" s="17">
        <v>240385</v>
      </c>
      <c r="O5" s="17">
        <v>62168</v>
      </c>
      <c r="P5" s="17">
        <v>23415</v>
      </c>
      <c r="Q5" s="17">
        <v>6265036</v>
      </c>
      <c r="R5" s="17">
        <v>6138105</v>
      </c>
      <c r="S5" s="17">
        <v>23301132</v>
      </c>
      <c r="T5" s="17">
        <v>10415695</v>
      </c>
      <c r="V5"/>
      <c r="W5"/>
      <c r="X5" s="16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>
        <v>3</v>
      </c>
      <c r="B6" t="s">
        <v>127</v>
      </c>
      <c r="C6" s="14">
        <v>7200</v>
      </c>
      <c r="D6" s="14">
        <v>2012</v>
      </c>
      <c r="E6" s="16">
        <v>30</v>
      </c>
      <c r="F6" s="17">
        <v>82218</v>
      </c>
      <c r="G6" s="17">
        <v>2496082</v>
      </c>
      <c r="H6" s="17">
        <v>928850</v>
      </c>
      <c r="I6" s="17">
        <v>3</v>
      </c>
      <c r="J6" s="17">
        <v>11108</v>
      </c>
      <c r="K6" s="17">
        <v>977</v>
      </c>
      <c r="L6" s="17">
        <v>300877</v>
      </c>
      <c r="M6" s="17">
        <v>98292</v>
      </c>
      <c r="N6" s="17">
        <v>691455</v>
      </c>
      <c r="O6" s="17">
        <v>33570</v>
      </c>
      <c r="P6" s="17">
        <v>550</v>
      </c>
      <c r="Q6" s="17">
        <v>4560664</v>
      </c>
      <c r="R6" s="17">
        <v>4673479</v>
      </c>
      <c r="S6" s="17">
        <v>11741652</v>
      </c>
      <c r="T6" s="17">
        <v>6922949</v>
      </c>
      <c r="V6"/>
      <c r="W6"/>
      <c r="X6" s="16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>
        <v>8</v>
      </c>
      <c r="B7" t="s">
        <v>128</v>
      </c>
      <c r="C7" s="14">
        <v>7200</v>
      </c>
      <c r="D7" s="14">
        <v>2012</v>
      </c>
      <c r="E7" s="16">
        <v>2.09</v>
      </c>
      <c r="F7" s="17">
        <v>17275</v>
      </c>
      <c r="G7" s="17">
        <v>56759</v>
      </c>
      <c r="H7" s="17">
        <v>24594</v>
      </c>
      <c r="I7" s="17">
        <v>5</v>
      </c>
      <c r="J7" s="17">
        <v>8331</v>
      </c>
      <c r="K7" s="17">
        <v>0</v>
      </c>
      <c r="L7" s="17">
        <v>365829</v>
      </c>
      <c r="M7" s="17">
        <v>92</v>
      </c>
      <c r="N7" s="17">
        <v>0</v>
      </c>
      <c r="O7" s="17">
        <v>1</v>
      </c>
      <c r="P7" s="17">
        <v>0</v>
      </c>
      <c r="Q7" s="17">
        <v>455611</v>
      </c>
      <c r="R7" s="17">
        <v>196445</v>
      </c>
      <c r="S7" s="17">
        <v>961176</v>
      </c>
      <c r="T7" s="17">
        <v>87082</v>
      </c>
      <c r="V7"/>
      <c r="W7"/>
      <c r="X7" s="16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>
        <v>10</v>
      </c>
      <c r="B8" t="s">
        <v>96</v>
      </c>
      <c r="C8" s="14">
        <v>7200</v>
      </c>
      <c r="D8" s="14">
        <v>2012</v>
      </c>
      <c r="E8" s="16">
        <v>97.3</v>
      </c>
      <c r="F8" s="17">
        <v>289442</v>
      </c>
      <c r="G8" s="17">
        <v>8806226</v>
      </c>
      <c r="H8" s="17">
        <v>2126171</v>
      </c>
      <c r="I8" s="17">
        <v>2711</v>
      </c>
      <c r="J8" s="17">
        <v>235141</v>
      </c>
      <c r="K8" s="17">
        <v>36984</v>
      </c>
      <c r="L8" s="17">
        <v>184882</v>
      </c>
      <c r="M8" s="17">
        <v>556</v>
      </c>
      <c r="N8" s="17">
        <v>97300</v>
      </c>
      <c r="O8" s="17">
        <v>986374</v>
      </c>
      <c r="P8" s="17">
        <v>9715</v>
      </c>
      <c r="Q8" s="17">
        <v>12466630</v>
      </c>
      <c r="R8" s="17">
        <v>2933731</v>
      </c>
      <c r="S8" s="17">
        <v>23994163</v>
      </c>
      <c r="T8" s="17">
        <v>12211142</v>
      </c>
      <c r="V8"/>
      <c r="W8"/>
      <c r="X8" s="16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>
        <v>14</v>
      </c>
      <c r="B9" t="s">
        <v>120</v>
      </c>
      <c r="C9" s="14">
        <v>7200</v>
      </c>
      <c r="D9" s="14">
        <v>2012</v>
      </c>
      <c r="E9" s="16">
        <v>35.340000000000003</v>
      </c>
      <c r="F9" s="17">
        <v>0</v>
      </c>
      <c r="G9" s="17">
        <v>2508776</v>
      </c>
      <c r="H9" s="17">
        <v>678692</v>
      </c>
      <c r="I9" s="17">
        <v>0</v>
      </c>
      <c r="J9" s="17">
        <v>149861</v>
      </c>
      <c r="K9" s="17">
        <v>904</v>
      </c>
      <c r="L9" s="17">
        <v>3916</v>
      </c>
      <c r="M9" s="17">
        <v>65000</v>
      </c>
      <c r="N9" s="17">
        <v>480376</v>
      </c>
      <c r="O9" s="17">
        <v>23978</v>
      </c>
      <c r="P9" s="17">
        <v>0</v>
      </c>
      <c r="Q9" s="17">
        <v>3911503</v>
      </c>
      <c r="R9" s="17">
        <v>3690351</v>
      </c>
      <c r="S9" s="17">
        <v>8845402</v>
      </c>
      <c r="T9" s="17">
        <v>2332256</v>
      </c>
      <c r="V9"/>
      <c r="W9"/>
      <c r="X9" s="16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x14ac:dyDescent="0.25">
      <c r="A10">
        <v>20</v>
      </c>
      <c r="B10" t="s">
        <v>129</v>
      </c>
      <c r="C10" s="14">
        <v>7200</v>
      </c>
      <c r="D10" s="14">
        <v>2012</v>
      </c>
      <c r="E10" s="16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V10"/>
      <c r="W10"/>
      <c r="X10" s="16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>
        <v>21</v>
      </c>
      <c r="B11" t="s">
        <v>130</v>
      </c>
      <c r="C11" s="14">
        <v>7200</v>
      </c>
      <c r="D11" s="14">
        <v>2012</v>
      </c>
      <c r="E11" s="16">
        <v>9.6</v>
      </c>
      <c r="F11" s="17">
        <v>19832</v>
      </c>
      <c r="G11" s="17">
        <v>495564</v>
      </c>
      <c r="H11" s="17">
        <v>146790</v>
      </c>
      <c r="I11" s="17">
        <v>44489</v>
      </c>
      <c r="J11" s="17">
        <v>26173</v>
      </c>
      <c r="K11" s="17">
        <v>0</v>
      </c>
      <c r="L11" s="17">
        <v>14408</v>
      </c>
      <c r="M11" s="17">
        <v>0</v>
      </c>
      <c r="N11" s="17">
        <v>22236</v>
      </c>
      <c r="O11" s="17">
        <v>8411</v>
      </c>
      <c r="P11" s="17">
        <v>0</v>
      </c>
      <c r="Q11" s="17">
        <v>758071</v>
      </c>
      <c r="R11" s="17">
        <v>322188</v>
      </c>
      <c r="S11" s="17">
        <v>2021013</v>
      </c>
      <c r="T11" s="17">
        <v>342075</v>
      </c>
      <c r="V11"/>
      <c r="W11"/>
      <c r="X11" s="16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>
        <v>22</v>
      </c>
      <c r="B12" t="s">
        <v>84</v>
      </c>
      <c r="C12" s="14">
        <v>7200</v>
      </c>
      <c r="D12" s="14">
        <v>2012</v>
      </c>
      <c r="E12" s="16">
        <v>18.489999999999998</v>
      </c>
      <c r="F12" s="17">
        <v>57002</v>
      </c>
      <c r="G12" s="17">
        <v>1232289</v>
      </c>
      <c r="H12" s="17">
        <v>343805</v>
      </c>
      <c r="I12" s="17">
        <v>0</v>
      </c>
      <c r="J12" s="17">
        <v>36289</v>
      </c>
      <c r="K12" s="17">
        <v>5970</v>
      </c>
      <c r="L12" s="17">
        <v>19538</v>
      </c>
      <c r="M12" s="17">
        <v>92253</v>
      </c>
      <c r="N12" s="17">
        <v>39084</v>
      </c>
      <c r="O12" s="17">
        <v>19491</v>
      </c>
      <c r="P12" s="17">
        <v>0</v>
      </c>
      <c r="Q12" s="17">
        <v>1788719</v>
      </c>
      <c r="R12" s="17">
        <v>926032</v>
      </c>
      <c r="S12" s="17">
        <v>6791094</v>
      </c>
      <c r="T12" s="17">
        <v>2174577</v>
      </c>
      <c r="V12"/>
      <c r="W12"/>
      <c r="X12" s="16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>
        <v>23</v>
      </c>
      <c r="B13" t="s">
        <v>131</v>
      </c>
      <c r="C13" s="14">
        <v>7200</v>
      </c>
      <c r="D13" s="14">
        <v>2012</v>
      </c>
      <c r="E13" s="16">
        <v>1.94</v>
      </c>
      <c r="F13" s="17">
        <v>2355</v>
      </c>
      <c r="G13" s="17">
        <v>136138</v>
      </c>
      <c r="H13" s="17">
        <v>32860</v>
      </c>
      <c r="I13" s="17">
        <v>0</v>
      </c>
      <c r="J13" s="17">
        <v>2196</v>
      </c>
      <c r="K13" s="17">
        <v>0</v>
      </c>
      <c r="L13" s="17">
        <v>0</v>
      </c>
      <c r="M13" s="17">
        <v>1561</v>
      </c>
      <c r="N13" s="17">
        <v>11826</v>
      </c>
      <c r="O13" s="17">
        <v>563</v>
      </c>
      <c r="P13" s="17">
        <v>0</v>
      </c>
      <c r="Q13" s="17">
        <v>185144</v>
      </c>
      <c r="R13" s="17">
        <v>77682</v>
      </c>
      <c r="S13" s="17">
        <v>154206</v>
      </c>
      <c r="T13" s="17">
        <v>31857</v>
      </c>
      <c r="V13"/>
      <c r="W13"/>
      <c r="X13" s="16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>
        <v>26</v>
      </c>
      <c r="B14" t="s">
        <v>132</v>
      </c>
      <c r="C14" s="14">
        <v>7200</v>
      </c>
      <c r="D14" s="14">
        <v>2012</v>
      </c>
      <c r="E14" s="16">
        <v>38.380000000000003</v>
      </c>
      <c r="F14" s="17">
        <v>80423</v>
      </c>
      <c r="G14" s="17">
        <v>1174787</v>
      </c>
      <c r="H14" s="17">
        <v>309146</v>
      </c>
      <c r="I14" s="17">
        <v>0</v>
      </c>
      <c r="J14" s="17">
        <v>24389</v>
      </c>
      <c r="K14" s="17">
        <v>803</v>
      </c>
      <c r="L14" s="17">
        <v>222840</v>
      </c>
      <c r="M14" s="17">
        <v>0</v>
      </c>
      <c r="N14" s="17">
        <v>96619</v>
      </c>
      <c r="O14" s="17">
        <v>9284</v>
      </c>
      <c r="P14" s="17">
        <v>17913</v>
      </c>
      <c r="Q14" s="17">
        <v>1819955</v>
      </c>
      <c r="R14" s="17">
        <v>1430933</v>
      </c>
      <c r="S14" s="17">
        <v>5571443</v>
      </c>
      <c r="T14" s="17">
        <v>3691760</v>
      </c>
      <c r="V14"/>
      <c r="W14"/>
      <c r="X14" s="16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>
        <v>29</v>
      </c>
      <c r="B15" t="s">
        <v>80</v>
      </c>
      <c r="C15" s="14">
        <v>7200</v>
      </c>
      <c r="D15" s="14">
        <v>2012</v>
      </c>
      <c r="E15" s="16">
        <v>67.64</v>
      </c>
      <c r="F15" s="17">
        <v>90226</v>
      </c>
      <c r="G15" s="17">
        <v>5146310</v>
      </c>
      <c r="H15" s="17">
        <v>1681912</v>
      </c>
      <c r="I15" s="17">
        <v>0</v>
      </c>
      <c r="J15" s="17">
        <v>157310</v>
      </c>
      <c r="K15" s="17">
        <v>6649</v>
      </c>
      <c r="L15" s="17">
        <v>18788</v>
      </c>
      <c r="M15" s="17">
        <v>66</v>
      </c>
      <c r="N15" s="17">
        <v>93657</v>
      </c>
      <c r="O15" s="17">
        <v>2015</v>
      </c>
      <c r="P15" s="17">
        <v>250</v>
      </c>
      <c r="Q15" s="17">
        <v>7106457</v>
      </c>
      <c r="R15" s="17">
        <v>2830605</v>
      </c>
      <c r="S15" s="17">
        <v>13222092</v>
      </c>
      <c r="T15" s="17">
        <v>8909174</v>
      </c>
      <c r="V15"/>
      <c r="W15"/>
      <c r="X15" s="16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>
        <v>32</v>
      </c>
      <c r="B16" t="s">
        <v>133</v>
      </c>
      <c r="C16" s="14">
        <v>7200</v>
      </c>
      <c r="D16" s="14">
        <v>2012</v>
      </c>
      <c r="E16" s="16">
        <v>38.86</v>
      </c>
      <c r="F16" s="17">
        <v>140313</v>
      </c>
      <c r="G16" s="17">
        <v>2939018</v>
      </c>
      <c r="H16" s="17">
        <v>743946</v>
      </c>
      <c r="I16" s="17">
        <v>0</v>
      </c>
      <c r="J16" s="17">
        <v>46089</v>
      </c>
      <c r="K16" s="17">
        <v>90</v>
      </c>
      <c r="L16" s="17">
        <v>18088</v>
      </c>
      <c r="M16" s="17">
        <v>189788</v>
      </c>
      <c r="N16" s="17">
        <v>245534</v>
      </c>
      <c r="O16" s="17">
        <v>20934</v>
      </c>
      <c r="P16" s="17">
        <v>240</v>
      </c>
      <c r="Q16" s="17">
        <v>4203247</v>
      </c>
      <c r="R16" s="17">
        <v>4986255</v>
      </c>
      <c r="S16" s="17">
        <v>18564140</v>
      </c>
      <c r="T16" s="17">
        <v>8751221</v>
      </c>
      <c r="V16"/>
      <c r="W16"/>
      <c r="X16" s="16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>
        <v>35</v>
      </c>
      <c r="B17" t="s">
        <v>134</v>
      </c>
      <c r="C17" s="14">
        <v>7200</v>
      </c>
      <c r="D17" s="14">
        <v>2012</v>
      </c>
      <c r="E17" s="16">
        <v>0.41</v>
      </c>
      <c r="F17" s="17">
        <v>2270</v>
      </c>
      <c r="G17" s="17">
        <v>74502</v>
      </c>
      <c r="H17" s="17">
        <v>0</v>
      </c>
      <c r="I17" s="17">
        <v>0</v>
      </c>
      <c r="J17" s="17">
        <v>10416</v>
      </c>
      <c r="K17" s="17">
        <v>0</v>
      </c>
      <c r="L17" s="17">
        <v>0</v>
      </c>
      <c r="M17" s="17">
        <v>58</v>
      </c>
      <c r="N17" s="17">
        <v>7996</v>
      </c>
      <c r="O17" s="17">
        <v>0</v>
      </c>
      <c r="P17" s="17">
        <v>0</v>
      </c>
      <c r="Q17" s="17">
        <v>92972</v>
      </c>
      <c r="R17" s="17">
        <v>49033</v>
      </c>
      <c r="S17" s="17">
        <v>211560</v>
      </c>
      <c r="T17" s="17">
        <v>202268</v>
      </c>
      <c r="V17"/>
      <c r="W17"/>
      <c r="X17" s="16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>
        <v>37</v>
      </c>
      <c r="B18" t="s">
        <v>135</v>
      </c>
      <c r="C18" s="14">
        <v>7200</v>
      </c>
      <c r="D18" s="14">
        <v>2012</v>
      </c>
      <c r="E18" s="16">
        <v>8.91</v>
      </c>
      <c r="F18" s="17">
        <v>21903</v>
      </c>
      <c r="G18" s="17">
        <v>873635</v>
      </c>
      <c r="H18" s="17">
        <v>238060</v>
      </c>
      <c r="I18" s="17">
        <v>0</v>
      </c>
      <c r="J18" s="17">
        <v>3000</v>
      </c>
      <c r="K18" s="17">
        <v>0</v>
      </c>
      <c r="L18" s="17">
        <v>0</v>
      </c>
      <c r="M18" s="17">
        <v>0</v>
      </c>
      <c r="N18" s="17">
        <v>43717</v>
      </c>
      <c r="O18" s="17">
        <v>429</v>
      </c>
      <c r="P18" s="17">
        <v>14250</v>
      </c>
      <c r="Q18" s="17">
        <v>1144591</v>
      </c>
      <c r="R18" s="17">
        <v>615966</v>
      </c>
      <c r="S18" s="17">
        <v>3397882</v>
      </c>
      <c r="T18" s="17">
        <v>3253588</v>
      </c>
      <c r="V18"/>
      <c r="W18"/>
      <c r="X18" s="16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>
        <v>38</v>
      </c>
      <c r="B19" t="s">
        <v>107</v>
      </c>
      <c r="C19" s="14">
        <v>7200</v>
      </c>
      <c r="D19" s="14">
        <v>2012</v>
      </c>
      <c r="E19" s="16">
        <v>40.74</v>
      </c>
      <c r="F19" s="17">
        <v>106052</v>
      </c>
      <c r="G19" s="17">
        <v>2816688</v>
      </c>
      <c r="H19" s="17">
        <v>809673</v>
      </c>
      <c r="I19" s="17">
        <v>0</v>
      </c>
      <c r="J19" s="17">
        <v>52543</v>
      </c>
      <c r="K19" s="17">
        <v>0</v>
      </c>
      <c r="L19" s="17">
        <v>7182</v>
      </c>
      <c r="M19" s="17">
        <v>74437</v>
      </c>
      <c r="N19" s="17">
        <v>190767</v>
      </c>
      <c r="O19" s="17">
        <v>31650</v>
      </c>
      <c r="P19" s="17">
        <v>9429</v>
      </c>
      <c r="Q19" s="17">
        <v>3973511</v>
      </c>
      <c r="R19" s="17">
        <v>989576</v>
      </c>
      <c r="S19" s="17">
        <v>5970682</v>
      </c>
      <c r="T19" s="17">
        <v>703555</v>
      </c>
      <c r="V19"/>
      <c r="W19"/>
      <c r="X19" s="16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>
        <v>39</v>
      </c>
      <c r="B20" t="s">
        <v>136</v>
      </c>
      <c r="C20" s="14">
        <v>7200</v>
      </c>
      <c r="D20" s="14">
        <v>2012</v>
      </c>
      <c r="E20" s="16">
        <v>7.75</v>
      </c>
      <c r="F20" s="17">
        <v>17245</v>
      </c>
      <c r="G20" s="17">
        <v>582915</v>
      </c>
      <c r="H20" s="17">
        <v>132841</v>
      </c>
      <c r="I20" s="17">
        <v>89595</v>
      </c>
      <c r="J20" s="17">
        <v>11447</v>
      </c>
      <c r="K20" s="17">
        <v>2575</v>
      </c>
      <c r="L20" s="17">
        <v>8771</v>
      </c>
      <c r="M20" s="17">
        <v>2115</v>
      </c>
      <c r="N20" s="17">
        <v>83078</v>
      </c>
      <c r="O20" s="17">
        <v>6769</v>
      </c>
      <c r="P20" s="17">
        <v>0</v>
      </c>
      <c r="Q20" s="17">
        <v>920106</v>
      </c>
      <c r="R20" s="17">
        <v>488264</v>
      </c>
      <c r="S20" s="17">
        <v>2444178</v>
      </c>
      <c r="T20" s="17">
        <v>691234</v>
      </c>
      <c r="V20"/>
      <c r="W20"/>
      <c r="X20" s="16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>
        <v>43</v>
      </c>
      <c r="B21" t="s">
        <v>97</v>
      </c>
      <c r="C21" s="14">
        <v>7200</v>
      </c>
      <c r="D21" s="14">
        <v>2012</v>
      </c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V21"/>
      <c r="W21"/>
      <c r="X21" s="16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>
        <v>45</v>
      </c>
      <c r="B22" t="s">
        <v>74</v>
      </c>
      <c r="C22" s="14">
        <v>7200</v>
      </c>
      <c r="D22" s="14">
        <v>2012</v>
      </c>
      <c r="E22" s="16">
        <v>0</v>
      </c>
      <c r="F22" s="17">
        <v>10858</v>
      </c>
      <c r="G22" s="17">
        <v>0</v>
      </c>
      <c r="H22" s="17">
        <v>0</v>
      </c>
      <c r="I22" s="17">
        <v>382279</v>
      </c>
      <c r="J22" s="17">
        <v>8407</v>
      </c>
      <c r="K22" s="17">
        <v>0</v>
      </c>
      <c r="L22" s="17">
        <v>0</v>
      </c>
      <c r="M22" s="17">
        <v>0</v>
      </c>
      <c r="N22" s="17">
        <v>18298</v>
      </c>
      <c r="O22" s="17">
        <v>30</v>
      </c>
      <c r="P22" s="17">
        <v>0</v>
      </c>
      <c r="Q22" s="17">
        <v>409014</v>
      </c>
      <c r="R22" s="17">
        <v>181791</v>
      </c>
      <c r="S22" s="17">
        <v>848939</v>
      </c>
      <c r="T22" s="17">
        <v>209962</v>
      </c>
      <c r="V22"/>
      <c r="W22"/>
      <c r="X22" s="16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>
        <v>46</v>
      </c>
      <c r="B23" t="s">
        <v>137</v>
      </c>
      <c r="C23" s="14">
        <v>7200</v>
      </c>
      <c r="D23" s="14">
        <v>2012</v>
      </c>
      <c r="E23" s="16">
        <v>0</v>
      </c>
      <c r="F23" s="17">
        <v>7480</v>
      </c>
      <c r="G23" s="17">
        <v>0</v>
      </c>
      <c r="H23" s="17">
        <v>0</v>
      </c>
      <c r="I23" s="17">
        <v>762074</v>
      </c>
      <c r="J23" s="17">
        <v>27399</v>
      </c>
      <c r="K23" s="17">
        <v>7159</v>
      </c>
      <c r="L23" s="17">
        <v>17708</v>
      </c>
      <c r="M23" s="17">
        <v>86173</v>
      </c>
      <c r="N23" s="17">
        <v>38948</v>
      </c>
      <c r="O23" s="17">
        <v>0</v>
      </c>
      <c r="P23" s="17">
        <v>0</v>
      </c>
      <c r="Q23" s="17">
        <v>939461</v>
      </c>
      <c r="R23" s="17">
        <v>408346</v>
      </c>
      <c r="S23" s="17">
        <v>2673755</v>
      </c>
      <c r="T23" s="17">
        <v>130498</v>
      </c>
      <c r="V23"/>
      <c r="W23"/>
      <c r="X23" s="16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>
        <v>50</v>
      </c>
      <c r="B24" t="s">
        <v>138</v>
      </c>
      <c r="C24" s="14">
        <v>7200</v>
      </c>
      <c r="D24" s="14">
        <v>2012</v>
      </c>
      <c r="E24" s="16">
        <v>29</v>
      </c>
      <c r="F24" s="17">
        <v>34592</v>
      </c>
      <c r="G24" s="17">
        <v>2131920</v>
      </c>
      <c r="H24" s="17">
        <v>636971</v>
      </c>
      <c r="I24" s="17">
        <v>0</v>
      </c>
      <c r="J24" s="17">
        <v>89283</v>
      </c>
      <c r="K24" s="17">
        <v>783</v>
      </c>
      <c r="L24" s="17">
        <v>46</v>
      </c>
      <c r="M24" s="17">
        <v>55200</v>
      </c>
      <c r="N24" s="17">
        <v>302453</v>
      </c>
      <c r="O24" s="17">
        <v>6980</v>
      </c>
      <c r="P24" s="17">
        <v>0</v>
      </c>
      <c r="Q24" s="17">
        <v>3223636</v>
      </c>
      <c r="R24" s="17">
        <v>2202194</v>
      </c>
      <c r="S24" s="17">
        <v>7180695</v>
      </c>
      <c r="T24" s="17">
        <v>2864736</v>
      </c>
      <c r="V24"/>
      <c r="W24"/>
      <c r="X24" s="16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>
        <v>54</v>
      </c>
      <c r="B25" t="s">
        <v>77</v>
      </c>
      <c r="C25" s="14">
        <v>7200</v>
      </c>
      <c r="D25" s="14">
        <v>2012</v>
      </c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V25"/>
      <c r="W25"/>
      <c r="X25" s="16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>
        <v>56</v>
      </c>
      <c r="B26" t="s">
        <v>121</v>
      </c>
      <c r="C26" s="14">
        <v>7200</v>
      </c>
      <c r="D26" s="14">
        <v>2012</v>
      </c>
      <c r="E26" s="16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24</v>
      </c>
      <c r="S26" s="17">
        <v>170</v>
      </c>
      <c r="T26" s="17">
        <v>170</v>
      </c>
      <c r="V26"/>
      <c r="W26"/>
      <c r="X26" s="16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>
        <v>58</v>
      </c>
      <c r="B27" t="s">
        <v>100</v>
      </c>
      <c r="C27" s="14">
        <v>7200</v>
      </c>
      <c r="D27" s="14">
        <v>2012</v>
      </c>
      <c r="E27" s="16">
        <v>52.81</v>
      </c>
      <c r="F27" s="17">
        <v>203716</v>
      </c>
      <c r="G27" s="17">
        <v>3159018</v>
      </c>
      <c r="H27" s="17">
        <v>832397</v>
      </c>
      <c r="I27" s="17">
        <v>0</v>
      </c>
      <c r="J27" s="17">
        <v>83136</v>
      </c>
      <c r="K27" s="17">
        <v>35867</v>
      </c>
      <c r="L27" s="17">
        <v>107650</v>
      </c>
      <c r="M27" s="17">
        <v>138951</v>
      </c>
      <c r="N27" s="17">
        <v>230814</v>
      </c>
      <c r="O27" s="17">
        <v>72954</v>
      </c>
      <c r="P27" s="17">
        <v>101137</v>
      </c>
      <c r="Q27" s="17">
        <v>4559650</v>
      </c>
      <c r="R27" s="17">
        <v>1509069</v>
      </c>
      <c r="S27" s="17">
        <v>5972076</v>
      </c>
      <c r="T27" s="17">
        <v>1570828</v>
      </c>
      <c r="V27"/>
      <c r="W27"/>
      <c r="X27" s="16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>
        <v>63</v>
      </c>
      <c r="B28" t="s">
        <v>79</v>
      </c>
      <c r="C28" s="14">
        <v>7200</v>
      </c>
      <c r="D28" s="14">
        <v>2012</v>
      </c>
      <c r="E28" s="16">
        <v>18.25</v>
      </c>
      <c r="F28" s="17">
        <v>28776</v>
      </c>
      <c r="G28" s="17">
        <v>0</v>
      </c>
      <c r="H28" s="17">
        <v>0</v>
      </c>
      <c r="I28" s="17">
        <v>0</v>
      </c>
      <c r="J28" s="17">
        <v>26253</v>
      </c>
      <c r="K28" s="17">
        <v>9211</v>
      </c>
      <c r="L28" s="17">
        <v>1724796</v>
      </c>
      <c r="M28" s="17">
        <v>51582</v>
      </c>
      <c r="N28" s="17">
        <v>46533</v>
      </c>
      <c r="O28" s="17">
        <v>765</v>
      </c>
      <c r="P28" s="17">
        <v>0</v>
      </c>
      <c r="Q28" s="17">
        <v>1859140</v>
      </c>
      <c r="R28" s="17">
        <v>1194790</v>
      </c>
      <c r="S28" s="17">
        <v>4636637</v>
      </c>
      <c r="T28" s="17">
        <v>938508</v>
      </c>
      <c r="V28"/>
      <c r="W28"/>
      <c r="X28" s="16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>
        <v>78</v>
      </c>
      <c r="B29" t="s">
        <v>139</v>
      </c>
      <c r="C29" s="14">
        <v>7200</v>
      </c>
      <c r="D29" s="14">
        <v>2012</v>
      </c>
      <c r="E29" s="16">
        <v>2.91</v>
      </c>
      <c r="F29" s="17">
        <v>7431</v>
      </c>
      <c r="G29" s="17">
        <v>269494</v>
      </c>
      <c r="H29" s="17">
        <v>71771</v>
      </c>
      <c r="I29" s="17">
        <v>0</v>
      </c>
      <c r="J29" s="17">
        <v>15930</v>
      </c>
      <c r="K29" s="17">
        <v>0</v>
      </c>
      <c r="L29" s="17">
        <v>575</v>
      </c>
      <c r="M29" s="17">
        <v>0</v>
      </c>
      <c r="N29" s="17">
        <v>19537</v>
      </c>
      <c r="O29" s="17">
        <v>7048</v>
      </c>
      <c r="P29" s="17">
        <v>0</v>
      </c>
      <c r="Q29" s="17">
        <v>384355</v>
      </c>
      <c r="R29" s="17">
        <v>149202</v>
      </c>
      <c r="S29" s="17">
        <v>640801</v>
      </c>
      <c r="T29" s="17">
        <v>395489</v>
      </c>
      <c r="V29"/>
      <c r="W29"/>
      <c r="X29" s="16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>
        <v>79</v>
      </c>
      <c r="B30" t="s">
        <v>88</v>
      </c>
      <c r="C30" s="14">
        <v>7200</v>
      </c>
      <c r="D30" s="14">
        <v>2012</v>
      </c>
      <c r="E30" s="1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V30"/>
      <c r="W30"/>
      <c r="X30" s="16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>
        <v>80</v>
      </c>
      <c r="B31" t="s">
        <v>140</v>
      </c>
      <c r="C31" s="14">
        <v>7200</v>
      </c>
      <c r="D31" s="14">
        <v>2012</v>
      </c>
      <c r="E31" s="16">
        <v>2.75</v>
      </c>
      <c r="F31" s="17">
        <v>4717</v>
      </c>
      <c r="G31" s="17">
        <v>168158</v>
      </c>
      <c r="H31" s="17">
        <v>41998</v>
      </c>
      <c r="I31" s="17">
        <v>4360</v>
      </c>
      <c r="J31" s="17">
        <v>3901</v>
      </c>
      <c r="K31" s="17">
        <v>0</v>
      </c>
      <c r="L31" s="17">
        <v>392</v>
      </c>
      <c r="M31" s="17">
        <v>0</v>
      </c>
      <c r="N31" s="17">
        <v>12735</v>
      </c>
      <c r="O31" s="17">
        <v>3475</v>
      </c>
      <c r="P31" s="17">
        <v>38573</v>
      </c>
      <c r="Q31" s="17">
        <v>196446</v>
      </c>
      <c r="R31" s="17">
        <v>118495</v>
      </c>
      <c r="S31" s="17">
        <v>249693</v>
      </c>
      <c r="T31" s="17">
        <v>23014</v>
      </c>
      <c r="V31"/>
      <c r="W31"/>
      <c r="X31" s="16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>
        <v>81</v>
      </c>
      <c r="B32" t="s">
        <v>141</v>
      </c>
      <c r="C32" s="14">
        <v>7200</v>
      </c>
      <c r="D32" s="14">
        <v>2012</v>
      </c>
      <c r="E32" s="16">
        <v>34.409999999999997</v>
      </c>
      <c r="F32" s="17">
        <v>0</v>
      </c>
      <c r="G32" s="17">
        <v>2755407</v>
      </c>
      <c r="H32" s="17">
        <v>894685</v>
      </c>
      <c r="I32" s="17">
        <v>0</v>
      </c>
      <c r="J32" s="17">
        <v>32746</v>
      </c>
      <c r="K32" s="17">
        <v>3398</v>
      </c>
      <c r="L32" s="17">
        <v>2761</v>
      </c>
      <c r="M32" s="17">
        <v>182908</v>
      </c>
      <c r="N32" s="17">
        <v>14828</v>
      </c>
      <c r="O32" s="17">
        <v>425</v>
      </c>
      <c r="P32" s="17">
        <v>5168</v>
      </c>
      <c r="Q32" s="17">
        <v>3881990</v>
      </c>
      <c r="R32" s="17">
        <v>6893301</v>
      </c>
      <c r="S32" s="17">
        <v>16055479</v>
      </c>
      <c r="T32" s="17">
        <v>7053272</v>
      </c>
      <c r="V32"/>
      <c r="W32"/>
      <c r="X32" s="16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>
        <v>82</v>
      </c>
      <c r="B33" t="s">
        <v>78</v>
      </c>
      <c r="C33" s="14">
        <v>7200</v>
      </c>
      <c r="D33" s="14">
        <v>2012</v>
      </c>
      <c r="E33" s="16">
        <v>1.8</v>
      </c>
      <c r="F33" s="17">
        <v>4873</v>
      </c>
      <c r="G33" s="17">
        <v>125307</v>
      </c>
      <c r="H33" s="17">
        <v>32175</v>
      </c>
      <c r="I33" s="17">
        <v>4435</v>
      </c>
      <c r="J33" s="17">
        <v>2207</v>
      </c>
      <c r="K33" s="17">
        <v>0</v>
      </c>
      <c r="L33" s="17">
        <v>0</v>
      </c>
      <c r="M33" s="17">
        <v>0</v>
      </c>
      <c r="N33" s="17">
        <v>2876</v>
      </c>
      <c r="O33" s="17">
        <v>660</v>
      </c>
      <c r="P33" s="17">
        <v>0</v>
      </c>
      <c r="Q33" s="17">
        <v>167660</v>
      </c>
      <c r="R33" s="17">
        <v>77822</v>
      </c>
      <c r="S33" s="17">
        <v>386623</v>
      </c>
      <c r="T33" s="17">
        <v>25708</v>
      </c>
      <c r="V33"/>
      <c r="W33"/>
      <c r="X33" s="16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>
        <v>84</v>
      </c>
      <c r="B34" t="s">
        <v>117</v>
      </c>
      <c r="C34" s="14">
        <v>7200</v>
      </c>
      <c r="D34" s="14">
        <v>2012</v>
      </c>
      <c r="E34" s="16">
        <v>44.62</v>
      </c>
      <c r="F34" s="17">
        <v>3526651</v>
      </c>
      <c r="G34" s="17">
        <v>3771633</v>
      </c>
      <c r="H34" s="17">
        <v>1014073</v>
      </c>
      <c r="I34" s="17">
        <v>0</v>
      </c>
      <c r="J34" s="17">
        <v>16963</v>
      </c>
      <c r="K34" s="17">
        <v>2954</v>
      </c>
      <c r="L34" s="17">
        <v>378828</v>
      </c>
      <c r="M34" s="17">
        <v>135</v>
      </c>
      <c r="N34" s="17">
        <v>24059</v>
      </c>
      <c r="O34" s="17">
        <v>8328</v>
      </c>
      <c r="P34" s="17">
        <v>0</v>
      </c>
      <c r="Q34" s="17">
        <v>5216973</v>
      </c>
      <c r="R34" s="17">
        <v>1648762</v>
      </c>
      <c r="S34" s="17">
        <v>18461301</v>
      </c>
      <c r="T34" s="17">
        <v>14965485</v>
      </c>
      <c r="V34"/>
      <c r="W34"/>
      <c r="X34" s="16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>
        <v>85</v>
      </c>
      <c r="B35" t="s">
        <v>142</v>
      </c>
      <c r="C35" s="14">
        <v>7200</v>
      </c>
      <c r="D35" s="14">
        <v>2012</v>
      </c>
      <c r="E35" s="16">
        <v>12.4</v>
      </c>
      <c r="F35" s="17">
        <v>28857</v>
      </c>
      <c r="G35" s="17">
        <v>865875</v>
      </c>
      <c r="H35" s="17">
        <v>237551</v>
      </c>
      <c r="I35" s="17">
        <v>10295</v>
      </c>
      <c r="J35" s="17">
        <v>46752</v>
      </c>
      <c r="K35" s="17">
        <v>4634</v>
      </c>
      <c r="L35" s="17">
        <v>7509</v>
      </c>
      <c r="M35" s="17">
        <v>29547</v>
      </c>
      <c r="N35" s="17">
        <v>106824</v>
      </c>
      <c r="O35" s="17">
        <v>7525</v>
      </c>
      <c r="P35" s="17">
        <v>324</v>
      </c>
      <c r="Q35" s="17">
        <v>1316188</v>
      </c>
      <c r="R35" s="17">
        <v>939260</v>
      </c>
      <c r="S35" s="17">
        <v>3180250</v>
      </c>
      <c r="T35" s="17">
        <v>1063709</v>
      </c>
      <c r="V35"/>
      <c r="W35"/>
      <c r="X35" s="16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>
        <v>96</v>
      </c>
      <c r="B36" t="s">
        <v>92</v>
      </c>
      <c r="C36" s="14">
        <v>7200</v>
      </c>
      <c r="D36" s="14">
        <v>2012</v>
      </c>
      <c r="E36" s="16">
        <v>6.8</v>
      </c>
      <c r="F36" s="17">
        <v>16541</v>
      </c>
      <c r="G36" s="17">
        <v>443176</v>
      </c>
      <c r="H36" s="17">
        <v>102527</v>
      </c>
      <c r="I36" s="17">
        <v>0</v>
      </c>
      <c r="J36" s="17">
        <v>6337</v>
      </c>
      <c r="K36" s="17">
        <v>3619</v>
      </c>
      <c r="L36" s="17">
        <v>35553</v>
      </c>
      <c r="M36" s="17">
        <v>0</v>
      </c>
      <c r="N36" s="17">
        <v>122738</v>
      </c>
      <c r="O36" s="17">
        <v>1730</v>
      </c>
      <c r="P36" s="17">
        <v>0</v>
      </c>
      <c r="Q36" s="17">
        <v>715680</v>
      </c>
      <c r="R36" s="17">
        <v>302119</v>
      </c>
      <c r="S36" s="17">
        <v>1183735</v>
      </c>
      <c r="T36" s="17">
        <v>265863</v>
      </c>
      <c r="V36"/>
      <c r="W36"/>
      <c r="X36" s="16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>
        <v>102</v>
      </c>
      <c r="B37" t="s">
        <v>122</v>
      </c>
      <c r="C37" s="14">
        <v>7200</v>
      </c>
      <c r="D37" s="14">
        <v>2012</v>
      </c>
      <c r="E37" s="16">
        <v>13.8</v>
      </c>
      <c r="F37" s="17">
        <v>41680</v>
      </c>
      <c r="G37" s="17">
        <v>992448</v>
      </c>
      <c r="H37" s="17">
        <v>277246</v>
      </c>
      <c r="I37" s="17">
        <v>0</v>
      </c>
      <c r="J37" s="17">
        <v>7220</v>
      </c>
      <c r="K37" s="17">
        <v>0</v>
      </c>
      <c r="L37" s="17">
        <v>13074</v>
      </c>
      <c r="M37" s="17">
        <v>0</v>
      </c>
      <c r="N37" s="17">
        <v>44980</v>
      </c>
      <c r="O37" s="17">
        <v>11760</v>
      </c>
      <c r="P37" s="17">
        <v>0</v>
      </c>
      <c r="Q37" s="17">
        <v>1346728</v>
      </c>
      <c r="R37" s="17">
        <v>558514</v>
      </c>
      <c r="S37" s="17">
        <v>4440673</v>
      </c>
      <c r="T37" s="17">
        <v>2947772</v>
      </c>
      <c r="V37"/>
      <c r="W37"/>
      <c r="X37" s="16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>
        <v>104</v>
      </c>
      <c r="B38" t="s">
        <v>95</v>
      </c>
      <c r="C38" s="14">
        <v>7200</v>
      </c>
      <c r="D38" s="14">
        <v>2012</v>
      </c>
      <c r="E38" s="1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V38"/>
      <c r="W38"/>
      <c r="X38" s="16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>
        <v>106</v>
      </c>
      <c r="B39" t="s">
        <v>72</v>
      </c>
      <c r="C39" s="14">
        <v>7200</v>
      </c>
      <c r="D39" s="14">
        <v>2012</v>
      </c>
      <c r="E39" s="16">
        <v>0</v>
      </c>
      <c r="F39" s="17">
        <v>4370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49192</v>
      </c>
      <c r="M39" s="17">
        <v>0</v>
      </c>
      <c r="N39" s="17">
        <v>0</v>
      </c>
      <c r="O39" s="17">
        <v>0</v>
      </c>
      <c r="P39" s="17">
        <v>0</v>
      </c>
      <c r="Q39" s="17">
        <v>49192</v>
      </c>
      <c r="R39" s="17">
        <v>16528</v>
      </c>
      <c r="S39" s="17">
        <v>166749</v>
      </c>
      <c r="T39" s="17">
        <v>154876</v>
      </c>
      <c r="V39"/>
      <c r="W39"/>
      <c r="X39" s="16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>
        <v>107</v>
      </c>
      <c r="B40" t="s">
        <v>87</v>
      </c>
      <c r="C40" s="14">
        <v>7200</v>
      </c>
      <c r="D40" s="14">
        <v>2012</v>
      </c>
      <c r="E40" s="16">
        <v>8.23</v>
      </c>
      <c r="F40" s="17">
        <v>19399</v>
      </c>
      <c r="G40" s="17">
        <v>617371</v>
      </c>
      <c r="H40" s="17">
        <v>158465</v>
      </c>
      <c r="I40" s="17">
        <v>0</v>
      </c>
      <c r="J40" s="17">
        <v>6916</v>
      </c>
      <c r="K40" s="17">
        <v>4413</v>
      </c>
      <c r="L40" s="17">
        <v>10293</v>
      </c>
      <c r="M40" s="17">
        <v>13200</v>
      </c>
      <c r="N40" s="17">
        <v>63495</v>
      </c>
      <c r="O40" s="17">
        <v>0</v>
      </c>
      <c r="P40" s="17">
        <v>0</v>
      </c>
      <c r="Q40" s="17">
        <v>874153</v>
      </c>
      <c r="R40" s="17">
        <v>302489</v>
      </c>
      <c r="S40" s="17">
        <v>2496662</v>
      </c>
      <c r="T40" s="17">
        <v>425675</v>
      </c>
      <c r="V40"/>
      <c r="W40"/>
      <c r="X40" s="16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>
        <v>108</v>
      </c>
      <c r="B41" t="s">
        <v>94</v>
      </c>
      <c r="C41" s="14">
        <v>7200</v>
      </c>
      <c r="D41" s="14">
        <v>2012</v>
      </c>
      <c r="E41" s="16">
        <v>0</v>
      </c>
      <c r="F41" s="17">
        <v>2712</v>
      </c>
      <c r="G41" s="17">
        <v>0</v>
      </c>
      <c r="H41" s="17">
        <v>0</v>
      </c>
      <c r="I41" s="17">
        <v>137567</v>
      </c>
      <c r="J41" s="17">
        <v>36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137603</v>
      </c>
      <c r="R41" s="17">
        <v>23120</v>
      </c>
      <c r="S41" s="17">
        <v>335920</v>
      </c>
      <c r="T41" s="17">
        <v>321572</v>
      </c>
      <c r="V41"/>
      <c r="W41"/>
      <c r="X41" s="16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>
        <v>111</v>
      </c>
      <c r="B42" t="s">
        <v>143</v>
      </c>
      <c r="C42" s="14">
        <v>7200</v>
      </c>
      <c r="D42" s="14">
        <v>2012</v>
      </c>
      <c r="E42" s="16">
        <v>0.91</v>
      </c>
      <c r="F42" s="17">
        <v>5489</v>
      </c>
      <c r="G42" s="17">
        <v>57915</v>
      </c>
      <c r="H42" s="17">
        <v>13062</v>
      </c>
      <c r="I42" s="17">
        <v>0</v>
      </c>
      <c r="J42" s="17">
        <v>1034</v>
      </c>
      <c r="K42" s="17">
        <v>0</v>
      </c>
      <c r="L42" s="17">
        <v>24008</v>
      </c>
      <c r="M42" s="17">
        <v>0</v>
      </c>
      <c r="N42" s="17">
        <v>5624</v>
      </c>
      <c r="O42" s="17">
        <v>1290</v>
      </c>
      <c r="P42" s="17">
        <v>0</v>
      </c>
      <c r="Q42" s="17">
        <v>102933</v>
      </c>
      <c r="R42" s="17">
        <v>108009</v>
      </c>
      <c r="S42" s="17">
        <v>362500</v>
      </c>
      <c r="T42" s="17">
        <v>24212</v>
      </c>
      <c r="V42"/>
      <c r="W42"/>
      <c r="X42" s="16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>
        <v>125</v>
      </c>
      <c r="B43" t="s">
        <v>89</v>
      </c>
      <c r="C43" s="14">
        <v>7200</v>
      </c>
      <c r="D43" s="14">
        <v>2012</v>
      </c>
      <c r="E43" s="16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V43"/>
      <c r="W43"/>
      <c r="X43" s="16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>
        <v>126</v>
      </c>
      <c r="B44" t="s">
        <v>104</v>
      </c>
      <c r="C44" s="14">
        <v>7200</v>
      </c>
      <c r="D44" s="14">
        <v>2012</v>
      </c>
      <c r="E44" s="16">
        <v>0</v>
      </c>
      <c r="F44" s="17">
        <v>19735</v>
      </c>
      <c r="G44" s="17">
        <v>0</v>
      </c>
      <c r="H44" s="17">
        <v>0</v>
      </c>
      <c r="I44" s="17">
        <v>0</v>
      </c>
      <c r="J44" s="17">
        <v>1223</v>
      </c>
      <c r="K44" s="17">
        <v>0</v>
      </c>
      <c r="L44" s="17">
        <v>1525162</v>
      </c>
      <c r="M44" s="17">
        <v>0</v>
      </c>
      <c r="N44" s="17">
        <v>68178</v>
      </c>
      <c r="O44" s="17">
        <v>0</v>
      </c>
      <c r="P44" s="17">
        <v>11300</v>
      </c>
      <c r="Q44" s="17">
        <v>1583263</v>
      </c>
      <c r="R44" s="17">
        <v>581255</v>
      </c>
      <c r="S44" s="17">
        <v>3160203</v>
      </c>
      <c r="T44" s="17">
        <v>3107444</v>
      </c>
      <c r="V44"/>
      <c r="W44"/>
      <c r="X44" s="16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>
        <v>128</v>
      </c>
      <c r="B45" t="s">
        <v>111</v>
      </c>
      <c r="C45" s="14">
        <v>7200</v>
      </c>
      <c r="D45" s="14">
        <v>2012</v>
      </c>
      <c r="E45" s="16">
        <v>55.71</v>
      </c>
      <c r="F45" s="17">
        <v>156008</v>
      </c>
      <c r="G45" s="17">
        <v>4309623</v>
      </c>
      <c r="H45" s="17">
        <v>1365932</v>
      </c>
      <c r="I45" s="17">
        <v>0</v>
      </c>
      <c r="J45" s="17">
        <v>95080</v>
      </c>
      <c r="K45" s="17">
        <v>143</v>
      </c>
      <c r="L45" s="17">
        <v>8580</v>
      </c>
      <c r="M45" s="17">
        <v>67209</v>
      </c>
      <c r="N45" s="17">
        <v>176785</v>
      </c>
      <c r="O45" s="17">
        <v>28482</v>
      </c>
      <c r="P45" s="17">
        <v>38813</v>
      </c>
      <c r="Q45" s="17">
        <v>6013021</v>
      </c>
      <c r="R45" s="17">
        <v>2917761</v>
      </c>
      <c r="S45" s="17">
        <v>18629739</v>
      </c>
      <c r="T45" s="17">
        <v>10939912</v>
      </c>
      <c r="V45"/>
      <c r="W45"/>
      <c r="X45" s="16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>
        <v>129</v>
      </c>
      <c r="B46" t="s">
        <v>119</v>
      </c>
      <c r="C46" s="14">
        <v>7200</v>
      </c>
      <c r="D46" s="14">
        <v>2012</v>
      </c>
      <c r="E46" s="16">
        <v>3.82</v>
      </c>
      <c r="F46" s="17">
        <v>3824</v>
      </c>
      <c r="G46" s="17">
        <v>247228</v>
      </c>
      <c r="H46" s="17">
        <v>58812</v>
      </c>
      <c r="I46" s="17">
        <v>0</v>
      </c>
      <c r="J46" s="17">
        <v>5580</v>
      </c>
      <c r="K46" s="17">
        <v>0</v>
      </c>
      <c r="L46" s="17">
        <v>120</v>
      </c>
      <c r="M46" s="17">
        <v>28136</v>
      </c>
      <c r="N46" s="17">
        <v>8783</v>
      </c>
      <c r="O46" s="17">
        <v>3222</v>
      </c>
      <c r="P46" s="17">
        <v>0</v>
      </c>
      <c r="Q46" s="17">
        <v>351881</v>
      </c>
      <c r="R46" s="17">
        <v>80385</v>
      </c>
      <c r="S46" s="17">
        <v>665116</v>
      </c>
      <c r="T46" s="17">
        <v>63239</v>
      </c>
      <c r="V46"/>
      <c r="W46"/>
      <c r="X46" s="1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>
        <v>130</v>
      </c>
      <c r="B47" t="s">
        <v>144</v>
      </c>
      <c r="C47" s="14">
        <v>7200</v>
      </c>
      <c r="D47" s="14">
        <v>2012</v>
      </c>
      <c r="E47" s="16">
        <v>34.96</v>
      </c>
      <c r="F47" s="17">
        <v>87178</v>
      </c>
      <c r="G47" s="17">
        <v>2458732</v>
      </c>
      <c r="H47" s="17">
        <v>639571</v>
      </c>
      <c r="I47" s="17">
        <v>0</v>
      </c>
      <c r="J47" s="17">
        <v>32773</v>
      </c>
      <c r="K47" s="17">
        <v>704</v>
      </c>
      <c r="L47" s="17">
        <v>28223</v>
      </c>
      <c r="M47" s="17">
        <v>326942</v>
      </c>
      <c r="N47" s="17">
        <v>30072</v>
      </c>
      <c r="O47" s="17">
        <v>7684</v>
      </c>
      <c r="P47" s="17">
        <v>38690</v>
      </c>
      <c r="Q47" s="17">
        <v>3486011</v>
      </c>
      <c r="R47" s="17">
        <v>2329929</v>
      </c>
      <c r="S47" s="17">
        <v>10672066</v>
      </c>
      <c r="T47" s="17">
        <v>4507002</v>
      </c>
      <c r="V47"/>
      <c r="W47"/>
      <c r="X47" s="1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>
        <v>131</v>
      </c>
      <c r="B48" t="s">
        <v>90</v>
      </c>
      <c r="C48" s="14">
        <v>7200</v>
      </c>
      <c r="D48" s="14">
        <v>2012</v>
      </c>
      <c r="E48" s="16">
        <v>19.420000000000002</v>
      </c>
      <c r="F48" s="17">
        <v>0</v>
      </c>
      <c r="G48" s="17">
        <v>1463164</v>
      </c>
      <c r="H48" s="17">
        <v>350917</v>
      </c>
      <c r="I48" s="17">
        <v>102271</v>
      </c>
      <c r="J48" s="17">
        <v>16711</v>
      </c>
      <c r="K48" s="17">
        <v>0</v>
      </c>
      <c r="L48" s="17">
        <v>41112</v>
      </c>
      <c r="M48" s="17">
        <v>229834</v>
      </c>
      <c r="N48" s="17">
        <v>39098</v>
      </c>
      <c r="O48" s="17">
        <v>12971</v>
      </c>
      <c r="P48" s="17">
        <v>0</v>
      </c>
      <c r="Q48" s="17">
        <v>2256078</v>
      </c>
      <c r="R48" s="17">
        <v>927267</v>
      </c>
      <c r="S48" s="17">
        <v>8486022</v>
      </c>
      <c r="T48" s="17">
        <v>5251652</v>
      </c>
      <c r="V48"/>
      <c r="W48"/>
      <c r="X48" s="1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>
        <v>132</v>
      </c>
      <c r="B49" t="s">
        <v>145</v>
      </c>
      <c r="C49" s="14">
        <v>7200</v>
      </c>
      <c r="D49" s="14">
        <v>2012</v>
      </c>
      <c r="E49" s="16">
        <v>12.4</v>
      </c>
      <c r="F49" s="17">
        <v>45027</v>
      </c>
      <c r="G49" s="17">
        <v>934143</v>
      </c>
      <c r="H49" s="17">
        <v>226192</v>
      </c>
      <c r="I49" s="17">
        <v>0</v>
      </c>
      <c r="J49" s="17">
        <v>11022</v>
      </c>
      <c r="K49" s="17">
        <v>10722</v>
      </c>
      <c r="L49" s="17">
        <v>9172</v>
      </c>
      <c r="M49" s="17">
        <v>231697</v>
      </c>
      <c r="N49" s="17">
        <v>86291</v>
      </c>
      <c r="O49" s="17">
        <v>5466</v>
      </c>
      <c r="P49" s="17">
        <v>-5061</v>
      </c>
      <c r="Q49" s="17">
        <v>1519766</v>
      </c>
      <c r="R49" s="17">
        <v>2956079</v>
      </c>
      <c r="S49" s="17">
        <v>6341413</v>
      </c>
      <c r="T49" s="17">
        <v>2189957</v>
      </c>
      <c r="V49"/>
      <c r="W49"/>
      <c r="X49" s="1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>
        <v>134</v>
      </c>
      <c r="B50" t="s">
        <v>81</v>
      </c>
      <c r="C50" s="14">
        <v>7200</v>
      </c>
      <c r="D50" s="14">
        <v>2012</v>
      </c>
      <c r="E50" s="16">
        <v>16.02</v>
      </c>
      <c r="F50" s="17">
        <v>18092</v>
      </c>
      <c r="G50" s="17">
        <v>1075795</v>
      </c>
      <c r="H50" s="17">
        <v>244708</v>
      </c>
      <c r="I50" s="17">
        <v>37980</v>
      </c>
      <c r="J50" s="17">
        <v>36538</v>
      </c>
      <c r="K50" s="17">
        <v>845</v>
      </c>
      <c r="L50" s="17">
        <v>36400</v>
      </c>
      <c r="M50" s="17">
        <v>38884</v>
      </c>
      <c r="N50" s="17">
        <v>14824</v>
      </c>
      <c r="O50" s="17">
        <v>13132</v>
      </c>
      <c r="P50" s="17">
        <v>640</v>
      </c>
      <c r="Q50" s="17">
        <v>1498466</v>
      </c>
      <c r="R50" s="17">
        <v>340835</v>
      </c>
      <c r="S50" s="17">
        <v>4066885</v>
      </c>
      <c r="T50" s="17">
        <v>960042</v>
      </c>
      <c r="V50"/>
      <c r="W50"/>
      <c r="X50" s="1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>
        <v>137</v>
      </c>
      <c r="B51" t="s">
        <v>83</v>
      </c>
      <c r="C51" s="14">
        <v>7200</v>
      </c>
      <c r="D51" s="14">
        <v>2012</v>
      </c>
      <c r="E51" s="16">
        <v>3.71</v>
      </c>
      <c r="F51" s="17">
        <v>6789</v>
      </c>
      <c r="G51" s="17">
        <v>257106</v>
      </c>
      <c r="H51" s="17">
        <v>74136</v>
      </c>
      <c r="I51" s="17">
        <v>44562</v>
      </c>
      <c r="J51" s="17">
        <v>2977</v>
      </c>
      <c r="K51" s="17">
        <v>82</v>
      </c>
      <c r="L51" s="17">
        <v>632</v>
      </c>
      <c r="M51" s="17">
        <v>0</v>
      </c>
      <c r="N51" s="17">
        <v>8080</v>
      </c>
      <c r="O51" s="17">
        <v>698</v>
      </c>
      <c r="P51" s="17">
        <v>0</v>
      </c>
      <c r="Q51" s="17">
        <v>388273</v>
      </c>
      <c r="R51" s="17">
        <v>109690</v>
      </c>
      <c r="S51" s="17">
        <v>720463</v>
      </c>
      <c r="T51" s="17">
        <v>254364</v>
      </c>
      <c r="V51"/>
      <c r="W51"/>
      <c r="X51" s="1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>
        <v>138</v>
      </c>
      <c r="B52" t="s">
        <v>125</v>
      </c>
      <c r="C52" s="14">
        <v>7200</v>
      </c>
      <c r="D52" s="14">
        <v>2012</v>
      </c>
      <c r="E52" s="16">
        <v>13.34</v>
      </c>
      <c r="F52" s="17">
        <v>0</v>
      </c>
      <c r="G52" s="17">
        <v>1100534</v>
      </c>
      <c r="H52" s="17">
        <v>291484</v>
      </c>
      <c r="I52" s="17">
        <v>0</v>
      </c>
      <c r="J52" s="17">
        <v>8587</v>
      </c>
      <c r="K52" s="17">
        <v>0</v>
      </c>
      <c r="L52" s="17">
        <v>5277</v>
      </c>
      <c r="M52" s="17">
        <v>0</v>
      </c>
      <c r="N52" s="17">
        <v>23939</v>
      </c>
      <c r="O52" s="17">
        <v>6234</v>
      </c>
      <c r="P52" s="17">
        <v>377</v>
      </c>
      <c r="Q52" s="17">
        <v>1435678</v>
      </c>
      <c r="R52" s="17">
        <v>1123807</v>
      </c>
      <c r="S52" s="17">
        <v>5324062</v>
      </c>
      <c r="T52" s="17">
        <v>1797124</v>
      </c>
      <c r="V52"/>
      <c r="W52"/>
      <c r="X52" s="16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>
        <v>139</v>
      </c>
      <c r="B53" t="s">
        <v>115</v>
      </c>
      <c r="C53" s="14">
        <v>7200</v>
      </c>
      <c r="D53" s="14">
        <v>2012</v>
      </c>
      <c r="E53" s="16">
        <v>6.75</v>
      </c>
      <c r="F53" s="17">
        <v>86492</v>
      </c>
      <c r="G53" s="17">
        <v>1174786</v>
      </c>
      <c r="H53" s="17">
        <v>407814</v>
      </c>
      <c r="I53" s="17">
        <v>0</v>
      </c>
      <c r="J53" s="17">
        <v>6095</v>
      </c>
      <c r="K53" s="17">
        <v>0</v>
      </c>
      <c r="L53" s="17">
        <v>941292</v>
      </c>
      <c r="M53" s="17">
        <v>4907</v>
      </c>
      <c r="N53" s="17">
        <v>95138</v>
      </c>
      <c r="O53" s="17">
        <v>5906</v>
      </c>
      <c r="P53" s="17">
        <v>8267</v>
      </c>
      <c r="Q53" s="17">
        <v>2627671</v>
      </c>
      <c r="R53" s="17">
        <v>1438833</v>
      </c>
      <c r="S53" s="17">
        <v>293900</v>
      </c>
      <c r="T53" s="17">
        <v>0</v>
      </c>
      <c r="V53"/>
      <c r="W53"/>
      <c r="X53" s="16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>
        <v>140</v>
      </c>
      <c r="B54" t="s">
        <v>146</v>
      </c>
      <c r="C54" s="14">
        <v>7200</v>
      </c>
      <c r="D54" s="14">
        <v>2012</v>
      </c>
      <c r="E54" s="16">
        <v>13.99</v>
      </c>
      <c r="F54" s="17">
        <v>35632</v>
      </c>
      <c r="G54" s="17">
        <v>889098</v>
      </c>
      <c r="H54" s="17">
        <v>219853</v>
      </c>
      <c r="I54" s="17">
        <v>0</v>
      </c>
      <c r="J54" s="17">
        <v>29939</v>
      </c>
      <c r="K54" s="17">
        <v>283</v>
      </c>
      <c r="L54" s="17">
        <v>63332</v>
      </c>
      <c r="M54" s="17">
        <v>132458</v>
      </c>
      <c r="N54" s="17">
        <v>221110</v>
      </c>
      <c r="O54" s="17">
        <v>16646</v>
      </c>
      <c r="P54" s="17">
        <v>4367</v>
      </c>
      <c r="Q54" s="17">
        <v>1568352</v>
      </c>
      <c r="R54" s="17">
        <v>697477</v>
      </c>
      <c r="S54" s="17">
        <v>2146828</v>
      </c>
      <c r="T54" s="17">
        <v>117922</v>
      </c>
      <c r="V54"/>
      <c r="W54"/>
      <c r="X54" s="16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>
        <v>141</v>
      </c>
      <c r="B55" t="s">
        <v>75</v>
      </c>
      <c r="C55" s="14">
        <v>7200</v>
      </c>
      <c r="D55" s="14">
        <v>2012</v>
      </c>
      <c r="E55" s="16">
        <v>3.04</v>
      </c>
      <c r="F55" s="17">
        <v>17899</v>
      </c>
      <c r="G55" s="17">
        <v>157399</v>
      </c>
      <c r="H55" s="17">
        <v>40148</v>
      </c>
      <c r="I55" s="17">
        <v>0</v>
      </c>
      <c r="J55" s="17">
        <v>12293</v>
      </c>
      <c r="K55" s="17">
        <v>0</v>
      </c>
      <c r="L55" s="17">
        <v>308600</v>
      </c>
      <c r="M55" s="17">
        <v>0</v>
      </c>
      <c r="N55" s="17">
        <v>30605</v>
      </c>
      <c r="O55" s="17">
        <v>5298</v>
      </c>
      <c r="P55" s="17">
        <v>0</v>
      </c>
      <c r="Q55" s="17">
        <v>554343</v>
      </c>
      <c r="R55" s="17">
        <v>235802</v>
      </c>
      <c r="S55" s="17">
        <v>1329782</v>
      </c>
      <c r="T55" s="17">
        <v>4303</v>
      </c>
      <c r="V55"/>
      <c r="W55"/>
      <c r="X55" s="16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>
        <v>142</v>
      </c>
      <c r="B56" t="s">
        <v>103</v>
      </c>
      <c r="C56" s="14">
        <v>7200</v>
      </c>
      <c r="D56" s="14">
        <v>2012</v>
      </c>
      <c r="E56" s="16">
        <v>43.7</v>
      </c>
      <c r="F56" s="17">
        <v>35757</v>
      </c>
      <c r="G56" s="17">
        <v>3039908</v>
      </c>
      <c r="H56" s="17">
        <v>829306</v>
      </c>
      <c r="I56" s="17">
        <v>0</v>
      </c>
      <c r="J56" s="17">
        <v>145961</v>
      </c>
      <c r="K56" s="17">
        <v>0</v>
      </c>
      <c r="L56" s="17">
        <v>275998</v>
      </c>
      <c r="M56" s="17">
        <v>16692</v>
      </c>
      <c r="N56" s="17">
        <v>264056</v>
      </c>
      <c r="O56" s="17">
        <v>1166</v>
      </c>
      <c r="P56" s="17">
        <v>61649</v>
      </c>
      <c r="Q56" s="17">
        <v>4511438</v>
      </c>
      <c r="R56" s="17">
        <v>3470273</v>
      </c>
      <c r="S56" s="17">
        <v>8965669</v>
      </c>
      <c r="T56" s="17">
        <v>3233730</v>
      </c>
      <c r="V56"/>
      <c r="W56"/>
      <c r="X56" s="16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>
        <v>145</v>
      </c>
      <c r="B57" t="s">
        <v>147</v>
      </c>
      <c r="C57" s="14">
        <v>7200</v>
      </c>
      <c r="D57" s="14">
        <v>2012</v>
      </c>
      <c r="E57" s="16">
        <v>61.9</v>
      </c>
      <c r="F57" s="17">
        <v>199815</v>
      </c>
      <c r="G57" s="17">
        <v>4403440</v>
      </c>
      <c r="H57" s="17">
        <v>1579360</v>
      </c>
      <c r="I57" s="17">
        <v>0</v>
      </c>
      <c r="J57" s="17">
        <v>94672</v>
      </c>
      <c r="K57" s="17">
        <v>540</v>
      </c>
      <c r="L57" s="17">
        <v>19259</v>
      </c>
      <c r="M57" s="17">
        <v>104940</v>
      </c>
      <c r="N57" s="17">
        <v>235346</v>
      </c>
      <c r="O57" s="17">
        <v>34999</v>
      </c>
      <c r="P57" s="17">
        <v>72903</v>
      </c>
      <c r="Q57" s="17">
        <v>6399653</v>
      </c>
      <c r="R57" s="17">
        <v>3323356</v>
      </c>
      <c r="S57" s="17">
        <v>13706076</v>
      </c>
      <c r="T57" s="17">
        <v>7321488</v>
      </c>
      <c r="V57"/>
      <c r="W57"/>
      <c r="X57" s="16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>
        <v>147</v>
      </c>
      <c r="B58" t="s">
        <v>106</v>
      </c>
      <c r="C58" s="14">
        <v>7200</v>
      </c>
      <c r="D58" s="14">
        <v>2012</v>
      </c>
      <c r="E58" s="16">
        <v>3.69</v>
      </c>
      <c r="F58" s="17">
        <v>7458</v>
      </c>
      <c r="G58" s="17">
        <v>238355</v>
      </c>
      <c r="H58" s="17">
        <v>75097</v>
      </c>
      <c r="I58" s="17">
        <v>9353</v>
      </c>
      <c r="J58" s="17">
        <v>10313</v>
      </c>
      <c r="K58" s="17">
        <v>0</v>
      </c>
      <c r="L58" s="17">
        <v>109</v>
      </c>
      <c r="M58" s="17">
        <v>637</v>
      </c>
      <c r="N58" s="17">
        <v>8972</v>
      </c>
      <c r="O58" s="17">
        <v>2841</v>
      </c>
      <c r="P58" s="17">
        <v>9607</v>
      </c>
      <c r="Q58" s="17">
        <v>336070</v>
      </c>
      <c r="R58" s="17">
        <v>214178</v>
      </c>
      <c r="S58" s="17">
        <v>724665</v>
      </c>
      <c r="T58" s="17">
        <v>120905</v>
      </c>
      <c r="V58"/>
      <c r="W58"/>
      <c r="X58" s="16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>
        <v>148</v>
      </c>
      <c r="B59" t="s">
        <v>148</v>
      </c>
      <c r="C59" s="14">
        <v>7200</v>
      </c>
      <c r="D59" s="14">
        <v>2012</v>
      </c>
      <c r="E59" s="16">
        <v>0</v>
      </c>
      <c r="F59" s="17">
        <v>13532</v>
      </c>
      <c r="G59" s="17">
        <v>0</v>
      </c>
      <c r="H59" s="17">
        <v>0</v>
      </c>
      <c r="I59" s="17">
        <v>0</v>
      </c>
      <c r="J59" s="17">
        <v>13335</v>
      </c>
      <c r="K59" s="17">
        <v>0</v>
      </c>
      <c r="L59" s="17">
        <v>1139784</v>
      </c>
      <c r="M59" s="17">
        <v>548</v>
      </c>
      <c r="N59" s="17">
        <v>172438</v>
      </c>
      <c r="O59" s="17">
        <v>0</v>
      </c>
      <c r="P59" s="17">
        <v>0</v>
      </c>
      <c r="Q59" s="17">
        <v>1326105</v>
      </c>
      <c r="R59" s="17">
        <v>819167</v>
      </c>
      <c r="S59" s="17">
        <v>1386171</v>
      </c>
      <c r="T59" s="17">
        <v>1386171</v>
      </c>
      <c r="V59"/>
      <c r="W59"/>
      <c r="X59" s="16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>
        <v>150</v>
      </c>
      <c r="B60" t="s">
        <v>149</v>
      </c>
      <c r="C60" s="14">
        <v>7200</v>
      </c>
      <c r="D60" s="14">
        <v>2012</v>
      </c>
      <c r="E60" s="16">
        <v>0.7</v>
      </c>
      <c r="F60" s="17">
        <v>1541</v>
      </c>
      <c r="G60" s="17">
        <v>38399</v>
      </c>
      <c r="H60" s="17">
        <v>9384</v>
      </c>
      <c r="I60" s="17">
        <v>59548</v>
      </c>
      <c r="J60" s="17">
        <v>1121</v>
      </c>
      <c r="K60" s="17">
        <v>0</v>
      </c>
      <c r="L60" s="17">
        <v>0</v>
      </c>
      <c r="M60" s="17">
        <v>0</v>
      </c>
      <c r="N60" s="17">
        <v>12963</v>
      </c>
      <c r="O60" s="17">
        <v>0</v>
      </c>
      <c r="P60" s="17">
        <v>0</v>
      </c>
      <c r="Q60" s="17">
        <v>121415</v>
      </c>
      <c r="R60" s="17">
        <v>82058</v>
      </c>
      <c r="S60" s="17">
        <v>204798</v>
      </c>
      <c r="T60" s="17">
        <v>188114</v>
      </c>
      <c r="V60"/>
      <c r="W60"/>
      <c r="X60" s="16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>
        <v>152</v>
      </c>
      <c r="B61" t="s">
        <v>85</v>
      </c>
      <c r="C61" s="14">
        <v>7200</v>
      </c>
      <c r="D61" s="14">
        <v>2012</v>
      </c>
      <c r="E61" s="16">
        <v>0</v>
      </c>
      <c r="F61" s="17">
        <v>10952</v>
      </c>
      <c r="G61" s="17">
        <v>0</v>
      </c>
      <c r="H61" s="17">
        <v>0</v>
      </c>
      <c r="I61" s="17">
        <v>0</v>
      </c>
      <c r="J61" s="17">
        <v>14078</v>
      </c>
      <c r="K61" s="17">
        <v>0</v>
      </c>
      <c r="L61" s="17">
        <v>702528</v>
      </c>
      <c r="M61" s="17">
        <v>6742</v>
      </c>
      <c r="N61" s="17">
        <v>84536</v>
      </c>
      <c r="O61" s="17">
        <v>0</v>
      </c>
      <c r="P61" s="17">
        <v>0</v>
      </c>
      <c r="Q61" s="17">
        <v>807884</v>
      </c>
      <c r="R61" s="17">
        <v>816436</v>
      </c>
      <c r="S61" s="17">
        <v>2365845</v>
      </c>
      <c r="T61" s="17">
        <v>357096</v>
      </c>
      <c r="V61"/>
      <c r="W61"/>
      <c r="X61" s="16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>
        <v>153</v>
      </c>
      <c r="B62" t="s">
        <v>99</v>
      </c>
      <c r="C62" s="14">
        <v>7200</v>
      </c>
      <c r="D62" s="14">
        <v>2012</v>
      </c>
      <c r="E62" s="16">
        <v>7.69</v>
      </c>
      <c r="F62" s="17">
        <v>10744</v>
      </c>
      <c r="G62" s="17">
        <v>508046</v>
      </c>
      <c r="H62" s="17">
        <v>130710</v>
      </c>
      <c r="I62" s="17">
        <v>0</v>
      </c>
      <c r="J62" s="17">
        <v>13779</v>
      </c>
      <c r="K62" s="17">
        <v>0</v>
      </c>
      <c r="L62" s="17">
        <v>58433</v>
      </c>
      <c r="M62" s="17">
        <v>0</v>
      </c>
      <c r="N62" s="17">
        <v>102020</v>
      </c>
      <c r="O62" s="17">
        <v>6415</v>
      </c>
      <c r="P62" s="17">
        <v>0</v>
      </c>
      <c r="Q62" s="17">
        <v>819403</v>
      </c>
      <c r="R62" s="17">
        <v>582109</v>
      </c>
      <c r="S62" s="17">
        <v>1042727</v>
      </c>
      <c r="T62" s="17">
        <v>239892</v>
      </c>
    </row>
    <row r="63" spans="1:39" x14ac:dyDescent="0.25">
      <c r="A63">
        <v>155</v>
      </c>
      <c r="B63" t="s">
        <v>150</v>
      </c>
      <c r="C63" s="14">
        <v>7200</v>
      </c>
      <c r="D63" s="14">
        <v>2012</v>
      </c>
      <c r="E63" s="16">
        <v>65.63</v>
      </c>
      <c r="F63" s="17">
        <v>49579</v>
      </c>
      <c r="G63" s="17">
        <v>2235045</v>
      </c>
      <c r="H63" s="17">
        <v>811831</v>
      </c>
      <c r="I63" s="17">
        <v>0</v>
      </c>
      <c r="J63" s="17">
        <v>37164</v>
      </c>
      <c r="K63" s="17">
        <v>5976</v>
      </c>
      <c r="L63" s="17">
        <v>18615</v>
      </c>
      <c r="M63" s="17">
        <v>53692</v>
      </c>
      <c r="N63" s="17">
        <v>23212</v>
      </c>
      <c r="O63" s="17">
        <v>10525</v>
      </c>
      <c r="P63" s="17">
        <v>13526</v>
      </c>
      <c r="Q63" s="17">
        <v>3182534</v>
      </c>
      <c r="R63" s="17">
        <v>1556704</v>
      </c>
      <c r="S63" s="17">
        <v>10981281</v>
      </c>
      <c r="T63" s="17">
        <v>3719018</v>
      </c>
      <c r="V63"/>
      <c r="W63"/>
      <c r="X63" s="16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>
        <v>156</v>
      </c>
      <c r="B64" t="s">
        <v>98</v>
      </c>
      <c r="C64" s="14">
        <v>7200</v>
      </c>
      <c r="D64" s="14">
        <v>2012</v>
      </c>
      <c r="E64" s="16">
        <v>15.73</v>
      </c>
      <c r="F64" s="17">
        <v>14994</v>
      </c>
      <c r="G64" s="17">
        <v>1129192</v>
      </c>
      <c r="H64" s="17">
        <v>237227</v>
      </c>
      <c r="I64" s="17">
        <v>6017</v>
      </c>
      <c r="J64" s="17">
        <v>25739</v>
      </c>
      <c r="K64" s="17">
        <v>2394</v>
      </c>
      <c r="L64" s="17">
        <v>47560</v>
      </c>
      <c r="M64" s="17">
        <v>0</v>
      </c>
      <c r="N64" s="17">
        <v>74404</v>
      </c>
      <c r="O64" s="17">
        <v>1164</v>
      </c>
      <c r="P64" s="17">
        <v>0</v>
      </c>
      <c r="Q64" s="17">
        <v>1523697</v>
      </c>
      <c r="R64" s="17">
        <v>552716</v>
      </c>
      <c r="S64" s="17">
        <v>4468606</v>
      </c>
      <c r="T64" s="17">
        <v>382356</v>
      </c>
      <c r="V64"/>
      <c r="W64"/>
      <c r="X64" s="16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>
        <v>157</v>
      </c>
      <c r="B65" t="s">
        <v>151</v>
      </c>
      <c r="C65" s="14">
        <v>7200</v>
      </c>
      <c r="D65" s="14">
        <v>2012</v>
      </c>
      <c r="E65" s="16">
        <v>50.89</v>
      </c>
      <c r="F65" s="17">
        <v>224562</v>
      </c>
      <c r="G65" s="17">
        <v>2883533</v>
      </c>
      <c r="H65" s="17">
        <v>769947</v>
      </c>
      <c r="I65" s="17">
        <v>0</v>
      </c>
      <c r="J65" s="17">
        <v>76617</v>
      </c>
      <c r="K65" s="17">
        <v>3714</v>
      </c>
      <c r="L65" s="17">
        <v>243421</v>
      </c>
      <c r="M65" s="17">
        <v>59</v>
      </c>
      <c r="N65" s="17">
        <v>89597</v>
      </c>
      <c r="O65" s="17">
        <v>14763</v>
      </c>
      <c r="P65" s="17">
        <v>30068</v>
      </c>
      <c r="Q65" s="17">
        <v>4051583</v>
      </c>
      <c r="R65" s="17">
        <v>1836676</v>
      </c>
      <c r="S65" s="17">
        <v>10188733</v>
      </c>
      <c r="T65" s="17">
        <v>5214629</v>
      </c>
      <c r="V65"/>
      <c r="W65"/>
      <c r="X65" s="16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>
        <v>158</v>
      </c>
      <c r="B66" t="s">
        <v>71</v>
      </c>
      <c r="C66" s="14">
        <v>7200</v>
      </c>
      <c r="D66" s="14">
        <v>2012</v>
      </c>
      <c r="E66" s="16">
        <v>5.98</v>
      </c>
      <c r="F66" s="17">
        <v>15583</v>
      </c>
      <c r="G66" s="17">
        <v>404839</v>
      </c>
      <c r="H66" s="17">
        <v>92608</v>
      </c>
      <c r="I66" s="17">
        <v>0</v>
      </c>
      <c r="J66" s="17">
        <v>13231</v>
      </c>
      <c r="K66" s="17">
        <v>77</v>
      </c>
      <c r="L66" s="17">
        <v>4095</v>
      </c>
      <c r="M66" s="17">
        <v>0</v>
      </c>
      <c r="N66" s="17">
        <v>93231</v>
      </c>
      <c r="O66" s="17">
        <v>9550</v>
      </c>
      <c r="P66" s="17">
        <v>0</v>
      </c>
      <c r="Q66" s="17">
        <v>617631</v>
      </c>
      <c r="R66" s="17">
        <v>493632</v>
      </c>
      <c r="S66" s="17">
        <v>1072837</v>
      </c>
      <c r="T66" s="17">
        <v>193659</v>
      </c>
      <c r="V66"/>
      <c r="W66"/>
      <c r="X66" s="16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>
        <v>159</v>
      </c>
      <c r="B67" t="s">
        <v>152</v>
      </c>
      <c r="C67" s="14">
        <v>7200</v>
      </c>
      <c r="D67" s="14">
        <v>2012</v>
      </c>
      <c r="E67" s="16">
        <v>65</v>
      </c>
      <c r="F67" s="17">
        <v>0</v>
      </c>
      <c r="G67" s="17">
        <v>5296983</v>
      </c>
      <c r="H67" s="17">
        <v>1652975</v>
      </c>
      <c r="I67" s="17">
        <v>0</v>
      </c>
      <c r="J67" s="17">
        <v>49897</v>
      </c>
      <c r="K67" s="17">
        <v>5855</v>
      </c>
      <c r="L67" s="17">
        <v>19399</v>
      </c>
      <c r="M67" s="17">
        <v>0</v>
      </c>
      <c r="N67" s="17">
        <v>472940</v>
      </c>
      <c r="O67" s="17">
        <v>101977</v>
      </c>
      <c r="P67" s="17">
        <v>25513</v>
      </c>
      <c r="Q67" s="17">
        <v>7574513</v>
      </c>
      <c r="R67" s="17">
        <v>4429241</v>
      </c>
      <c r="S67" s="17">
        <v>22263778</v>
      </c>
      <c r="T67" s="17">
        <v>13958601</v>
      </c>
      <c r="V67"/>
      <c r="W67"/>
      <c r="X67" s="16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>
        <v>161</v>
      </c>
      <c r="B68" t="s">
        <v>123</v>
      </c>
      <c r="C68" s="14">
        <v>7200</v>
      </c>
      <c r="D68" s="14">
        <v>2012</v>
      </c>
      <c r="E68" s="16">
        <v>41.39</v>
      </c>
      <c r="F68" s="17">
        <v>149645</v>
      </c>
      <c r="G68" s="17">
        <v>2941692</v>
      </c>
      <c r="H68" s="17">
        <v>733883</v>
      </c>
      <c r="I68" s="17">
        <v>0</v>
      </c>
      <c r="J68" s="17">
        <v>77142</v>
      </c>
      <c r="K68" s="17">
        <v>0</v>
      </c>
      <c r="L68" s="17">
        <v>116097</v>
      </c>
      <c r="M68" s="17">
        <v>352987</v>
      </c>
      <c r="N68" s="17">
        <v>39425</v>
      </c>
      <c r="O68" s="17">
        <v>45481</v>
      </c>
      <c r="P68" s="17">
        <v>30896</v>
      </c>
      <c r="Q68" s="17">
        <v>4275811</v>
      </c>
      <c r="R68" s="17">
        <v>1143390</v>
      </c>
      <c r="S68" s="17">
        <v>9311862</v>
      </c>
      <c r="T68" s="17">
        <v>3901756</v>
      </c>
      <c r="V68"/>
      <c r="W68"/>
      <c r="X68" s="16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>
        <v>162</v>
      </c>
      <c r="B69" t="s">
        <v>118</v>
      </c>
      <c r="C69" s="14">
        <v>7200</v>
      </c>
      <c r="D69" s="14">
        <v>2012</v>
      </c>
      <c r="E69" s="16">
        <v>0.11</v>
      </c>
      <c r="F69" s="17">
        <v>0</v>
      </c>
      <c r="G69" s="17">
        <v>11753</v>
      </c>
      <c r="H69" s="17">
        <v>3656</v>
      </c>
      <c r="I69" s="17">
        <v>0</v>
      </c>
      <c r="J69" s="17">
        <v>15149</v>
      </c>
      <c r="K69" s="17">
        <v>0</v>
      </c>
      <c r="L69" s="17">
        <v>2385093</v>
      </c>
      <c r="M69" s="17">
        <v>528</v>
      </c>
      <c r="N69" s="17">
        <v>0</v>
      </c>
      <c r="O69" s="17">
        <v>0</v>
      </c>
      <c r="P69" s="17">
        <v>0</v>
      </c>
      <c r="Q69" s="17">
        <v>2416179</v>
      </c>
      <c r="R69" s="17">
        <v>607088</v>
      </c>
      <c r="S69" s="17">
        <v>11204869</v>
      </c>
      <c r="T69" s="17">
        <v>10572177</v>
      </c>
      <c r="V69"/>
      <c r="W69"/>
      <c r="X69" s="16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>
        <v>164</v>
      </c>
      <c r="B70" t="s">
        <v>153</v>
      </c>
      <c r="C70" s="14">
        <v>7200</v>
      </c>
      <c r="D70" s="14">
        <v>2012</v>
      </c>
      <c r="E70" s="16">
        <v>48.33</v>
      </c>
      <c r="F70" s="17">
        <v>0</v>
      </c>
      <c r="G70" s="17">
        <v>4018195</v>
      </c>
      <c r="H70" s="17">
        <v>991130</v>
      </c>
      <c r="I70" s="17">
        <v>9600</v>
      </c>
      <c r="J70" s="17">
        <v>101072</v>
      </c>
      <c r="K70" s="17">
        <v>2203</v>
      </c>
      <c r="L70" s="17">
        <v>24728</v>
      </c>
      <c r="M70" s="17">
        <v>0</v>
      </c>
      <c r="N70" s="17">
        <v>182825</v>
      </c>
      <c r="O70" s="17">
        <v>38582</v>
      </c>
      <c r="P70" s="17">
        <v>9522</v>
      </c>
      <c r="Q70" s="17">
        <v>5358813</v>
      </c>
      <c r="R70" s="17">
        <v>2496254</v>
      </c>
      <c r="S70" s="17">
        <v>20061727</v>
      </c>
      <c r="T70" s="17">
        <v>10780489</v>
      </c>
      <c r="V70"/>
      <c r="W70"/>
      <c r="X70" s="16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>
        <v>165</v>
      </c>
      <c r="B71" t="s">
        <v>82</v>
      </c>
      <c r="C71" s="14">
        <v>7200</v>
      </c>
      <c r="D71" s="14">
        <v>2012</v>
      </c>
      <c r="E71" s="16">
        <v>3.33</v>
      </c>
      <c r="F71" s="17">
        <v>3969</v>
      </c>
      <c r="G71" s="17">
        <v>362688</v>
      </c>
      <c r="H71" s="17">
        <v>82471</v>
      </c>
      <c r="I71" s="17">
        <v>0</v>
      </c>
      <c r="J71" s="17">
        <v>20785</v>
      </c>
      <c r="K71" s="17">
        <v>1613</v>
      </c>
      <c r="L71" s="17">
        <v>27</v>
      </c>
      <c r="M71" s="17">
        <v>0</v>
      </c>
      <c r="N71" s="17">
        <v>10260</v>
      </c>
      <c r="O71" s="17">
        <v>10090</v>
      </c>
      <c r="P71" s="17">
        <v>0</v>
      </c>
      <c r="Q71" s="17">
        <v>487934</v>
      </c>
      <c r="R71" s="17">
        <v>218219</v>
      </c>
      <c r="S71" s="17">
        <v>915169</v>
      </c>
      <c r="T71" s="17">
        <v>140203</v>
      </c>
      <c r="V71"/>
      <c r="W71"/>
      <c r="X71" s="16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>
        <v>167</v>
      </c>
      <c r="B72" t="s">
        <v>76</v>
      </c>
      <c r="C72" s="14">
        <v>7200</v>
      </c>
      <c r="D72" s="14">
        <v>2012</v>
      </c>
      <c r="E72" s="16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V72"/>
      <c r="W72"/>
      <c r="X72" s="16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>
        <v>168</v>
      </c>
      <c r="B73" t="s">
        <v>73</v>
      </c>
      <c r="C73" s="14">
        <v>7200</v>
      </c>
      <c r="D73" s="14">
        <v>2012</v>
      </c>
      <c r="E73" s="16">
        <v>23.52</v>
      </c>
      <c r="F73" s="17">
        <v>77658</v>
      </c>
      <c r="G73" s="17">
        <v>1548900</v>
      </c>
      <c r="H73" s="17">
        <v>404228</v>
      </c>
      <c r="I73" s="17">
        <v>0</v>
      </c>
      <c r="J73" s="17">
        <v>127125</v>
      </c>
      <c r="K73" s="17">
        <v>631</v>
      </c>
      <c r="L73" s="17">
        <v>1690</v>
      </c>
      <c r="M73" s="17">
        <v>37928</v>
      </c>
      <c r="N73" s="17">
        <v>95431</v>
      </c>
      <c r="O73" s="17">
        <v>5458</v>
      </c>
      <c r="P73" s="17">
        <v>163869</v>
      </c>
      <c r="Q73" s="17">
        <v>2057522</v>
      </c>
      <c r="R73" s="17">
        <v>1092687</v>
      </c>
      <c r="S73" s="17">
        <v>4833790</v>
      </c>
      <c r="T73" s="17">
        <v>3087008</v>
      </c>
      <c r="V73"/>
      <c r="W73"/>
      <c r="X73" s="16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>
        <v>170</v>
      </c>
      <c r="B74" t="s">
        <v>154</v>
      </c>
      <c r="C74" s="14">
        <v>7200</v>
      </c>
      <c r="D74" s="14">
        <v>2012</v>
      </c>
      <c r="E74" s="16">
        <v>57.54</v>
      </c>
      <c r="F74" s="17">
        <v>98373</v>
      </c>
      <c r="G74" s="17">
        <v>4536736</v>
      </c>
      <c r="H74" s="17">
        <v>1248635</v>
      </c>
      <c r="I74" s="17">
        <v>175065</v>
      </c>
      <c r="J74" s="17">
        <v>21821</v>
      </c>
      <c r="K74" s="17">
        <v>5195</v>
      </c>
      <c r="L74" s="17">
        <v>54545</v>
      </c>
      <c r="M74" s="17">
        <v>228517</v>
      </c>
      <c r="N74" s="17">
        <v>35848</v>
      </c>
      <c r="O74" s="17">
        <v>8451</v>
      </c>
      <c r="P74" s="17">
        <v>19810</v>
      </c>
      <c r="Q74" s="17">
        <v>6295003</v>
      </c>
      <c r="R74" s="17">
        <v>1080475</v>
      </c>
      <c r="S74" s="17">
        <v>8747637</v>
      </c>
      <c r="T74" s="17">
        <v>785258</v>
      </c>
      <c r="V74"/>
      <c r="W74"/>
      <c r="X74" s="16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>
        <v>172</v>
      </c>
      <c r="B75" t="s">
        <v>108</v>
      </c>
      <c r="C75" s="14">
        <v>7200</v>
      </c>
      <c r="D75" s="14">
        <v>2012</v>
      </c>
      <c r="E75" s="16">
        <v>28.04</v>
      </c>
      <c r="F75" s="17">
        <v>28083</v>
      </c>
      <c r="G75" s="17">
        <v>1770073</v>
      </c>
      <c r="H75" s="17">
        <v>386315</v>
      </c>
      <c r="I75" s="17">
        <v>15747</v>
      </c>
      <c r="J75" s="17">
        <v>60799</v>
      </c>
      <c r="K75" s="17">
        <v>27555</v>
      </c>
      <c r="L75" s="17">
        <v>29956</v>
      </c>
      <c r="M75" s="17">
        <v>13846</v>
      </c>
      <c r="N75" s="17">
        <v>205532</v>
      </c>
      <c r="O75" s="17">
        <v>36901</v>
      </c>
      <c r="P75" s="17">
        <v>11042</v>
      </c>
      <c r="Q75" s="17">
        <v>2535682</v>
      </c>
      <c r="R75" s="17">
        <v>1134385</v>
      </c>
      <c r="S75" s="17">
        <v>3161541</v>
      </c>
      <c r="T75" s="17">
        <v>395058</v>
      </c>
      <c r="V75"/>
      <c r="W75"/>
      <c r="X75" s="16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>
        <v>173</v>
      </c>
      <c r="B76" t="s">
        <v>86</v>
      </c>
      <c r="C76" s="14">
        <v>7200</v>
      </c>
      <c r="D76" s="14">
        <v>2012</v>
      </c>
      <c r="E76" s="16">
        <v>3.97</v>
      </c>
      <c r="F76" s="17">
        <v>0</v>
      </c>
      <c r="G76" s="17">
        <v>282519</v>
      </c>
      <c r="H76" s="17">
        <v>75012</v>
      </c>
      <c r="I76" s="17">
        <v>0</v>
      </c>
      <c r="J76" s="17">
        <v>25008</v>
      </c>
      <c r="K76" s="17">
        <v>0</v>
      </c>
      <c r="L76" s="17">
        <v>936</v>
      </c>
      <c r="M76" s="17">
        <v>1166</v>
      </c>
      <c r="N76" s="17">
        <v>40226</v>
      </c>
      <c r="O76" s="17">
        <v>2514</v>
      </c>
      <c r="P76" s="17">
        <v>0</v>
      </c>
      <c r="Q76" s="17">
        <v>427381</v>
      </c>
      <c r="R76" s="17">
        <v>330283</v>
      </c>
      <c r="S76" s="17">
        <v>1222298</v>
      </c>
      <c r="T76" s="17">
        <v>232865</v>
      </c>
      <c r="V76"/>
      <c r="W76"/>
      <c r="X76" s="16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>
        <v>175</v>
      </c>
      <c r="B77" t="s">
        <v>114</v>
      </c>
      <c r="C77" s="14">
        <v>7200</v>
      </c>
      <c r="D77" s="14">
        <v>2012</v>
      </c>
      <c r="E77" s="16">
        <v>7.56</v>
      </c>
      <c r="F77" s="17">
        <v>0</v>
      </c>
      <c r="G77" s="17">
        <v>611654</v>
      </c>
      <c r="H77" s="17">
        <v>204233</v>
      </c>
      <c r="I77" s="17">
        <v>0</v>
      </c>
      <c r="J77" s="17">
        <v>11860</v>
      </c>
      <c r="K77" s="17">
        <v>91</v>
      </c>
      <c r="L77" s="17">
        <v>2452</v>
      </c>
      <c r="M77" s="17">
        <v>0</v>
      </c>
      <c r="N77" s="17">
        <v>107224</v>
      </c>
      <c r="O77" s="17">
        <v>1570</v>
      </c>
      <c r="P77" s="17">
        <v>9643</v>
      </c>
      <c r="Q77" s="17">
        <v>929441</v>
      </c>
      <c r="R77" s="17">
        <v>755719</v>
      </c>
      <c r="S77" s="17">
        <v>2431484</v>
      </c>
      <c r="T77" s="17">
        <v>337511</v>
      </c>
      <c r="V77"/>
      <c r="W77"/>
      <c r="X77" s="16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>
        <v>176</v>
      </c>
      <c r="B78" t="s">
        <v>155</v>
      </c>
      <c r="C78" s="14">
        <v>7200</v>
      </c>
      <c r="D78" s="14">
        <v>2012</v>
      </c>
      <c r="E78" s="16">
        <v>13.93</v>
      </c>
      <c r="F78" s="17">
        <v>0</v>
      </c>
      <c r="G78" s="17">
        <v>1002076</v>
      </c>
      <c r="H78" s="17">
        <v>304384</v>
      </c>
      <c r="I78" s="17">
        <v>0</v>
      </c>
      <c r="J78" s="17">
        <v>3639</v>
      </c>
      <c r="K78" s="17">
        <v>3315</v>
      </c>
      <c r="L78" s="17">
        <v>2488</v>
      </c>
      <c r="M78" s="17">
        <v>0</v>
      </c>
      <c r="N78" s="17">
        <v>110139</v>
      </c>
      <c r="O78" s="17">
        <v>508</v>
      </c>
      <c r="P78" s="17">
        <v>2400</v>
      </c>
      <c r="Q78" s="17">
        <v>1424149</v>
      </c>
      <c r="R78" s="17">
        <v>1065915</v>
      </c>
      <c r="S78" s="17">
        <v>5845415</v>
      </c>
      <c r="T78" s="17">
        <v>4590861</v>
      </c>
      <c r="V78"/>
      <c r="W78"/>
      <c r="X78" s="16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>
        <v>180</v>
      </c>
      <c r="B79" t="s">
        <v>156</v>
      </c>
      <c r="C79" s="14">
        <v>7200</v>
      </c>
      <c r="D79" s="14">
        <v>2012</v>
      </c>
      <c r="E79" s="16">
        <v>5</v>
      </c>
      <c r="F79" s="17">
        <v>12638</v>
      </c>
      <c r="G79" s="17">
        <v>431293</v>
      </c>
      <c r="H79" s="17">
        <v>109167</v>
      </c>
      <c r="I79" s="17">
        <v>0</v>
      </c>
      <c r="J79" s="17">
        <v>2576</v>
      </c>
      <c r="K79" s="17">
        <v>0</v>
      </c>
      <c r="L79" s="17">
        <v>3974</v>
      </c>
      <c r="M79" s="17">
        <v>0</v>
      </c>
      <c r="N79" s="17">
        <v>1580</v>
      </c>
      <c r="O79" s="17">
        <v>3305</v>
      </c>
      <c r="P79" s="17">
        <v>0</v>
      </c>
      <c r="Q79" s="17">
        <v>551895</v>
      </c>
      <c r="R79" s="17">
        <v>120721</v>
      </c>
      <c r="S79" s="17">
        <v>2093201</v>
      </c>
      <c r="T79" s="17">
        <v>1970373</v>
      </c>
      <c r="V79"/>
      <c r="W79"/>
      <c r="X79" s="16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>
        <v>183</v>
      </c>
      <c r="B80" t="s">
        <v>157</v>
      </c>
      <c r="C80" s="14">
        <v>7200</v>
      </c>
      <c r="D80" s="14">
        <v>2012</v>
      </c>
      <c r="E80" s="16">
        <v>9.31</v>
      </c>
      <c r="F80" s="17">
        <v>44133</v>
      </c>
      <c r="G80" s="17">
        <v>877455</v>
      </c>
      <c r="H80" s="17">
        <v>210445</v>
      </c>
      <c r="I80" s="17">
        <v>0</v>
      </c>
      <c r="J80" s="17">
        <v>65872</v>
      </c>
      <c r="K80" s="17">
        <v>167</v>
      </c>
      <c r="L80" s="17">
        <v>8493</v>
      </c>
      <c r="M80" s="17">
        <v>44408</v>
      </c>
      <c r="N80" s="17">
        <v>0</v>
      </c>
      <c r="O80" s="17">
        <v>654</v>
      </c>
      <c r="P80" s="17">
        <v>2922</v>
      </c>
      <c r="Q80" s="17">
        <v>1204572</v>
      </c>
      <c r="R80" s="17">
        <v>417117</v>
      </c>
      <c r="S80" s="17">
        <v>5480377</v>
      </c>
      <c r="T80" s="17">
        <v>3241248</v>
      </c>
      <c r="V80"/>
      <c r="W80"/>
      <c r="X80" s="16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>
        <v>186</v>
      </c>
      <c r="B81" t="s">
        <v>158</v>
      </c>
      <c r="C81" s="14">
        <v>7200</v>
      </c>
      <c r="D81" s="14">
        <v>2012</v>
      </c>
      <c r="E81" s="16">
        <v>0</v>
      </c>
      <c r="F81" s="17">
        <v>0</v>
      </c>
      <c r="G81" s="17">
        <v>0</v>
      </c>
      <c r="H81" s="17">
        <v>0</v>
      </c>
      <c r="I81" s="17">
        <v>6900</v>
      </c>
      <c r="J81" s="17">
        <v>0</v>
      </c>
      <c r="K81" s="17">
        <v>0</v>
      </c>
      <c r="L81" s="17">
        <v>32558</v>
      </c>
      <c r="M81" s="17">
        <v>0</v>
      </c>
      <c r="N81" s="17">
        <v>0</v>
      </c>
      <c r="O81" s="17">
        <v>1071</v>
      </c>
      <c r="P81" s="17">
        <v>0</v>
      </c>
      <c r="Q81" s="17">
        <v>40529</v>
      </c>
      <c r="R81" s="17">
        <v>6686</v>
      </c>
      <c r="S81" s="17">
        <v>31166</v>
      </c>
      <c r="T81" s="17">
        <v>30551</v>
      </c>
      <c r="V81"/>
      <c r="W81"/>
      <c r="X81" s="16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>
        <v>191</v>
      </c>
      <c r="B82" t="s">
        <v>91</v>
      </c>
      <c r="C82" s="14">
        <v>7200</v>
      </c>
      <c r="D82" s="14">
        <v>2012</v>
      </c>
      <c r="E82" s="16">
        <v>13.01</v>
      </c>
      <c r="F82" s="17">
        <v>28926</v>
      </c>
      <c r="G82" s="17">
        <v>695779</v>
      </c>
      <c r="H82" s="17">
        <v>206834</v>
      </c>
      <c r="I82" s="17">
        <v>0</v>
      </c>
      <c r="J82" s="17">
        <v>47946</v>
      </c>
      <c r="K82" s="17">
        <v>156</v>
      </c>
      <c r="L82" s="17">
        <v>3643</v>
      </c>
      <c r="M82" s="17">
        <v>0</v>
      </c>
      <c r="N82" s="17">
        <v>106099</v>
      </c>
      <c r="O82" s="17">
        <v>20906</v>
      </c>
      <c r="P82" s="17">
        <v>147</v>
      </c>
      <c r="Q82" s="17">
        <v>1081216</v>
      </c>
      <c r="R82" s="17">
        <v>1054439</v>
      </c>
      <c r="S82" s="17">
        <v>3277295</v>
      </c>
      <c r="T82" s="17">
        <v>2120718</v>
      </c>
      <c r="V82"/>
      <c r="W82"/>
      <c r="X82" s="16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>
        <v>193</v>
      </c>
      <c r="B83" t="s">
        <v>116</v>
      </c>
      <c r="C83" s="14">
        <v>7200</v>
      </c>
      <c r="D83" s="14">
        <v>2012</v>
      </c>
      <c r="E83" s="16">
        <v>10.65</v>
      </c>
      <c r="F83" s="17">
        <v>31095</v>
      </c>
      <c r="G83" s="17">
        <v>810446</v>
      </c>
      <c r="H83" s="17">
        <v>287417</v>
      </c>
      <c r="I83" s="17">
        <v>0</v>
      </c>
      <c r="J83" s="17">
        <v>19394</v>
      </c>
      <c r="K83" s="17">
        <v>0</v>
      </c>
      <c r="L83" s="17">
        <v>1462</v>
      </c>
      <c r="M83" s="17">
        <v>9656</v>
      </c>
      <c r="N83" s="17">
        <v>5233</v>
      </c>
      <c r="O83" s="17">
        <v>18881</v>
      </c>
      <c r="P83" s="17">
        <v>1241</v>
      </c>
      <c r="Q83" s="17">
        <v>1151248</v>
      </c>
      <c r="R83" s="17">
        <v>330113</v>
      </c>
      <c r="S83" s="17">
        <v>2414640</v>
      </c>
      <c r="T83" s="17">
        <v>243171</v>
      </c>
      <c r="V83"/>
      <c r="W83"/>
      <c r="X83" s="16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>
        <v>194</v>
      </c>
      <c r="B84" t="s">
        <v>159</v>
      </c>
      <c r="C84" s="14">
        <v>7200</v>
      </c>
      <c r="D84" s="14">
        <v>2012</v>
      </c>
      <c r="E84" s="16">
        <v>12.16</v>
      </c>
      <c r="F84" s="17">
        <v>36183</v>
      </c>
      <c r="G84" s="17">
        <v>1037568</v>
      </c>
      <c r="H84" s="17">
        <v>325104</v>
      </c>
      <c r="I84" s="17">
        <v>0</v>
      </c>
      <c r="J84" s="17">
        <v>45087</v>
      </c>
      <c r="K84" s="17">
        <v>0</v>
      </c>
      <c r="L84" s="17">
        <v>46790</v>
      </c>
      <c r="M84" s="17">
        <v>188</v>
      </c>
      <c r="N84" s="17">
        <v>0</v>
      </c>
      <c r="O84" s="17">
        <v>18993</v>
      </c>
      <c r="P84" s="17">
        <v>1785</v>
      </c>
      <c r="Q84" s="17">
        <v>1471945</v>
      </c>
      <c r="R84" s="17">
        <v>451111</v>
      </c>
      <c r="S84" s="17">
        <v>3064642</v>
      </c>
      <c r="T84" s="17">
        <v>1444591</v>
      </c>
      <c r="V84"/>
      <c r="W84"/>
      <c r="X84" s="16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>
        <v>195</v>
      </c>
      <c r="B85" t="s">
        <v>110</v>
      </c>
      <c r="C85" s="14">
        <v>7200</v>
      </c>
      <c r="D85" s="14">
        <v>2012</v>
      </c>
      <c r="E85" s="16">
        <v>5.2</v>
      </c>
      <c r="F85" s="17">
        <v>0</v>
      </c>
      <c r="G85" s="17">
        <v>379518</v>
      </c>
      <c r="H85" s="17">
        <v>74200</v>
      </c>
      <c r="I85" s="17">
        <v>-431</v>
      </c>
      <c r="J85" s="17">
        <v>3742</v>
      </c>
      <c r="K85" s="17">
        <v>0</v>
      </c>
      <c r="L85" s="17">
        <v>3716</v>
      </c>
      <c r="M85" s="17">
        <v>2433</v>
      </c>
      <c r="N85" s="17">
        <v>9054</v>
      </c>
      <c r="O85" s="17">
        <v>5961</v>
      </c>
      <c r="P85" s="17">
        <v>0</v>
      </c>
      <c r="Q85" s="17">
        <v>478193</v>
      </c>
      <c r="R85" s="17">
        <v>309361</v>
      </c>
      <c r="S85" s="17">
        <v>1335447</v>
      </c>
      <c r="T85" s="17">
        <v>656081</v>
      </c>
      <c r="V85"/>
      <c r="W85"/>
      <c r="X85" s="16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>
        <v>197</v>
      </c>
      <c r="B86" t="s">
        <v>70</v>
      </c>
      <c r="C86" s="14">
        <v>7200</v>
      </c>
      <c r="D86" s="14">
        <v>2012</v>
      </c>
      <c r="E86" s="16">
        <v>2.2400000000000002</v>
      </c>
      <c r="F86" s="17">
        <v>24127</v>
      </c>
      <c r="G86" s="17">
        <v>224064</v>
      </c>
      <c r="H86" s="17">
        <v>0</v>
      </c>
      <c r="I86" s="17">
        <v>0</v>
      </c>
      <c r="J86" s="17">
        <v>14289</v>
      </c>
      <c r="K86" s="17">
        <v>4754</v>
      </c>
      <c r="L86" s="17">
        <v>304136</v>
      </c>
      <c r="M86" s="17">
        <v>64421</v>
      </c>
      <c r="N86" s="17">
        <v>102705</v>
      </c>
      <c r="O86" s="17">
        <v>3968</v>
      </c>
      <c r="P86" s="17">
        <v>0</v>
      </c>
      <c r="Q86" s="17">
        <v>718337</v>
      </c>
      <c r="R86" s="17">
        <v>809763</v>
      </c>
      <c r="S86" s="17">
        <v>3127241</v>
      </c>
      <c r="T86" s="17">
        <v>1858529</v>
      </c>
      <c r="V86"/>
      <c r="W86"/>
      <c r="X86" s="16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>
        <v>198</v>
      </c>
      <c r="B87" t="s">
        <v>93</v>
      </c>
      <c r="C87" s="14">
        <v>7200</v>
      </c>
      <c r="D87" s="14">
        <v>2012</v>
      </c>
      <c r="E87" s="16">
        <v>0.22</v>
      </c>
      <c r="F87" s="17">
        <v>1643</v>
      </c>
      <c r="G87" s="17">
        <v>0</v>
      </c>
      <c r="H87" s="17">
        <v>0</v>
      </c>
      <c r="I87" s="17">
        <v>66560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66560</v>
      </c>
      <c r="R87" s="17">
        <v>22989</v>
      </c>
      <c r="S87" s="17">
        <v>291154</v>
      </c>
      <c r="T87" s="17">
        <v>234023</v>
      </c>
      <c r="V87"/>
      <c r="W87"/>
      <c r="X87" s="16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>
        <v>199</v>
      </c>
      <c r="B88" t="s">
        <v>101</v>
      </c>
      <c r="C88" s="14">
        <v>7200</v>
      </c>
      <c r="D88" s="14">
        <v>2012</v>
      </c>
      <c r="E88" s="16">
        <v>0</v>
      </c>
      <c r="F88" s="17">
        <v>107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5029</v>
      </c>
      <c r="M88" s="17">
        <v>0</v>
      </c>
      <c r="N88" s="17">
        <v>0</v>
      </c>
      <c r="O88" s="17">
        <v>0</v>
      </c>
      <c r="P88" s="17">
        <v>0</v>
      </c>
      <c r="Q88" s="17">
        <v>5029</v>
      </c>
      <c r="R88" s="17">
        <v>1273</v>
      </c>
      <c r="S88" s="17">
        <v>16028</v>
      </c>
      <c r="T88" s="17">
        <v>15357</v>
      </c>
      <c r="V88"/>
      <c r="W88"/>
      <c r="X88" s="16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>
        <v>201</v>
      </c>
      <c r="B89" t="s">
        <v>160</v>
      </c>
      <c r="C89" s="14">
        <v>7200</v>
      </c>
      <c r="D89" s="14">
        <v>2012</v>
      </c>
      <c r="E89" s="16">
        <v>9.7799999999999994</v>
      </c>
      <c r="F89" s="17">
        <v>40892</v>
      </c>
      <c r="G89" s="17">
        <v>776098</v>
      </c>
      <c r="H89" s="17">
        <v>188433</v>
      </c>
      <c r="I89" s="17">
        <v>0</v>
      </c>
      <c r="J89" s="17">
        <v>17970</v>
      </c>
      <c r="K89" s="17">
        <v>0</v>
      </c>
      <c r="L89" s="17">
        <v>2428</v>
      </c>
      <c r="M89" s="17">
        <v>4312</v>
      </c>
      <c r="N89" s="17">
        <v>100709</v>
      </c>
      <c r="O89" s="17">
        <v>4819</v>
      </c>
      <c r="P89" s="17">
        <v>240</v>
      </c>
      <c r="Q89" s="17">
        <v>1094529</v>
      </c>
      <c r="R89" s="17">
        <v>2569060</v>
      </c>
      <c r="S89" s="17">
        <v>5691413</v>
      </c>
      <c r="T89" s="17">
        <v>1502276</v>
      </c>
      <c r="V89"/>
      <c r="W89"/>
      <c r="X89" s="16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>
        <v>202</v>
      </c>
      <c r="B90" t="s">
        <v>161</v>
      </c>
      <c r="C90" s="14">
        <v>7200</v>
      </c>
      <c r="D90" s="14">
        <v>2012</v>
      </c>
      <c r="E90" s="16">
        <v>0</v>
      </c>
      <c r="F90" s="17">
        <v>0</v>
      </c>
      <c r="G90" s="17">
        <v>0</v>
      </c>
      <c r="H90" s="17">
        <v>0</v>
      </c>
      <c r="I90" s="17">
        <v>1690</v>
      </c>
      <c r="J90" s="17">
        <v>3883</v>
      </c>
      <c r="K90" s="17">
        <v>0</v>
      </c>
      <c r="L90" s="17">
        <v>352359</v>
      </c>
      <c r="M90" s="17">
        <v>0</v>
      </c>
      <c r="N90" s="17">
        <v>958</v>
      </c>
      <c r="O90" s="17">
        <v>0</v>
      </c>
      <c r="P90" s="17">
        <v>0</v>
      </c>
      <c r="Q90" s="17">
        <v>358890</v>
      </c>
      <c r="R90" s="17">
        <v>96297</v>
      </c>
      <c r="S90" s="17">
        <v>682995</v>
      </c>
      <c r="T90" s="17">
        <v>682995</v>
      </c>
      <c r="V90"/>
      <c r="W90"/>
      <c r="X90" s="16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>
        <v>204</v>
      </c>
      <c r="B91" t="s">
        <v>102</v>
      </c>
      <c r="C91" s="14">
        <v>7200</v>
      </c>
      <c r="D91" s="14">
        <v>2012</v>
      </c>
      <c r="E91" s="16">
        <v>4.6399999999999997</v>
      </c>
      <c r="F91" s="17">
        <v>0</v>
      </c>
      <c r="G91" s="17">
        <v>365730</v>
      </c>
      <c r="H91" s="17">
        <v>102523</v>
      </c>
      <c r="I91" s="17">
        <v>1015</v>
      </c>
      <c r="J91" s="17">
        <v>2197</v>
      </c>
      <c r="K91" s="17">
        <v>550</v>
      </c>
      <c r="L91" s="17">
        <v>755</v>
      </c>
      <c r="M91" s="17">
        <v>0</v>
      </c>
      <c r="N91" s="17">
        <v>48368</v>
      </c>
      <c r="O91" s="17">
        <v>15931</v>
      </c>
      <c r="P91" s="17">
        <v>0</v>
      </c>
      <c r="Q91" s="17">
        <v>537069</v>
      </c>
      <c r="R91" s="17">
        <v>114119</v>
      </c>
      <c r="S91" s="17">
        <v>1032927</v>
      </c>
      <c r="T91" s="17">
        <v>0</v>
      </c>
      <c r="V91"/>
      <c r="W91"/>
      <c r="X91" s="16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>
        <v>205</v>
      </c>
      <c r="B92" t="s">
        <v>162</v>
      </c>
      <c r="C92" s="14">
        <v>7200</v>
      </c>
      <c r="D92" s="14">
        <v>2012</v>
      </c>
      <c r="E92" s="16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V92"/>
      <c r="W92"/>
      <c r="X92" s="16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>
        <v>206</v>
      </c>
      <c r="B93" t="s">
        <v>163</v>
      </c>
      <c r="C93" s="14">
        <v>7200</v>
      </c>
      <c r="D93" s="14">
        <v>2012</v>
      </c>
      <c r="E93" s="16">
        <v>8.5</v>
      </c>
      <c r="F93" s="17">
        <v>12046</v>
      </c>
      <c r="G93" s="17">
        <v>533242</v>
      </c>
      <c r="H93" s="17">
        <v>141415</v>
      </c>
      <c r="I93" s="17">
        <v>51840</v>
      </c>
      <c r="J93" s="17">
        <v>17354</v>
      </c>
      <c r="K93" s="17">
        <v>0</v>
      </c>
      <c r="L93" s="17">
        <v>3817</v>
      </c>
      <c r="M93" s="17">
        <v>0</v>
      </c>
      <c r="N93" s="17">
        <v>81513</v>
      </c>
      <c r="O93" s="17">
        <v>14744</v>
      </c>
      <c r="P93" s="17">
        <v>0</v>
      </c>
      <c r="Q93" s="17">
        <v>843925</v>
      </c>
      <c r="R93" s="17">
        <v>567746</v>
      </c>
      <c r="S93" s="17">
        <v>1673196</v>
      </c>
      <c r="T93" s="17">
        <v>195624</v>
      </c>
      <c r="V93"/>
      <c r="W93"/>
      <c r="X93" s="16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>
        <v>207</v>
      </c>
      <c r="B94" t="s">
        <v>109</v>
      </c>
      <c r="C94" s="14">
        <v>7200</v>
      </c>
      <c r="D94" s="14">
        <v>2012</v>
      </c>
      <c r="E94" s="16">
        <v>10.11</v>
      </c>
      <c r="F94" s="17">
        <v>17561</v>
      </c>
      <c r="G94" s="17">
        <v>679879</v>
      </c>
      <c r="H94" s="17">
        <v>157426</v>
      </c>
      <c r="I94" s="17">
        <v>29750</v>
      </c>
      <c r="J94" s="17">
        <v>4373</v>
      </c>
      <c r="K94" s="17">
        <v>0</v>
      </c>
      <c r="L94" s="17">
        <v>2810</v>
      </c>
      <c r="M94" s="17">
        <v>0</v>
      </c>
      <c r="N94" s="17">
        <v>110074</v>
      </c>
      <c r="O94" s="17">
        <v>2365</v>
      </c>
      <c r="P94" s="17">
        <v>0</v>
      </c>
      <c r="Q94" s="17">
        <v>986677</v>
      </c>
      <c r="R94" s="17">
        <v>725374</v>
      </c>
      <c r="S94" s="17">
        <v>3775022</v>
      </c>
      <c r="T94" s="17">
        <v>2323418</v>
      </c>
      <c r="V94"/>
      <c r="W94"/>
      <c r="X94" s="16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>
        <v>208</v>
      </c>
      <c r="B95" t="s">
        <v>105</v>
      </c>
      <c r="C95" s="14">
        <v>7200</v>
      </c>
      <c r="D95" s="14">
        <v>2012</v>
      </c>
      <c r="E95" s="16">
        <v>31.3</v>
      </c>
      <c r="F95" s="17">
        <v>126042</v>
      </c>
      <c r="G95" s="17">
        <v>2115277</v>
      </c>
      <c r="H95" s="17">
        <v>541705</v>
      </c>
      <c r="I95" s="17">
        <v>0</v>
      </c>
      <c r="J95" s="17">
        <v>66379</v>
      </c>
      <c r="K95" s="17">
        <v>0</v>
      </c>
      <c r="L95" s="17">
        <v>1250</v>
      </c>
      <c r="M95" s="17">
        <v>0</v>
      </c>
      <c r="N95" s="17">
        <v>350492</v>
      </c>
      <c r="O95" s="17">
        <v>3802</v>
      </c>
      <c r="P95" s="17">
        <v>0</v>
      </c>
      <c r="Q95" s="17">
        <v>3078905</v>
      </c>
      <c r="R95" s="17">
        <v>1559287</v>
      </c>
      <c r="S95" s="17">
        <v>9409900</v>
      </c>
      <c r="T95" s="17">
        <v>3997937</v>
      </c>
      <c r="V95"/>
      <c r="W95"/>
      <c r="X95" s="16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4">
        <v>209</v>
      </c>
      <c r="B96" s="15" t="s">
        <v>164</v>
      </c>
      <c r="C96" s="14">
        <v>7200</v>
      </c>
      <c r="D96" s="14">
        <v>2012</v>
      </c>
      <c r="E96" s="16">
        <v>8.44</v>
      </c>
      <c r="F96" s="17">
        <v>37187</v>
      </c>
      <c r="G96" s="17">
        <v>689158</v>
      </c>
      <c r="H96" s="17">
        <v>148147</v>
      </c>
      <c r="I96" s="17">
        <v>0</v>
      </c>
      <c r="J96" s="17">
        <v>12501</v>
      </c>
      <c r="K96" s="17">
        <v>0</v>
      </c>
      <c r="L96" s="17">
        <v>0</v>
      </c>
      <c r="M96" s="17">
        <v>200250</v>
      </c>
      <c r="N96" s="17">
        <v>138343</v>
      </c>
      <c r="O96" s="17">
        <v>4204</v>
      </c>
      <c r="P96" s="17">
        <v>0</v>
      </c>
      <c r="Q96" s="17">
        <v>1192603</v>
      </c>
      <c r="R96" s="17">
        <v>1137991</v>
      </c>
      <c r="S96" s="17">
        <v>4772745</v>
      </c>
      <c r="T96" s="17">
        <v>1272177</v>
      </c>
      <c r="V96"/>
      <c r="W96"/>
      <c r="X96" s="16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40" x14ac:dyDescent="0.25">
      <c r="A97" s="12">
        <v>210</v>
      </c>
      <c r="B97" s="12" t="s">
        <v>165</v>
      </c>
      <c r="C97" s="12">
        <v>7200</v>
      </c>
      <c r="D97" s="12">
        <v>2012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</row>
    <row r="98" spans="1:40" x14ac:dyDescent="0.25">
      <c r="A98" s="12">
        <v>211</v>
      </c>
      <c r="B98" s="12" t="s">
        <v>166</v>
      </c>
      <c r="C98" s="12">
        <v>7200</v>
      </c>
      <c r="D98" s="12">
        <v>2012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</row>
    <row r="99" spans="1:40" x14ac:dyDescent="0.25">
      <c r="A99" s="12">
        <v>904</v>
      </c>
      <c r="B99" s="12" t="s">
        <v>112</v>
      </c>
      <c r="C99" s="12">
        <v>7200</v>
      </c>
      <c r="D99" s="12">
        <v>2012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</row>
    <row r="100" spans="1:40" x14ac:dyDescent="0.25">
      <c r="A100" s="12">
        <v>915</v>
      </c>
      <c r="B100" s="12" t="s">
        <v>113</v>
      </c>
      <c r="C100" s="12">
        <v>7200</v>
      </c>
      <c r="D100" s="12">
        <v>2012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</row>
    <row r="101" spans="1:40" x14ac:dyDescent="0.25">
      <c r="A101" s="12">
        <v>919</v>
      </c>
      <c r="B101" s="12" t="s">
        <v>124</v>
      </c>
      <c r="C101" s="12">
        <v>7200</v>
      </c>
      <c r="D101" s="12">
        <v>2012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</row>
    <row r="102" spans="1:40" x14ac:dyDescent="0.25">
      <c r="A102" s="12">
        <v>921</v>
      </c>
      <c r="B102" s="12" t="s">
        <v>167</v>
      </c>
      <c r="C102" s="12">
        <v>7200</v>
      </c>
      <c r="D102" s="12">
        <v>2012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</row>
    <row r="104" spans="1:40" x14ac:dyDescent="0.25">
      <c r="A104" s="13" t="s">
        <v>16</v>
      </c>
      <c r="B104" s="13" t="s">
        <v>34</v>
      </c>
      <c r="C104" s="13" t="s">
        <v>35</v>
      </c>
      <c r="D104" s="13" t="s">
        <v>36</v>
      </c>
      <c r="E104" s="13" t="s">
        <v>37</v>
      </c>
      <c r="F104" s="13" t="s">
        <v>38</v>
      </c>
      <c r="G104" s="13" t="s">
        <v>39</v>
      </c>
      <c r="H104" s="13" t="s">
        <v>40</v>
      </c>
      <c r="I104" s="13" t="s">
        <v>41</v>
      </c>
      <c r="J104" s="13" t="s">
        <v>42</v>
      </c>
      <c r="K104" s="13" t="s">
        <v>43</v>
      </c>
      <c r="L104" s="13" t="s">
        <v>44</v>
      </c>
      <c r="M104" s="13" t="s">
        <v>45</v>
      </c>
      <c r="N104" s="13" t="s">
        <v>46</v>
      </c>
      <c r="O104" s="13" t="s">
        <v>47</v>
      </c>
      <c r="P104" s="13" t="s">
        <v>48</v>
      </c>
      <c r="Q104" s="13" t="s">
        <v>49</v>
      </c>
      <c r="R104" s="13" t="s">
        <v>50</v>
      </c>
      <c r="S104" s="13" t="s">
        <v>51</v>
      </c>
      <c r="T104" s="13" t="s">
        <v>52</v>
      </c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</row>
    <row r="105" spans="1:40" customFormat="1" ht="12" x14ac:dyDescent="0.2">
      <c r="A105">
        <v>1</v>
      </c>
      <c r="B105" t="s">
        <v>126</v>
      </c>
      <c r="C105">
        <v>7200</v>
      </c>
      <c r="D105">
        <v>2013</v>
      </c>
      <c r="E105">
        <v>78.459999999999994</v>
      </c>
      <c r="F105">
        <v>120383</v>
      </c>
      <c r="G105">
        <v>6431738</v>
      </c>
      <c r="H105">
        <v>1563418</v>
      </c>
      <c r="I105">
        <v>79926</v>
      </c>
      <c r="J105">
        <v>59533</v>
      </c>
      <c r="K105">
        <v>6</v>
      </c>
      <c r="L105">
        <v>63177</v>
      </c>
      <c r="M105">
        <v>690277</v>
      </c>
      <c r="N105">
        <v>2410</v>
      </c>
      <c r="O105">
        <v>84750</v>
      </c>
      <c r="P105">
        <v>28035</v>
      </c>
      <c r="Q105">
        <v>8947200</v>
      </c>
      <c r="R105">
        <v>5893908</v>
      </c>
      <c r="S105">
        <v>27830713</v>
      </c>
      <c r="T105">
        <v>12166650</v>
      </c>
    </row>
    <row r="106" spans="1:40" customFormat="1" ht="12" x14ac:dyDescent="0.2">
      <c r="A106">
        <v>3</v>
      </c>
      <c r="B106" t="s">
        <v>127</v>
      </c>
      <c r="C106">
        <v>7200</v>
      </c>
      <c r="D106">
        <v>2013</v>
      </c>
      <c r="E106">
        <v>30.51</v>
      </c>
      <c r="F106">
        <v>63491</v>
      </c>
      <c r="G106">
        <v>2602527</v>
      </c>
      <c r="H106">
        <v>606728</v>
      </c>
      <c r="I106">
        <v>0</v>
      </c>
      <c r="J106">
        <v>13899</v>
      </c>
      <c r="K106">
        <v>1415</v>
      </c>
      <c r="L106">
        <v>8350</v>
      </c>
      <c r="M106">
        <v>392119</v>
      </c>
      <c r="N106">
        <v>0</v>
      </c>
      <c r="O106">
        <v>30018</v>
      </c>
      <c r="P106">
        <v>100</v>
      </c>
      <c r="Q106">
        <v>3654956</v>
      </c>
      <c r="R106">
        <v>3371670</v>
      </c>
      <c r="S106">
        <v>12530274</v>
      </c>
      <c r="T106">
        <v>7806878</v>
      </c>
    </row>
    <row r="107" spans="1:40" customFormat="1" ht="12" x14ac:dyDescent="0.2">
      <c r="A107">
        <v>8</v>
      </c>
      <c r="B107" t="s">
        <v>128</v>
      </c>
      <c r="C107">
        <v>7200</v>
      </c>
      <c r="D107">
        <v>2013</v>
      </c>
      <c r="E107">
        <v>2.19</v>
      </c>
      <c r="F107">
        <v>16581</v>
      </c>
      <c r="G107">
        <v>57753</v>
      </c>
      <c r="H107">
        <v>24265</v>
      </c>
      <c r="I107">
        <v>7</v>
      </c>
      <c r="J107">
        <v>6979</v>
      </c>
      <c r="K107">
        <v>0</v>
      </c>
      <c r="L107">
        <v>334401</v>
      </c>
      <c r="M107">
        <v>0</v>
      </c>
      <c r="N107">
        <v>0</v>
      </c>
      <c r="O107">
        <v>373</v>
      </c>
      <c r="P107">
        <v>0</v>
      </c>
      <c r="Q107">
        <v>423778</v>
      </c>
      <c r="R107">
        <v>167987</v>
      </c>
      <c r="S107">
        <v>980601</v>
      </c>
      <c r="T107">
        <v>123304</v>
      </c>
    </row>
    <row r="108" spans="1:40" customFormat="1" ht="12" x14ac:dyDescent="0.2">
      <c r="A108">
        <v>10</v>
      </c>
      <c r="B108" t="s">
        <v>96</v>
      </c>
      <c r="C108">
        <v>7200</v>
      </c>
      <c r="D108">
        <v>2013</v>
      </c>
      <c r="E108">
        <v>99.28</v>
      </c>
      <c r="F108">
        <v>285365</v>
      </c>
      <c r="G108">
        <v>9034475</v>
      </c>
      <c r="H108">
        <v>2135246</v>
      </c>
      <c r="I108">
        <v>0</v>
      </c>
      <c r="J108">
        <v>216229</v>
      </c>
      <c r="K108">
        <v>33551</v>
      </c>
      <c r="L108">
        <v>109789</v>
      </c>
      <c r="M108">
        <v>0</v>
      </c>
      <c r="N108">
        <v>88122</v>
      </c>
      <c r="O108">
        <v>985853</v>
      </c>
      <c r="P108">
        <v>6110</v>
      </c>
      <c r="Q108">
        <v>12597155</v>
      </c>
      <c r="R108">
        <v>2621468</v>
      </c>
      <c r="S108">
        <v>24097449</v>
      </c>
      <c r="T108">
        <v>12393413</v>
      </c>
    </row>
    <row r="109" spans="1:40" customFormat="1" ht="12" x14ac:dyDescent="0.2">
      <c r="A109">
        <v>14</v>
      </c>
      <c r="B109" t="s">
        <v>120</v>
      </c>
      <c r="C109">
        <v>7200</v>
      </c>
      <c r="D109">
        <v>2013</v>
      </c>
      <c r="E109">
        <v>36.869999999999997</v>
      </c>
      <c r="F109">
        <v>0</v>
      </c>
      <c r="G109">
        <v>2708932</v>
      </c>
      <c r="H109">
        <v>768067</v>
      </c>
      <c r="I109">
        <v>0</v>
      </c>
      <c r="J109">
        <v>139580</v>
      </c>
      <c r="K109">
        <v>1037</v>
      </c>
      <c r="L109">
        <v>8579</v>
      </c>
      <c r="M109">
        <v>68400</v>
      </c>
      <c r="N109">
        <v>465306</v>
      </c>
      <c r="O109">
        <v>40704</v>
      </c>
      <c r="P109">
        <v>0</v>
      </c>
      <c r="Q109">
        <v>4200605</v>
      </c>
      <c r="R109">
        <v>4126880</v>
      </c>
      <c r="S109">
        <v>10907632</v>
      </c>
      <c r="T109">
        <v>2582734</v>
      </c>
    </row>
    <row r="110" spans="1:40" customFormat="1" ht="12" x14ac:dyDescent="0.2">
      <c r="A110">
        <v>20</v>
      </c>
      <c r="B110" t="s">
        <v>129</v>
      </c>
      <c r="C110">
        <v>7200</v>
      </c>
      <c r="D110">
        <v>2013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</row>
    <row r="111" spans="1:40" customFormat="1" ht="12" x14ac:dyDescent="0.2">
      <c r="A111">
        <v>21</v>
      </c>
      <c r="B111" t="s">
        <v>130</v>
      </c>
      <c r="C111">
        <v>7200</v>
      </c>
      <c r="D111">
        <v>2013</v>
      </c>
      <c r="E111">
        <v>9.16</v>
      </c>
      <c r="F111">
        <v>27536</v>
      </c>
      <c r="G111">
        <v>529698</v>
      </c>
      <c r="H111">
        <v>140614</v>
      </c>
      <c r="I111">
        <v>49060</v>
      </c>
      <c r="J111">
        <v>26552</v>
      </c>
      <c r="K111">
        <v>0</v>
      </c>
      <c r="L111">
        <v>16240</v>
      </c>
      <c r="M111">
        <v>0</v>
      </c>
      <c r="N111">
        <v>26887</v>
      </c>
      <c r="O111">
        <v>11699</v>
      </c>
      <c r="P111">
        <v>0</v>
      </c>
      <c r="Q111">
        <v>800750</v>
      </c>
      <c r="R111">
        <v>296490</v>
      </c>
      <c r="S111">
        <v>2186666</v>
      </c>
      <c r="T111">
        <v>331939</v>
      </c>
    </row>
    <row r="112" spans="1:40" customFormat="1" ht="12" x14ac:dyDescent="0.2">
      <c r="A112">
        <v>22</v>
      </c>
      <c r="B112" t="s">
        <v>84</v>
      </c>
      <c r="C112">
        <v>7200</v>
      </c>
      <c r="D112">
        <v>2013</v>
      </c>
      <c r="E112">
        <v>20.41</v>
      </c>
      <c r="F112">
        <v>60479</v>
      </c>
      <c r="G112">
        <v>1348077</v>
      </c>
      <c r="H112">
        <v>412268</v>
      </c>
      <c r="I112">
        <v>0</v>
      </c>
      <c r="J112">
        <v>37498</v>
      </c>
      <c r="K112">
        <v>6850</v>
      </c>
      <c r="L112">
        <v>10129</v>
      </c>
      <c r="M112">
        <v>86669</v>
      </c>
      <c r="N112">
        <v>39614</v>
      </c>
      <c r="O112">
        <v>9875</v>
      </c>
      <c r="P112">
        <v>36524</v>
      </c>
      <c r="Q112">
        <v>1914456</v>
      </c>
      <c r="R112">
        <v>587161</v>
      </c>
      <c r="S112">
        <v>6644174</v>
      </c>
      <c r="T112">
        <v>2248893</v>
      </c>
    </row>
    <row r="113" spans="1:20" customFormat="1" ht="12" x14ac:dyDescent="0.2">
      <c r="A113">
        <v>23</v>
      </c>
      <c r="B113" t="s">
        <v>131</v>
      </c>
      <c r="C113">
        <v>7200</v>
      </c>
      <c r="D113">
        <v>2013</v>
      </c>
      <c r="E113">
        <v>0.81</v>
      </c>
      <c r="F113">
        <v>951</v>
      </c>
      <c r="G113">
        <v>70528</v>
      </c>
      <c r="H113">
        <v>16695</v>
      </c>
      <c r="I113">
        <v>1714</v>
      </c>
      <c r="J113">
        <v>102</v>
      </c>
      <c r="K113">
        <v>0</v>
      </c>
      <c r="L113">
        <v>0</v>
      </c>
      <c r="M113">
        <v>114</v>
      </c>
      <c r="N113">
        <v>10918</v>
      </c>
      <c r="O113">
        <v>583</v>
      </c>
      <c r="P113">
        <v>0</v>
      </c>
      <c r="Q113">
        <v>100654</v>
      </c>
      <c r="R113">
        <v>32900</v>
      </c>
      <c r="S113">
        <v>75207</v>
      </c>
      <c r="T113">
        <v>43195</v>
      </c>
    </row>
    <row r="114" spans="1:20" customFormat="1" ht="12" x14ac:dyDescent="0.2">
      <c r="A114">
        <v>26</v>
      </c>
      <c r="B114" t="s">
        <v>132</v>
      </c>
      <c r="C114">
        <v>7200</v>
      </c>
      <c r="D114">
        <v>2013</v>
      </c>
      <c r="E114">
        <v>32.85</v>
      </c>
      <c r="F114">
        <v>66306</v>
      </c>
      <c r="G114">
        <v>1385828</v>
      </c>
      <c r="H114">
        <v>377196</v>
      </c>
      <c r="I114">
        <v>0</v>
      </c>
      <c r="J114">
        <v>54832</v>
      </c>
      <c r="K114">
        <v>20</v>
      </c>
      <c r="L114">
        <v>4787</v>
      </c>
      <c r="M114">
        <v>0</v>
      </c>
      <c r="N114">
        <v>115069</v>
      </c>
      <c r="O114">
        <v>3735</v>
      </c>
      <c r="P114">
        <v>66810</v>
      </c>
      <c r="Q114">
        <v>1874657</v>
      </c>
      <c r="R114">
        <v>1208450</v>
      </c>
      <c r="S114">
        <v>5470680</v>
      </c>
      <c r="T114">
        <v>3022607</v>
      </c>
    </row>
    <row r="115" spans="1:20" customFormat="1" ht="12" x14ac:dyDescent="0.2">
      <c r="A115">
        <v>29</v>
      </c>
      <c r="B115" t="s">
        <v>80</v>
      </c>
      <c r="C115">
        <v>7200</v>
      </c>
      <c r="D115">
        <v>2013</v>
      </c>
      <c r="E115">
        <v>65.86</v>
      </c>
      <c r="F115">
        <v>89482</v>
      </c>
      <c r="G115">
        <v>5194901</v>
      </c>
      <c r="H115">
        <v>1885171</v>
      </c>
      <c r="I115">
        <v>0</v>
      </c>
      <c r="J115">
        <v>147897</v>
      </c>
      <c r="K115">
        <v>6861</v>
      </c>
      <c r="L115">
        <v>25202</v>
      </c>
      <c r="M115">
        <v>60</v>
      </c>
      <c r="N115">
        <v>150676</v>
      </c>
      <c r="O115">
        <v>1578</v>
      </c>
      <c r="P115">
        <v>2821</v>
      </c>
      <c r="Q115">
        <v>7409525</v>
      </c>
      <c r="R115">
        <v>3458802</v>
      </c>
      <c r="S115">
        <v>14155067</v>
      </c>
      <c r="T115">
        <v>9651466</v>
      </c>
    </row>
    <row r="116" spans="1:20" customFormat="1" ht="12" x14ac:dyDescent="0.2">
      <c r="A116">
        <v>32</v>
      </c>
      <c r="B116" t="s">
        <v>133</v>
      </c>
      <c r="C116">
        <v>7200</v>
      </c>
      <c r="D116">
        <v>2013</v>
      </c>
      <c r="E116">
        <v>40.25</v>
      </c>
      <c r="F116">
        <v>148335</v>
      </c>
      <c r="G116">
        <v>3121441</v>
      </c>
      <c r="H116">
        <v>837735</v>
      </c>
      <c r="I116">
        <v>0</v>
      </c>
      <c r="J116">
        <v>36338</v>
      </c>
      <c r="K116">
        <v>180</v>
      </c>
      <c r="L116">
        <v>33273</v>
      </c>
      <c r="M116">
        <v>204053</v>
      </c>
      <c r="N116">
        <v>225927</v>
      </c>
      <c r="O116">
        <v>27275</v>
      </c>
      <c r="P116">
        <v>0</v>
      </c>
      <c r="Q116">
        <v>4486222</v>
      </c>
      <c r="R116">
        <v>5730998</v>
      </c>
      <c r="S116">
        <v>19928971</v>
      </c>
      <c r="T116">
        <v>9750451</v>
      </c>
    </row>
    <row r="117" spans="1:20" customFormat="1" ht="12" x14ac:dyDescent="0.2">
      <c r="A117">
        <v>35</v>
      </c>
      <c r="B117" t="s">
        <v>134</v>
      </c>
      <c r="C117">
        <v>7200</v>
      </c>
      <c r="D117">
        <v>2013</v>
      </c>
      <c r="E117">
        <v>0</v>
      </c>
      <c r="F117">
        <v>2024</v>
      </c>
      <c r="G117">
        <v>320</v>
      </c>
      <c r="H117">
        <v>0</v>
      </c>
      <c r="I117">
        <v>0</v>
      </c>
      <c r="J117">
        <v>25</v>
      </c>
      <c r="K117">
        <v>0</v>
      </c>
      <c r="L117">
        <v>75903</v>
      </c>
      <c r="M117">
        <v>0</v>
      </c>
      <c r="N117">
        <v>8160</v>
      </c>
      <c r="O117">
        <v>0</v>
      </c>
      <c r="P117">
        <v>0</v>
      </c>
      <c r="Q117">
        <v>84408</v>
      </c>
      <c r="R117">
        <v>43346</v>
      </c>
      <c r="S117">
        <v>215845</v>
      </c>
      <c r="T117">
        <v>205881</v>
      </c>
    </row>
    <row r="118" spans="1:20" customFormat="1" ht="12" x14ac:dyDescent="0.2">
      <c r="A118">
        <v>37</v>
      </c>
      <c r="B118" t="s">
        <v>135</v>
      </c>
      <c r="C118">
        <v>7200</v>
      </c>
      <c r="D118">
        <v>2013</v>
      </c>
      <c r="E118">
        <v>8.17</v>
      </c>
      <c r="F118">
        <v>24393</v>
      </c>
      <c r="G118">
        <v>618732</v>
      </c>
      <c r="H118">
        <v>160329</v>
      </c>
      <c r="I118">
        <v>0</v>
      </c>
      <c r="J118">
        <v>1251</v>
      </c>
      <c r="K118">
        <v>0</v>
      </c>
      <c r="L118">
        <v>0</v>
      </c>
      <c r="M118">
        <v>0</v>
      </c>
      <c r="N118">
        <v>50937</v>
      </c>
      <c r="O118">
        <v>598</v>
      </c>
      <c r="P118">
        <v>11056</v>
      </c>
      <c r="Q118">
        <v>820791</v>
      </c>
      <c r="R118">
        <v>546214</v>
      </c>
      <c r="S118">
        <v>4190560</v>
      </c>
      <c r="T118">
        <v>3998103</v>
      </c>
    </row>
    <row r="119" spans="1:20" customFormat="1" ht="12" x14ac:dyDescent="0.2">
      <c r="A119">
        <v>38</v>
      </c>
      <c r="B119" t="s">
        <v>107</v>
      </c>
      <c r="C119">
        <v>7200</v>
      </c>
      <c r="D119">
        <v>2013</v>
      </c>
      <c r="E119">
        <v>41.2</v>
      </c>
      <c r="F119">
        <v>87536</v>
      </c>
      <c r="G119">
        <v>2768999</v>
      </c>
      <c r="H119">
        <v>787819</v>
      </c>
      <c r="I119">
        <v>0</v>
      </c>
      <c r="J119">
        <v>51808</v>
      </c>
      <c r="K119">
        <v>0</v>
      </c>
      <c r="L119">
        <v>128813</v>
      </c>
      <c r="M119">
        <v>66136</v>
      </c>
      <c r="N119">
        <v>199982</v>
      </c>
      <c r="O119">
        <v>27287</v>
      </c>
      <c r="P119">
        <v>7373</v>
      </c>
      <c r="Q119">
        <v>4023471</v>
      </c>
      <c r="R119">
        <v>906214</v>
      </c>
      <c r="S119">
        <v>5821708</v>
      </c>
      <c r="T119">
        <v>761064</v>
      </c>
    </row>
    <row r="120" spans="1:20" customFormat="1" ht="12" x14ac:dyDescent="0.2">
      <c r="A120">
        <v>39</v>
      </c>
      <c r="B120" t="s">
        <v>136</v>
      </c>
      <c r="C120">
        <v>7200</v>
      </c>
      <c r="D120">
        <v>2013</v>
      </c>
      <c r="E120">
        <v>9.6999999999999993</v>
      </c>
      <c r="F120">
        <v>21917</v>
      </c>
      <c r="G120">
        <v>650277</v>
      </c>
      <c r="H120">
        <v>156414</v>
      </c>
      <c r="I120">
        <v>107069</v>
      </c>
      <c r="J120">
        <v>10236</v>
      </c>
      <c r="K120">
        <v>6859</v>
      </c>
      <c r="L120">
        <v>20615</v>
      </c>
      <c r="M120">
        <v>3119</v>
      </c>
      <c r="N120">
        <v>81924</v>
      </c>
      <c r="O120">
        <v>3161</v>
      </c>
      <c r="P120">
        <v>0</v>
      </c>
      <c r="Q120">
        <v>1039674</v>
      </c>
      <c r="R120">
        <v>370799</v>
      </c>
      <c r="S120">
        <v>2659373</v>
      </c>
      <c r="T120">
        <v>758572</v>
      </c>
    </row>
    <row r="121" spans="1:20" customFormat="1" ht="12" x14ac:dyDescent="0.2">
      <c r="A121">
        <v>43</v>
      </c>
      <c r="B121" t="s">
        <v>97</v>
      </c>
      <c r="C121">
        <v>7200</v>
      </c>
      <c r="D121">
        <v>2013</v>
      </c>
    </row>
    <row r="122" spans="1:20" customFormat="1" ht="12" x14ac:dyDescent="0.2">
      <c r="A122">
        <v>45</v>
      </c>
      <c r="B122" t="s">
        <v>74</v>
      </c>
      <c r="C122">
        <v>7200</v>
      </c>
      <c r="D122">
        <v>2013</v>
      </c>
      <c r="E122">
        <v>0</v>
      </c>
      <c r="F122">
        <v>14741</v>
      </c>
      <c r="G122">
        <v>0</v>
      </c>
      <c r="H122">
        <v>0</v>
      </c>
      <c r="I122">
        <v>393629</v>
      </c>
      <c r="J122">
        <v>14346</v>
      </c>
      <c r="K122">
        <v>0</v>
      </c>
      <c r="L122">
        <v>0</v>
      </c>
      <c r="M122">
        <v>0</v>
      </c>
      <c r="N122">
        <v>29277</v>
      </c>
      <c r="O122">
        <v>700</v>
      </c>
      <c r="P122">
        <v>0</v>
      </c>
      <c r="Q122">
        <v>437952</v>
      </c>
      <c r="R122">
        <v>150646</v>
      </c>
      <c r="S122">
        <v>868461</v>
      </c>
      <c r="T122">
        <v>239296</v>
      </c>
    </row>
    <row r="123" spans="1:20" customFormat="1" ht="12" x14ac:dyDescent="0.2">
      <c r="A123">
        <v>46</v>
      </c>
      <c r="B123" t="s">
        <v>137</v>
      </c>
      <c r="C123">
        <v>7200</v>
      </c>
      <c r="D123">
        <v>2013</v>
      </c>
      <c r="E123">
        <v>0</v>
      </c>
      <c r="F123">
        <v>7726</v>
      </c>
      <c r="G123">
        <v>0</v>
      </c>
      <c r="H123">
        <v>0</v>
      </c>
      <c r="I123">
        <v>892142</v>
      </c>
      <c r="J123">
        <v>20300</v>
      </c>
      <c r="K123">
        <v>8839</v>
      </c>
      <c r="L123">
        <v>23021</v>
      </c>
      <c r="M123">
        <v>80518</v>
      </c>
      <c r="N123">
        <v>39621</v>
      </c>
      <c r="O123">
        <v>0</v>
      </c>
      <c r="P123">
        <v>0</v>
      </c>
      <c r="Q123">
        <v>1064441</v>
      </c>
      <c r="R123">
        <v>438286</v>
      </c>
      <c r="S123">
        <v>3328553</v>
      </c>
      <c r="T123">
        <v>438333</v>
      </c>
    </row>
    <row r="124" spans="1:20" customFormat="1" ht="12" x14ac:dyDescent="0.2">
      <c r="A124">
        <v>50</v>
      </c>
      <c r="B124" t="s">
        <v>138</v>
      </c>
      <c r="C124">
        <v>7200</v>
      </c>
      <c r="D124">
        <v>2013</v>
      </c>
      <c r="E124">
        <v>27.81</v>
      </c>
      <c r="F124">
        <v>0</v>
      </c>
      <c r="G124">
        <v>2068023</v>
      </c>
      <c r="H124">
        <v>640307</v>
      </c>
      <c r="I124">
        <v>0</v>
      </c>
      <c r="J124">
        <v>76797</v>
      </c>
      <c r="K124">
        <v>892</v>
      </c>
      <c r="L124">
        <v>740</v>
      </c>
      <c r="M124">
        <v>55200</v>
      </c>
      <c r="N124">
        <v>283582</v>
      </c>
      <c r="O124">
        <v>3580</v>
      </c>
      <c r="P124">
        <v>2472</v>
      </c>
      <c r="Q124">
        <v>3126649</v>
      </c>
      <c r="R124">
        <v>1488250</v>
      </c>
      <c r="S124">
        <v>7619076</v>
      </c>
      <c r="T124">
        <v>3036727</v>
      </c>
    </row>
    <row r="125" spans="1:20" customFormat="1" ht="12" x14ac:dyDescent="0.2">
      <c r="A125">
        <v>54</v>
      </c>
      <c r="B125" t="s">
        <v>77</v>
      </c>
      <c r="C125">
        <v>7200</v>
      </c>
      <c r="D125">
        <v>2013</v>
      </c>
    </row>
    <row r="126" spans="1:20" customFormat="1" ht="12" x14ac:dyDescent="0.2">
      <c r="A126">
        <v>56</v>
      </c>
      <c r="B126" t="s">
        <v>121</v>
      </c>
      <c r="C126">
        <v>7200</v>
      </c>
      <c r="D126">
        <v>2013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</row>
    <row r="127" spans="1:20" customFormat="1" ht="12" x14ac:dyDescent="0.2">
      <c r="A127">
        <v>58</v>
      </c>
      <c r="B127" t="s">
        <v>100</v>
      </c>
      <c r="C127">
        <v>7200</v>
      </c>
      <c r="D127">
        <v>2013</v>
      </c>
      <c r="E127">
        <v>39.68</v>
      </c>
      <c r="F127">
        <v>149050</v>
      </c>
      <c r="G127">
        <v>2450325</v>
      </c>
      <c r="H127">
        <v>702734</v>
      </c>
      <c r="I127">
        <v>0</v>
      </c>
      <c r="J127">
        <v>42975</v>
      </c>
      <c r="K127">
        <v>31317</v>
      </c>
      <c r="L127">
        <v>75631</v>
      </c>
      <c r="M127">
        <v>140508</v>
      </c>
      <c r="N127">
        <v>197873</v>
      </c>
      <c r="O127">
        <v>54799</v>
      </c>
      <c r="P127">
        <v>92653</v>
      </c>
      <c r="Q127">
        <v>3603509</v>
      </c>
      <c r="R127">
        <v>932721</v>
      </c>
      <c r="S127">
        <v>4750566</v>
      </c>
      <c r="T127">
        <v>1667187</v>
      </c>
    </row>
    <row r="128" spans="1:20" customFormat="1" ht="12" x14ac:dyDescent="0.2">
      <c r="A128">
        <v>63</v>
      </c>
      <c r="B128" t="s">
        <v>79</v>
      </c>
      <c r="C128">
        <v>7200</v>
      </c>
      <c r="D128">
        <v>2013</v>
      </c>
      <c r="E128">
        <v>18.63</v>
      </c>
      <c r="F128">
        <v>29106</v>
      </c>
      <c r="G128">
        <v>0</v>
      </c>
      <c r="H128">
        <v>0</v>
      </c>
      <c r="I128">
        <v>0</v>
      </c>
      <c r="J128">
        <v>29447</v>
      </c>
      <c r="K128">
        <v>7523</v>
      </c>
      <c r="L128">
        <v>1864140</v>
      </c>
      <c r="M128">
        <v>50146</v>
      </c>
      <c r="N128">
        <v>49544</v>
      </c>
      <c r="O128">
        <v>933</v>
      </c>
      <c r="P128">
        <v>0</v>
      </c>
      <c r="Q128">
        <v>2001733</v>
      </c>
      <c r="R128">
        <v>585392</v>
      </c>
      <c r="S128">
        <v>4846945</v>
      </c>
      <c r="T128">
        <v>872112</v>
      </c>
    </row>
    <row r="129" spans="1:40" customFormat="1" ht="12" x14ac:dyDescent="0.2">
      <c r="A129">
        <v>78</v>
      </c>
      <c r="B129" t="s">
        <v>139</v>
      </c>
      <c r="C129">
        <v>7200</v>
      </c>
      <c r="D129">
        <v>2013</v>
      </c>
      <c r="E129">
        <v>4.3099999999999996</v>
      </c>
      <c r="F129">
        <v>11702</v>
      </c>
      <c r="G129">
        <v>369551</v>
      </c>
      <c r="H129">
        <v>94137</v>
      </c>
      <c r="I129">
        <v>0</v>
      </c>
      <c r="J129">
        <v>8447</v>
      </c>
      <c r="K129">
        <v>0</v>
      </c>
      <c r="L129">
        <v>4019</v>
      </c>
      <c r="M129">
        <v>0</v>
      </c>
      <c r="N129">
        <v>40773</v>
      </c>
      <c r="O129">
        <v>8650</v>
      </c>
      <c r="P129">
        <v>0</v>
      </c>
      <c r="Q129">
        <v>525577</v>
      </c>
      <c r="R129">
        <v>188342</v>
      </c>
      <c r="S129">
        <v>1169018</v>
      </c>
      <c r="T129">
        <v>539677</v>
      </c>
    </row>
    <row r="130" spans="1:40" customFormat="1" ht="12" x14ac:dyDescent="0.2">
      <c r="A130">
        <v>79</v>
      </c>
      <c r="B130" t="s">
        <v>88</v>
      </c>
      <c r="C130">
        <v>7200</v>
      </c>
      <c r="D130">
        <v>2013</v>
      </c>
      <c r="E130">
        <v>0.14000000000000001</v>
      </c>
      <c r="F130">
        <v>0</v>
      </c>
      <c r="G130">
        <v>19023</v>
      </c>
      <c r="H130">
        <v>1358</v>
      </c>
      <c r="I130">
        <v>130005</v>
      </c>
      <c r="J130">
        <v>788</v>
      </c>
      <c r="K130">
        <v>0</v>
      </c>
      <c r="L130">
        <v>42</v>
      </c>
      <c r="M130">
        <v>0</v>
      </c>
      <c r="N130">
        <v>0</v>
      </c>
      <c r="O130">
        <v>0</v>
      </c>
      <c r="P130">
        <v>0</v>
      </c>
      <c r="Q130">
        <v>151216</v>
      </c>
      <c r="R130">
        <v>46070</v>
      </c>
      <c r="S130">
        <v>289209</v>
      </c>
      <c r="T130">
        <v>145588</v>
      </c>
    </row>
    <row r="131" spans="1:40" customFormat="1" ht="12" x14ac:dyDescent="0.2">
      <c r="A131">
        <v>80</v>
      </c>
      <c r="B131" t="s">
        <v>140</v>
      </c>
      <c r="C131">
        <v>7200</v>
      </c>
      <c r="D131">
        <v>2013</v>
      </c>
      <c r="E131">
        <v>2.86</v>
      </c>
      <c r="F131">
        <v>4879</v>
      </c>
      <c r="G131">
        <v>176310</v>
      </c>
      <c r="H131">
        <v>45721</v>
      </c>
      <c r="I131">
        <v>15353</v>
      </c>
      <c r="J131">
        <v>2793</v>
      </c>
      <c r="K131">
        <v>0</v>
      </c>
      <c r="L131">
        <v>730</v>
      </c>
      <c r="M131">
        <v>0</v>
      </c>
      <c r="N131">
        <v>13236</v>
      </c>
      <c r="O131">
        <v>7117</v>
      </c>
      <c r="P131">
        <v>30428</v>
      </c>
      <c r="Q131">
        <v>230832</v>
      </c>
      <c r="R131">
        <v>132609</v>
      </c>
      <c r="S131">
        <v>270939</v>
      </c>
      <c r="T131">
        <v>42739</v>
      </c>
    </row>
    <row r="132" spans="1:40" customFormat="1" ht="12" x14ac:dyDescent="0.2">
      <c r="A132">
        <v>81</v>
      </c>
      <c r="B132" t="s">
        <v>141</v>
      </c>
      <c r="C132">
        <v>7200</v>
      </c>
      <c r="D132">
        <v>2013</v>
      </c>
      <c r="E132">
        <v>39.020000000000003</v>
      </c>
      <c r="F132">
        <v>159595</v>
      </c>
      <c r="G132">
        <v>3179585</v>
      </c>
      <c r="H132">
        <v>984489</v>
      </c>
      <c r="I132">
        <v>0</v>
      </c>
      <c r="J132">
        <v>39105</v>
      </c>
      <c r="K132">
        <v>3817</v>
      </c>
      <c r="L132">
        <v>3863</v>
      </c>
      <c r="M132">
        <v>327152</v>
      </c>
      <c r="N132">
        <v>300729</v>
      </c>
      <c r="O132">
        <v>3055</v>
      </c>
      <c r="P132">
        <v>3281</v>
      </c>
      <c r="Q132">
        <v>4838514</v>
      </c>
      <c r="R132">
        <v>4686426</v>
      </c>
      <c r="S132">
        <v>21037369</v>
      </c>
      <c r="T132">
        <v>8002651</v>
      </c>
    </row>
    <row r="133" spans="1:40" customFormat="1" ht="12" x14ac:dyDescent="0.2">
      <c r="A133">
        <v>82</v>
      </c>
      <c r="B133" t="s">
        <v>78</v>
      </c>
      <c r="C133">
        <v>7200</v>
      </c>
      <c r="D133">
        <v>2013</v>
      </c>
      <c r="E133">
        <v>2.0299999999999998</v>
      </c>
      <c r="F133">
        <v>5602</v>
      </c>
      <c r="G133">
        <v>139071</v>
      </c>
      <c r="H133">
        <v>44044</v>
      </c>
      <c r="I133">
        <v>10851</v>
      </c>
      <c r="J133">
        <v>1647</v>
      </c>
      <c r="K133">
        <v>0</v>
      </c>
      <c r="L133">
        <v>0</v>
      </c>
      <c r="M133">
        <v>0</v>
      </c>
      <c r="N133">
        <v>3382</v>
      </c>
      <c r="O133">
        <v>5418</v>
      </c>
      <c r="P133">
        <v>0</v>
      </c>
      <c r="Q133">
        <v>204413</v>
      </c>
      <c r="R133">
        <v>96543</v>
      </c>
      <c r="S133">
        <v>456015</v>
      </c>
      <c r="T133">
        <v>62739</v>
      </c>
    </row>
    <row r="134" spans="1:40" customFormat="1" ht="12" x14ac:dyDescent="0.2">
      <c r="A134">
        <v>84</v>
      </c>
      <c r="B134" t="s">
        <v>117</v>
      </c>
      <c r="C134">
        <v>7200</v>
      </c>
      <c r="D134">
        <v>2013</v>
      </c>
      <c r="E134">
        <v>47.69</v>
      </c>
      <c r="F134">
        <v>3188773</v>
      </c>
      <c r="G134">
        <v>4159548</v>
      </c>
      <c r="H134">
        <v>1083751</v>
      </c>
      <c r="I134">
        <v>0</v>
      </c>
      <c r="J134">
        <v>15753</v>
      </c>
      <c r="K134">
        <v>394</v>
      </c>
      <c r="L134">
        <v>396593</v>
      </c>
      <c r="M134">
        <v>0</v>
      </c>
      <c r="N134">
        <v>20358</v>
      </c>
      <c r="O134">
        <v>8039</v>
      </c>
      <c r="P134">
        <v>0</v>
      </c>
      <c r="Q134">
        <v>5684436</v>
      </c>
      <c r="R134">
        <v>1713657</v>
      </c>
      <c r="S134">
        <v>21510872</v>
      </c>
      <c r="T134">
        <v>17385367</v>
      </c>
    </row>
    <row r="135" spans="1:40" x14ac:dyDescent="0.25">
      <c r="A135">
        <v>85</v>
      </c>
      <c r="B135" t="s">
        <v>142</v>
      </c>
      <c r="C135" s="14">
        <v>7200</v>
      </c>
      <c r="D135" s="14">
        <v>2013</v>
      </c>
      <c r="E135" s="20">
        <v>14.41</v>
      </c>
      <c r="F135" s="21">
        <v>24983</v>
      </c>
      <c r="G135" s="21">
        <v>1106711</v>
      </c>
      <c r="H135" s="21">
        <v>279109</v>
      </c>
      <c r="I135" s="21">
        <v>136067</v>
      </c>
      <c r="J135" s="21">
        <v>36485</v>
      </c>
      <c r="K135" s="21">
        <v>5083</v>
      </c>
      <c r="L135" s="21">
        <v>5155</v>
      </c>
      <c r="M135" s="21">
        <v>27004</v>
      </c>
      <c r="N135" s="21">
        <v>166179</v>
      </c>
      <c r="O135" s="21">
        <v>36825</v>
      </c>
      <c r="P135" s="21">
        <v>0</v>
      </c>
      <c r="Q135" s="21">
        <v>1798618</v>
      </c>
      <c r="R135" s="21">
        <v>608547</v>
      </c>
      <c r="S135" s="21">
        <v>3132930</v>
      </c>
      <c r="T135" s="21">
        <v>697055</v>
      </c>
      <c r="V135"/>
      <c r="W135"/>
      <c r="X135"/>
      <c r="Y135" s="16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</row>
    <row r="136" spans="1:40" x14ac:dyDescent="0.25">
      <c r="A136">
        <v>96</v>
      </c>
      <c r="B136" t="s">
        <v>92</v>
      </c>
      <c r="C136" s="14">
        <v>7200</v>
      </c>
      <c r="D136" s="14">
        <v>2013</v>
      </c>
      <c r="E136" s="20">
        <v>0</v>
      </c>
      <c r="F136" s="21">
        <v>17859</v>
      </c>
      <c r="G136" s="21">
        <v>453861</v>
      </c>
      <c r="H136" s="21">
        <v>119440</v>
      </c>
      <c r="I136" s="21">
        <v>0</v>
      </c>
      <c r="J136" s="21">
        <v>7665</v>
      </c>
      <c r="K136" s="21">
        <v>3534</v>
      </c>
      <c r="L136" s="21">
        <v>43897</v>
      </c>
      <c r="M136" s="21">
        <v>0</v>
      </c>
      <c r="N136" s="21">
        <v>120469</v>
      </c>
      <c r="O136" s="21">
        <v>3259</v>
      </c>
      <c r="P136" s="21">
        <v>0</v>
      </c>
      <c r="Q136" s="21">
        <v>752125</v>
      </c>
      <c r="R136" s="21">
        <v>377925</v>
      </c>
      <c r="S136" s="21">
        <v>1294284</v>
      </c>
      <c r="T136" s="21">
        <v>328926</v>
      </c>
    </row>
    <row r="137" spans="1:40" x14ac:dyDescent="0.25">
      <c r="A137">
        <v>102</v>
      </c>
      <c r="B137" t="s">
        <v>122</v>
      </c>
      <c r="C137" s="14">
        <v>7200</v>
      </c>
      <c r="D137" s="14">
        <v>2013</v>
      </c>
      <c r="E137" s="20">
        <v>14.5</v>
      </c>
      <c r="F137" s="21">
        <v>41171</v>
      </c>
      <c r="G137" s="21">
        <v>1138481</v>
      </c>
      <c r="H137" s="21">
        <v>279269</v>
      </c>
      <c r="I137" s="21">
        <v>0</v>
      </c>
      <c r="J137" s="21">
        <v>10821</v>
      </c>
      <c r="K137" s="21">
        <v>0</v>
      </c>
      <c r="L137" s="21">
        <v>12861</v>
      </c>
      <c r="M137" s="21">
        <v>141</v>
      </c>
      <c r="N137" s="21">
        <v>43192</v>
      </c>
      <c r="O137" s="21">
        <v>10745</v>
      </c>
      <c r="P137" s="21">
        <v>0</v>
      </c>
      <c r="Q137" s="21">
        <v>1495510</v>
      </c>
      <c r="R137" s="21">
        <v>512751</v>
      </c>
      <c r="S137" s="21">
        <v>4958452</v>
      </c>
      <c r="T137" s="21">
        <v>3000692</v>
      </c>
    </row>
    <row r="138" spans="1:40" x14ac:dyDescent="0.25">
      <c r="A138">
        <v>104</v>
      </c>
      <c r="B138" t="s">
        <v>95</v>
      </c>
      <c r="C138" s="14">
        <v>7200</v>
      </c>
      <c r="D138" s="14">
        <v>2013</v>
      </c>
      <c r="E138" s="20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V138"/>
      <c r="W138"/>
      <c r="X138"/>
      <c r="Y138" s="16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1:40" x14ac:dyDescent="0.25">
      <c r="A139">
        <v>106</v>
      </c>
      <c r="B139" t="s">
        <v>72</v>
      </c>
      <c r="C139" s="14">
        <v>7200</v>
      </c>
      <c r="D139" s="14">
        <v>2013</v>
      </c>
      <c r="E139" s="20">
        <v>0</v>
      </c>
      <c r="F139" s="21">
        <v>4809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48014</v>
      </c>
      <c r="M139" s="21">
        <v>0</v>
      </c>
      <c r="N139" s="21">
        <v>0</v>
      </c>
      <c r="O139" s="21">
        <v>0</v>
      </c>
      <c r="P139" s="21">
        <v>0</v>
      </c>
      <c r="Q139" s="21">
        <v>48014</v>
      </c>
      <c r="R139" s="21">
        <v>17319</v>
      </c>
      <c r="S139" s="21">
        <v>201004</v>
      </c>
      <c r="T139" s="21">
        <v>185054</v>
      </c>
      <c r="V139"/>
      <c r="W139"/>
      <c r="X139"/>
      <c r="Y139" s="16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</row>
    <row r="140" spans="1:40" x14ac:dyDescent="0.25">
      <c r="A140">
        <v>107</v>
      </c>
      <c r="B140" t="s">
        <v>87</v>
      </c>
      <c r="C140" s="14">
        <v>7200</v>
      </c>
      <c r="D140" s="14">
        <v>2013</v>
      </c>
      <c r="E140" s="20">
        <v>7.88</v>
      </c>
      <c r="F140" s="21">
        <v>23283</v>
      </c>
      <c r="G140" s="21">
        <v>529183</v>
      </c>
      <c r="H140" s="21">
        <v>128653</v>
      </c>
      <c r="I140" s="21">
        <v>0</v>
      </c>
      <c r="J140" s="21">
        <v>7317</v>
      </c>
      <c r="K140" s="21">
        <v>4729</v>
      </c>
      <c r="L140" s="21">
        <v>108845</v>
      </c>
      <c r="M140" s="21">
        <v>13200</v>
      </c>
      <c r="N140" s="21">
        <v>65618</v>
      </c>
      <c r="O140" s="21">
        <v>4126</v>
      </c>
      <c r="P140" s="21">
        <v>0</v>
      </c>
      <c r="Q140" s="21">
        <v>861671</v>
      </c>
      <c r="R140" s="21">
        <v>427851</v>
      </c>
      <c r="S140" s="21">
        <v>2113700</v>
      </c>
      <c r="T140" s="21">
        <v>128328</v>
      </c>
      <c r="V140"/>
      <c r="W140"/>
      <c r="X140"/>
      <c r="Y140" s="16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</row>
    <row r="141" spans="1:40" x14ac:dyDescent="0.25">
      <c r="A141">
        <v>108</v>
      </c>
      <c r="B141" t="s">
        <v>94</v>
      </c>
      <c r="C141" s="14">
        <v>7200</v>
      </c>
      <c r="D141" s="14">
        <v>2013</v>
      </c>
      <c r="E141" s="20">
        <v>0</v>
      </c>
      <c r="F141" s="21">
        <v>3008</v>
      </c>
      <c r="G141" s="21">
        <v>0</v>
      </c>
      <c r="H141" s="21">
        <v>0</v>
      </c>
      <c r="I141" s="21">
        <v>160434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160434</v>
      </c>
      <c r="R141" s="21">
        <v>25011</v>
      </c>
      <c r="S141" s="21">
        <v>389468</v>
      </c>
      <c r="T141" s="21">
        <v>357595</v>
      </c>
      <c r="V141"/>
      <c r="W141"/>
      <c r="X141"/>
      <c r="Y141" s="16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:40" x14ac:dyDescent="0.25">
      <c r="A142">
        <v>111</v>
      </c>
      <c r="B142" t="s">
        <v>143</v>
      </c>
      <c r="C142" s="14">
        <v>7200</v>
      </c>
      <c r="D142" s="14">
        <v>2013</v>
      </c>
      <c r="E142" s="20">
        <v>1.1399999999999999</v>
      </c>
      <c r="F142" s="21">
        <v>4786</v>
      </c>
      <c r="G142" s="21">
        <v>109746</v>
      </c>
      <c r="H142" s="21">
        <v>21493</v>
      </c>
      <c r="I142" s="21">
        <v>0</v>
      </c>
      <c r="J142" s="21">
        <v>850</v>
      </c>
      <c r="K142" s="21">
        <v>0</v>
      </c>
      <c r="L142" s="21">
        <v>50548</v>
      </c>
      <c r="M142" s="21">
        <v>0</v>
      </c>
      <c r="N142" s="21">
        <v>6192</v>
      </c>
      <c r="O142" s="21">
        <v>2385</v>
      </c>
      <c r="P142" s="21">
        <v>0</v>
      </c>
      <c r="Q142" s="21">
        <v>191214</v>
      </c>
      <c r="R142" s="21">
        <v>92003</v>
      </c>
      <c r="S142" s="21">
        <v>340751</v>
      </c>
      <c r="T142" s="21">
        <v>22075</v>
      </c>
      <c r="V142"/>
      <c r="W142"/>
      <c r="X142"/>
      <c r="Y142" s="16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:40" x14ac:dyDescent="0.25">
      <c r="A143">
        <v>125</v>
      </c>
      <c r="B143" t="s">
        <v>89</v>
      </c>
      <c r="C143" s="14">
        <v>7200</v>
      </c>
      <c r="D143" s="14">
        <v>2013</v>
      </c>
      <c r="E143" s="20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V143"/>
      <c r="W143"/>
      <c r="X143"/>
      <c r="Y143" s="16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  <row r="144" spans="1:40" x14ac:dyDescent="0.25">
      <c r="A144">
        <v>126</v>
      </c>
      <c r="B144" t="s">
        <v>104</v>
      </c>
      <c r="C144" s="14">
        <v>7200</v>
      </c>
      <c r="D144" s="14">
        <v>2013</v>
      </c>
      <c r="E144" s="20">
        <v>0</v>
      </c>
      <c r="F144" s="21">
        <v>8854</v>
      </c>
      <c r="G144" s="21">
        <v>0</v>
      </c>
      <c r="H144" s="21">
        <v>0</v>
      </c>
      <c r="I144" s="21">
        <v>1197</v>
      </c>
      <c r="J144" s="21">
        <v>791</v>
      </c>
      <c r="K144" s="21">
        <v>0</v>
      </c>
      <c r="L144" s="21">
        <v>749780</v>
      </c>
      <c r="M144" s="21">
        <v>0</v>
      </c>
      <c r="N144" s="21">
        <v>27389</v>
      </c>
      <c r="O144" s="21">
        <v>0</v>
      </c>
      <c r="P144" s="21">
        <v>5650</v>
      </c>
      <c r="Q144" s="21">
        <v>773507</v>
      </c>
      <c r="R144" s="21">
        <v>205593</v>
      </c>
      <c r="S144" s="21">
        <v>1541338</v>
      </c>
      <c r="T144" s="21">
        <v>1500651</v>
      </c>
      <c r="V144"/>
      <c r="W144"/>
      <c r="X144"/>
      <c r="Y144" s="16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</row>
    <row r="145" spans="1:40" x14ac:dyDescent="0.25">
      <c r="A145">
        <v>128</v>
      </c>
      <c r="B145" t="s">
        <v>111</v>
      </c>
      <c r="C145" s="14">
        <v>7200</v>
      </c>
      <c r="D145" s="14">
        <v>2013</v>
      </c>
      <c r="E145" s="20">
        <v>58.07</v>
      </c>
      <c r="F145" s="21">
        <v>181359</v>
      </c>
      <c r="G145" s="21">
        <v>4572169</v>
      </c>
      <c r="H145" s="21">
        <v>1651742</v>
      </c>
      <c r="I145" s="21">
        <v>0</v>
      </c>
      <c r="J145" s="21">
        <v>75750</v>
      </c>
      <c r="K145" s="21">
        <v>215</v>
      </c>
      <c r="L145" s="21">
        <v>17125</v>
      </c>
      <c r="M145" s="21">
        <v>20672</v>
      </c>
      <c r="N145" s="21">
        <v>223085</v>
      </c>
      <c r="O145" s="21">
        <v>11576</v>
      </c>
      <c r="P145" s="21">
        <v>40429</v>
      </c>
      <c r="Q145" s="21">
        <v>6531905</v>
      </c>
      <c r="R145" s="21">
        <v>3578314</v>
      </c>
      <c r="S145" s="21">
        <v>20884583</v>
      </c>
      <c r="T145" s="21">
        <v>12487327</v>
      </c>
      <c r="V145"/>
      <c r="W145"/>
      <c r="X145"/>
      <c r="Y145" s="16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</row>
    <row r="146" spans="1:40" x14ac:dyDescent="0.25">
      <c r="A146">
        <v>129</v>
      </c>
      <c r="B146" t="s">
        <v>119</v>
      </c>
      <c r="C146" s="14">
        <v>7200</v>
      </c>
      <c r="D146" s="14">
        <v>2013</v>
      </c>
      <c r="E146" s="20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V146"/>
      <c r="W146"/>
      <c r="X146"/>
      <c r="Y146" s="1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</row>
    <row r="147" spans="1:40" x14ac:dyDescent="0.25">
      <c r="A147">
        <v>130</v>
      </c>
      <c r="B147" t="s">
        <v>144</v>
      </c>
      <c r="C147" s="14">
        <v>7200</v>
      </c>
      <c r="D147" s="14">
        <v>2013</v>
      </c>
      <c r="E147" s="20">
        <v>35.17</v>
      </c>
      <c r="F147" s="21">
        <v>81604</v>
      </c>
      <c r="G147" s="21">
        <v>2445700</v>
      </c>
      <c r="H147" s="21">
        <v>674503</v>
      </c>
      <c r="I147" s="21">
        <v>0</v>
      </c>
      <c r="J147" s="21">
        <v>27714</v>
      </c>
      <c r="K147" s="21">
        <v>1317</v>
      </c>
      <c r="L147" s="21">
        <v>59428</v>
      </c>
      <c r="M147" s="21">
        <v>357677</v>
      </c>
      <c r="N147" s="21">
        <v>29988</v>
      </c>
      <c r="O147" s="21">
        <v>945</v>
      </c>
      <c r="P147" s="21">
        <v>34925</v>
      </c>
      <c r="Q147" s="21">
        <v>3562347</v>
      </c>
      <c r="R147" s="21">
        <v>2621136</v>
      </c>
      <c r="S147" s="21">
        <v>10715170</v>
      </c>
      <c r="T147" s="21">
        <v>4810487</v>
      </c>
      <c r="V147"/>
      <c r="W147"/>
      <c r="X147"/>
      <c r="Y147" s="16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</row>
    <row r="148" spans="1:40" x14ac:dyDescent="0.25">
      <c r="A148">
        <v>131</v>
      </c>
      <c r="B148" t="s">
        <v>90</v>
      </c>
      <c r="C148" s="14">
        <v>7200</v>
      </c>
      <c r="D148" s="14">
        <v>2013</v>
      </c>
      <c r="E148" s="20">
        <v>21.65</v>
      </c>
      <c r="F148" s="21">
        <v>0</v>
      </c>
      <c r="G148" s="21">
        <v>1662900</v>
      </c>
      <c r="H148" s="21">
        <v>427835</v>
      </c>
      <c r="I148" s="21">
        <v>0</v>
      </c>
      <c r="J148" s="21">
        <v>26268</v>
      </c>
      <c r="K148" s="21">
        <v>0</v>
      </c>
      <c r="L148" s="21">
        <v>49457</v>
      </c>
      <c r="M148" s="21">
        <v>259806</v>
      </c>
      <c r="N148" s="21">
        <v>39906</v>
      </c>
      <c r="O148" s="21">
        <v>8007</v>
      </c>
      <c r="P148" s="21">
        <v>0</v>
      </c>
      <c r="Q148" s="21">
        <v>2474179</v>
      </c>
      <c r="R148" s="21">
        <v>1000536</v>
      </c>
      <c r="S148" s="21">
        <v>8647061</v>
      </c>
      <c r="T148" s="21">
        <v>5282019</v>
      </c>
      <c r="V148"/>
      <c r="W148"/>
      <c r="X148"/>
      <c r="Y148" s="16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</row>
    <row r="149" spans="1:40" x14ac:dyDescent="0.25">
      <c r="A149">
        <v>132</v>
      </c>
      <c r="B149" t="s">
        <v>145</v>
      </c>
      <c r="C149" s="14">
        <v>7200</v>
      </c>
      <c r="D149" s="14">
        <v>2013</v>
      </c>
      <c r="E149" s="20">
        <v>12.25</v>
      </c>
      <c r="F149" s="21">
        <v>43226</v>
      </c>
      <c r="G149" s="21">
        <v>967531</v>
      </c>
      <c r="H149" s="21">
        <v>243602</v>
      </c>
      <c r="I149" s="21">
        <v>0</v>
      </c>
      <c r="J149" s="21">
        <v>16995</v>
      </c>
      <c r="K149" s="21">
        <v>11152</v>
      </c>
      <c r="L149" s="21">
        <v>9032</v>
      </c>
      <c r="M149" s="21">
        <v>233798</v>
      </c>
      <c r="N149" s="21">
        <v>82606</v>
      </c>
      <c r="O149" s="21">
        <v>9396</v>
      </c>
      <c r="P149" s="21">
        <v>1610</v>
      </c>
      <c r="Q149" s="21">
        <v>1572502</v>
      </c>
      <c r="R149" s="21">
        <v>3181343</v>
      </c>
      <c r="S149" s="21">
        <v>6188540</v>
      </c>
      <c r="T149" s="21">
        <v>2280955</v>
      </c>
      <c r="V149"/>
      <c r="W149"/>
      <c r="X149"/>
      <c r="Y149" s="16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</row>
    <row r="150" spans="1:40" x14ac:dyDescent="0.25">
      <c r="A150">
        <v>134</v>
      </c>
      <c r="B150" t="s">
        <v>81</v>
      </c>
      <c r="C150" s="14">
        <v>7200</v>
      </c>
      <c r="D150" s="14">
        <v>2013</v>
      </c>
      <c r="E150" s="20">
        <v>15.65</v>
      </c>
      <c r="F150" s="21">
        <v>16345</v>
      </c>
      <c r="G150" s="21">
        <v>1092997</v>
      </c>
      <c r="H150" s="21">
        <v>266345</v>
      </c>
      <c r="I150" s="21">
        <v>12250</v>
      </c>
      <c r="J150" s="21">
        <v>26084</v>
      </c>
      <c r="K150" s="21">
        <v>1052</v>
      </c>
      <c r="L150" s="21">
        <v>38019</v>
      </c>
      <c r="M150" s="21">
        <v>14423</v>
      </c>
      <c r="N150" s="21">
        <v>13628</v>
      </c>
      <c r="O150" s="21">
        <v>8978</v>
      </c>
      <c r="P150" s="21">
        <v>7029</v>
      </c>
      <c r="Q150" s="21">
        <v>1466747</v>
      </c>
      <c r="R150" s="21">
        <v>379828</v>
      </c>
      <c r="S150" s="21">
        <v>4441379</v>
      </c>
      <c r="T150" s="21">
        <v>1223074</v>
      </c>
      <c r="V150"/>
      <c r="W150"/>
      <c r="X150"/>
      <c r="Y150" s="16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</row>
    <row r="151" spans="1:40" x14ac:dyDescent="0.25">
      <c r="A151">
        <v>137</v>
      </c>
      <c r="B151" t="s">
        <v>83</v>
      </c>
      <c r="C151" s="14">
        <v>7200</v>
      </c>
      <c r="D151" s="14">
        <v>2013</v>
      </c>
      <c r="E151" s="20">
        <v>3.9</v>
      </c>
      <c r="F151" s="21">
        <v>4222</v>
      </c>
      <c r="G151" s="21">
        <v>268312</v>
      </c>
      <c r="H151" s="21">
        <v>68027</v>
      </c>
      <c r="I151" s="21">
        <v>57085</v>
      </c>
      <c r="J151" s="21">
        <v>7061</v>
      </c>
      <c r="K151" s="21">
        <v>83</v>
      </c>
      <c r="L151" s="21">
        <v>986</v>
      </c>
      <c r="M151" s="21">
        <v>0</v>
      </c>
      <c r="N151" s="21">
        <v>32389</v>
      </c>
      <c r="O151" s="21">
        <v>1099</v>
      </c>
      <c r="P151" s="21">
        <v>0</v>
      </c>
      <c r="Q151" s="21">
        <v>435042</v>
      </c>
      <c r="R151" s="21">
        <v>124412</v>
      </c>
      <c r="S151" s="21">
        <v>694442</v>
      </c>
      <c r="T151" s="21">
        <v>291618</v>
      </c>
      <c r="V151"/>
      <c r="W151"/>
      <c r="X151"/>
      <c r="Y151" s="16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</row>
    <row r="152" spans="1:40" x14ac:dyDescent="0.25">
      <c r="A152">
        <v>138</v>
      </c>
      <c r="B152" t="s">
        <v>125</v>
      </c>
      <c r="C152" s="14">
        <v>7200</v>
      </c>
      <c r="D152" s="14">
        <v>2013</v>
      </c>
      <c r="E152" s="20">
        <v>13.26</v>
      </c>
      <c r="F152" s="21">
        <v>0</v>
      </c>
      <c r="G152" s="21">
        <v>1132407</v>
      </c>
      <c r="H152" s="21">
        <v>240488</v>
      </c>
      <c r="I152" s="21">
        <v>0</v>
      </c>
      <c r="J152" s="21">
        <v>10389</v>
      </c>
      <c r="K152" s="21">
        <v>0</v>
      </c>
      <c r="L152" s="21">
        <v>6012</v>
      </c>
      <c r="M152" s="21">
        <v>0</v>
      </c>
      <c r="N152" s="21">
        <v>0</v>
      </c>
      <c r="O152" s="21">
        <v>4164</v>
      </c>
      <c r="P152" s="21">
        <v>200</v>
      </c>
      <c r="Q152" s="21">
        <v>1393260</v>
      </c>
      <c r="R152" s="21">
        <v>791691</v>
      </c>
      <c r="S152" s="21">
        <v>5322299</v>
      </c>
      <c r="T152" s="21">
        <v>1772075</v>
      </c>
      <c r="V152"/>
      <c r="W152"/>
      <c r="X152"/>
      <c r="Y152" s="16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</row>
    <row r="153" spans="1:40" x14ac:dyDescent="0.25">
      <c r="A153">
        <v>139</v>
      </c>
      <c r="B153" t="s">
        <v>115</v>
      </c>
      <c r="C153" s="14">
        <v>7200</v>
      </c>
      <c r="D153" s="14">
        <v>2013</v>
      </c>
      <c r="E153" s="20">
        <v>0</v>
      </c>
      <c r="F153" s="21">
        <v>84869</v>
      </c>
      <c r="G153" s="21">
        <v>2643</v>
      </c>
      <c r="H153" s="21">
        <v>885</v>
      </c>
      <c r="I153" s="21">
        <v>0</v>
      </c>
      <c r="J153" s="21">
        <v>13347</v>
      </c>
      <c r="K153" s="21">
        <v>1802</v>
      </c>
      <c r="L153" s="21">
        <v>1248572</v>
      </c>
      <c r="M153" s="21">
        <v>0</v>
      </c>
      <c r="N153" s="21">
        <v>99509</v>
      </c>
      <c r="O153" s="21">
        <v>0</v>
      </c>
      <c r="P153" s="21">
        <v>0</v>
      </c>
      <c r="Q153" s="21">
        <v>1366758</v>
      </c>
      <c r="R153" s="21">
        <v>752644</v>
      </c>
      <c r="S153" s="21">
        <v>4710744</v>
      </c>
      <c r="T153" s="21">
        <v>4212485</v>
      </c>
      <c r="V153"/>
      <c r="W153"/>
      <c r="X153"/>
      <c r="Y153" s="16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</row>
    <row r="154" spans="1:40" x14ac:dyDescent="0.25">
      <c r="A154">
        <v>140</v>
      </c>
      <c r="B154" t="s">
        <v>146</v>
      </c>
      <c r="C154" s="14">
        <v>7200</v>
      </c>
      <c r="D154" s="14">
        <v>2013</v>
      </c>
      <c r="E154" s="20">
        <v>12.54</v>
      </c>
      <c r="F154" s="21">
        <v>31134</v>
      </c>
      <c r="G154" s="21">
        <v>863229</v>
      </c>
      <c r="H154" s="21">
        <v>204832</v>
      </c>
      <c r="I154" s="21">
        <v>0</v>
      </c>
      <c r="J154" s="21">
        <v>23759</v>
      </c>
      <c r="K154" s="21">
        <v>0</v>
      </c>
      <c r="L154" s="21">
        <v>64572</v>
      </c>
      <c r="M154" s="21">
        <v>134445</v>
      </c>
      <c r="N154" s="21">
        <v>195420</v>
      </c>
      <c r="O154" s="21">
        <v>14037</v>
      </c>
      <c r="P154" s="21">
        <v>0</v>
      </c>
      <c r="Q154" s="21">
        <v>1500294</v>
      </c>
      <c r="R154" s="21">
        <v>461407</v>
      </c>
      <c r="S154" s="21">
        <v>1993397</v>
      </c>
      <c r="T154" s="21">
        <v>128262</v>
      </c>
      <c r="V154"/>
      <c r="W154"/>
      <c r="X154"/>
      <c r="Y154" s="16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</row>
    <row r="155" spans="1:40" x14ac:dyDescent="0.25">
      <c r="A155">
        <v>141</v>
      </c>
      <c r="B155" t="s">
        <v>75</v>
      </c>
      <c r="C155" s="14">
        <v>7200</v>
      </c>
      <c r="D155" s="14">
        <v>2013</v>
      </c>
      <c r="E155" s="20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V155"/>
      <c r="W155"/>
      <c r="X155"/>
      <c r="Y155" s="16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</row>
    <row r="156" spans="1:40" x14ac:dyDescent="0.25">
      <c r="A156">
        <v>142</v>
      </c>
      <c r="B156" t="s">
        <v>103</v>
      </c>
      <c r="C156" s="14">
        <v>7200</v>
      </c>
      <c r="D156" s="14">
        <v>2013</v>
      </c>
      <c r="E156" s="20">
        <v>45.4</v>
      </c>
      <c r="F156" s="21">
        <v>25105</v>
      </c>
      <c r="G156" s="21">
        <v>3176408</v>
      </c>
      <c r="H156" s="21">
        <v>864000</v>
      </c>
      <c r="I156" s="21">
        <v>3503</v>
      </c>
      <c r="J156" s="21">
        <v>163859</v>
      </c>
      <c r="K156" s="21">
        <v>0</v>
      </c>
      <c r="L156" s="21">
        <v>194073</v>
      </c>
      <c r="M156" s="21">
        <v>17227</v>
      </c>
      <c r="N156" s="21">
        <v>276305</v>
      </c>
      <c r="O156" s="21">
        <v>6718</v>
      </c>
      <c r="P156" s="21">
        <v>123562</v>
      </c>
      <c r="Q156" s="21">
        <v>4578531</v>
      </c>
      <c r="R156" s="21">
        <v>3901882</v>
      </c>
      <c r="S156" s="21">
        <v>9686152</v>
      </c>
      <c r="T156" s="21">
        <v>3392944</v>
      </c>
      <c r="V156"/>
      <c r="W156"/>
      <c r="X156"/>
      <c r="Y156" s="1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</row>
    <row r="157" spans="1:40" x14ac:dyDescent="0.25">
      <c r="A157">
        <v>145</v>
      </c>
      <c r="B157" t="s">
        <v>147</v>
      </c>
      <c r="C157" s="14">
        <v>7200</v>
      </c>
      <c r="D157" s="14">
        <v>2013</v>
      </c>
      <c r="E157" s="20">
        <v>61.63</v>
      </c>
      <c r="F157" s="21">
        <v>194863</v>
      </c>
      <c r="G157" s="21">
        <v>4532819</v>
      </c>
      <c r="H157" s="21">
        <v>1734125</v>
      </c>
      <c r="I157" s="21">
        <v>0</v>
      </c>
      <c r="J157" s="21">
        <v>71211</v>
      </c>
      <c r="K157" s="21">
        <v>442</v>
      </c>
      <c r="L157" s="21">
        <v>121875</v>
      </c>
      <c r="M157" s="21">
        <v>132216</v>
      </c>
      <c r="N157" s="21">
        <v>265146</v>
      </c>
      <c r="O157" s="21">
        <v>32172</v>
      </c>
      <c r="P157" s="21">
        <v>53103</v>
      </c>
      <c r="Q157" s="21">
        <v>6836903</v>
      </c>
      <c r="R157" s="21">
        <v>3555529</v>
      </c>
      <c r="S157" s="21">
        <v>14425531</v>
      </c>
      <c r="T157" s="21">
        <v>7639444</v>
      </c>
      <c r="V157"/>
      <c r="W157"/>
      <c r="X157"/>
      <c r="Y157" s="16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</row>
    <row r="158" spans="1:40" x14ac:dyDescent="0.25">
      <c r="A158">
        <v>147</v>
      </c>
      <c r="B158" t="s">
        <v>106</v>
      </c>
      <c r="C158" s="14">
        <v>7200</v>
      </c>
      <c r="D158" s="14">
        <v>2013</v>
      </c>
      <c r="E158" s="20">
        <v>4.71</v>
      </c>
      <c r="F158" s="21">
        <v>9180</v>
      </c>
      <c r="G158" s="21">
        <v>314468</v>
      </c>
      <c r="H158" s="21">
        <v>91871</v>
      </c>
      <c r="I158" s="21">
        <v>77501</v>
      </c>
      <c r="J158" s="21">
        <v>10121</v>
      </c>
      <c r="K158" s="21">
        <v>0</v>
      </c>
      <c r="L158" s="21">
        <v>7258</v>
      </c>
      <c r="M158" s="21">
        <v>540</v>
      </c>
      <c r="N158" s="21">
        <v>14892</v>
      </c>
      <c r="O158" s="21">
        <v>4772</v>
      </c>
      <c r="P158" s="21">
        <v>23783</v>
      </c>
      <c r="Q158" s="21">
        <v>497640</v>
      </c>
      <c r="R158" s="21">
        <v>151792</v>
      </c>
      <c r="S158" s="21">
        <v>853610</v>
      </c>
      <c r="T158" s="21">
        <v>159629</v>
      </c>
      <c r="V158"/>
      <c r="W158"/>
      <c r="X158"/>
      <c r="Y158" s="16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</row>
    <row r="159" spans="1:40" x14ac:dyDescent="0.25">
      <c r="A159">
        <v>148</v>
      </c>
      <c r="B159" t="s">
        <v>148</v>
      </c>
      <c r="C159" s="14">
        <v>7200</v>
      </c>
      <c r="D159" s="14">
        <v>2013</v>
      </c>
      <c r="E159" s="20">
        <v>0</v>
      </c>
      <c r="F159" s="21">
        <v>17029</v>
      </c>
      <c r="G159" s="21">
        <v>0</v>
      </c>
      <c r="H159" s="21">
        <v>0</v>
      </c>
      <c r="I159" s="21">
        <v>0</v>
      </c>
      <c r="J159" s="21">
        <v>10779</v>
      </c>
      <c r="K159" s="21">
        <v>0</v>
      </c>
      <c r="L159" s="21">
        <v>1384741</v>
      </c>
      <c r="M159" s="21">
        <v>2077</v>
      </c>
      <c r="N159" s="21">
        <v>172280</v>
      </c>
      <c r="O159" s="21">
        <v>7</v>
      </c>
      <c r="P159" s="21">
        <v>0</v>
      </c>
      <c r="Q159" s="21">
        <v>1569884</v>
      </c>
      <c r="R159" s="21">
        <v>805055</v>
      </c>
      <c r="S159" s="21">
        <v>1800205</v>
      </c>
      <c r="T159" s="21">
        <v>1800205</v>
      </c>
      <c r="V159"/>
      <c r="W159"/>
      <c r="X159"/>
      <c r="Y159" s="16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</row>
    <row r="160" spans="1:40" x14ac:dyDescent="0.25">
      <c r="A160">
        <v>150</v>
      </c>
      <c r="B160" t="s">
        <v>149</v>
      </c>
      <c r="C160" s="14">
        <v>7200</v>
      </c>
      <c r="D160" s="14">
        <v>2013</v>
      </c>
      <c r="E160" s="22">
        <v>2.4300000000000002</v>
      </c>
      <c r="F160" s="23">
        <v>4076</v>
      </c>
      <c r="G160" s="23">
        <v>168410</v>
      </c>
      <c r="H160" s="23">
        <v>49035</v>
      </c>
      <c r="I160" s="23">
        <v>-7</v>
      </c>
      <c r="J160" s="23">
        <v>1336</v>
      </c>
      <c r="K160" s="23">
        <v>0</v>
      </c>
      <c r="L160" s="23">
        <v>0</v>
      </c>
      <c r="M160" s="23">
        <v>0</v>
      </c>
      <c r="N160" s="23">
        <v>2802</v>
      </c>
      <c r="O160" s="23">
        <v>811</v>
      </c>
      <c r="P160" s="23">
        <v>0</v>
      </c>
      <c r="Q160" s="23">
        <v>222387</v>
      </c>
      <c r="R160" s="23">
        <v>110484</v>
      </c>
      <c r="S160" s="23">
        <v>512205</v>
      </c>
      <c r="T160" s="23">
        <v>491842</v>
      </c>
      <c r="V160"/>
      <c r="W160"/>
      <c r="X160"/>
      <c r="Y160" s="16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</row>
    <row r="161" spans="1:40" x14ac:dyDescent="0.25">
      <c r="A161">
        <v>152</v>
      </c>
      <c r="B161" t="s">
        <v>85</v>
      </c>
      <c r="C161" s="14">
        <v>7200</v>
      </c>
      <c r="D161" s="14">
        <v>2013</v>
      </c>
      <c r="E161" s="20">
        <v>0</v>
      </c>
      <c r="F161" s="21">
        <v>12329</v>
      </c>
      <c r="G161" s="21">
        <v>0</v>
      </c>
      <c r="H161" s="21">
        <v>0</v>
      </c>
      <c r="I161" s="21">
        <v>0</v>
      </c>
      <c r="J161" s="21">
        <v>22441</v>
      </c>
      <c r="K161" s="21">
        <v>0</v>
      </c>
      <c r="L161" s="21">
        <v>790473</v>
      </c>
      <c r="M161" s="21">
        <v>6997</v>
      </c>
      <c r="N161" s="21">
        <v>122189</v>
      </c>
      <c r="O161" s="21">
        <v>115</v>
      </c>
      <c r="P161" s="21">
        <v>0</v>
      </c>
      <c r="Q161" s="21">
        <v>942215</v>
      </c>
      <c r="R161" s="21">
        <v>510741</v>
      </c>
      <c r="S161" s="21">
        <v>2617192</v>
      </c>
      <c r="T161" s="21">
        <v>405742</v>
      </c>
    </row>
    <row r="162" spans="1:40" x14ac:dyDescent="0.25">
      <c r="A162">
        <v>153</v>
      </c>
      <c r="B162" t="s">
        <v>99</v>
      </c>
      <c r="C162" s="14">
        <v>7200</v>
      </c>
      <c r="D162" s="14">
        <v>2013</v>
      </c>
      <c r="E162" s="20">
        <v>8.0299999999999994</v>
      </c>
      <c r="F162" s="21">
        <v>10703</v>
      </c>
      <c r="G162" s="21">
        <v>544358</v>
      </c>
      <c r="H162" s="21">
        <v>133286</v>
      </c>
      <c r="I162" s="21">
        <v>0</v>
      </c>
      <c r="J162" s="21">
        <v>12023</v>
      </c>
      <c r="K162" s="21">
        <v>0</v>
      </c>
      <c r="L162" s="21">
        <v>92798</v>
      </c>
      <c r="M162" s="21">
        <v>0</v>
      </c>
      <c r="N162" s="21">
        <v>100143</v>
      </c>
      <c r="O162" s="21">
        <v>10930</v>
      </c>
      <c r="P162" s="21">
        <v>11541</v>
      </c>
      <c r="Q162" s="21">
        <v>881997</v>
      </c>
      <c r="R162" s="21">
        <v>547209</v>
      </c>
      <c r="S162" s="21">
        <v>1155511</v>
      </c>
      <c r="T162" s="21">
        <v>238291</v>
      </c>
      <c r="V162"/>
      <c r="W162"/>
      <c r="X162"/>
      <c r="Y162" s="16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</row>
    <row r="163" spans="1:40" x14ac:dyDescent="0.25">
      <c r="A163">
        <v>155</v>
      </c>
      <c r="B163" t="s">
        <v>150</v>
      </c>
      <c r="C163" s="14">
        <v>7200</v>
      </c>
      <c r="D163" s="14">
        <v>2013</v>
      </c>
      <c r="E163" s="20">
        <v>59.28</v>
      </c>
      <c r="F163" s="21">
        <v>53850</v>
      </c>
      <c r="G163" s="21">
        <v>4467324</v>
      </c>
      <c r="H163" s="21">
        <v>1751377</v>
      </c>
      <c r="I163" s="21">
        <v>0</v>
      </c>
      <c r="J163" s="21">
        <v>66100</v>
      </c>
      <c r="K163" s="21">
        <v>11952</v>
      </c>
      <c r="L163" s="21">
        <v>27519</v>
      </c>
      <c r="M163" s="21">
        <v>110486</v>
      </c>
      <c r="N163" s="21">
        <v>36459</v>
      </c>
      <c r="O163" s="21">
        <v>26195</v>
      </c>
      <c r="P163" s="21">
        <v>41282</v>
      </c>
      <c r="Q163" s="21">
        <v>6456130</v>
      </c>
      <c r="R163" s="21">
        <v>3023805</v>
      </c>
      <c r="S163" s="21">
        <v>23519185</v>
      </c>
      <c r="T163" s="21">
        <v>7238343</v>
      </c>
      <c r="V163"/>
      <c r="W163"/>
      <c r="X163"/>
      <c r="Y163" s="16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</row>
    <row r="164" spans="1:40" x14ac:dyDescent="0.25">
      <c r="A164">
        <v>156</v>
      </c>
      <c r="B164" t="s">
        <v>98</v>
      </c>
      <c r="C164" s="14">
        <v>7200</v>
      </c>
      <c r="D164" s="14">
        <v>2013</v>
      </c>
      <c r="E164" s="20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V164"/>
      <c r="W164"/>
      <c r="X164"/>
      <c r="Y164" s="16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</row>
    <row r="165" spans="1:40" x14ac:dyDescent="0.25">
      <c r="A165">
        <v>157</v>
      </c>
      <c r="B165" t="s">
        <v>151</v>
      </c>
      <c r="C165" s="14">
        <v>7200</v>
      </c>
      <c r="D165" s="14">
        <v>2013</v>
      </c>
      <c r="E165" s="20">
        <v>49.16</v>
      </c>
      <c r="F165" s="21">
        <v>203062</v>
      </c>
      <c r="G165" s="21">
        <v>2898938</v>
      </c>
      <c r="H165" s="21">
        <v>829521</v>
      </c>
      <c r="I165" s="21">
        <v>0</v>
      </c>
      <c r="J165" s="21">
        <v>70320</v>
      </c>
      <c r="K165" s="21">
        <v>2512</v>
      </c>
      <c r="L165" s="21">
        <v>256149</v>
      </c>
      <c r="M165" s="21">
        <v>0</v>
      </c>
      <c r="N165" s="21">
        <v>89326</v>
      </c>
      <c r="O165" s="21">
        <v>14391</v>
      </c>
      <c r="P165" s="21">
        <v>36115</v>
      </c>
      <c r="Q165" s="21">
        <v>4125042</v>
      </c>
      <c r="R165" s="21">
        <v>1866283</v>
      </c>
      <c r="S165" s="21">
        <v>10247980</v>
      </c>
      <c r="T165" s="21">
        <v>5305029</v>
      </c>
      <c r="V165"/>
      <c r="W165"/>
      <c r="X165"/>
      <c r="Y165" s="16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</row>
    <row r="166" spans="1:40" x14ac:dyDescent="0.25">
      <c r="A166">
        <v>158</v>
      </c>
      <c r="B166" t="s">
        <v>71</v>
      </c>
      <c r="C166" s="14">
        <v>7200</v>
      </c>
      <c r="D166" s="14">
        <v>2013</v>
      </c>
      <c r="E166" s="20">
        <v>6.54</v>
      </c>
      <c r="F166" s="21">
        <v>16408</v>
      </c>
      <c r="G166" s="21">
        <v>445608</v>
      </c>
      <c r="H166" s="21">
        <v>101186</v>
      </c>
      <c r="I166" s="21">
        <v>0</v>
      </c>
      <c r="J166" s="21">
        <v>18309</v>
      </c>
      <c r="K166" s="21">
        <v>0</v>
      </c>
      <c r="L166" s="21">
        <v>2704</v>
      </c>
      <c r="M166" s="21">
        <v>0</v>
      </c>
      <c r="N166" s="21">
        <v>93770</v>
      </c>
      <c r="O166" s="21">
        <v>14874</v>
      </c>
      <c r="P166" s="21">
        <v>0</v>
      </c>
      <c r="Q166" s="21">
        <v>676451</v>
      </c>
      <c r="R166" s="21">
        <v>501342</v>
      </c>
      <c r="S166" s="21">
        <v>1177956</v>
      </c>
      <c r="T166" s="21">
        <v>166024</v>
      </c>
      <c r="V166"/>
      <c r="W166"/>
      <c r="X166"/>
      <c r="Y166" s="16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</row>
    <row r="167" spans="1:40" x14ac:dyDescent="0.25">
      <c r="A167">
        <v>159</v>
      </c>
      <c r="B167" t="s">
        <v>152</v>
      </c>
      <c r="C167" s="14">
        <v>7200</v>
      </c>
      <c r="D167" s="14">
        <v>2013</v>
      </c>
      <c r="E167" s="20">
        <v>67</v>
      </c>
      <c r="F167" s="21">
        <v>9911</v>
      </c>
      <c r="G167" s="21">
        <v>5662412</v>
      </c>
      <c r="H167" s="21">
        <v>1704276</v>
      </c>
      <c r="I167" s="21">
        <v>0</v>
      </c>
      <c r="J167" s="21">
        <v>51107</v>
      </c>
      <c r="K167" s="21">
        <v>4932</v>
      </c>
      <c r="L167" s="21">
        <v>34324</v>
      </c>
      <c r="M167" s="21">
        <v>0</v>
      </c>
      <c r="N167" s="21">
        <v>512046</v>
      </c>
      <c r="O167" s="21">
        <v>108747</v>
      </c>
      <c r="P167" s="21">
        <v>78098</v>
      </c>
      <c r="Q167" s="21">
        <v>7999746</v>
      </c>
      <c r="R167" s="21">
        <v>4183247</v>
      </c>
      <c r="S167" s="21">
        <v>27295598</v>
      </c>
      <c r="T167" s="21">
        <v>17802449</v>
      </c>
      <c r="V167"/>
      <c r="W167"/>
      <c r="X167"/>
      <c r="Y167" s="16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</row>
    <row r="168" spans="1:40" x14ac:dyDescent="0.25">
      <c r="A168">
        <v>161</v>
      </c>
      <c r="B168" t="s">
        <v>123</v>
      </c>
      <c r="C168" s="14">
        <v>7200</v>
      </c>
      <c r="D168" s="14">
        <v>2013</v>
      </c>
      <c r="E168" s="22">
        <v>41.56</v>
      </c>
      <c r="F168" s="23">
        <v>143796</v>
      </c>
      <c r="G168" s="23">
        <v>3064685</v>
      </c>
      <c r="H168" s="23">
        <v>640430</v>
      </c>
      <c r="I168" s="23">
        <v>0</v>
      </c>
      <c r="J168" s="23">
        <v>199431</v>
      </c>
      <c r="K168" s="23">
        <v>0</v>
      </c>
      <c r="L168" s="23">
        <v>65706</v>
      </c>
      <c r="M168" s="23">
        <v>361110</v>
      </c>
      <c r="N168" s="23">
        <v>49559</v>
      </c>
      <c r="O168" s="23">
        <v>43787</v>
      </c>
      <c r="P168" s="23">
        <v>44059</v>
      </c>
      <c r="Q168" s="23">
        <v>4380649</v>
      </c>
      <c r="R168" s="23">
        <v>971649</v>
      </c>
      <c r="S168" s="23">
        <v>9679992</v>
      </c>
      <c r="T168" s="23">
        <v>4403197</v>
      </c>
      <c r="V168"/>
      <c r="W168"/>
      <c r="X168"/>
      <c r="Y168" s="16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</row>
    <row r="169" spans="1:40" x14ac:dyDescent="0.25">
      <c r="A169">
        <v>162</v>
      </c>
      <c r="B169" t="s">
        <v>118</v>
      </c>
      <c r="C169" s="14">
        <v>7200</v>
      </c>
      <c r="D169" s="14">
        <v>2013</v>
      </c>
      <c r="E169" s="20">
        <v>0</v>
      </c>
      <c r="F169" s="21">
        <v>0</v>
      </c>
      <c r="G169" s="21">
        <v>0</v>
      </c>
      <c r="H169" s="21">
        <v>0</v>
      </c>
      <c r="I169" s="21">
        <v>0</v>
      </c>
      <c r="J169" s="21">
        <v>15842</v>
      </c>
      <c r="K169" s="21">
        <v>0</v>
      </c>
      <c r="L169" s="21">
        <v>2639693</v>
      </c>
      <c r="M169" s="21">
        <v>336</v>
      </c>
      <c r="N169" s="21">
        <v>0</v>
      </c>
      <c r="O169" s="21">
        <v>0</v>
      </c>
      <c r="P169" s="21">
        <v>0</v>
      </c>
      <c r="Q169" s="21">
        <v>2655871</v>
      </c>
      <c r="R169" s="21">
        <v>828695</v>
      </c>
      <c r="S169" s="21">
        <v>13319527</v>
      </c>
      <c r="T169" s="21">
        <v>12449974</v>
      </c>
      <c r="V169"/>
      <c r="W169"/>
      <c r="X169"/>
      <c r="Y169" s="16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</row>
    <row r="170" spans="1:40" x14ac:dyDescent="0.25">
      <c r="A170">
        <v>164</v>
      </c>
      <c r="B170" t="s">
        <v>153</v>
      </c>
      <c r="C170" s="14">
        <v>7200</v>
      </c>
      <c r="D170" s="14">
        <v>2013</v>
      </c>
      <c r="E170" s="20">
        <v>48.64</v>
      </c>
      <c r="F170" s="21">
        <v>0</v>
      </c>
      <c r="G170" s="21">
        <v>4016962</v>
      </c>
      <c r="H170" s="21">
        <v>1028620</v>
      </c>
      <c r="I170" s="21">
        <v>9600</v>
      </c>
      <c r="J170" s="21">
        <v>115535</v>
      </c>
      <c r="K170" s="21">
        <v>1954</v>
      </c>
      <c r="L170" s="21">
        <v>19310</v>
      </c>
      <c r="M170" s="21">
        <v>0</v>
      </c>
      <c r="N170" s="21">
        <v>194601</v>
      </c>
      <c r="O170" s="21">
        <v>52726</v>
      </c>
      <c r="P170" s="21">
        <v>10081</v>
      </c>
      <c r="Q170" s="21">
        <v>5429227</v>
      </c>
      <c r="R170" s="21">
        <v>2027776</v>
      </c>
      <c r="S170" s="21">
        <v>20833458</v>
      </c>
      <c r="T170" s="21">
        <v>11392592</v>
      </c>
      <c r="V170"/>
      <c r="W170"/>
      <c r="X170"/>
      <c r="Y170" s="16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</row>
    <row r="171" spans="1:40" x14ac:dyDescent="0.25">
      <c r="A171">
        <v>165</v>
      </c>
      <c r="B171" t="s">
        <v>82</v>
      </c>
      <c r="C171" s="14">
        <v>7200</v>
      </c>
      <c r="D171" s="14">
        <v>2013</v>
      </c>
      <c r="E171" s="20">
        <v>5.22</v>
      </c>
      <c r="F171" s="21">
        <v>5503</v>
      </c>
      <c r="G171" s="21">
        <v>460523</v>
      </c>
      <c r="H171" s="21">
        <v>101834</v>
      </c>
      <c r="I171" s="21">
        <v>0</v>
      </c>
      <c r="J171" s="21">
        <v>11748</v>
      </c>
      <c r="K171" s="21">
        <v>2746</v>
      </c>
      <c r="L171" s="21">
        <v>0</v>
      </c>
      <c r="M171" s="21">
        <v>0</v>
      </c>
      <c r="N171" s="21">
        <v>10529</v>
      </c>
      <c r="O171" s="21">
        <v>14275</v>
      </c>
      <c r="P171" s="21">
        <v>0</v>
      </c>
      <c r="Q171" s="21">
        <v>601655</v>
      </c>
      <c r="R171" s="21">
        <v>189277</v>
      </c>
      <c r="S171" s="21">
        <v>1291436</v>
      </c>
      <c r="T171" s="21">
        <v>270869</v>
      </c>
      <c r="V171"/>
      <c r="W171"/>
      <c r="X171"/>
      <c r="Y171" s="16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</row>
    <row r="172" spans="1:40" x14ac:dyDescent="0.25">
      <c r="A172">
        <v>167</v>
      </c>
      <c r="B172" t="s">
        <v>76</v>
      </c>
      <c r="C172" s="14">
        <v>7200</v>
      </c>
      <c r="D172" s="14">
        <v>2013</v>
      </c>
      <c r="E172" s="20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V172"/>
      <c r="W172"/>
      <c r="X172"/>
      <c r="Y172" s="16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</row>
    <row r="173" spans="1:40" x14ac:dyDescent="0.25">
      <c r="A173">
        <v>168</v>
      </c>
      <c r="B173" t="s">
        <v>73</v>
      </c>
      <c r="C173" s="14">
        <v>7200</v>
      </c>
      <c r="D173" s="14">
        <v>2013</v>
      </c>
      <c r="E173" s="20">
        <v>26.15</v>
      </c>
      <c r="F173" s="21">
        <v>93961</v>
      </c>
      <c r="G173" s="21">
        <v>1764560</v>
      </c>
      <c r="H173" s="21">
        <v>441184</v>
      </c>
      <c r="I173" s="21">
        <v>8846</v>
      </c>
      <c r="J173" s="21">
        <v>151025</v>
      </c>
      <c r="K173" s="21">
        <v>720</v>
      </c>
      <c r="L173" s="21">
        <v>20837</v>
      </c>
      <c r="M173" s="21">
        <v>36884</v>
      </c>
      <c r="N173" s="21">
        <v>94642</v>
      </c>
      <c r="O173" s="21">
        <v>17665</v>
      </c>
      <c r="P173" s="21">
        <v>170606</v>
      </c>
      <c r="Q173" s="21">
        <v>2365757</v>
      </c>
      <c r="R173" s="21">
        <v>967956</v>
      </c>
      <c r="S173" s="21">
        <v>5334089</v>
      </c>
      <c r="T173" s="21">
        <v>3463207</v>
      </c>
      <c r="V173"/>
      <c r="W173"/>
      <c r="X173"/>
      <c r="Y173" s="16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</row>
    <row r="174" spans="1:40" x14ac:dyDescent="0.25">
      <c r="A174">
        <v>170</v>
      </c>
      <c r="B174" t="s">
        <v>154</v>
      </c>
      <c r="C174" s="14">
        <v>7200</v>
      </c>
      <c r="D174" s="14">
        <v>2013</v>
      </c>
      <c r="E174" s="20">
        <v>49.88</v>
      </c>
      <c r="F174" s="21">
        <v>134790</v>
      </c>
      <c r="G174" s="21">
        <v>3985219</v>
      </c>
      <c r="H174" s="21">
        <v>1300222</v>
      </c>
      <c r="I174" s="21">
        <v>25000</v>
      </c>
      <c r="J174" s="21">
        <v>39815</v>
      </c>
      <c r="K174" s="21">
        <v>10893</v>
      </c>
      <c r="L174" s="21">
        <v>126978</v>
      </c>
      <c r="M174" s="21">
        <v>501435</v>
      </c>
      <c r="N174" s="21">
        <v>49018</v>
      </c>
      <c r="O174" s="21">
        <v>20095</v>
      </c>
      <c r="P174" s="21">
        <v>8742</v>
      </c>
      <c r="Q174" s="21">
        <v>6049933</v>
      </c>
      <c r="R174" s="21">
        <v>1588254</v>
      </c>
      <c r="S174" s="21">
        <v>18212038</v>
      </c>
      <c r="T174" s="21">
        <v>6742964</v>
      </c>
      <c r="V174"/>
      <c r="W174"/>
      <c r="X174"/>
      <c r="Y174" s="16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</row>
    <row r="175" spans="1:40" x14ac:dyDescent="0.25">
      <c r="A175">
        <v>172</v>
      </c>
      <c r="B175" t="s">
        <v>108</v>
      </c>
      <c r="C175" s="14">
        <v>7200</v>
      </c>
      <c r="D175" s="14">
        <v>2013</v>
      </c>
      <c r="E175" s="20">
        <v>28.99</v>
      </c>
      <c r="F175" s="21">
        <v>31482</v>
      </c>
      <c r="G175" s="21">
        <v>1881597</v>
      </c>
      <c r="H175" s="21">
        <v>392131</v>
      </c>
      <c r="I175" s="21">
        <v>13235</v>
      </c>
      <c r="J175" s="21">
        <v>64489</v>
      </c>
      <c r="K175" s="21">
        <v>28761</v>
      </c>
      <c r="L175" s="21">
        <v>29197</v>
      </c>
      <c r="M175" s="21">
        <v>20713</v>
      </c>
      <c r="N175" s="21">
        <v>200653</v>
      </c>
      <c r="O175" s="21">
        <v>27129</v>
      </c>
      <c r="P175" s="21">
        <v>9417</v>
      </c>
      <c r="Q175" s="21">
        <v>2648488</v>
      </c>
      <c r="R175" s="21">
        <v>935433</v>
      </c>
      <c r="S175" s="21">
        <v>3567388</v>
      </c>
      <c r="T175" s="21">
        <v>396445</v>
      </c>
      <c r="V175"/>
      <c r="W175"/>
      <c r="X175"/>
      <c r="Y175" s="16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</row>
    <row r="176" spans="1:40" x14ac:dyDescent="0.25">
      <c r="A176">
        <v>173</v>
      </c>
      <c r="B176" t="s">
        <v>86</v>
      </c>
      <c r="C176" s="14">
        <v>7200</v>
      </c>
      <c r="D176" s="14">
        <v>2013</v>
      </c>
      <c r="E176" s="22">
        <v>7.22</v>
      </c>
      <c r="F176" s="24">
        <v>0</v>
      </c>
      <c r="G176" s="24">
        <v>489080</v>
      </c>
      <c r="H176" s="24">
        <v>136453</v>
      </c>
      <c r="I176" s="24">
        <v>73159</v>
      </c>
      <c r="J176" s="24">
        <v>30179</v>
      </c>
      <c r="K176" s="24">
        <v>0</v>
      </c>
      <c r="L176" s="24">
        <v>2825</v>
      </c>
      <c r="M176" s="24">
        <v>1670</v>
      </c>
      <c r="N176" s="24">
        <v>57048</v>
      </c>
      <c r="O176" s="24">
        <v>8584</v>
      </c>
      <c r="P176" s="24">
        <v>0</v>
      </c>
      <c r="Q176" s="24">
        <v>798998</v>
      </c>
      <c r="R176" s="24">
        <v>458704</v>
      </c>
      <c r="S176" s="24">
        <v>2050451</v>
      </c>
      <c r="T176" s="24">
        <v>188374</v>
      </c>
      <c r="V176"/>
      <c r="W176"/>
      <c r="X176"/>
      <c r="Y176" s="16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</row>
    <row r="177" spans="1:40" x14ac:dyDescent="0.25">
      <c r="A177">
        <v>175</v>
      </c>
      <c r="B177" t="s">
        <v>114</v>
      </c>
      <c r="C177" s="14">
        <v>7200</v>
      </c>
      <c r="D177" s="14">
        <v>2013</v>
      </c>
      <c r="E177" s="20">
        <v>7.46</v>
      </c>
      <c r="F177" s="21">
        <v>8666</v>
      </c>
      <c r="G177" s="21">
        <v>628898</v>
      </c>
      <c r="H177" s="21">
        <v>209955</v>
      </c>
      <c r="I177" s="21">
        <v>563</v>
      </c>
      <c r="J177" s="21">
        <v>8801</v>
      </c>
      <c r="K177" s="21">
        <v>182</v>
      </c>
      <c r="L177" s="21">
        <v>2883</v>
      </c>
      <c r="M177" s="21">
        <v>100</v>
      </c>
      <c r="N177" s="21">
        <v>191238</v>
      </c>
      <c r="O177" s="21">
        <v>3085</v>
      </c>
      <c r="P177" s="21">
        <v>9127</v>
      </c>
      <c r="Q177" s="21">
        <v>1036578</v>
      </c>
      <c r="R177" s="21">
        <v>675603</v>
      </c>
      <c r="S177" s="21">
        <v>2769434</v>
      </c>
      <c r="T177" s="21">
        <v>337572</v>
      </c>
    </row>
    <row r="178" spans="1:40" x14ac:dyDescent="0.25">
      <c r="A178">
        <v>176</v>
      </c>
      <c r="B178" t="s">
        <v>155</v>
      </c>
      <c r="C178" s="14">
        <v>7200</v>
      </c>
      <c r="D178" s="14">
        <v>2013</v>
      </c>
      <c r="E178" s="20">
        <v>9.92</v>
      </c>
      <c r="F178" s="21">
        <v>0</v>
      </c>
      <c r="G178" s="21">
        <v>737587</v>
      </c>
      <c r="H178" s="21">
        <v>228010</v>
      </c>
      <c r="I178" s="21">
        <v>0</v>
      </c>
      <c r="J178" s="21">
        <v>2408</v>
      </c>
      <c r="K178" s="21">
        <v>2393</v>
      </c>
      <c r="L178" s="21">
        <v>124</v>
      </c>
      <c r="M178" s="21">
        <v>0</v>
      </c>
      <c r="N178" s="21">
        <v>3398</v>
      </c>
      <c r="O178" s="21">
        <v>586</v>
      </c>
      <c r="P178" s="21">
        <v>0</v>
      </c>
      <c r="Q178" s="21">
        <v>974506</v>
      </c>
      <c r="R178" s="21">
        <v>591201</v>
      </c>
      <c r="S178" s="21">
        <v>5019844</v>
      </c>
      <c r="T178" s="21">
        <v>4697392</v>
      </c>
      <c r="V178"/>
      <c r="W178"/>
      <c r="X178"/>
      <c r="Y178" s="16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</row>
    <row r="179" spans="1:40" x14ac:dyDescent="0.25">
      <c r="A179">
        <v>180</v>
      </c>
      <c r="B179" t="s">
        <v>156</v>
      </c>
      <c r="C179" s="14">
        <v>7200</v>
      </c>
      <c r="D179" s="14">
        <v>2013</v>
      </c>
      <c r="E179" s="20">
        <v>3.96</v>
      </c>
      <c r="F179" s="21">
        <v>11848</v>
      </c>
      <c r="G179" s="21">
        <v>431428</v>
      </c>
      <c r="H179" s="21">
        <v>115244</v>
      </c>
      <c r="I179" s="21">
        <v>0</v>
      </c>
      <c r="J179" s="21">
        <v>3964</v>
      </c>
      <c r="K179" s="21">
        <v>0</v>
      </c>
      <c r="L179" s="21">
        <v>0</v>
      </c>
      <c r="M179" s="21">
        <v>0</v>
      </c>
      <c r="N179" s="21">
        <v>1571</v>
      </c>
      <c r="O179" s="21">
        <v>1996</v>
      </c>
      <c r="P179" s="21">
        <v>0</v>
      </c>
      <c r="Q179" s="21">
        <v>554203</v>
      </c>
      <c r="R179" s="21">
        <v>123651</v>
      </c>
      <c r="S179" s="21">
        <v>2218030</v>
      </c>
      <c r="T179" s="21">
        <v>2046804</v>
      </c>
      <c r="V179"/>
      <c r="W179"/>
      <c r="X179"/>
      <c r="Y179" s="16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</row>
    <row r="180" spans="1:40" x14ac:dyDescent="0.25">
      <c r="A180">
        <v>183</v>
      </c>
      <c r="B180" t="s">
        <v>157</v>
      </c>
      <c r="C180" s="14">
        <v>7200</v>
      </c>
      <c r="D180" s="14">
        <v>2013</v>
      </c>
      <c r="E180" s="20">
        <v>12.62</v>
      </c>
      <c r="F180" s="21">
        <v>51194</v>
      </c>
      <c r="G180" s="21">
        <v>991423</v>
      </c>
      <c r="H180" s="21">
        <v>270059</v>
      </c>
      <c r="I180" s="21">
        <v>0</v>
      </c>
      <c r="J180" s="21">
        <v>19471</v>
      </c>
      <c r="K180" s="21">
        <v>1337</v>
      </c>
      <c r="L180" s="21">
        <v>188</v>
      </c>
      <c r="M180" s="21">
        <v>988</v>
      </c>
      <c r="N180" s="21">
        <v>4000</v>
      </c>
      <c r="O180" s="21">
        <v>779</v>
      </c>
      <c r="P180" s="21">
        <v>2136</v>
      </c>
      <c r="Q180" s="21">
        <v>1286109</v>
      </c>
      <c r="R180" s="21">
        <v>703518</v>
      </c>
      <c r="S180" s="21">
        <v>6325274</v>
      </c>
      <c r="T180" s="21">
        <v>3923185</v>
      </c>
    </row>
    <row r="181" spans="1:40" x14ac:dyDescent="0.25">
      <c r="A181">
        <v>186</v>
      </c>
      <c r="B181" t="s">
        <v>158</v>
      </c>
      <c r="C181" s="14">
        <v>7200</v>
      </c>
      <c r="D181" s="14">
        <v>2013</v>
      </c>
      <c r="E181" s="20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3837</v>
      </c>
      <c r="K181" s="21">
        <v>0</v>
      </c>
      <c r="L181" s="21">
        <v>69373</v>
      </c>
      <c r="M181" s="21">
        <v>0</v>
      </c>
      <c r="N181" s="21">
        <v>0</v>
      </c>
      <c r="O181" s="21">
        <v>0</v>
      </c>
      <c r="P181" s="21">
        <v>0</v>
      </c>
      <c r="Q181" s="21">
        <v>73210</v>
      </c>
      <c r="R181" s="21">
        <v>0</v>
      </c>
      <c r="S181" s="21">
        <v>581</v>
      </c>
      <c r="T181" s="21">
        <v>0</v>
      </c>
      <c r="V181"/>
      <c r="W181"/>
      <c r="X181"/>
      <c r="Y181" s="16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</row>
    <row r="182" spans="1:40" x14ac:dyDescent="0.25">
      <c r="A182">
        <v>191</v>
      </c>
      <c r="B182" t="s">
        <v>91</v>
      </c>
      <c r="C182" s="14">
        <v>7200</v>
      </c>
      <c r="D182" s="14">
        <v>2013</v>
      </c>
      <c r="E182" s="22">
        <v>10</v>
      </c>
      <c r="F182" s="23">
        <v>34554</v>
      </c>
      <c r="G182" s="23">
        <v>813982</v>
      </c>
      <c r="H182" s="23">
        <v>236880</v>
      </c>
      <c r="I182" s="23">
        <v>0</v>
      </c>
      <c r="J182" s="23">
        <v>62240</v>
      </c>
      <c r="K182" s="23">
        <v>153</v>
      </c>
      <c r="L182" s="23">
        <v>2602</v>
      </c>
      <c r="M182" s="23">
        <v>0</v>
      </c>
      <c r="N182" s="23">
        <v>100150</v>
      </c>
      <c r="O182" s="23">
        <v>9976</v>
      </c>
      <c r="P182" s="23">
        <v>4442</v>
      </c>
      <c r="Q182" s="23">
        <v>1221541</v>
      </c>
      <c r="R182" s="23">
        <v>893746</v>
      </c>
      <c r="S182" s="23">
        <v>3798480</v>
      </c>
      <c r="T182" s="23">
        <v>2417648</v>
      </c>
      <c r="V182"/>
      <c r="W182"/>
      <c r="X182"/>
      <c r="Y182" s="16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</row>
    <row r="183" spans="1:40" x14ac:dyDescent="0.25">
      <c r="A183">
        <v>193</v>
      </c>
      <c r="B183" t="s">
        <v>116</v>
      </c>
      <c r="C183" s="14">
        <v>7200</v>
      </c>
      <c r="D183" s="14">
        <v>2013</v>
      </c>
      <c r="E183" s="20">
        <v>11.42</v>
      </c>
      <c r="F183" s="21">
        <v>32330</v>
      </c>
      <c r="G183" s="21">
        <v>908042</v>
      </c>
      <c r="H183" s="21">
        <v>266983</v>
      </c>
      <c r="I183" s="21">
        <v>0</v>
      </c>
      <c r="J183" s="21">
        <v>28817</v>
      </c>
      <c r="K183" s="21">
        <v>0</v>
      </c>
      <c r="L183" s="21">
        <v>0</v>
      </c>
      <c r="M183" s="21">
        <v>4160</v>
      </c>
      <c r="N183" s="21">
        <v>5342</v>
      </c>
      <c r="O183" s="21">
        <v>4906</v>
      </c>
      <c r="P183" s="21">
        <v>520</v>
      </c>
      <c r="Q183" s="21">
        <v>1217730</v>
      </c>
      <c r="R183" s="21">
        <v>296317</v>
      </c>
      <c r="S183" s="21">
        <v>2595539</v>
      </c>
      <c r="T183" s="21">
        <v>259639</v>
      </c>
      <c r="V183"/>
      <c r="W183"/>
      <c r="X183"/>
      <c r="Y183" s="16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</row>
    <row r="184" spans="1:40" x14ac:dyDescent="0.25">
      <c r="A184">
        <v>194</v>
      </c>
      <c r="B184" t="s">
        <v>159</v>
      </c>
      <c r="C184" s="14">
        <v>7200</v>
      </c>
      <c r="D184" s="14">
        <v>2013</v>
      </c>
      <c r="E184" s="20">
        <v>12.91</v>
      </c>
      <c r="F184" s="21">
        <v>26426</v>
      </c>
      <c r="G184" s="21">
        <v>1139688</v>
      </c>
      <c r="H184" s="21">
        <v>320245</v>
      </c>
      <c r="I184" s="21">
        <v>0</v>
      </c>
      <c r="J184" s="21">
        <v>46097</v>
      </c>
      <c r="K184" s="21">
        <v>0</v>
      </c>
      <c r="L184" s="21">
        <v>1644</v>
      </c>
      <c r="M184" s="21">
        <v>0</v>
      </c>
      <c r="N184" s="21">
        <v>16664</v>
      </c>
      <c r="O184" s="21">
        <v>13031</v>
      </c>
      <c r="P184" s="21">
        <v>821</v>
      </c>
      <c r="Q184" s="21">
        <v>1536548</v>
      </c>
      <c r="R184" s="21">
        <v>497037</v>
      </c>
      <c r="S184" s="21">
        <v>2671746</v>
      </c>
      <c r="T184" s="21">
        <v>1036415</v>
      </c>
    </row>
    <row r="185" spans="1:40" x14ac:dyDescent="0.25">
      <c r="A185">
        <v>195</v>
      </c>
      <c r="B185" t="s">
        <v>110</v>
      </c>
      <c r="C185" s="14">
        <v>7200</v>
      </c>
      <c r="D185" s="14">
        <v>2013</v>
      </c>
      <c r="E185" s="20">
        <v>6.4</v>
      </c>
      <c r="F185" s="21">
        <v>0</v>
      </c>
      <c r="G185" s="21">
        <v>478432</v>
      </c>
      <c r="H185" s="21">
        <v>89145</v>
      </c>
      <c r="I185" s="21">
        <v>275</v>
      </c>
      <c r="J185" s="21">
        <v>6954</v>
      </c>
      <c r="K185" s="21">
        <v>251</v>
      </c>
      <c r="L185" s="21">
        <v>4590</v>
      </c>
      <c r="M185" s="21">
        <v>6122</v>
      </c>
      <c r="N185" s="21">
        <v>11027</v>
      </c>
      <c r="O185" s="21">
        <v>8329</v>
      </c>
      <c r="P185" s="21">
        <v>0</v>
      </c>
      <c r="Q185" s="21">
        <v>605125</v>
      </c>
      <c r="R185" s="21">
        <v>414098</v>
      </c>
      <c r="S185" s="21">
        <v>1609496</v>
      </c>
      <c r="T185" s="21">
        <v>721267</v>
      </c>
      <c r="V185"/>
      <c r="W185"/>
      <c r="X185"/>
      <c r="Y185" s="16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</row>
    <row r="186" spans="1:40" x14ac:dyDescent="0.25">
      <c r="A186">
        <v>197</v>
      </c>
      <c r="B186" t="s">
        <v>70</v>
      </c>
      <c r="C186" s="14">
        <v>7200</v>
      </c>
      <c r="D186" s="14">
        <v>2013</v>
      </c>
      <c r="E186" s="20">
        <v>1.97</v>
      </c>
      <c r="F186" s="21">
        <v>25466</v>
      </c>
      <c r="G186" s="21">
        <v>198282</v>
      </c>
      <c r="H186" s="21">
        <v>0</v>
      </c>
      <c r="I186" s="21">
        <v>0</v>
      </c>
      <c r="J186" s="21">
        <v>14444</v>
      </c>
      <c r="K186" s="21">
        <v>5140</v>
      </c>
      <c r="L186" s="21">
        <v>339629</v>
      </c>
      <c r="M186" s="21">
        <v>65203</v>
      </c>
      <c r="N186" s="21">
        <v>117525</v>
      </c>
      <c r="O186" s="21">
        <v>10847</v>
      </c>
      <c r="P186" s="21">
        <v>0</v>
      </c>
      <c r="Q186" s="21">
        <v>751070</v>
      </c>
      <c r="R186" s="21">
        <v>572334</v>
      </c>
      <c r="S186" s="21">
        <v>3434073</v>
      </c>
      <c r="T186" s="21">
        <v>2061042</v>
      </c>
      <c r="V186"/>
      <c r="W186"/>
      <c r="X186"/>
      <c r="Y186" s="16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</row>
    <row r="187" spans="1:40" x14ac:dyDescent="0.25">
      <c r="A187">
        <v>198</v>
      </c>
      <c r="B187" t="s">
        <v>93</v>
      </c>
      <c r="C187" s="14">
        <v>7200</v>
      </c>
      <c r="D187" s="14">
        <v>2013</v>
      </c>
      <c r="E187" s="20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V187"/>
      <c r="W187"/>
      <c r="X187"/>
      <c r="Y187" s="16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</row>
    <row r="188" spans="1:40" x14ac:dyDescent="0.25">
      <c r="A188">
        <v>199</v>
      </c>
      <c r="B188" t="s">
        <v>101</v>
      </c>
      <c r="C188" s="14">
        <v>7200</v>
      </c>
      <c r="D188" s="14">
        <v>2013</v>
      </c>
      <c r="E188" s="20">
        <v>0</v>
      </c>
      <c r="F188" s="21">
        <v>104</v>
      </c>
      <c r="G188" s="21">
        <v>683</v>
      </c>
      <c r="H188" s="21">
        <v>169</v>
      </c>
      <c r="I188" s="21">
        <v>0</v>
      </c>
      <c r="J188" s="21">
        <v>0</v>
      </c>
      <c r="K188" s="21">
        <v>0</v>
      </c>
      <c r="L188" s="21">
        <v>4780</v>
      </c>
      <c r="M188" s="21">
        <v>0</v>
      </c>
      <c r="N188" s="21">
        <v>0</v>
      </c>
      <c r="O188" s="21">
        <v>119</v>
      </c>
      <c r="P188" s="21">
        <v>0</v>
      </c>
      <c r="Q188" s="21">
        <v>5751</v>
      </c>
      <c r="R188" s="21">
        <v>1194</v>
      </c>
      <c r="S188" s="21">
        <v>16831</v>
      </c>
      <c r="T188" s="21">
        <v>16479</v>
      </c>
      <c r="V188"/>
      <c r="W188"/>
      <c r="X188"/>
      <c r="Y188" s="16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</row>
    <row r="189" spans="1:40" x14ac:dyDescent="0.25">
      <c r="A189">
        <v>201</v>
      </c>
      <c r="B189" t="s">
        <v>160</v>
      </c>
      <c r="C189" s="14">
        <v>7200</v>
      </c>
      <c r="D189" s="14">
        <v>2013</v>
      </c>
      <c r="E189" s="20">
        <v>10.130000000000001</v>
      </c>
      <c r="F189" s="21">
        <v>44020</v>
      </c>
      <c r="G189" s="21">
        <v>829988</v>
      </c>
      <c r="H189" s="21">
        <v>205378</v>
      </c>
      <c r="I189" s="21">
        <v>0</v>
      </c>
      <c r="J189" s="21">
        <v>13828</v>
      </c>
      <c r="K189" s="21">
        <v>0</v>
      </c>
      <c r="L189" s="21">
        <v>18674</v>
      </c>
      <c r="M189" s="21">
        <v>4760</v>
      </c>
      <c r="N189" s="21">
        <v>85728</v>
      </c>
      <c r="O189" s="21">
        <v>2977</v>
      </c>
      <c r="P189" s="21">
        <v>0</v>
      </c>
      <c r="Q189" s="21">
        <v>1161333</v>
      </c>
      <c r="R189" s="21">
        <v>2909365</v>
      </c>
      <c r="S189" s="21">
        <v>6116245</v>
      </c>
      <c r="T189" s="21">
        <v>1541764</v>
      </c>
    </row>
    <row r="190" spans="1:40" x14ac:dyDescent="0.25">
      <c r="A190">
        <v>202</v>
      </c>
      <c r="B190" t="s">
        <v>161</v>
      </c>
      <c r="C190" s="14">
        <v>7200</v>
      </c>
      <c r="D190" s="14">
        <v>2013</v>
      </c>
      <c r="E190" s="20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1169</v>
      </c>
      <c r="K190" s="21">
        <v>0</v>
      </c>
      <c r="L190" s="21">
        <v>438083</v>
      </c>
      <c r="M190" s="21">
        <v>0</v>
      </c>
      <c r="N190" s="21">
        <v>973</v>
      </c>
      <c r="O190" s="21">
        <v>0</v>
      </c>
      <c r="P190" s="21">
        <v>0</v>
      </c>
      <c r="Q190" s="21">
        <v>440225</v>
      </c>
      <c r="R190" s="21">
        <v>106724</v>
      </c>
      <c r="S190" s="21">
        <v>824323</v>
      </c>
      <c r="T190" s="21">
        <v>824323</v>
      </c>
    </row>
    <row r="191" spans="1:40" x14ac:dyDescent="0.25">
      <c r="A191">
        <v>204</v>
      </c>
      <c r="B191" t="s">
        <v>102</v>
      </c>
      <c r="C191" s="14">
        <v>7200</v>
      </c>
      <c r="D191" s="14">
        <v>2013</v>
      </c>
      <c r="E191" s="16">
        <v>4.7300000000000004</v>
      </c>
      <c r="F191" s="17">
        <v>0</v>
      </c>
      <c r="G191" s="17">
        <v>399882</v>
      </c>
      <c r="H191" s="17">
        <v>112837</v>
      </c>
      <c r="I191" s="17">
        <v>-262</v>
      </c>
      <c r="J191" s="17">
        <v>5663</v>
      </c>
      <c r="K191" s="17">
        <v>0</v>
      </c>
      <c r="L191" s="17">
        <v>1143</v>
      </c>
      <c r="M191" s="17">
        <v>0</v>
      </c>
      <c r="N191" s="17">
        <v>47249</v>
      </c>
      <c r="O191" s="17">
        <v>28082</v>
      </c>
      <c r="P191" s="17">
        <v>0</v>
      </c>
      <c r="Q191" s="17">
        <v>594594</v>
      </c>
      <c r="R191" s="17">
        <v>155751</v>
      </c>
      <c r="S191" s="17">
        <v>1216372</v>
      </c>
      <c r="T191" s="17">
        <v>0</v>
      </c>
      <c r="V191"/>
      <c r="W191"/>
      <c r="X191"/>
      <c r="Y191" s="16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</row>
    <row r="192" spans="1:40" x14ac:dyDescent="0.25">
      <c r="A192">
        <v>205</v>
      </c>
      <c r="B192" t="s">
        <v>162</v>
      </c>
      <c r="C192" s="14">
        <v>7200</v>
      </c>
      <c r="D192" s="14">
        <v>2013</v>
      </c>
      <c r="E192" s="20">
        <v>10.16</v>
      </c>
      <c r="F192" s="21">
        <v>6822</v>
      </c>
      <c r="G192" s="21">
        <v>248578</v>
      </c>
      <c r="H192" s="21">
        <v>29672</v>
      </c>
      <c r="I192" s="21">
        <v>0</v>
      </c>
      <c r="J192" s="21">
        <v>1881</v>
      </c>
      <c r="K192" s="21">
        <v>0</v>
      </c>
      <c r="L192" s="21">
        <v>585</v>
      </c>
      <c r="M192" s="21">
        <v>0</v>
      </c>
      <c r="N192" s="21">
        <v>5718</v>
      </c>
      <c r="O192" s="21">
        <v>1624</v>
      </c>
      <c r="P192" s="21">
        <v>0</v>
      </c>
      <c r="Q192" s="21">
        <v>288058</v>
      </c>
      <c r="R192" s="21">
        <v>164154</v>
      </c>
      <c r="S192" s="21">
        <v>565532</v>
      </c>
      <c r="T192" s="21">
        <v>551584</v>
      </c>
      <c r="V192"/>
      <c r="W192"/>
      <c r="X192"/>
      <c r="Y192" s="16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</row>
    <row r="193" spans="1:40" x14ac:dyDescent="0.25">
      <c r="A193">
        <v>206</v>
      </c>
      <c r="B193" t="s">
        <v>163</v>
      </c>
      <c r="C193" s="14">
        <v>7200</v>
      </c>
      <c r="D193" s="14">
        <v>2013</v>
      </c>
      <c r="E193" s="20">
        <v>6.79</v>
      </c>
      <c r="F193" s="21">
        <v>10850</v>
      </c>
      <c r="G193" s="21">
        <v>410890</v>
      </c>
      <c r="H193" s="21">
        <v>114641</v>
      </c>
      <c r="I193" s="21">
        <v>65352</v>
      </c>
      <c r="J193" s="21">
        <v>10428</v>
      </c>
      <c r="K193" s="21">
        <v>0</v>
      </c>
      <c r="L193" s="21">
        <v>18334</v>
      </c>
      <c r="M193" s="21">
        <v>0</v>
      </c>
      <c r="N193" s="21">
        <v>63149</v>
      </c>
      <c r="O193" s="21">
        <v>7883</v>
      </c>
      <c r="P193" s="21">
        <v>0</v>
      </c>
      <c r="Q193" s="21">
        <v>690677</v>
      </c>
      <c r="R193" s="21">
        <v>459834</v>
      </c>
      <c r="S193" s="21">
        <v>1640943</v>
      </c>
      <c r="T193" s="21">
        <v>164067</v>
      </c>
      <c r="V193"/>
      <c r="W193"/>
      <c r="X193"/>
      <c r="Y193" s="16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</row>
    <row r="194" spans="1:40" x14ac:dyDescent="0.25">
      <c r="A194">
        <v>207</v>
      </c>
      <c r="B194" t="s">
        <v>109</v>
      </c>
      <c r="C194" s="14">
        <v>7200</v>
      </c>
      <c r="D194" s="14">
        <v>2013</v>
      </c>
      <c r="E194" s="20">
        <v>9.51</v>
      </c>
      <c r="F194" s="21">
        <v>24700</v>
      </c>
      <c r="G194" s="21">
        <v>643690</v>
      </c>
      <c r="H194" s="21">
        <v>145395</v>
      </c>
      <c r="I194" s="21">
        <v>50504</v>
      </c>
      <c r="J194" s="21">
        <v>6401</v>
      </c>
      <c r="K194" s="21">
        <v>0</v>
      </c>
      <c r="L194" s="21">
        <v>2785</v>
      </c>
      <c r="M194" s="21">
        <v>0</v>
      </c>
      <c r="N194" s="21">
        <v>49241</v>
      </c>
      <c r="O194" s="21">
        <v>1434</v>
      </c>
      <c r="P194" s="21">
        <v>0</v>
      </c>
      <c r="Q194" s="21">
        <v>899450</v>
      </c>
      <c r="R194" s="21">
        <v>466711</v>
      </c>
      <c r="S194" s="21">
        <v>3874103</v>
      </c>
      <c r="T194" s="21">
        <v>2214898</v>
      </c>
    </row>
    <row r="195" spans="1:40" x14ac:dyDescent="0.25">
      <c r="A195" s="14">
        <v>208</v>
      </c>
      <c r="B195" s="15" t="s">
        <v>105</v>
      </c>
      <c r="C195" s="14">
        <v>7200</v>
      </c>
      <c r="D195" s="14">
        <v>2013</v>
      </c>
      <c r="E195" s="16">
        <v>32.659999999999997</v>
      </c>
      <c r="F195" s="17">
        <v>129915</v>
      </c>
      <c r="G195" s="17">
        <v>2247694</v>
      </c>
      <c r="H195" s="17">
        <v>546797</v>
      </c>
      <c r="I195" s="17">
        <v>0</v>
      </c>
      <c r="J195" s="17">
        <v>72002</v>
      </c>
      <c r="K195" s="17">
        <v>0</v>
      </c>
      <c r="L195" s="17">
        <v>1914</v>
      </c>
      <c r="M195" s="17">
        <v>0</v>
      </c>
      <c r="N195" s="17">
        <v>345393</v>
      </c>
      <c r="O195" s="17">
        <v>8346</v>
      </c>
      <c r="P195" s="17">
        <v>0</v>
      </c>
      <c r="Q195" s="17">
        <v>3222146</v>
      </c>
      <c r="R195" s="17">
        <v>1756203</v>
      </c>
      <c r="S195" s="17">
        <v>9781760</v>
      </c>
      <c r="T195" s="17">
        <v>4524447</v>
      </c>
    </row>
    <row r="196" spans="1:40" x14ac:dyDescent="0.25">
      <c r="A196">
        <v>209</v>
      </c>
      <c r="B196" t="s">
        <v>164</v>
      </c>
      <c r="C196">
        <v>7200</v>
      </c>
      <c r="D196" s="12">
        <v>2013</v>
      </c>
      <c r="E196" s="16">
        <v>8.4600000000000009</v>
      </c>
      <c r="F196" s="17">
        <v>38220</v>
      </c>
      <c r="G196" s="17">
        <v>664080</v>
      </c>
      <c r="H196" s="17">
        <v>162157</v>
      </c>
      <c r="I196" s="17">
        <v>0</v>
      </c>
      <c r="J196" s="17">
        <v>4191</v>
      </c>
      <c r="K196" s="17">
        <v>0</v>
      </c>
      <c r="L196" s="17">
        <v>138</v>
      </c>
      <c r="M196" s="17">
        <v>208945</v>
      </c>
      <c r="N196" s="17">
        <v>130976</v>
      </c>
      <c r="O196" s="17">
        <v>3670</v>
      </c>
      <c r="P196" s="17">
        <v>0</v>
      </c>
      <c r="Q196" s="17">
        <v>1174157</v>
      </c>
      <c r="R196" s="17">
        <v>1326798</v>
      </c>
      <c r="S196" s="17">
        <v>5063721</v>
      </c>
      <c r="T196" s="17">
        <v>1430692</v>
      </c>
    </row>
    <row r="197" spans="1:40" x14ac:dyDescent="0.25">
      <c r="A197" s="19">
        <v>210</v>
      </c>
      <c r="B197" s="19" t="s">
        <v>165</v>
      </c>
      <c r="C197" s="19">
        <v>7200</v>
      </c>
      <c r="D197" s="19">
        <v>2013</v>
      </c>
      <c r="E197" s="20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  <c r="N197" s="21">
        <v>0</v>
      </c>
      <c r="O197" s="21">
        <v>0</v>
      </c>
      <c r="P197" s="21">
        <v>0</v>
      </c>
      <c r="Q197" s="21">
        <v>0</v>
      </c>
      <c r="R197" s="21">
        <v>0</v>
      </c>
      <c r="S197" s="21">
        <v>0</v>
      </c>
      <c r="T197" s="21">
        <v>0</v>
      </c>
    </row>
    <row r="198" spans="1:40" x14ac:dyDescent="0.25">
      <c r="A198" s="19">
        <v>211</v>
      </c>
      <c r="B198" s="19" t="s">
        <v>166</v>
      </c>
      <c r="C198" s="19">
        <v>7200</v>
      </c>
      <c r="D198" s="19">
        <v>2013</v>
      </c>
      <c r="E198" s="20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N198" s="21">
        <v>0</v>
      </c>
      <c r="O198" s="21">
        <v>0</v>
      </c>
      <c r="P198" s="21">
        <v>0</v>
      </c>
      <c r="Q198" s="21">
        <v>0</v>
      </c>
      <c r="R198" s="21">
        <v>0</v>
      </c>
      <c r="S198" s="21">
        <v>0</v>
      </c>
      <c r="T198" s="21">
        <v>0</v>
      </c>
    </row>
    <row r="199" spans="1:40" x14ac:dyDescent="0.25">
      <c r="A199" s="19">
        <v>904</v>
      </c>
      <c r="B199" s="19" t="s">
        <v>112</v>
      </c>
      <c r="C199" s="19">
        <v>7200</v>
      </c>
      <c r="D199" s="19">
        <v>2013</v>
      </c>
      <c r="E199" s="20">
        <v>0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0</v>
      </c>
      <c r="M199" s="21">
        <v>0</v>
      </c>
      <c r="N199" s="21">
        <v>0</v>
      </c>
      <c r="O199" s="21">
        <v>0</v>
      </c>
      <c r="P199" s="21">
        <v>0</v>
      </c>
      <c r="Q199" s="21">
        <v>0</v>
      </c>
      <c r="R199" s="21">
        <v>0</v>
      </c>
      <c r="S199" s="21">
        <v>0</v>
      </c>
      <c r="T199" s="21">
        <v>0</v>
      </c>
    </row>
    <row r="200" spans="1:40" x14ac:dyDescent="0.25">
      <c r="A200" s="19">
        <v>915</v>
      </c>
      <c r="B200" s="19" t="s">
        <v>113</v>
      </c>
      <c r="C200" s="19">
        <v>7200</v>
      </c>
      <c r="D200" s="19">
        <v>2013</v>
      </c>
      <c r="E200" s="20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</row>
    <row r="201" spans="1:40" x14ac:dyDescent="0.25">
      <c r="A201" s="19">
        <v>919</v>
      </c>
      <c r="B201" s="19" t="s">
        <v>124</v>
      </c>
      <c r="C201" s="19">
        <v>7200</v>
      </c>
      <c r="D201" s="19">
        <v>2013</v>
      </c>
      <c r="E201" s="20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  <c r="S201" s="21">
        <v>0</v>
      </c>
      <c r="T201" s="21">
        <v>0</v>
      </c>
    </row>
    <row r="202" spans="1:40" x14ac:dyDescent="0.25">
      <c r="A202" s="19">
        <v>921</v>
      </c>
      <c r="B202" s="19" t="s">
        <v>167</v>
      </c>
      <c r="C202" s="19">
        <v>7200</v>
      </c>
      <c r="D202" s="19">
        <v>2013</v>
      </c>
      <c r="E202" s="20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</row>
    <row r="203" spans="1:40" x14ac:dyDescent="0.25">
      <c r="A203" s="19"/>
      <c r="B203" s="19"/>
      <c r="C203" s="19"/>
      <c r="D203" s="19"/>
      <c r="E203" s="20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</row>
    <row r="204" spans="1:40" x14ac:dyDescent="0.25">
      <c r="A204" s="19"/>
      <c r="B204" s="19"/>
      <c r="C204" s="19"/>
      <c r="D204" s="19"/>
      <c r="E204" s="20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</row>
    <row r="205" spans="1:40" x14ac:dyDescent="0.25">
      <c r="A205" s="19"/>
      <c r="B205" s="19"/>
      <c r="C205" s="19"/>
      <c r="D205" s="19"/>
      <c r="E205" s="20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</row>
    <row r="206" spans="1:40" x14ac:dyDescent="0.25">
      <c r="A206" s="19"/>
      <c r="B206" s="19"/>
      <c r="C206" s="19"/>
      <c r="D206" s="19"/>
      <c r="E206" s="20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</row>
    <row r="208" spans="1:40" x14ac:dyDescent="0.25">
      <c r="A208" s="19"/>
      <c r="B208" s="19"/>
      <c r="C208" s="19"/>
      <c r="D208" s="19"/>
      <c r="E208" s="20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</row>
    <row r="209" spans="1:20" x14ac:dyDescent="0.25">
      <c r="A209" s="19"/>
      <c r="B209" s="19"/>
      <c r="C209" s="19"/>
      <c r="D209" s="19"/>
      <c r="E209" s="20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</row>
    <row r="211" spans="1:20" x14ac:dyDescent="0.25">
      <c r="A211" s="19"/>
      <c r="B211" s="19"/>
      <c r="C211" s="19"/>
      <c r="D211" s="19"/>
      <c r="E211" s="20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</row>
    <row r="212" spans="1:20" x14ac:dyDescent="0.25">
      <c r="A212" s="19"/>
      <c r="B212" s="19"/>
      <c r="C212" s="19"/>
      <c r="D212" s="19"/>
      <c r="E212" s="20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</row>
    <row r="213" spans="1:20" x14ac:dyDescent="0.25">
      <c r="A213" s="19"/>
      <c r="B213" s="19"/>
      <c r="C213" s="19"/>
      <c r="D213" s="19"/>
      <c r="E213" s="20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</row>
    <row r="214" spans="1:20" x14ac:dyDescent="0.25">
      <c r="A214" s="19"/>
      <c r="B214" s="19"/>
      <c r="C214" s="19"/>
      <c r="D214" s="19"/>
      <c r="E214" s="20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</row>
    <row r="215" spans="1:20" x14ac:dyDescent="0.25">
      <c r="A215" s="19"/>
      <c r="B215" s="19"/>
      <c r="C215" s="19"/>
      <c r="D215" s="19"/>
      <c r="E215" s="20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</row>
    <row r="216" spans="1:20" x14ac:dyDescent="0.25">
      <c r="A216" s="19"/>
      <c r="B216" s="19"/>
      <c r="C216" s="19"/>
      <c r="D216" s="19"/>
      <c r="E216" s="20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</row>
    <row r="217" spans="1:20" x14ac:dyDescent="0.25">
      <c r="A217" s="19"/>
      <c r="B217" s="19"/>
      <c r="C217" s="19"/>
      <c r="D217" s="19"/>
      <c r="E217" s="20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</row>
    <row r="218" spans="1:20" x14ac:dyDescent="0.25">
      <c r="A218" s="19"/>
      <c r="B218" s="19"/>
      <c r="C218" s="19"/>
      <c r="D218" s="19"/>
      <c r="E218" s="20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</row>
    <row r="219" spans="1:20" x14ac:dyDescent="0.25">
      <c r="A219" s="19"/>
      <c r="B219" s="19"/>
      <c r="C219" s="19"/>
      <c r="D219" s="19"/>
      <c r="E219" s="20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</row>
    <row r="221" spans="1:20" x14ac:dyDescent="0.25">
      <c r="A221" s="19"/>
      <c r="B221" s="19"/>
      <c r="C221" s="19"/>
      <c r="D221" s="19"/>
      <c r="E221" s="20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</row>
    <row r="222" spans="1:20" x14ac:dyDescent="0.25">
      <c r="A222" s="19"/>
      <c r="B222" s="19"/>
      <c r="C222" s="19"/>
      <c r="D222" s="19"/>
      <c r="E222" s="20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</row>
    <row r="223" spans="1:20" x14ac:dyDescent="0.25">
      <c r="A223" s="19"/>
      <c r="B223" s="19"/>
      <c r="C223" s="19"/>
      <c r="D223" s="19"/>
      <c r="E223" s="20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</row>
    <row r="224" spans="1:20" x14ac:dyDescent="0.25">
      <c r="A224" s="19"/>
      <c r="B224" s="19"/>
      <c r="C224" s="19"/>
      <c r="D224" s="19"/>
      <c r="E224" s="20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</row>
    <row r="225" spans="1:20" x14ac:dyDescent="0.25">
      <c r="A225" s="19"/>
      <c r="B225" s="19"/>
      <c r="C225" s="19"/>
      <c r="D225" s="19"/>
      <c r="E225" s="20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</row>
    <row r="226" spans="1:20" x14ac:dyDescent="0.25">
      <c r="A226" s="19"/>
      <c r="B226" s="19"/>
      <c r="C226" s="19"/>
      <c r="D226" s="19"/>
      <c r="E226" s="20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</row>
    <row r="227" spans="1:20" x14ac:dyDescent="0.25">
      <c r="A227" s="19"/>
      <c r="B227" s="19"/>
      <c r="C227" s="19"/>
      <c r="D227" s="19"/>
      <c r="E227" s="20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</row>
    <row r="228" spans="1:20" x14ac:dyDescent="0.25">
      <c r="A228" s="19"/>
      <c r="B228" s="19"/>
      <c r="C228" s="19"/>
      <c r="D228" s="19"/>
      <c r="E228" s="20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</row>
    <row r="229" spans="1:20" x14ac:dyDescent="0.25">
      <c r="A229" s="19"/>
      <c r="B229" s="19"/>
      <c r="C229" s="19"/>
      <c r="D229" s="19"/>
      <c r="E229" s="20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</row>
    <row r="230" spans="1:20" x14ac:dyDescent="0.25">
      <c r="A230" s="19"/>
      <c r="B230" s="19"/>
      <c r="C230" s="19"/>
      <c r="D230" s="19"/>
      <c r="E230" s="20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</row>
    <row r="231" spans="1:20" x14ac:dyDescent="0.25">
      <c r="A231" s="19"/>
      <c r="B231" s="19"/>
      <c r="C231" s="19"/>
      <c r="D231" s="19"/>
      <c r="E231" s="20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</row>
    <row r="232" spans="1:20" x14ac:dyDescent="0.25">
      <c r="A232" s="19"/>
      <c r="B232" s="19"/>
      <c r="C232" s="19"/>
      <c r="D232" s="19"/>
      <c r="E232" s="20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</row>
    <row r="233" spans="1:20" x14ac:dyDescent="0.25">
      <c r="A233" s="19"/>
      <c r="B233" s="19"/>
      <c r="C233" s="19"/>
      <c r="D233" s="19"/>
      <c r="E233" s="20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</row>
    <row r="234" spans="1:20" x14ac:dyDescent="0.25">
      <c r="A234" s="19"/>
      <c r="B234" s="19"/>
      <c r="C234" s="19"/>
      <c r="D234" s="19"/>
      <c r="E234" s="20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</row>
    <row r="235" spans="1:20" x14ac:dyDescent="0.25">
      <c r="A235" s="19"/>
      <c r="B235" s="19"/>
      <c r="C235" s="19"/>
      <c r="D235" s="19"/>
      <c r="E235" s="20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</row>
    <row r="236" spans="1:20" x14ac:dyDescent="0.25">
      <c r="A236" s="19"/>
      <c r="B236" s="19"/>
      <c r="C236" s="19"/>
      <c r="D236" s="19"/>
      <c r="E236" s="20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</row>
    <row r="237" spans="1:20" x14ac:dyDescent="0.25">
      <c r="A237" s="19"/>
      <c r="B237" s="19"/>
      <c r="C237" s="19"/>
      <c r="D237" s="19"/>
      <c r="E237" s="20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</row>
    <row r="238" spans="1:20" x14ac:dyDescent="0.25">
      <c r="A238" s="19"/>
      <c r="B238" s="19"/>
      <c r="C238" s="19"/>
      <c r="D238" s="19"/>
      <c r="E238" s="20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</row>
    <row r="239" spans="1:20" x14ac:dyDescent="0.25">
      <c r="A239" s="19"/>
      <c r="B239" s="19"/>
      <c r="C239" s="19"/>
      <c r="D239" s="19"/>
      <c r="E239" s="20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</row>
    <row r="240" spans="1:20" x14ac:dyDescent="0.25">
      <c r="A240" s="19"/>
      <c r="B240" s="19"/>
      <c r="C240" s="19"/>
      <c r="D240" s="19"/>
      <c r="E240" s="20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</row>
    <row r="241" spans="1:20" x14ac:dyDescent="0.25">
      <c r="A241" s="19"/>
      <c r="B241" s="19"/>
      <c r="C241" s="19"/>
      <c r="D241" s="19"/>
      <c r="E241" s="20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</row>
    <row r="242" spans="1:20" x14ac:dyDescent="0.25">
      <c r="A242" s="19"/>
      <c r="B242" s="19"/>
      <c r="C242" s="19"/>
      <c r="D242" s="19"/>
      <c r="E242" s="20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</row>
    <row r="243" spans="1:20" x14ac:dyDescent="0.25">
      <c r="A243" s="19"/>
      <c r="B243" s="19"/>
      <c r="C243" s="19"/>
      <c r="D243" s="19"/>
      <c r="E243" s="20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</row>
    <row r="244" spans="1:20" x14ac:dyDescent="0.25">
      <c r="A244" s="19"/>
      <c r="B244" s="19"/>
      <c r="C244" s="19"/>
      <c r="D244" s="19"/>
      <c r="E244" s="20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</row>
    <row r="245" spans="1:20" x14ac:dyDescent="0.25">
      <c r="A245" s="19"/>
      <c r="B245" s="19"/>
      <c r="C245" s="19"/>
      <c r="D245" s="19"/>
      <c r="E245" s="20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</row>
    <row r="246" spans="1:20" x14ac:dyDescent="0.25">
      <c r="A246" s="19"/>
      <c r="B246" s="19"/>
      <c r="C246" s="19"/>
      <c r="D246" s="19"/>
      <c r="E246" s="20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</row>
    <row r="247" spans="1:20" x14ac:dyDescent="0.25">
      <c r="A247" s="19"/>
      <c r="B247" s="19"/>
      <c r="C247" s="19"/>
      <c r="D247" s="19"/>
      <c r="E247" s="20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</row>
    <row r="248" spans="1:20" x14ac:dyDescent="0.25">
      <c r="A248" s="19"/>
      <c r="B248" s="19"/>
      <c r="C248" s="19"/>
      <c r="D248" s="19"/>
      <c r="E248" s="20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</row>
    <row r="249" spans="1:20" x14ac:dyDescent="0.25">
      <c r="A249" s="19"/>
      <c r="B249" s="19"/>
      <c r="C249" s="19"/>
      <c r="D249" s="19"/>
      <c r="E249" s="20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</row>
    <row r="251" spans="1:20" x14ac:dyDescent="0.25">
      <c r="A251" s="19"/>
      <c r="B251" s="19"/>
      <c r="C251" s="19"/>
      <c r="D251" s="19"/>
      <c r="E251" s="20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</row>
    <row r="252" spans="1:20" x14ac:dyDescent="0.25">
      <c r="A252" s="19"/>
      <c r="B252" s="19"/>
      <c r="C252" s="19"/>
      <c r="D252" s="19"/>
      <c r="E252" s="20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</row>
    <row r="253" spans="1:20" x14ac:dyDescent="0.25">
      <c r="A253" s="19"/>
      <c r="B253" s="19"/>
      <c r="C253" s="19"/>
      <c r="D253" s="19"/>
      <c r="E253" s="20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</row>
    <row r="254" spans="1:20" x14ac:dyDescent="0.25">
      <c r="A254" s="19"/>
      <c r="B254" s="19"/>
      <c r="C254" s="19"/>
      <c r="D254" s="19"/>
      <c r="E254" s="20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</row>
    <row r="255" spans="1:20" x14ac:dyDescent="0.25">
      <c r="A255" s="19"/>
      <c r="B255" s="19"/>
      <c r="C255" s="19"/>
      <c r="D255" s="19"/>
      <c r="E255" s="20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</row>
    <row r="256" spans="1:20" x14ac:dyDescent="0.25">
      <c r="A256" s="19"/>
      <c r="B256" s="19"/>
      <c r="C256" s="19"/>
      <c r="D256" s="19"/>
      <c r="E256" s="20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</row>
    <row r="257" spans="1:20" x14ac:dyDescent="0.25">
      <c r="A257" s="19"/>
      <c r="B257" s="19"/>
      <c r="C257" s="19"/>
      <c r="D257" s="19"/>
      <c r="E257" s="20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</row>
    <row r="259" spans="1:20" x14ac:dyDescent="0.25">
      <c r="A259" s="19"/>
      <c r="B259" s="19"/>
      <c r="C259" s="19"/>
      <c r="D259" s="19"/>
      <c r="E259" s="20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</row>
    <row r="260" spans="1:20" x14ac:dyDescent="0.25">
      <c r="A260" s="19"/>
      <c r="B260" s="19"/>
      <c r="C260" s="19"/>
      <c r="D260" s="19"/>
      <c r="E260" s="20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</row>
    <row r="261" spans="1:20" x14ac:dyDescent="0.25">
      <c r="A261" s="19"/>
      <c r="B261" s="19"/>
      <c r="C261" s="19"/>
      <c r="D261" s="19"/>
      <c r="E261" s="20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</row>
    <row r="262" spans="1:20" x14ac:dyDescent="0.25">
      <c r="A262" s="19"/>
      <c r="B262" s="19"/>
      <c r="C262" s="19"/>
      <c r="D262" s="19"/>
      <c r="E262" s="20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</row>
    <row r="263" spans="1:20" x14ac:dyDescent="0.25">
      <c r="A263" s="19"/>
      <c r="B263" s="19"/>
      <c r="C263" s="19"/>
      <c r="D263" s="19"/>
      <c r="E263" s="20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</row>
    <row r="264" spans="1:20" x14ac:dyDescent="0.25">
      <c r="A264" s="19"/>
      <c r="B264" s="19"/>
      <c r="C264" s="19"/>
      <c r="D264" s="19"/>
      <c r="E264" s="20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</row>
    <row r="265" spans="1:20" x14ac:dyDescent="0.25">
      <c r="A265" s="19"/>
      <c r="B265" s="19"/>
      <c r="C265" s="19"/>
      <c r="D265" s="19"/>
      <c r="E265" s="20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</row>
    <row r="267" spans="1:20" x14ac:dyDescent="0.25">
      <c r="A267" s="19"/>
      <c r="B267" s="19"/>
      <c r="C267" s="19"/>
      <c r="D267" s="19"/>
      <c r="E267" s="20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</row>
    <row r="268" spans="1:20" x14ac:dyDescent="0.25">
      <c r="A268" s="19"/>
      <c r="B268" s="19"/>
      <c r="C268" s="19"/>
      <c r="D268" s="19"/>
      <c r="E268" s="20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</row>
    <row r="269" spans="1:20" x14ac:dyDescent="0.25">
      <c r="A269" s="19"/>
      <c r="B269" s="19"/>
      <c r="C269" s="19"/>
      <c r="D269" s="19"/>
      <c r="E269" s="20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</row>
    <row r="270" spans="1:20" x14ac:dyDescent="0.25">
      <c r="A270" s="19"/>
      <c r="B270" s="19"/>
      <c r="C270" s="19"/>
      <c r="D270" s="19"/>
      <c r="E270" s="20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</row>
    <row r="271" spans="1:20" x14ac:dyDescent="0.25">
      <c r="A271" s="19"/>
      <c r="B271" s="19"/>
      <c r="C271" s="19"/>
      <c r="D271" s="19"/>
      <c r="E271" s="20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</row>
    <row r="273" spans="1:20" x14ac:dyDescent="0.25">
      <c r="A273" s="19"/>
      <c r="B273" s="19"/>
      <c r="C273" s="19"/>
      <c r="D273" s="19"/>
      <c r="E273" s="20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</row>
    <row r="274" spans="1:20" x14ac:dyDescent="0.25">
      <c r="A274" s="19"/>
      <c r="B274" s="19"/>
      <c r="C274" s="19"/>
      <c r="D274" s="19"/>
      <c r="E274" s="20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</row>
    <row r="275" spans="1:20" x14ac:dyDescent="0.25">
      <c r="A275" s="19"/>
      <c r="B275" s="19"/>
      <c r="C275" s="19"/>
      <c r="D275" s="19"/>
      <c r="E275" s="20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</row>
    <row r="276" spans="1:20" x14ac:dyDescent="0.25">
      <c r="A276" s="19"/>
      <c r="B276" s="19"/>
      <c r="C276" s="19"/>
      <c r="D276" s="19"/>
      <c r="E276" s="20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</row>
    <row r="277" spans="1:20" x14ac:dyDescent="0.25">
      <c r="A277" s="19"/>
      <c r="B277" s="19"/>
      <c r="C277" s="19"/>
      <c r="D277" s="19"/>
      <c r="E277" s="20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</row>
    <row r="278" spans="1:20" x14ac:dyDescent="0.25">
      <c r="A278" s="19"/>
      <c r="B278" s="19"/>
      <c r="C278" s="19"/>
      <c r="D278" s="19"/>
      <c r="E278" s="20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</row>
    <row r="279" spans="1:20" x14ac:dyDescent="0.25">
      <c r="A279" s="19"/>
      <c r="B279" s="19"/>
      <c r="C279" s="19"/>
      <c r="D279" s="19"/>
      <c r="E279" s="20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</row>
    <row r="280" spans="1:20" x14ac:dyDescent="0.25">
      <c r="A280" s="19"/>
      <c r="B280" s="19"/>
      <c r="C280" s="19"/>
      <c r="D280" s="19"/>
      <c r="E280" s="20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</row>
    <row r="281" spans="1:20" x14ac:dyDescent="0.25">
      <c r="A281" s="19"/>
      <c r="B281" s="19"/>
      <c r="C281" s="19"/>
      <c r="D281" s="19"/>
      <c r="E281" s="20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</row>
    <row r="282" spans="1:20" x14ac:dyDescent="0.25">
      <c r="A282" s="19"/>
      <c r="B282" s="19"/>
      <c r="C282" s="19"/>
      <c r="D282" s="19"/>
      <c r="E282" s="20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</row>
    <row r="283" spans="1:20" x14ac:dyDescent="0.25">
      <c r="A283" s="19"/>
      <c r="B283" s="19"/>
      <c r="C283" s="19"/>
      <c r="D283" s="19"/>
      <c r="E283" s="20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</row>
    <row r="284" spans="1:20" x14ac:dyDescent="0.25">
      <c r="A284" s="19"/>
      <c r="B284" s="19"/>
      <c r="C284" s="19"/>
      <c r="D284" s="19"/>
      <c r="E284" s="20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</row>
    <row r="286" spans="1:20" x14ac:dyDescent="0.25">
      <c r="C286"/>
    </row>
    <row r="287" spans="1:20" x14ac:dyDescent="0.25">
      <c r="B287"/>
      <c r="C287"/>
    </row>
    <row r="288" spans="1:20" x14ac:dyDescent="0.25">
      <c r="B288"/>
      <c r="C288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6.88671875" bestFit="1" customWidth="1"/>
    <col min="7" max="7" width="10.88671875" bestFit="1" customWidth="1"/>
    <col min="8" max="8" width="7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5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330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21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10"/>
      <c r="B8" s="2"/>
      <c r="C8" s="2"/>
      <c r="D8" s="1" t="s">
        <v>53</v>
      </c>
      <c r="F8" s="1" t="s">
        <v>2</v>
      </c>
      <c r="G8" s="1" t="s">
        <v>53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54</v>
      </c>
      <c r="E9" s="1" t="s">
        <v>4</v>
      </c>
      <c r="F9" s="1" t="s">
        <v>4</v>
      </c>
      <c r="G9" s="1" t="s">
        <v>54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ROUND(SUM('Phys. Thy.'!Q5:R5),0)</f>
        <v>12403141</v>
      </c>
      <c r="E10" s="2">
        <f>ROUND(+'Phys. Thy.'!F5,0)</f>
        <v>0</v>
      </c>
      <c r="F10" s="7" t="str">
        <f>IF(D10=0,"",IF(E10=0,"",ROUND(D10/E10,2)))</f>
        <v/>
      </c>
      <c r="G10" s="2">
        <f>ROUND(SUM('Phys. Thy.'!Q105:R105),0)</f>
        <v>14841108</v>
      </c>
      <c r="H10" s="2">
        <f>ROUND(+'Phys. Thy.'!F105,0)</f>
        <v>120383</v>
      </c>
      <c r="I10" s="7">
        <f>IF(G10=0,"",IF(H10=0,"",ROUND(G10/H10,2)))</f>
        <v>123.28</v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ROUND(SUM('Phys. Thy.'!Q6:R6),0)</f>
        <v>9234143</v>
      </c>
      <c r="E11" s="2">
        <f>ROUND(+'Phys. Thy.'!F6,0)</f>
        <v>82218</v>
      </c>
      <c r="F11" s="7">
        <f t="shared" ref="F11:F74" si="0">IF(D11=0,"",IF(E11=0,"",ROUND(D11/E11,2)))</f>
        <v>112.31</v>
      </c>
      <c r="G11" s="2">
        <f>ROUND(SUM('Phys. Thy.'!Q106:R106),0)</f>
        <v>7026626</v>
      </c>
      <c r="H11" s="2">
        <f>ROUND(+'Phys. Thy.'!F106,0)</f>
        <v>63491</v>
      </c>
      <c r="I11" s="7">
        <f t="shared" ref="I11:I74" si="1">IF(G11=0,"",IF(H11=0,"",ROUND(G11/H11,2)))</f>
        <v>110.67</v>
      </c>
      <c r="J11" s="7"/>
      <c r="K11" s="8">
        <f t="shared" ref="K11:K74" si="2">IF(D11=0,"",IF(E11=0,"",IF(G11=0,"",IF(H11=0,"",ROUND(I11/F11-1,4)))))</f>
        <v>-1.46E-2</v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ROUND(SUM('Phys. Thy.'!Q7:R7),0)</f>
        <v>652056</v>
      </c>
      <c r="E12" s="2">
        <f>ROUND(+'Phys. Thy.'!F7,0)</f>
        <v>17275</v>
      </c>
      <c r="F12" s="7">
        <f t="shared" si="0"/>
        <v>37.75</v>
      </c>
      <c r="G12" s="2">
        <f>ROUND(SUM('Phys. Thy.'!Q107:R107),0)</f>
        <v>591765</v>
      </c>
      <c r="H12" s="2">
        <f>ROUND(+'Phys. Thy.'!F107,0)</f>
        <v>16581</v>
      </c>
      <c r="I12" s="7">
        <f t="shared" si="1"/>
        <v>35.69</v>
      </c>
      <c r="J12" s="7"/>
      <c r="K12" s="8">
        <f t="shared" si="2"/>
        <v>-5.4600000000000003E-2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ROUND(SUM('Phys. Thy.'!Q8:R8),0)</f>
        <v>15400361</v>
      </c>
      <c r="E13" s="2">
        <f>ROUND(+'Phys. Thy.'!F8,0)</f>
        <v>289442</v>
      </c>
      <c r="F13" s="7">
        <f t="shared" si="0"/>
        <v>53.21</v>
      </c>
      <c r="G13" s="2">
        <f>ROUND(SUM('Phys. Thy.'!Q108:R108),0)</f>
        <v>15218623</v>
      </c>
      <c r="H13" s="2">
        <f>ROUND(+'Phys. Thy.'!F108,0)</f>
        <v>285365</v>
      </c>
      <c r="I13" s="7">
        <f t="shared" si="1"/>
        <v>53.33</v>
      </c>
      <c r="J13" s="7"/>
      <c r="K13" s="8">
        <f t="shared" si="2"/>
        <v>2.3E-3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ROUND(SUM('Phys. Thy.'!Q9:R9),0)</f>
        <v>7601854</v>
      </c>
      <c r="E14" s="2">
        <f>ROUND(+'Phys. Thy.'!F9,0)</f>
        <v>0</v>
      </c>
      <c r="F14" s="7" t="str">
        <f t="shared" si="0"/>
        <v/>
      </c>
      <c r="G14" s="2">
        <f>ROUND(SUM('Phys. Thy.'!Q109:R109),0)</f>
        <v>8327485</v>
      </c>
      <c r="H14" s="2">
        <f>ROUND(+'Phys. Thy.'!F109,0)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ROUND(SUM('Phys. Thy.'!Q10:R10),0)</f>
        <v>0</v>
      </c>
      <c r="E15" s="2">
        <f>ROUND(+'Phys. Thy.'!F10,0)</f>
        <v>0</v>
      </c>
      <c r="F15" s="7" t="str">
        <f t="shared" si="0"/>
        <v/>
      </c>
      <c r="G15" s="2">
        <f>ROUND(SUM('Phys. Thy.'!Q110:R110),0)</f>
        <v>0</v>
      </c>
      <c r="H15" s="2">
        <f>ROUND(+'Phys. Thy.'!F110,0)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ROUND(SUM('Phys. Thy.'!Q11:R11),0)</f>
        <v>1080259</v>
      </c>
      <c r="E16" s="2">
        <f>ROUND(+'Phys. Thy.'!F11,0)</f>
        <v>19832</v>
      </c>
      <c r="F16" s="7">
        <f t="shared" si="0"/>
        <v>54.47</v>
      </c>
      <c r="G16" s="2">
        <f>ROUND(SUM('Phys. Thy.'!Q111:R111),0)</f>
        <v>1097240</v>
      </c>
      <c r="H16" s="2">
        <f>ROUND(+'Phys. Thy.'!F111,0)</f>
        <v>27536</v>
      </c>
      <c r="I16" s="7">
        <f t="shared" si="1"/>
        <v>39.85</v>
      </c>
      <c r="J16" s="7"/>
      <c r="K16" s="8">
        <f t="shared" si="2"/>
        <v>-0.26840000000000003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ROUND(SUM('Phys. Thy.'!Q12:R12),0)</f>
        <v>2714751</v>
      </c>
      <c r="E17" s="2">
        <f>ROUND(+'Phys. Thy.'!F12,0)</f>
        <v>57002</v>
      </c>
      <c r="F17" s="7">
        <f t="shared" si="0"/>
        <v>47.63</v>
      </c>
      <c r="G17" s="2">
        <f>ROUND(SUM('Phys. Thy.'!Q112:R112),0)</f>
        <v>2501617</v>
      </c>
      <c r="H17" s="2">
        <f>ROUND(+'Phys. Thy.'!F112,0)</f>
        <v>60479</v>
      </c>
      <c r="I17" s="7">
        <f t="shared" si="1"/>
        <v>41.36</v>
      </c>
      <c r="J17" s="7"/>
      <c r="K17" s="8">
        <f t="shared" si="2"/>
        <v>-0.13159999999999999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ROUND(SUM('Phys. Thy.'!Q13:R13),0)</f>
        <v>262826</v>
      </c>
      <c r="E18" s="2">
        <f>ROUND(+'Phys. Thy.'!F13,0)</f>
        <v>2355</v>
      </c>
      <c r="F18" s="7">
        <f t="shared" si="0"/>
        <v>111.6</v>
      </c>
      <c r="G18" s="2">
        <f>ROUND(SUM('Phys. Thy.'!Q113:R113),0)</f>
        <v>133554</v>
      </c>
      <c r="H18" s="2">
        <f>ROUND(+'Phys. Thy.'!F113,0)</f>
        <v>951</v>
      </c>
      <c r="I18" s="7">
        <f t="shared" si="1"/>
        <v>140.44</v>
      </c>
      <c r="J18" s="7"/>
      <c r="K18" s="8">
        <f t="shared" si="2"/>
        <v>0.25840000000000002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ROUND(SUM('Phys. Thy.'!Q14:R14),0)</f>
        <v>3250888</v>
      </c>
      <c r="E19" s="2">
        <f>ROUND(+'Phys. Thy.'!F14,0)</f>
        <v>80423</v>
      </c>
      <c r="F19" s="7">
        <f t="shared" si="0"/>
        <v>40.42</v>
      </c>
      <c r="G19" s="2">
        <f>ROUND(SUM('Phys. Thy.'!Q114:R114),0)</f>
        <v>3083107</v>
      </c>
      <c r="H19" s="2">
        <f>ROUND(+'Phys. Thy.'!F114,0)</f>
        <v>66306</v>
      </c>
      <c r="I19" s="7">
        <f t="shared" si="1"/>
        <v>46.5</v>
      </c>
      <c r="J19" s="7"/>
      <c r="K19" s="8">
        <f t="shared" si="2"/>
        <v>0.15040000000000001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ROUND(SUM('Phys. Thy.'!Q15:R15),0)</f>
        <v>9937062</v>
      </c>
      <c r="E20" s="2">
        <f>ROUND(+'Phys. Thy.'!F15,0)</f>
        <v>90226</v>
      </c>
      <c r="F20" s="7">
        <f t="shared" si="0"/>
        <v>110.14</v>
      </c>
      <c r="G20" s="2">
        <f>ROUND(SUM('Phys. Thy.'!Q115:R115),0)</f>
        <v>10868327</v>
      </c>
      <c r="H20" s="2">
        <f>ROUND(+'Phys. Thy.'!F115,0)</f>
        <v>89482</v>
      </c>
      <c r="I20" s="7">
        <f t="shared" si="1"/>
        <v>121.46</v>
      </c>
      <c r="J20" s="7"/>
      <c r="K20" s="8">
        <f t="shared" si="2"/>
        <v>0.1028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ROUND(SUM('Phys. Thy.'!Q16:R16),0)</f>
        <v>9189502</v>
      </c>
      <c r="E21" s="2">
        <f>ROUND(+'Phys. Thy.'!F16,0)</f>
        <v>140313</v>
      </c>
      <c r="F21" s="7">
        <f t="shared" si="0"/>
        <v>65.489999999999995</v>
      </c>
      <c r="G21" s="2">
        <f>ROUND(SUM('Phys. Thy.'!Q116:R116),0)</f>
        <v>10217220</v>
      </c>
      <c r="H21" s="2">
        <f>ROUND(+'Phys. Thy.'!F116,0)</f>
        <v>148335</v>
      </c>
      <c r="I21" s="7">
        <f t="shared" si="1"/>
        <v>68.88</v>
      </c>
      <c r="J21" s="7"/>
      <c r="K21" s="8">
        <f t="shared" si="2"/>
        <v>5.1799999999999999E-2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ROUND(SUM('Phys. Thy.'!Q17:R17),0)</f>
        <v>142005</v>
      </c>
      <c r="E22" s="2">
        <f>ROUND(+'Phys. Thy.'!F17,0)</f>
        <v>2270</v>
      </c>
      <c r="F22" s="7">
        <f t="shared" si="0"/>
        <v>62.56</v>
      </c>
      <c r="G22" s="2">
        <f>ROUND(SUM('Phys. Thy.'!Q117:R117),0)</f>
        <v>127754</v>
      </c>
      <c r="H22" s="2">
        <f>ROUND(+'Phys. Thy.'!F117,0)</f>
        <v>2024</v>
      </c>
      <c r="I22" s="7">
        <f t="shared" si="1"/>
        <v>63.12</v>
      </c>
      <c r="J22" s="7"/>
      <c r="K22" s="8">
        <f t="shared" si="2"/>
        <v>8.9999999999999993E-3</v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ROUND(SUM('Phys. Thy.'!Q18:R18),0)</f>
        <v>1760557</v>
      </c>
      <c r="E23" s="2">
        <f>ROUND(+'Phys. Thy.'!F18,0)</f>
        <v>21903</v>
      </c>
      <c r="F23" s="7">
        <f t="shared" si="0"/>
        <v>80.38</v>
      </c>
      <c r="G23" s="2">
        <f>ROUND(SUM('Phys. Thy.'!Q118:R118),0)</f>
        <v>1367005</v>
      </c>
      <c r="H23" s="2">
        <f>ROUND(+'Phys. Thy.'!F118,0)</f>
        <v>24393</v>
      </c>
      <c r="I23" s="7">
        <f t="shared" si="1"/>
        <v>56.04</v>
      </c>
      <c r="J23" s="7"/>
      <c r="K23" s="8">
        <f t="shared" si="2"/>
        <v>-0.30280000000000001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ROUND(SUM('Phys. Thy.'!Q19:R19),0)</f>
        <v>4963087</v>
      </c>
      <c r="E24" s="2">
        <f>ROUND(+'Phys. Thy.'!F19,0)</f>
        <v>106052</v>
      </c>
      <c r="F24" s="7">
        <f t="shared" si="0"/>
        <v>46.8</v>
      </c>
      <c r="G24" s="2">
        <f>ROUND(SUM('Phys. Thy.'!Q119:R119),0)</f>
        <v>4929685</v>
      </c>
      <c r="H24" s="2">
        <f>ROUND(+'Phys. Thy.'!F119,0)</f>
        <v>87536</v>
      </c>
      <c r="I24" s="7">
        <f t="shared" si="1"/>
        <v>56.32</v>
      </c>
      <c r="J24" s="7"/>
      <c r="K24" s="8">
        <f t="shared" si="2"/>
        <v>0.2034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ROUND(SUM('Phys. Thy.'!Q20:R20),0)</f>
        <v>1408370</v>
      </c>
      <c r="E25" s="2">
        <f>ROUND(+'Phys. Thy.'!F20,0)</f>
        <v>17245</v>
      </c>
      <c r="F25" s="7">
        <f t="shared" si="0"/>
        <v>81.67</v>
      </c>
      <c r="G25" s="2">
        <f>ROUND(SUM('Phys. Thy.'!Q120:R120),0)</f>
        <v>1410473</v>
      </c>
      <c r="H25" s="2">
        <f>ROUND(+'Phys. Thy.'!F120,0)</f>
        <v>21917</v>
      </c>
      <c r="I25" s="7">
        <f t="shared" si="1"/>
        <v>64.36</v>
      </c>
      <c r="J25" s="7"/>
      <c r="K25" s="8">
        <f t="shared" si="2"/>
        <v>-0.21199999999999999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ROUND(SUM('Phys. Thy.'!Q21:R21),0)</f>
        <v>0</v>
      </c>
      <c r="E26" s="2">
        <f>ROUND(+'Phys. Thy.'!F21,0)</f>
        <v>0</v>
      </c>
      <c r="F26" s="7" t="str">
        <f t="shared" si="0"/>
        <v/>
      </c>
      <c r="G26" s="2">
        <f>ROUND(SUM('Phys. Thy.'!Q121:R121),0)</f>
        <v>0</v>
      </c>
      <c r="H26" s="2">
        <f>ROUND(+'Phys. Thy.'!F121,0)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ROUND(SUM('Phys. Thy.'!Q22:R22),0)</f>
        <v>590805</v>
      </c>
      <c r="E27" s="2">
        <f>ROUND(+'Phys. Thy.'!F22,0)</f>
        <v>10858</v>
      </c>
      <c r="F27" s="7">
        <f t="shared" si="0"/>
        <v>54.41</v>
      </c>
      <c r="G27" s="2">
        <f>ROUND(SUM('Phys. Thy.'!Q122:R122),0)</f>
        <v>588598</v>
      </c>
      <c r="H27" s="2">
        <f>ROUND(+'Phys. Thy.'!F122,0)</f>
        <v>14741</v>
      </c>
      <c r="I27" s="7">
        <f t="shared" si="1"/>
        <v>39.93</v>
      </c>
      <c r="J27" s="7"/>
      <c r="K27" s="8">
        <f t="shared" si="2"/>
        <v>-0.2661</v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ROUND(SUM('Phys. Thy.'!Q23:R23),0)</f>
        <v>1347807</v>
      </c>
      <c r="E28" s="2">
        <f>ROUND(+'Phys. Thy.'!F23,0)</f>
        <v>7480</v>
      </c>
      <c r="F28" s="7">
        <f t="shared" si="0"/>
        <v>180.19</v>
      </c>
      <c r="G28" s="2">
        <f>ROUND(SUM('Phys. Thy.'!Q123:R123),0)</f>
        <v>1502727</v>
      </c>
      <c r="H28" s="2">
        <f>ROUND(+'Phys. Thy.'!F123,0)</f>
        <v>7726</v>
      </c>
      <c r="I28" s="7">
        <f t="shared" si="1"/>
        <v>194.5</v>
      </c>
      <c r="J28" s="7"/>
      <c r="K28" s="8">
        <f t="shared" si="2"/>
        <v>7.9399999999999998E-2</v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ROUND(SUM('Phys. Thy.'!Q24:R24),0)</f>
        <v>5425830</v>
      </c>
      <c r="E29" s="2">
        <f>ROUND(+'Phys. Thy.'!F24,0)</f>
        <v>34592</v>
      </c>
      <c r="F29" s="7">
        <f t="shared" si="0"/>
        <v>156.85</v>
      </c>
      <c r="G29" s="2">
        <f>ROUND(SUM('Phys. Thy.'!Q124:R124),0)</f>
        <v>4614899</v>
      </c>
      <c r="H29" s="2">
        <f>ROUND(+'Phys. Thy.'!F124,0)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ROUND(SUM('Phys. Thy.'!Q25:R25),0)</f>
        <v>0</v>
      </c>
      <c r="E30" s="2">
        <f>ROUND(+'Phys. Thy.'!F25,0)</f>
        <v>0</v>
      </c>
      <c r="F30" s="7" t="str">
        <f t="shared" si="0"/>
        <v/>
      </c>
      <c r="G30" s="2">
        <f>ROUND(SUM('Phys. Thy.'!Q125:R125),0)</f>
        <v>0</v>
      </c>
      <c r="H30" s="2">
        <f>ROUND(+'Phys. Thy.'!F125,0)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ROUND(SUM('Phys. Thy.'!Q26:R26),0)</f>
        <v>24</v>
      </c>
      <c r="E31" s="2">
        <f>ROUND(+'Phys. Thy.'!F26,0)</f>
        <v>0</v>
      </c>
      <c r="F31" s="7" t="str">
        <f t="shared" si="0"/>
        <v/>
      </c>
      <c r="G31" s="2">
        <f>ROUND(SUM('Phys. Thy.'!Q126:R126),0)</f>
        <v>0</v>
      </c>
      <c r="H31" s="2">
        <f>ROUND(+'Phys. Thy.'!F126,0)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ROUND(SUM('Phys. Thy.'!Q27:R27),0)</f>
        <v>6068719</v>
      </c>
      <c r="E32" s="2">
        <f>ROUND(+'Phys. Thy.'!F27,0)</f>
        <v>203716</v>
      </c>
      <c r="F32" s="7">
        <f t="shared" si="0"/>
        <v>29.79</v>
      </c>
      <c r="G32" s="2">
        <f>ROUND(SUM('Phys. Thy.'!Q127:R127),0)</f>
        <v>4536230</v>
      </c>
      <c r="H32" s="2">
        <f>ROUND(+'Phys. Thy.'!F127,0)</f>
        <v>149050</v>
      </c>
      <c r="I32" s="7">
        <f t="shared" si="1"/>
        <v>30.43</v>
      </c>
      <c r="J32" s="7"/>
      <c r="K32" s="8">
        <f t="shared" si="2"/>
        <v>2.1499999999999998E-2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ROUND(SUM('Phys. Thy.'!Q28:R28),0)</f>
        <v>3053930</v>
      </c>
      <c r="E33" s="2">
        <f>ROUND(+'Phys. Thy.'!F28,0)</f>
        <v>28776</v>
      </c>
      <c r="F33" s="7">
        <f t="shared" si="0"/>
        <v>106.13</v>
      </c>
      <c r="G33" s="2">
        <f>ROUND(SUM('Phys. Thy.'!Q128:R128),0)</f>
        <v>2587125</v>
      </c>
      <c r="H33" s="2">
        <f>ROUND(+'Phys. Thy.'!F128,0)</f>
        <v>29106</v>
      </c>
      <c r="I33" s="7">
        <f t="shared" si="1"/>
        <v>88.89</v>
      </c>
      <c r="J33" s="7"/>
      <c r="K33" s="8">
        <f t="shared" si="2"/>
        <v>-0.16239999999999999</v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ROUND(SUM('Phys. Thy.'!Q29:R29),0)</f>
        <v>533557</v>
      </c>
      <c r="E34" s="2">
        <f>ROUND(+'Phys. Thy.'!F29,0)</f>
        <v>7431</v>
      </c>
      <c r="F34" s="7">
        <f t="shared" si="0"/>
        <v>71.8</v>
      </c>
      <c r="G34" s="2">
        <f>ROUND(SUM('Phys. Thy.'!Q129:R129),0)</f>
        <v>713919</v>
      </c>
      <c r="H34" s="2">
        <f>ROUND(+'Phys. Thy.'!F129,0)</f>
        <v>11702</v>
      </c>
      <c r="I34" s="7">
        <f t="shared" si="1"/>
        <v>61.01</v>
      </c>
      <c r="J34" s="7"/>
      <c r="K34" s="8">
        <f t="shared" si="2"/>
        <v>-0.15029999999999999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ROUND(SUM('Phys. Thy.'!Q30:R30),0)</f>
        <v>0</v>
      </c>
      <c r="E35" s="2">
        <f>ROUND(+'Phys. Thy.'!F30,0)</f>
        <v>0</v>
      </c>
      <c r="F35" s="7" t="str">
        <f t="shared" si="0"/>
        <v/>
      </c>
      <c r="G35" s="2">
        <f>ROUND(SUM('Phys. Thy.'!Q130:R130),0)</f>
        <v>197286</v>
      </c>
      <c r="H35" s="2">
        <f>ROUND(+'Phys. Thy.'!F130,0)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ROUND(SUM('Phys. Thy.'!Q31:R31),0)</f>
        <v>314941</v>
      </c>
      <c r="E36" s="2">
        <f>ROUND(+'Phys. Thy.'!F31,0)</f>
        <v>4717</v>
      </c>
      <c r="F36" s="7">
        <f t="shared" si="0"/>
        <v>66.77</v>
      </c>
      <c r="G36" s="2">
        <f>ROUND(SUM('Phys. Thy.'!Q131:R131),0)</f>
        <v>363441</v>
      </c>
      <c r="H36" s="2">
        <f>ROUND(+'Phys. Thy.'!F131,0)</f>
        <v>4879</v>
      </c>
      <c r="I36" s="7">
        <f t="shared" si="1"/>
        <v>74.489999999999995</v>
      </c>
      <c r="J36" s="7"/>
      <c r="K36" s="8">
        <f t="shared" si="2"/>
        <v>0.11559999999999999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ROUND(SUM('Phys. Thy.'!Q32:R32),0)</f>
        <v>10775291</v>
      </c>
      <c r="E37" s="2">
        <f>ROUND(+'Phys. Thy.'!F32,0)</f>
        <v>0</v>
      </c>
      <c r="F37" s="7" t="str">
        <f t="shared" si="0"/>
        <v/>
      </c>
      <c r="G37" s="2">
        <f>ROUND(SUM('Phys. Thy.'!Q132:R132),0)</f>
        <v>9524940</v>
      </c>
      <c r="H37" s="2">
        <f>ROUND(+'Phys. Thy.'!F132,0)</f>
        <v>159595</v>
      </c>
      <c r="I37" s="7">
        <f t="shared" si="1"/>
        <v>59.68</v>
      </c>
      <c r="J37" s="7"/>
      <c r="K37" s="8" t="str">
        <f t="shared" si="2"/>
        <v/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ROUND(SUM('Phys. Thy.'!Q33:R33),0)</f>
        <v>245482</v>
      </c>
      <c r="E38" s="2">
        <f>ROUND(+'Phys. Thy.'!F33,0)</f>
        <v>4873</v>
      </c>
      <c r="F38" s="7">
        <f t="shared" si="0"/>
        <v>50.38</v>
      </c>
      <c r="G38" s="2">
        <f>ROUND(SUM('Phys. Thy.'!Q133:R133),0)</f>
        <v>300956</v>
      </c>
      <c r="H38" s="2">
        <f>ROUND(+'Phys. Thy.'!F133,0)</f>
        <v>5602</v>
      </c>
      <c r="I38" s="7">
        <f t="shared" si="1"/>
        <v>53.72</v>
      </c>
      <c r="J38" s="7"/>
      <c r="K38" s="8">
        <f t="shared" si="2"/>
        <v>6.6299999999999998E-2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ROUND(SUM('Phys. Thy.'!Q34:R34),0)</f>
        <v>6865735</v>
      </c>
      <c r="E39" s="2">
        <f>ROUND(+'Phys. Thy.'!F34,0)</f>
        <v>3526651</v>
      </c>
      <c r="F39" s="7">
        <f t="shared" si="0"/>
        <v>1.95</v>
      </c>
      <c r="G39" s="2">
        <f>ROUND(SUM('Phys. Thy.'!Q134:R134),0)</f>
        <v>7398093</v>
      </c>
      <c r="H39" s="2">
        <f>ROUND(+'Phys. Thy.'!F134,0)</f>
        <v>3188773</v>
      </c>
      <c r="I39" s="7">
        <f t="shared" si="1"/>
        <v>2.3199999999999998</v>
      </c>
      <c r="J39" s="7"/>
      <c r="K39" s="8">
        <f t="shared" si="2"/>
        <v>0.18970000000000001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ROUND(SUM('Phys. Thy.'!Q35:R35),0)</f>
        <v>2255448</v>
      </c>
      <c r="E40" s="2">
        <f>ROUND(+'Phys. Thy.'!F35,0)</f>
        <v>28857</v>
      </c>
      <c r="F40" s="7">
        <f t="shared" si="0"/>
        <v>78.16</v>
      </c>
      <c r="G40" s="2">
        <f>ROUND(SUM('Phys. Thy.'!Q135:R135),0)</f>
        <v>2407165</v>
      </c>
      <c r="H40" s="2">
        <f>ROUND(+'Phys. Thy.'!F135,0)</f>
        <v>24983</v>
      </c>
      <c r="I40" s="7">
        <f t="shared" si="1"/>
        <v>96.35</v>
      </c>
      <c r="J40" s="7"/>
      <c r="K40" s="8">
        <f t="shared" si="2"/>
        <v>0.23269999999999999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ROUND(SUM('Phys. Thy.'!Q36:R36),0)</f>
        <v>1017799</v>
      </c>
      <c r="E41" s="2">
        <f>ROUND(+'Phys. Thy.'!F36,0)</f>
        <v>16541</v>
      </c>
      <c r="F41" s="7">
        <f t="shared" si="0"/>
        <v>61.53</v>
      </c>
      <c r="G41" s="2">
        <f>ROUND(SUM('Phys. Thy.'!Q136:R136),0)</f>
        <v>1130050</v>
      </c>
      <c r="H41" s="2">
        <f>ROUND(+'Phys. Thy.'!F136,0)</f>
        <v>17859</v>
      </c>
      <c r="I41" s="7">
        <f t="shared" si="1"/>
        <v>63.28</v>
      </c>
      <c r="J41" s="7"/>
      <c r="K41" s="8">
        <f t="shared" si="2"/>
        <v>2.8400000000000002E-2</v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ROUND(SUM('Phys. Thy.'!Q37:R37),0)</f>
        <v>1905242</v>
      </c>
      <c r="E42" s="2">
        <f>ROUND(+'Phys. Thy.'!F37,0)</f>
        <v>41680</v>
      </c>
      <c r="F42" s="7">
        <f t="shared" si="0"/>
        <v>45.71</v>
      </c>
      <c r="G42" s="2">
        <f>ROUND(SUM('Phys. Thy.'!Q137:R137),0)</f>
        <v>2008261</v>
      </c>
      <c r="H42" s="2">
        <f>ROUND(+'Phys. Thy.'!F137,0)</f>
        <v>41171</v>
      </c>
      <c r="I42" s="7">
        <f t="shared" si="1"/>
        <v>48.78</v>
      </c>
      <c r="J42" s="7"/>
      <c r="K42" s="8">
        <f t="shared" si="2"/>
        <v>6.7199999999999996E-2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ROUND(SUM('Phys. Thy.'!Q38:R38),0)</f>
        <v>0</v>
      </c>
      <c r="E43" s="2">
        <f>ROUND(+'Phys. Thy.'!F38,0)</f>
        <v>0</v>
      </c>
      <c r="F43" s="7" t="str">
        <f t="shared" si="0"/>
        <v/>
      </c>
      <c r="G43" s="2">
        <f>ROUND(SUM('Phys. Thy.'!Q138:R138),0)</f>
        <v>0</v>
      </c>
      <c r="H43" s="2">
        <f>ROUND(+'Phys. Thy.'!F138,0)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ROUND(SUM('Phys. Thy.'!Q39:R39),0)</f>
        <v>65720</v>
      </c>
      <c r="E44" s="2">
        <f>ROUND(+'Phys. Thy.'!F39,0)</f>
        <v>4370</v>
      </c>
      <c r="F44" s="7">
        <f t="shared" si="0"/>
        <v>15.04</v>
      </c>
      <c r="G44" s="2">
        <f>ROUND(SUM('Phys. Thy.'!Q139:R139),0)</f>
        <v>65333</v>
      </c>
      <c r="H44" s="2">
        <f>ROUND(+'Phys. Thy.'!F139,0)</f>
        <v>4809</v>
      </c>
      <c r="I44" s="7">
        <f t="shared" si="1"/>
        <v>13.59</v>
      </c>
      <c r="J44" s="7"/>
      <c r="K44" s="8">
        <f t="shared" si="2"/>
        <v>-9.64E-2</v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ROUND(SUM('Phys. Thy.'!Q40:R40),0)</f>
        <v>1176642</v>
      </c>
      <c r="E45" s="2">
        <f>ROUND(+'Phys. Thy.'!F40,0)</f>
        <v>19399</v>
      </c>
      <c r="F45" s="7">
        <f t="shared" si="0"/>
        <v>60.65</v>
      </c>
      <c r="G45" s="2">
        <f>ROUND(SUM('Phys. Thy.'!Q140:R140),0)</f>
        <v>1289522</v>
      </c>
      <c r="H45" s="2">
        <f>ROUND(+'Phys. Thy.'!F140,0)</f>
        <v>23283</v>
      </c>
      <c r="I45" s="7">
        <f t="shared" si="1"/>
        <v>55.38</v>
      </c>
      <c r="J45" s="7"/>
      <c r="K45" s="8">
        <f t="shared" si="2"/>
        <v>-8.6900000000000005E-2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ROUND(SUM('Phys. Thy.'!Q41:R41),0)</f>
        <v>160723</v>
      </c>
      <c r="E46" s="2">
        <f>ROUND(+'Phys. Thy.'!F41,0)</f>
        <v>2712</v>
      </c>
      <c r="F46" s="7">
        <f t="shared" si="0"/>
        <v>59.26</v>
      </c>
      <c r="G46" s="2">
        <f>ROUND(SUM('Phys. Thy.'!Q141:R141),0)</f>
        <v>185445</v>
      </c>
      <c r="H46" s="2">
        <f>ROUND(+'Phys. Thy.'!F141,0)</f>
        <v>3008</v>
      </c>
      <c r="I46" s="7">
        <f t="shared" si="1"/>
        <v>61.65</v>
      </c>
      <c r="J46" s="7"/>
      <c r="K46" s="8">
        <f t="shared" si="2"/>
        <v>4.0300000000000002E-2</v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ROUND(SUM('Phys. Thy.'!Q42:R42),0)</f>
        <v>210942</v>
      </c>
      <c r="E47" s="2">
        <f>ROUND(+'Phys. Thy.'!F42,0)</f>
        <v>5489</v>
      </c>
      <c r="F47" s="7">
        <f t="shared" si="0"/>
        <v>38.43</v>
      </c>
      <c r="G47" s="2">
        <f>ROUND(SUM('Phys. Thy.'!Q142:R142),0)</f>
        <v>283217</v>
      </c>
      <c r="H47" s="2">
        <f>ROUND(+'Phys. Thy.'!F142,0)</f>
        <v>4786</v>
      </c>
      <c r="I47" s="7">
        <f t="shared" si="1"/>
        <v>59.18</v>
      </c>
      <c r="J47" s="7"/>
      <c r="K47" s="8">
        <f t="shared" si="2"/>
        <v>0.53990000000000005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ROUND(SUM('Phys. Thy.'!Q43:R43),0)</f>
        <v>0</v>
      </c>
      <c r="E48" s="2">
        <f>ROUND(+'Phys. Thy.'!F43,0)</f>
        <v>0</v>
      </c>
      <c r="F48" s="7" t="str">
        <f t="shared" si="0"/>
        <v/>
      </c>
      <c r="G48" s="2">
        <f>ROUND(SUM('Phys. Thy.'!Q143:R143),0)</f>
        <v>0</v>
      </c>
      <c r="H48" s="2">
        <f>ROUND(+'Phys. Thy.'!F143,0)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ROUND(SUM('Phys. Thy.'!Q44:R44),0)</f>
        <v>2164518</v>
      </c>
      <c r="E49" s="2">
        <f>ROUND(+'Phys. Thy.'!F44,0)</f>
        <v>19735</v>
      </c>
      <c r="F49" s="7">
        <f t="shared" si="0"/>
        <v>109.68</v>
      </c>
      <c r="G49" s="2">
        <f>ROUND(SUM('Phys. Thy.'!Q144:R144),0)</f>
        <v>979100</v>
      </c>
      <c r="H49" s="2">
        <f>ROUND(+'Phys. Thy.'!F144,0)</f>
        <v>8854</v>
      </c>
      <c r="I49" s="7">
        <f t="shared" si="1"/>
        <v>110.58</v>
      </c>
      <c r="J49" s="7"/>
      <c r="K49" s="8">
        <f t="shared" si="2"/>
        <v>8.2000000000000007E-3</v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ROUND(SUM('Phys. Thy.'!Q45:R45),0)</f>
        <v>8930782</v>
      </c>
      <c r="E50" s="2">
        <f>ROUND(+'Phys. Thy.'!F45,0)</f>
        <v>156008</v>
      </c>
      <c r="F50" s="7">
        <f t="shared" si="0"/>
        <v>57.25</v>
      </c>
      <c r="G50" s="2">
        <f>ROUND(SUM('Phys. Thy.'!Q145:R145),0)</f>
        <v>10110219</v>
      </c>
      <c r="H50" s="2">
        <f>ROUND(+'Phys. Thy.'!F145,0)</f>
        <v>181359</v>
      </c>
      <c r="I50" s="7">
        <f t="shared" si="1"/>
        <v>55.75</v>
      </c>
      <c r="J50" s="7"/>
      <c r="K50" s="8">
        <f t="shared" si="2"/>
        <v>-2.6200000000000001E-2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ROUND(SUM('Phys. Thy.'!Q46:R46),0)</f>
        <v>432266</v>
      </c>
      <c r="E51" s="2">
        <f>ROUND(+'Phys. Thy.'!F46,0)</f>
        <v>3824</v>
      </c>
      <c r="F51" s="7">
        <f t="shared" si="0"/>
        <v>113.04</v>
      </c>
      <c r="G51" s="2">
        <f>ROUND(SUM('Phys. Thy.'!Q146:R146),0)</f>
        <v>0</v>
      </c>
      <c r="H51" s="2">
        <f>ROUND(+'Phys. Thy.'!F146,0)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ROUND(SUM('Phys. Thy.'!Q47:R47),0)</f>
        <v>5815940</v>
      </c>
      <c r="E52" s="2">
        <f>ROUND(+'Phys. Thy.'!F47,0)</f>
        <v>87178</v>
      </c>
      <c r="F52" s="7">
        <f t="shared" si="0"/>
        <v>66.709999999999994</v>
      </c>
      <c r="G52" s="2">
        <f>ROUND(SUM('Phys. Thy.'!Q147:R147),0)</f>
        <v>6183483</v>
      </c>
      <c r="H52" s="2">
        <f>ROUND(+'Phys. Thy.'!F147,0)</f>
        <v>81604</v>
      </c>
      <c r="I52" s="7">
        <f t="shared" si="1"/>
        <v>75.77</v>
      </c>
      <c r="J52" s="7"/>
      <c r="K52" s="8">
        <f t="shared" si="2"/>
        <v>0.1358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ROUND(SUM('Phys. Thy.'!Q48:R48),0)</f>
        <v>3183345</v>
      </c>
      <c r="E53" s="2">
        <f>ROUND(+'Phys. Thy.'!F48,0)</f>
        <v>0</v>
      </c>
      <c r="F53" s="7" t="str">
        <f t="shared" si="0"/>
        <v/>
      </c>
      <c r="G53" s="2">
        <f>ROUND(SUM('Phys. Thy.'!Q148:R148),0)</f>
        <v>3474715</v>
      </c>
      <c r="H53" s="2">
        <f>ROUND(+'Phys. Thy.'!F148,0)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ROUND(SUM('Phys. Thy.'!Q49:R49),0)</f>
        <v>4475845</v>
      </c>
      <c r="E54" s="2">
        <f>ROUND(+'Phys. Thy.'!F49,0)</f>
        <v>45027</v>
      </c>
      <c r="F54" s="7">
        <f t="shared" si="0"/>
        <v>99.4</v>
      </c>
      <c r="G54" s="2">
        <f>ROUND(SUM('Phys. Thy.'!Q149:R149),0)</f>
        <v>4753845</v>
      </c>
      <c r="H54" s="2">
        <f>ROUND(+'Phys. Thy.'!F149,0)</f>
        <v>43226</v>
      </c>
      <c r="I54" s="7">
        <f t="shared" si="1"/>
        <v>109.98</v>
      </c>
      <c r="J54" s="7"/>
      <c r="K54" s="8">
        <f t="shared" si="2"/>
        <v>0.10639999999999999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ROUND(SUM('Phys. Thy.'!Q50:R50),0)</f>
        <v>1839301</v>
      </c>
      <c r="E55" s="2">
        <f>ROUND(+'Phys. Thy.'!F50,0)</f>
        <v>18092</v>
      </c>
      <c r="F55" s="7">
        <f t="shared" si="0"/>
        <v>101.66</v>
      </c>
      <c r="G55" s="2">
        <f>ROUND(SUM('Phys. Thy.'!Q150:R150),0)</f>
        <v>1846575</v>
      </c>
      <c r="H55" s="2">
        <f>ROUND(+'Phys. Thy.'!F150,0)</f>
        <v>16345</v>
      </c>
      <c r="I55" s="7">
        <f t="shared" si="1"/>
        <v>112.97</v>
      </c>
      <c r="J55" s="7"/>
      <c r="K55" s="8">
        <f t="shared" si="2"/>
        <v>0.1113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ROUND(SUM('Phys. Thy.'!Q51:R51),0)</f>
        <v>497963</v>
      </c>
      <c r="E56" s="2">
        <f>ROUND(+'Phys. Thy.'!F51,0)</f>
        <v>6789</v>
      </c>
      <c r="F56" s="7">
        <f t="shared" si="0"/>
        <v>73.349999999999994</v>
      </c>
      <c r="G56" s="2">
        <f>ROUND(SUM('Phys. Thy.'!Q151:R151),0)</f>
        <v>559454</v>
      </c>
      <c r="H56" s="2">
        <f>ROUND(+'Phys. Thy.'!F151,0)</f>
        <v>4222</v>
      </c>
      <c r="I56" s="7">
        <f t="shared" si="1"/>
        <v>132.51</v>
      </c>
      <c r="J56" s="7"/>
      <c r="K56" s="8">
        <f t="shared" si="2"/>
        <v>0.80649999999999999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ROUND(SUM('Phys. Thy.'!Q52:R52),0)</f>
        <v>2559485</v>
      </c>
      <c r="E57" s="2">
        <f>ROUND(+'Phys. Thy.'!F52,0)</f>
        <v>0</v>
      </c>
      <c r="F57" s="7" t="str">
        <f t="shared" si="0"/>
        <v/>
      </c>
      <c r="G57" s="2">
        <f>ROUND(SUM('Phys. Thy.'!Q152:R152),0)</f>
        <v>2184951</v>
      </c>
      <c r="H57" s="2">
        <f>ROUND(+'Phys. Thy.'!F152,0)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ROUND(SUM('Phys. Thy.'!Q53:R53),0)</f>
        <v>4066504</v>
      </c>
      <c r="E58" s="2">
        <f>ROUND(+'Phys. Thy.'!F53,0)</f>
        <v>86492</v>
      </c>
      <c r="F58" s="7">
        <f t="shared" si="0"/>
        <v>47.02</v>
      </c>
      <c r="G58" s="2">
        <f>ROUND(SUM('Phys. Thy.'!Q153:R153),0)</f>
        <v>2119402</v>
      </c>
      <c r="H58" s="2">
        <f>ROUND(+'Phys. Thy.'!F153,0)</f>
        <v>84869</v>
      </c>
      <c r="I58" s="7">
        <f t="shared" si="1"/>
        <v>24.97</v>
      </c>
      <c r="J58" s="7"/>
      <c r="K58" s="8">
        <f t="shared" si="2"/>
        <v>-0.46889999999999998</v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ROUND(SUM('Phys. Thy.'!Q54:R54),0)</f>
        <v>2265829</v>
      </c>
      <c r="E59" s="2">
        <f>ROUND(+'Phys. Thy.'!F54,0)</f>
        <v>35632</v>
      </c>
      <c r="F59" s="7">
        <f t="shared" si="0"/>
        <v>63.59</v>
      </c>
      <c r="G59" s="2">
        <f>ROUND(SUM('Phys. Thy.'!Q154:R154),0)</f>
        <v>1961701</v>
      </c>
      <c r="H59" s="2">
        <f>ROUND(+'Phys. Thy.'!F154,0)</f>
        <v>31134</v>
      </c>
      <c r="I59" s="7">
        <f t="shared" si="1"/>
        <v>63.01</v>
      </c>
      <c r="J59" s="7"/>
      <c r="K59" s="8">
        <f t="shared" si="2"/>
        <v>-9.1000000000000004E-3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ROUND(SUM('Phys. Thy.'!Q55:R55),0)</f>
        <v>790145</v>
      </c>
      <c r="E60" s="2">
        <f>ROUND(+'Phys. Thy.'!F55,0)</f>
        <v>17899</v>
      </c>
      <c r="F60" s="7">
        <f t="shared" si="0"/>
        <v>44.14</v>
      </c>
      <c r="G60" s="2">
        <f>ROUND(SUM('Phys. Thy.'!Q155:R155),0)</f>
        <v>0</v>
      </c>
      <c r="H60" s="2">
        <f>ROUND(+'Phys. Thy.'!F155,0)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ROUND(SUM('Phys. Thy.'!Q56:R56),0)</f>
        <v>7981711</v>
      </c>
      <c r="E61" s="2">
        <f>ROUND(+'Phys. Thy.'!F56,0)</f>
        <v>35757</v>
      </c>
      <c r="F61" s="7">
        <f t="shared" si="0"/>
        <v>223.22</v>
      </c>
      <c r="G61" s="2">
        <f>ROUND(SUM('Phys. Thy.'!Q156:R156),0)</f>
        <v>8480413</v>
      </c>
      <c r="H61" s="2">
        <f>ROUND(+'Phys. Thy.'!F156,0)</f>
        <v>25105</v>
      </c>
      <c r="I61" s="7">
        <f t="shared" si="1"/>
        <v>337.8</v>
      </c>
      <c r="J61" s="7"/>
      <c r="K61" s="8">
        <f t="shared" si="2"/>
        <v>0.51329999999999998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ROUND(SUM('Phys. Thy.'!Q57:R57),0)</f>
        <v>9723009</v>
      </c>
      <c r="E62" s="2">
        <f>ROUND(+'Phys. Thy.'!F57,0)</f>
        <v>199815</v>
      </c>
      <c r="F62" s="7">
        <f t="shared" si="0"/>
        <v>48.66</v>
      </c>
      <c r="G62" s="2">
        <f>ROUND(SUM('Phys. Thy.'!Q157:R157),0)</f>
        <v>10392432</v>
      </c>
      <c r="H62" s="2">
        <f>ROUND(+'Phys. Thy.'!F157,0)</f>
        <v>194863</v>
      </c>
      <c r="I62" s="7">
        <f t="shared" si="1"/>
        <v>53.33</v>
      </c>
      <c r="J62" s="7"/>
      <c r="K62" s="8">
        <f t="shared" si="2"/>
        <v>9.6000000000000002E-2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ROUND(SUM('Phys. Thy.'!Q58:R58),0)</f>
        <v>550248</v>
      </c>
      <c r="E63" s="2">
        <f>ROUND(+'Phys. Thy.'!F58,0)</f>
        <v>7458</v>
      </c>
      <c r="F63" s="7">
        <f t="shared" si="0"/>
        <v>73.78</v>
      </c>
      <c r="G63" s="2">
        <f>ROUND(SUM('Phys. Thy.'!Q158:R158),0)</f>
        <v>649432</v>
      </c>
      <c r="H63" s="2">
        <f>ROUND(+'Phys. Thy.'!F158,0)</f>
        <v>9180</v>
      </c>
      <c r="I63" s="7">
        <f t="shared" si="1"/>
        <v>70.739999999999995</v>
      </c>
      <c r="J63" s="7"/>
      <c r="K63" s="8">
        <f t="shared" si="2"/>
        <v>-4.1200000000000001E-2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ROUND(SUM('Phys. Thy.'!Q59:R59),0)</f>
        <v>2145272</v>
      </c>
      <c r="E64" s="2">
        <f>ROUND(+'Phys. Thy.'!F59,0)</f>
        <v>13532</v>
      </c>
      <c r="F64" s="7">
        <f t="shared" si="0"/>
        <v>158.53</v>
      </c>
      <c r="G64" s="2">
        <f>ROUND(SUM('Phys. Thy.'!Q159:R159),0)</f>
        <v>2374939</v>
      </c>
      <c r="H64" s="2">
        <f>ROUND(+'Phys. Thy.'!F159,0)</f>
        <v>17029</v>
      </c>
      <c r="I64" s="7">
        <f t="shared" si="1"/>
        <v>139.46</v>
      </c>
      <c r="J64" s="7"/>
      <c r="K64" s="8">
        <f t="shared" si="2"/>
        <v>-0.1203</v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ROUND(SUM('Phys. Thy.'!Q60:R60),0)</f>
        <v>203473</v>
      </c>
      <c r="E65" s="2">
        <f>ROUND(+'Phys. Thy.'!F60,0)</f>
        <v>1541</v>
      </c>
      <c r="F65" s="7">
        <f t="shared" si="0"/>
        <v>132.04</v>
      </c>
      <c r="G65" s="2">
        <f>ROUND(SUM('Phys. Thy.'!Q160:R160),0)</f>
        <v>332871</v>
      </c>
      <c r="H65" s="2">
        <f>ROUND(+'Phys. Thy.'!F160,0)</f>
        <v>4076</v>
      </c>
      <c r="I65" s="7">
        <f t="shared" si="1"/>
        <v>81.67</v>
      </c>
      <c r="J65" s="7"/>
      <c r="K65" s="8">
        <f t="shared" si="2"/>
        <v>-0.38150000000000001</v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ROUND(SUM('Phys. Thy.'!Q61:R61),0)</f>
        <v>1624320</v>
      </c>
      <c r="E66" s="2">
        <f>ROUND(+'Phys. Thy.'!F61,0)</f>
        <v>10952</v>
      </c>
      <c r="F66" s="7">
        <f t="shared" si="0"/>
        <v>148.31</v>
      </c>
      <c r="G66" s="2">
        <f>ROUND(SUM('Phys. Thy.'!Q161:R161),0)</f>
        <v>1452956</v>
      </c>
      <c r="H66" s="2">
        <f>ROUND(+'Phys. Thy.'!F161,0)</f>
        <v>12329</v>
      </c>
      <c r="I66" s="7">
        <f t="shared" si="1"/>
        <v>117.85</v>
      </c>
      <c r="J66" s="7"/>
      <c r="K66" s="8">
        <f t="shared" si="2"/>
        <v>-0.2054</v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ROUND(SUM('Phys. Thy.'!Q62:R62),0)</f>
        <v>1401512</v>
      </c>
      <c r="E67" s="2">
        <f>ROUND(+'Phys. Thy.'!F62,0)</f>
        <v>10744</v>
      </c>
      <c r="F67" s="7">
        <f t="shared" si="0"/>
        <v>130.44999999999999</v>
      </c>
      <c r="G67" s="2">
        <f>ROUND(SUM('Phys. Thy.'!Q162:R162),0)</f>
        <v>1429206</v>
      </c>
      <c r="H67" s="2">
        <f>ROUND(+'Phys. Thy.'!F162,0)</f>
        <v>10703</v>
      </c>
      <c r="I67" s="7">
        <f t="shared" si="1"/>
        <v>133.53</v>
      </c>
      <c r="J67" s="7"/>
      <c r="K67" s="8">
        <f t="shared" si="2"/>
        <v>2.3599999999999999E-2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ROUND(SUM('Phys. Thy.'!Q63:R63),0)</f>
        <v>4739238</v>
      </c>
      <c r="E68" s="2">
        <f>ROUND(+'Phys. Thy.'!F63,0)</f>
        <v>49579</v>
      </c>
      <c r="F68" s="7">
        <f t="shared" si="0"/>
        <v>95.59</v>
      </c>
      <c r="G68" s="2">
        <f>ROUND(SUM('Phys. Thy.'!Q163:R163),0)</f>
        <v>9479935</v>
      </c>
      <c r="H68" s="2">
        <f>ROUND(+'Phys. Thy.'!F163,0)</f>
        <v>53850</v>
      </c>
      <c r="I68" s="7">
        <f t="shared" si="1"/>
        <v>176.04</v>
      </c>
      <c r="J68" s="7"/>
      <c r="K68" s="8">
        <f t="shared" si="2"/>
        <v>0.84160000000000001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ROUND(SUM('Phys. Thy.'!Q64:R64),0)</f>
        <v>2076413</v>
      </c>
      <c r="E69" s="2">
        <f>ROUND(+'Phys. Thy.'!F64,0)</f>
        <v>14994</v>
      </c>
      <c r="F69" s="7">
        <f t="shared" si="0"/>
        <v>138.47999999999999</v>
      </c>
      <c r="G69" s="2">
        <f>ROUND(SUM('Phys. Thy.'!Q164:R164),0)</f>
        <v>0</v>
      </c>
      <c r="H69" s="2">
        <f>ROUND(+'Phys. Thy.'!F164,0)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ROUND(SUM('Phys. Thy.'!Q65:R65),0)</f>
        <v>5888259</v>
      </c>
      <c r="E70" s="2">
        <f>ROUND(+'Phys. Thy.'!F65,0)</f>
        <v>224562</v>
      </c>
      <c r="F70" s="7">
        <f t="shared" si="0"/>
        <v>26.22</v>
      </c>
      <c r="G70" s="2">
        <f>ROUND(SUM('Phys. Thy.'!Q165:R165),0)</f>
        <v>5991325</v>
      </c>
      <c r="H70" s="2">
        <f>ROUND(+'Phys. Thy.'!F165,0)</f>
        <v>203062</v>
      </c>
      <c r="I70" s="7">
        <f t="shared" si="1"/>
        <v>29.5</v>
      </c>
      <c r="J70" s="7"/>
      <c r="K70" s="8">
        <f t="shared" si="2"/>
        <v>0.12509999999999999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ROUND(SUM('Phys. Thy.'!Q66:R66),0)</f>
        <v>1111263</v>
      </c>
      <c r="E71" s="2">
        <f>ROUND(+'Phys. Thy.'!F66,0)</f>
        <v>15583</v>
      </c>
      <c r="F71" s="7">
        <f t="shared" si="0"/>
        <v>71.31</v>
      </c>
      <c r="G71" s="2">
        <f>ROUND(SUM('Phys. Thy.'!Q166:R166),0)</f>
        <v>1177793</v>
      </c>
      <c r="H71" s="2">
        <f>ROUND(+'Phys. Thy.'!F166,0)</f>
        <v>16408</v>
      </c>
      <c r="I71" s="7">
        <f t="shared" si="1"/>
        <v>71.78</v>
      </c>
      <c r="J71" s="7"/>
      <c r="K71" s="8">
        <f t="shared" si="2"/>
        <v>6.6E-3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ROUND(SUM('Phys. Thy.'!Q67:R67),0)</f>
        <v>12003754</v>
      </c>
      <c r="E72" s="2">
        <f>ROUND(+'Phys. Thy.'!F67,0)</f>
        <v>0</v>
      </c>
      <c r="F72" s="7" t="str">
        <f t="shared" si="0"/>
        <v/>
      </c>
      <c r="G72" s="2">
        <f>ROUND(SUM('Phys. Thy.'!Q167:R167),0)</f>
        <v>12182993</v>
      </c>
      <c r="H72" s="2">
        <f>ROUND(+'Phys. Thy.'!F167,0)</f>
        <v>9911</v>
      </c>
      <c r="I72" s="7">
        <f t="shared" si="1"/>
        <v>1229.24</v>
      </c>
      <c r="J72" s="7"/>
      <c r="K72" s="8" t="str">
        <f t="shared" si="2"/>
        <v/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ROUND(SUM('Phys. Thy.'!Q68:R68),0)</f>
        <v>5419201</v>
      </c>
      <c r="E73" s="2">
        <f>ROUND(+'Phys. Thy.'!F68,0)</f>
        <v>149645</v>
      </c>
      <c r="F73" s="7">
        <f t="shared" si="0"/>
        <v>36.21</v>
      </c>
      <c r="G73" s="2">
        <f>ROUND(SUM('Phys. Thy.'!Q168:R168),0)</f>
        <v>5352298</v>
      </c>
      <c r="H73" s="2">
        <f>ROUND(+'Phys. Thy.'!F168,0)</f>
        <v>143796</v>
      </c>
      <c r="I73" s="7">
        <f t="shared" si="1"/>
        <v>37.22</v>
      </c>
      <c r="J73" s="7"/>
      <c r="K73" s="8">
        <f t="shared" si="2"/>
        <v>2.7900000000000001E-2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ROUND(SUM('Phys. Thy.'!Q69:R69),0)</f>
        <v>3023267</v>
      </c>
      <c r="E74" s="2">
        <f>ROUND(+'Phys. Thy.'!F69,0)</f>
        <v>0</v>
      </c>
      <c r="F74" s="7" t="str">
        <f t="shared" si="0"/>
        <v/>
      </c>
      <c r="G74" s="2">
        <f>ROUND(SUM('Phys. Thy.'!Q169:R169),0)</f>
        <v>3484566</v>
      </c>
      <c r="H74" s="2">
        <f>ROUND(+'Phys. Thy.'!F169,0)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ROUND(SUM('Phys. Thy.'!Q70:R70),0)</f>
        <v>7855067</v>
      </c>
      <c r="E75" s="2">
        <f>ROUND(+'Phys. Thy.'!F70,0)</f>
        <v>0</v>
      </c>
      <c r="F75" s="7" t="str">
        <f t="shared" ref="F75:F107" si="3">IF(D75=0,"",IF(E75=0,"",ROUND(D75/E75,2)))</f>
        <v/>
      </c>
      <c r="G75" s="2">
        <f>ROUND(SUM('Phys. Thy.'!Q170:R170),0)</f>
        <v>7457003</v>
      </c>
      <c r="H75" s="2">
        <f>ROUND(+'Phys. Thy.'!F170,0)</f>
        <v>0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ROUND(SUM('Phys. Thy.'!Q71:R71),0)</f>
        <v>706153</v>
      </c>
      <c r="E76" s="2">
        <f>ROUND(+'Phys. Thy.'!F71,0)</f>
        <v>3969</v>
      </c>
      <c r="F76" s="7">
        <f t="shared" si="3"/>
        <v>177.92</v>
      </c>
      <c r="G76" s="2">
        <f>ROUND(SUM('Phys. Thy.'!Q171:R171),0)</f>
        <v>790932</v>
      </c>
      <c r="H76" s="2">
        <f>ROUND(+'Phys. Thy.'!F171,0)</f>
        <v>5503</v>
      </c>
      <c r="I76" s="7">
        <f t="shared" si="4"/>
        <v>143.72999999999999</v>
      </c>
      <c r="J76" s="7"/>
      <c r="K76" s="8">
        <f t="shared" si="5"/>
        <v>-0.19220000000000001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ROUND(SUM('Phys. Thy.'!Q72:R72),0)</f>
        <v>0</v>
      </c>
      <c r="E77" s="2">
        <f>ROUND(+'Phys. Thy.'!F72,0)</f>
        <v>0</v>
      </c>
      <c r="F77" s="7" t="str">
        <f t="shared" si="3"/>
        <v/>
      </c>
      <c r="G77" s="2">
        <f>ROUND(SUM('Phys. Thy.'!Q172:R172),0)</f>
        <v>0</v>
      </c>
      <c r="H77" s="2">
        <f>ROUND(+'Phys. Thy.'!F172,0)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ROUND(SUM('Phys. Thy.'!Q73:R73),0)</f>
        <v>3150209</v>
      </c>
      <c r="E78" s="2">
        <f>ROUND(+'Phys. Thy.'!F73,0)</f>
        <v>77658</v>
      </c>
      <c r="F78" s="7">
        <f t="shared" si="3"/>
        <v>40.57</v>
      </c>
      <c r="G78" s="2">
        <f>ROUND(SUM('Phys. Thy.'!Q173:R173),0)</f>
        <v>3333713</v>
      </c>
      <c r="H78" s="2">
        <f>ROUND(+'Phys. Thy.'!F173,0)</f>
        <v>93961</v>
      </c>
      <c r="I78" s="7">
        <f t="shared" si="4"/>
        <v>35.479999999999997</v>
      </c>
      <c r="J78" s="7"/>
      <c r="K78" s="8">
        <f t="shared" si="5"/>
        <v>-0.1255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ROUND(SUM('Phys. Thy.'!Q74:R74),0)</f>
        <v>7375478</v>
      </c>
      <c r="E79" s="2">
        <f>ROUND(+'Phys. Thy.'!F74,0)</f>
        <v>98373</v>
      </c>
      <c r="F79" s="7">
        <f t="shared" si="3"/>
        <v>74.97</v>
      </c>
      <c r="G79" s="2">
        <f>ROUND(SUM('Phys. Thy.'!Q174:R174),0)</f>
        <v>7638187</v>
      </c>
      <c r="H79" s="2">
        <f>ROUND(+'Phys. Thy.'!F174,0)</f>
        <v>134790</v>
      </c>
      <c r="I79" s="7">
        <f t="shared" si="4"/>
        <v>56.67</v>
      </c>
      <c r="J79" s="7"/>
      <c r="K79" s="8">
        <f t="shared" si="5"/>
        <v>-0.24410000000000001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ROUND(SUM('Phys. Thy.'!Q75:R75),0)</f>
        <v>3670067</v>
      </c>
      <c r="E80" s="2">
        <f>ROUND(+'Phys. Thy.'!F75,0)</f>
        <v>28083</v>
      </c>
      <c r="F80" s="7">
        <f t="shared" si="3"/>
        <v>130.69</v>
      </c>
      <c r="G80" s="2">
        <f>ROUND(SUM('Phys. Thy.'!Q175:R175),0)</f>
        <v>3583921</v>
      </c>
      <c r="H80" s="2">
        <f>ROUND(+'Phys. Thy.'!F175,0)</f>
        <v>31482</v>
      </c>
      <c r="I80" s="7">
        <f t="shared" si="4"/>
        <v>113.84</v>
      </c>
      <c r="J80" s="7"/>
      <c r="K80" s="8">
        <f t="shared" si="5"/>
        <v>-0.12889999999999999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ROUND(SUM('Phys. Thy.'!Q76:R76),0)</f>
        <v>757664</v>
      </c>
      <c r="E81" s="2">
        <f>ROUND(+'Phys. Thy.'!F76,0)</f>
        <v>0</v>
      </c>
      <c r="F81" s="7" t="str">
        <f t="shared" si="3"/>
        <v/>
      </c>
      <c r="G81" s="2">
        <f>ROUND(SUM('Phys. Thy.'!Q176:R176),0)</f>
        <v>1257702</v>
      </c>
      <c r="H81" s="2">
        <f>ROUND(+'Phys. Thy.'!F176,0)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ROUND(SUM('Phys. Thy.'!Q77:R77),0)</f>
        <v>1685160</v>
      </c>
      <c r="E82" s="2">
        <f>ROUND(+'Phys. Thy.'!F77,0)</f>
        <v>0</v>
      </c>
      <c r="F82" s="7" t="str">
        <f t="shared" si="3"/>
        <v/>
      </c>
      <c r="G82" s="2">
        <f>ROUND(SUM('Phys. Thy.'!Q177:R177),0)</f>
        <v>1712181</v>
      </c>
      <c r="H82" s="2">
        <f>ROUND(+'Phys. Thy.'!F177,0)</f>
        <v>8666</v>
      </c>
      <c r="I82" s="7">
        <f t="shared" si="4"/>
        <v>197.57</v>
      </c>
      <c r="J82" s="7"/>
      <c r="K82" s="8" t="str">
        <f t="shared" si="5"/>
        <v/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ROUND(SUM('Phys. Thy.'!Q78:R78),0)</f>
        <v>2490064</v>
      </c>
      <c r="E83" s="2">
        <f>ROUND(+'Phys. Thy.'!F78,0)</f>
        <v>0</v>
      </c>
      <c r="F83" s="7" t="str">
        <f t="shared" si="3"/>
        <v/>
      </c>
      <c r="G83" s="2">
        <f>ROUND(SUM('Phys. Thy.'!Q178:R178),0)</f>
        <v>1565707</v>
      </c>
      <c r="H83" s="2">
        <f>ROUND(+'Phys. Thy.'!F178,0)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ROUND(SUM('Phys. Thy.'!Q79:R79),0)</f>
        <v>672616</v>
      </c>
      <c r="E84" s="2">
        <f>ROUND(+'Phys. Thy.'!F79,0)</f>
        <v>12638</v>
      </c>
      <c r="F84" s="7">
        <f t="shared" si="3"/>
        <v>53.22</v>
      </c>
      <c r="G84" s="2">
        <f>ROUND(SUM('Phys. Thy.'!Q179:R179),0)</f>
        <v>677854</v>
      </c>
      <c r="H84" s="2">
        <f>ROUND(+'Phys. Thy.'!F179,0)</f>
        <v>11848</v>
      </c>
      <c r="I84" s="7">
        <f t="shared" si="4"/>
        <v>57.21</v>
      </c>
      <c r="J84" s="7"/>
      <c r="K84" s="8">
        <f t="shared" si="5"/>
        <v>7.4999999999999997E-2</v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ROUND(SUM('Phys. Thy.'!Q80:R80),0)</f>
        <v>1621689</v>
      </c>
      <c r="E85" s="2">
        <f>ROUND(+'Phys. Thy.'!F80,0)</f>
        <v>44133</v>
      </c>
      <c r="F85" s="7">
        <f t="shared" si="3"/>
        <v>36.75</v>
      </c>
      <c r="G85" s="2">
        <f>ROUND(SUM('Phys. Thy.'!Q180:R180),0)</f>
        <v>1989627</v>
      </c>
      <c r="H85" s="2">
        <f>ROUND(+'Phys. Thy.'!F180,0)</f>
        <v>51194</v>
      </c>
      <c r="I85" s="7">
        <f t="shared" si="4"/>
        <v>38.86</v>
      </c>
      <c r="J85" s="7"/>
      <c r="K85" s="8">
        <f t="shared" si="5"/>
        <v>5.74E-2</v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ROUND(SUM('Phys. Thy.'!Q81:R81),0)</f>
        <v>47215</v>
      </c>
      <c r="E86" s="2">
        <f>ROUND(+'Phys. Thy.'!F81,0)</f>
        <v>0</v>
      </c>
      <c r="F86" s="7" t="str">
        <f t="shared" si="3"/>
        <v/>
      </c>
      <c r="G86" s="2">
        <f>ROUND(SUM('Phys. Thy.'!Q181:R181),0)</f>
        <v>73210</v>
      </c>
      <c r="H86" s="2">
        <f>ROUND(+'Phys. Thy.'!F181,0)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ROUND(SUM('Phys. Thy.'!Q82:R82),0)</f>
        <v>2135655</v>
      </c>
      <c r="E87" s="2">
        <f>ROUND(+'Phys. Thy.'!F82,0)</f>
        <v>28926</v>
      </c>
      <c r="F87" s="7">
        <f t="shared" si="3"/>
        <v>73.83</v>
      </c>
      <c r="G87" s="2">
        <f>ROUND(SUM('Phys. Thy.'!Q182:R182),0)</f>
        <v>2115287</v>
      </c>
      <c r="H87" s="2">
        <f>ROUND(+'Phys. Thy.'!F182,0)</f>
        <v>34554</v>
      </c>
      <c r="I87" s="7">
        <f t="shared" si="4"/>
        <v>61.22</v>
      </c>
      <c r="J87" s="7"/>
      <c r="K87" s="8">
        <f t="shared" si="5"/>
        <v>-0.17080000000000001</v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ROUND(SUM('Phys. Thy.'!Q83:R83),0)</f>
        <v>1481361</v>
      </c>
      <c r="E88" s="2">
        <f>ROUND(+'Phys. Thy.'!F83,0)</f>
        <v>31095</v>
      </c>
      <c r="F88" s="7">
        <f t="shared" si="3"/>
        <v>47.64</v>
      </c>
      <c r="G88" s="2">
        <f>ROUND(SUM('Phys. Thy.'!Q183:R183),0)</f>
        <v>1514047</v>
      </c>
      <c r="H88" s="2">
        <f>ROUND(+'Phys. Thy.'!F183,0)</f>
        <v>32330</v>
      </c>
      <c r="I88" s="7">
        <f t="shared" si="4"/>
        <v>46.83</v>
      </c>
      <c r="J88" s="7"/>
      <c r="K88" s="8">
        <f t="shared" si="5"/>
        <v>-1.7000000000000001E-2</v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ROUND(SUM('Phys. Thy.'!Q84:R84),0)</f>
        <v>1923056</v>
      </c>
      <c r="E89" s="2">
        <f>ROUND(+'Phys. Thy.'!F84,0)</f>
        <v>36183</v>
      </c>
      <c r="F89" s="7">
        <f t="shared" si="3"/>
        <v>53.15</v>
      </c>
      <c r="G89" s="2">
        <f>ROUND(SUM('Phys. Thy.'!Q184:R184),0)</f>
        <v>2033585</v>
      </c>
      <c r="H89" s="2">
        <f>ROUND(+'Phys. Thy.'!F184,0)</f>
        <v>26426</v>
      </c>
      <c r="I89" s="7">
        <f t="shared" si="4"/>
        <v>76.95</v>
      </c>
      <c r="J89" s="7"/>
      <c r="K89" s="8">
        <f t="shared" si="5"/>
        <v>0.44779999999999998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ROUND(SUM('Phys. Thy.'!Q85:R85),0)</f>
        <v>787554</v>
      </c>
      <c r="E90" s="2">
        <f>ROUND(+'Phys. Thy.'!F85,0)</f>
        <v>0</v>
      </c>
      <c r="F90" s="7" t="str">
        <f t="shared" si="3"/>
        <v/>
      </c>
      <c r="G90" s="2">
        <f>ROUND(SUM('Phys. Thy.'!Q185:R185),0)</f>
        <v>1019223</v>
      </c>
      <c r="H90" s="2">
        <f>ROUND(+'Phys. Thy.'!F185,0)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ROUND(SUM('Phys. Thy.'!Q86:R86),0)</f>
        <v>1528100</v>
      </c>
      <c r="E91" s="2">
        <f>ROUND(+'Phys. Thy.'!F86,0)</f>
        <v>24127</v>
      </c>
      <c r="F91" s="7">
        <f t="shared" si="3"/>
        <v>63.34</v>
      </c>
      <c r="G91" s="2">
        <f>ROUND(SUM('Phys. Thy.'!Q186:R186),0)</f>
        <v>1323404</v>
      </c>
      <c r="H91" s="2">
        <f>ROUND(+'Phys. Thy.'!F186,0)</f>
        <v>25466</v>
      </c>
      <c r="I91" s="7">
        <f t="shared" si="4"/>
        <v>51.97</v>
      </c>
      <c r="J91" s="7"/>
      <c r="K91" s="8">
        <f t="shared" si="5"/>
        <v>-0.17949999999999999</v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ROUND(SUM('Phys. Thy.'!Q87:R87),0)</f>
        <v>89549</v>
      </c>
      <c r="E92" s="2">
        <f>ROUND(+'Phys. Thy.'!F87,0)</f>
        <v>1643</v>
      </c>
      <c r="F92" s="7">
        <f t="shared" si="3"/>
        <v>54.5</v>
      </c>
      <c r="G92" s="2">
        <f>ROUND(SUM('Phys. Thy.'!Q187:R187),0)</f>
        <v>0</v>
      </c>
      <c r="H92" s="2">
        <f>ROUND(+'Phys. Thy.'!F187,0)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ROUND(SUM('Phys. Thy.'!Q88:R88),0)</f>
        <v>6302</v>
      </c>
      <c r="E93" s="2">
        <f>ROUND(+'Phys. Thy.'!F88,0)</f>
        <v>107</v>
      </c>
      <c r="F93" s="7">
        <f t="shared" si="3"/>
        <v>58.9</v>
      </c>
      <c r="G93" s="2">
        <f>ROUND(SUM('Phys. Thy.'!Q188:R188),0)</f>
        <v>6945</v>
      </c>
      <c r="H93" s="2">
        <f>ROUND(+'Phys. Thy.'!F188,0)</f>
        <v>104</v>
      </c>
      <c r="I93" s="7">
        <f t="shared" si="4"/>
        <v>66.78</v>
      </c>
      <c r="J93" s="7"/>
      <c r="K93" s="8">
        <f t="shared" si="5"/>
        <v>0.1338</v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ROUND(SUM('Phys. Thy.'!Q89:R89),0)</f>
        <v>3663589</v>
      </c>
      <c r="E94" s="2">
        <f>ROUND(+'Phys. Thy.'!F89,0)</f>
        <v>40892</v>
      </c>
      <c r="F94" s="7">
        <f t="shared" si="3"/>
        <v>89.59</v>
      </c>
      <c r="G94" s="2">
        <f>ROUND(SUM('Phys. Thy.'!Q189:R189),0)</f>
        <v>4070698</v>
      </c>
      <c r="H94" s="2">
        <f>ROUND(+'Phys. Thy.'!F189,0)</f>
        <v>44020</v>
      </c>
      <c r="I94" s="7">
        <f t="shared" si="4"/>
        <v>92.47</v>
      </c>
      <c r="J94" s="7"/>
      <c r="K94" s="8">
        <f t="shared" si="5"/>
        <v>3.2099999999999997E-2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ROUND(SUM('Phys. Thy.'!Q90:R90),0)</f>
        <v>455187</v>
      </c>
      <c r="E95" s="2">
        <f>ROUND(+'Phys. Thy.'!F90,0)</f>
        <v>0</v>
      </c>
      <c r="F95" s="7" t="str">
        <f t="shared" si="3"/>
        <v/>
      </c>
      <c r="G95" s="2">
        <f>ROUND(SUM('Phys. Thy.'!Q190:R190),0)</f>
        <v>546949</v>
      </c>
      <c r="H95" s="2">
        <f>ROUND(+'Phys. Thy.'!F190,0)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ROUND(SUM('Phys. Thy.'!Q91:R91),0)</f>
        <v>651188</v>
      </c>
      <c r="E96" s="2">
        <f>ROUND(+'Phys. Thy.'!F91,0)</f>
        <v>0</v>
      </c>
      <c r="F96" s="7" t="str">
        <f t="shared" si="3"/>
        <v/>
      </c>
      <c r="G96" s="2">
        <f>ROUND(SUM('Phys. Thy.'!Q191:R191),0)</f>
        <v>750345</v>
      </c>
      <c r="H96" s="2">
        <f>ROUND(+'Phys. Thy.'!F191,0)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ROUND(SUM('Phys. Thy.'!Q92:R92),0)</f>
        <v>0</v>
      </c>
      <c r="E97" s="2">
        <f>ROUND(+'Phys. Thy.'!F92,0)</f>
        <v>0</v>
      </c>
      <c r="F97" s="7" t="str">
        <f t="shared" si="3"/>
        <v/>
      </c>
      <c r="G97" s="2">
        <f>ROUND(SUM('Phys. Thy.'!Q192:R192),0)</f>
        <v>452212</v>
      </c>
      <c r="H97" s="2">
        <f>ROUND(+'Phys. Thy.'!F192,0)</f>
        <v>6822</v>
      </c>
      <c r="I97" s="7">
        <f t="shared" si="4"/>
        <v>66.290000000000006</v>
      </c>
      <c r="J97" s="7"/>
      <c r="K97" s="8" t="str">
        <f t="shared" si="5"/>
        <v/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ROUND(SUM('Phys. Thy.'!Q93:R93),0)</f>
        <v>1411671</v>
      </c>
      <c r="E98" s="2">
        <f>ROUND(+'Phys. Thy.'!F93,0)</f>
        <v>12046</v>
      </c>
      <c r="F98" s="7">
        <f t="shared" si="3"/>
        <v>117.19</v>
      </c>
      <c r="G98" s="2">
        <f>ROUND(SUM('Phys. Thy.'!Q193:R193),0)</f>
        <v>1150511</v>
      </c>
      <c r="H98" s="2">
        <f>ROUND(+'Phys. Thy.'!F193,0)</f>
        <v>10850</v>
      </c>
      <c r="I98" s="7">
        <f t="shared" si="4"/>
        <v>106.04</v>
      </c>
      <c r="J98" s="7"/>
      <c r="K98" s="8">
        <f t="shared" si="5"/>
        <v>-9.5100000000000004E-2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ROUND(SUM('Phys. Thy.'!Q94:R94),0)</f>
        <v>1712051</v>
      </c>
      <c r="E99" s="2">
        <f>ROUND(+'Phys. Thy.'!F94,0)</f>
        <v>17561</v>
      </c>
      <c r="F99" s="7">
        <f t="shared" si="3"/>
        <v>97.49</v>
      </c>
      <c r="G99" s="2">
        <f>ROUND(SUM('Phys. Thy.'!Q194:R194),0)</f>
        <v>1366161</v>
      </c>
      <c r="H99" s="2">
        <f>ROUND(+'Phys. Thy.'!F194,0)</f>
        <v>24700</v>
      </c>
      <c r="I99" s="7">
        <f t="shared" si="4"/>
        <v>55.31</v>
      </c>
      <c r="J99" s="7"/>
      <c r="K99" s="8">
        <f t="shared" si="5"/>
        <v>-0.43269999999999997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ROUND(SUM('Phys. Thy.'!Q95:R95),0)</f>
        <v>4638192</v>
      </c>
      <c r="E100" s="2">
        <f>ROUND(+'Phys. Thy.'!F95,0)</f>
        <v>126042</v>
      </c>
      <c r="F100" s="7">
        <f t="shared" si="3"/>
        <v>36.799999999999997</v>
      </c>
      <c r="G100" s="2">
        <f>ROUND(SUM('Phys. Thy.'!Q195:R195),0)</f>
        <v>4978349</v>
      </c>
      <c r="H100" s="2">
        <f>ROUND(+'Phys. Thy.'!F195,0)</f>
        <v>129915</v>
      </c>
      <c r="I100" s="7">
        <f t="shared" si="4"/>
        <v>38.32</v>
      </c>
      <c r="J100" s="7"/>
      <c r="K100" s="8">
        <f t="shared" si="5"/>
        <v>4.1300000000000003E-2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ROUND(SUM('Phys. Thy.'!Q96:R96),0)</f>
        <v>2330594</v>
      </c>
      <c r="E101" s="2">
        <f>ROUND(+'Phys. Thy.'!F96,0)</f>
        <v>37187</v>
      </c>
      <c r="F101" s="7">
        <f t="shared" si="3"/>
        <v>62.67</v>
      </c>
      <c r="G101" s="2">
        <f>ROUND(SUM('Phys. Thy.'!Q196:R196),0)</f>
        <v>2500955</v>
      </c>
      <c r="H101" s="2">
        <f>ROUND(+'Phys. Thy.'!F196,0)</f>
        <v>38220</v>
      </c>
      <c r="I101" s="7">
        <f t="shared" si="4"/>
        <v>65.44</v>
      </c>
      <c r="J101" s="7"/>
      <c r="K101" s="8">
        <f t="shared" si="5"/>
        <v>4.4200000000000003E-2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ROUND(SUM('Phys. Thy.'!Q97:R97),0)</f>
        <v>0</v>
      </c>
      <c r="E102" s="2">
        <f>ROUND(+'Phys. Thy.'!F97,0)</f>
        <v>0</v>
      </c>
      <c r="F102" s="7" t="str">
        <f t="shared" si="3"/>
        <v/>
      </c>
      <c r="G102" s="2">
        <f>ROUND(SUM('Phys. Thy.'!Q197:R197),0)</f>
        <v>0</v>
      </c>
      <c r="H102" s="2">
        <f>ROUND(+'Phys. Thy.'!F197,0)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ROUND(SUM('Phys. Thy.'!Q98:R98),0)</f>
        <v>0</v>
      </c>
      <c r="E103" s="2">
        <f>ROUND(+'Phys. Thy.'!F98,0)</f>
        <v>0</v>
      </c>
      <c r="F103" s="7" t="str">
        <f t="shared" si="3"/>
        <v/>
      </c>
      <c r="G103" s="2">
        <f>ROUND(SUM('Phys. Thy.'!Q198:R198),0)</f>
        <v>0</v>
      </c>
      <c r="H103" s="2">
        <f>ROUND(+'Phys. Thy.'!F198,0)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ROUND(SUM('Phys. Thy.'!Q99:R99),0)</f>
        <v>0</v>
      </c>
      <c r="E104" s="2">
        <f>ROUND(+'Phys. Thy.'!F99,0)</f>
        <v>0</v>
      </c>
      <c r="F104" s="7" t="str">
        <f t="shared" si="3"/>
        <v/>
      </c>
      <c r="G104" s="2">
        <f>ROUND(SUM('Phys. Thy.'!Q199:R199),0)</f>
        <v>0</v>
      </c>
      <c r="H104" s="2">
        <f>ROUND(+'Phys. Thy.'!F199,0)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ROUND(SUM('Phys. Thy.'!Q100:R100),0)</f>
        <v>0</v>
      </c>
      <c r="E105" s="2">
        <f>ROUND(+'Phys. Thy.'!F100,0)</f>
        <v>0</v>
      </c>
      <c r="F105" s="7" t="str">
        <f t="shared" si="3"/>
        <v/>
      </c>
      <c r="G105" s="2">
        <f>ROUND(SUM('Phys. Thy.'!Q200:R200),0)</f>
        <v>0</v>
      </c>
      <c r="H105" s="2">
        <f>ROUND(+'Phys. Thy.'!F200,0)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ROUND(SUM('Phys. Thy.'!Q101:R101),0)</f>
        <v>0</v>
      </c>
      <c r="E106" s="2">
        <f>ROUND(+'Phys. Thy.'!F101,0)</f>
        <v>0</v>
      </c>
      <c r="F106" s="7" t="str">
        <f t="shared" si="3"/>
        <v/>
      </c>
      <c r="G106" s="2">
        <f>ROUND(SUM('Phys. Thy.'!Q201:R201),0)</f>
        <v>0</v>
      </c>
      <c r="H106" s="2">
        <f>ROUND(+'Phys. Thy.'!F201,0)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ROUND(SUM('Phys. Thy.'!Q102:R102),0)</f>
        <v>0</v>
      </c>
      <c r="E107" s="2">
        <f>ROUND(+'Phys. Thy.'!F102,0)</f>
        <v>0</v>
      </c>
      <c r="F107" s="7" t="str">
        <f t="shared" si="3"/>
        <v/>
      </c>
      <c r="G107" s="2">
        <f>ROUND(SUM('Phys. Thy.'!Q202:R202),0)</f>
        <v>0</v>
      </c>
      <c r="H107" s="2">
        <f>ROUND(+'Phys. Thy.'!F202,0)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4" t="s">
        <v>6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332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22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10"/>
      <c r="B8" s="2"/>
      <c r="C8" s="2"/>
      <c r="F8" s="1" t="s">
        <v>2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55</v>
      </c>
      <c r="E9" s="1" t="s">
        <v>4</v>
      </c>
      <c r="F9" s="1" t="s">
        <v>4</v>
      </c>
      <c r="G9" s="1" t="s">
        <v>55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Thy.'!G5,0)</f>
        <v>5078284</v>
      </c>
      <c r="E10" s="2">
        <f>ROUND(+'Phys. Thy.'!F5,0)</f>
        <v>0</v>
      </c>
      <c r="F10" s="7" t="str">
        <f>IF(D10=0,"",IF(E10=0,"",ROUND(D10/E10,2)))</f>
        <v/>
      </c>
      <c r="G10" s="2">
        <f>ROUND(+'Phys. Thy.'!G105,0)</f>
        <v>6431738</v>
      </c>
      <c r="H10" s="2">
        <f>ROUND(+'Phys. Thy.'!F105,0)</f>
        <v>120383</v>
      </c>
      <c r="I10" s="7">
        <f>IF(G10=0,"",IF(H10=0,"",ROUND(G10/H10,2)))</f>
        <v>53.43</v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Thy.'!G6,0)</f>
        <v>2496082</v>
      </c>
      <c r="E11" s="2">
        <f>ROUND(+'Phys. Thy.'!F6,0)</f>
        <v>82218</v>
      </c>
      <c r="F11" s="7">
        <f t="shared" ref="F11:F74" si="0">IF(D11=0,"",IF(E11=0,"",ROUND(D11/E11,2)))</f>
        <v>30.36</v>
      </c>
      <c r="G11" s="2">
        <f>ROUND(+'Phys. Thy.'!G106,0)</f>
        <v>2602527</v>
      </c>
      <c r="H11" s="2">
        <f>ROUND(+'Phys. Thy.'!F106,0)</f>
        <v>63491</v>
      </c>
      <c r="I11" s="7">
        <f t="shared" ref="I11:I74" si="1">IF(G11=0,"",IF(H11=0,"",ROUND(G11/H11,2)))</f>
        <v>40.99</v>
      </c>
      <c r="J11" s="7"/>
      <c r="K11" s="8">
        <f t="shared" ref="K11:K74" si="2">IF(D11=0,"",IF(E11=0,"",IF(G11=0,"",IF(H11=0,"",ROUND(I11/F11-1,4)))))</f>
        <v>0.35010000000000002</v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Thy.'!G7,0)</f>
        <v>56759</v>
      </c>
      <c r="E12" s="2">
        <f>ROUND(+'Phys. Thy.'!F7,0)</f>
        <v>17275</v>
      </c>
      <c r="F12" s="7">
        <f t="shared" si="0"/>
        <v>3.29</v>
      </c>
      <c r="G12" s="2">
        <f>ROUND(+'Phys. Thy.'!G107,0)</f>
        <v>57753</v>
      </c>
      <c r="H12" s="2">
        <f>ROUND(+'Phys. Thy.'!F107,0)</f>
        <v>16581</v>
      </c>
      <c r="I12" s="7">
        <f t="shared" si="1"/>
        <v>3.48</v>
      </c>
      <c r="J12" s="7"/>
      <c r="K12" s="8">
        <f t="shared" si="2"/>
        <v>5.7799999999999997E-2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Thy.'!G8,0)</f>
        <v>8806226</v>
      </c>
      <c r="E13" s="2">
        <f>ROUND(+'Phys. Thy.'!F8,0)</f>
        <v>289442</v>
      </c>
      <c r="F13" s="7">
        <f t="shared" si="0"/>
        <v>30.42</v>
      </c>
      <c r="G13" s="2">
        <f>ROUND(+'Phys. Thy.'!G108,0)</f>
        <v>9034475</v>
      </c>
      <c r="H13" s="2">
        <f>ROUND(+'Phys. Thy.'!F108,0)</f>
        <v>285365</v>
      </c>
      <c r="I13" s="7">
        <f t="shared" si="1"/>
        <v>31.66</v>
      </c>
      <c r="J13" s="7"/>
      <c r="K13" s="8">
        <f t="shared" si="2"/>
        <v>4.0800000000000003E-2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Thy.'!G9,0)</f>
        <v>2508776</v>
      </c>
      <c r="E14" s="2">
        <f>ROUND(+'Phys. Thy.'!F9,0)</f>
        <v>0</v>
      </c>
      <c r="F14" s="7" t="str">
        <f t="shared" si="0"/>
        <v/>
      </c>
      <c r="G14" s="2">
        <f>ROUND(+'Phys. Thy.'!G109,0)</f>
        <v>2708932</v>
      </c>
      <c r="H14" s="2">
        <f>ROUND(+'Phys. Thy.'!F109,0)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Thy.'!G10,0)</f>
        <v>0</v>
      </c>
      <c r="E15" s="2">
        <f>ROUND(+'Phys. Thy.'!F10,0)</f>
        <v>0</v>
      </c>
      <c r="F15" s="7" t="str">
        <f t="shared" si="0"/>
        <v/>
      </c>
      <c r="G15" s="2">
        <f>ROUND(+'Phys. Thy.'!G110,0)</f>
        <v>0</v>
      </c>
      <c r="H15" s="2">
        <f>ROUND(+'Phys. Thy.'!F110,0)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Thy.'!G11,0)</f>
        <v>495564</v>
      </c>
      <c r="E16" s="2">
        <f>ROUND(+'Phys. Thy.'!F11,0)</f>
        <v>19832</v>
      </c>
      <c r="F16" s="7">
        <f t="shared" si="0"/>
        <v>24.99</v>
      </c>
      <c r="G16" s="2">
        <f>ROUND(+'Phys. Thy.'!G111,0)</f>
        <v>529698</v>
      </c>
      <c r="H16" s="2">
        <f>ROUND(+'Phys. Thy.'!F111,0)</f>
        <v>27536</v>
      </c>
      <c r="I16" s="7">
        <f t="shared" si="1"/>
        <v>19.239999999999998</v>
      </c>
      <c r="J16" s="7"/>
      <c r="K16" s="8">
        <f t="shared" si="2"/>
        <v>-0.2301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Thy.'!G12,0)</f>
        <v>1232289</v>
      </c>
      <c r="E17" s="2">
        <f>ROUND(+'Phys. Thy.'!F12,0)</f>
        <v>57002</v>
      </c>
      <c r="F17" s="7">
        <f t="shared" si="0"/>
        <v>21.62</v>
      </c>
      <c r="G17" s="2">
        <f>ROUND(+'Phys. Thy.'!G112,0)</f>
        <v>1348077</v>
      </c>
      <c r="H17" s="2">
        <f>ROUND(+'Phys. Thy.'!F112,0)</f>
        <v>60479</v>
      </c>
      <c r="I17" s="7">
        <f t="shared" si="1"/>
        <v>22.29</v>
      </c>
      <c r="J17" s="7"/>
      <c r="K17" s="8">
        <f t="shared" si="2"/>
        <v>3.1E-2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Thy.'!G13,0)</f>
        <v>136138</v>
      </c>
      <c r="E18" s="2">
        <f>ROUND(+'Phys. Thy.'!F13,0)</f>
        <v>2355</v>
      </c>
      <c r="F18" s="7">
        <f t="shared" si="0"/>
        <v>57.81</v>
      </c>
      <c r="G18" s="2">
        <f>ROUND(+'Phys. Thy.'!G113,0)</f>
        <v>70528</v>
      </c>
      <c r="H18" s="2">
        <f>ROUND(+'Phys. Thy.'!F113,0)</f>
        <v>951</v>
      </c>
      <c r="I18" s="7">
        <f t="shared" si="1"/>
        <v>74.16</v>
      </c>
      <c r="J18" s="7"/>
      <c r="K18" s="8">
        <f t="shared" si="2"/>
        <v>0.2828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Thy.'!G14,0)</f>
        <v>1174787</v>
      </c>
      <c r="E19" s="2">
        <f>ROUND(+'Phys. Thy.'!F14,0)</f>
        <v>80423</v>
      </c>
      <c r="F19" s="7">
        <f t="shared" si="0"/>
        <v>14.61</v>
      </c>
      <c r="G19" s="2">
        <f>ROUND(+'Phys. Thy.'!G114,0)</f>
        <v>1385828</v>
      </c>
      <c r="H19" s="2">
        <f>ROUND(+'Phys. Thy.'!F114,0)</f>
        <v>66306</v>
      </c>
      <c r="I19" s="7">
        <f t="shared" si="1"/>
        <v>20.9</v>
      </c>
      <c r="J19" s="7"/>
      <c r="K19" s="8">
        <f t="shared" si="2"/>
        <v>0.43049999999999999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Thy.'!G15,0)</f>
        <v>5146310</v>
      </c>
      <c r="E20" s="2">
        <f>ROUND(+'Phys. Thy.'!F15,0)</f>
        <v>90226</v>
      </c>
      <c r="F20" s="7">
        <f t="shared" si="0"/>
        <v>57.04</v>
      </c>
      <c r="G20" s="2">
        <f>ROUND(+'Phys. Thy.'!G115,0)</f>
        <v>5194901</v>
      </c>
      <c r="H20" s="2">
        <f>ROUND(+'Phys. Thy.'!F115,0)</f>
        <v>89482</v>
      </c>
      <c r="I20" s="7">
        <f t="shared" si="1"/>
        <v>58.06</v>
      </c>
      <c r="J20" s="7"/>
      <c r="K20" s="8">
        <f t="shared" si="2"/>
        <v>1.7899999999999999E-2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Thy.'!G16,0)</f>
        <v>2939018</v>
      </c>
      <c r="E21" s="2">
        <f>ROUND(+'Phys. Thy.'!F16,0)</f>
        <v>140313</v>
      </c>
      <c r="F21" s="7">
        <f t="shared" si="0"/>
        <v>20.95</v>
      </c>
      <c r="G21" s="2">
        <f>ROUND(+'Phys. Thy.'!G116,0)</f>
        <v>3121441</v>
      </c>
      <c r="H21" s="2">
        <f>ROUND(+'Phys. Thy.'!F116,0)</f>
        <v>148335</v>
      </c>
      <c r="I21" s="7">
        <f t="shared" si="1"/>
        <v>21.04</v>
      </c>
      <c r="J21" s="7"/>
      <c r="K21" s="8">
        <f t="shared" si="2"/>
        <v>4.3E-3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Thy.'!G17,0)</f>
        <v>74502</v>
      </c>
      <c r="E22" s="2">
        <f>ROUND(+'Phys. Thy.'!F17,0)</f>
        <v>2270</v>
      </c>
      <c r="F22" s="7">
        <f t="shared" si="0"/>
        <v>32.82</v>
      </c>
      <c r="G22" s="2">
        <f>ROUND(+'Phys. Thy.'!G117,0)</f>
        <v>320</v>
      </c>
      <c r="H22" s="2">
        <f>ROUND(+'Phys. Thy.'!F117,0)</f>
        <v>2024</v>
      </c>
      <c r="I22" s="7">
        <f t="shared" si="1"/>
        <v>0.16</v>
      </c>
      <c r="J22" s="7"/>
      <c r="K22" s="8">
        <f t="shared" si="2"/>
        <v>-0.99509999999999998</v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Thy.'!G18,0)</f>
        <v>873635</v>
      </c>
      <c r="E23" s="2">
        <f>ROUND(+'Phys. Thy.'!F18,0)</f>
        <v>21903</v>
      </c>
      <c r="F23" s="7">
        <f t="shared" si="0"/>
        <v>39.89</v>
      </c>
      <c r="G23" s="2">
        <f>ROUND(+'Phys. Thy.'!G118,0)</f>
        <v>618732</v>
      </c>
      <c r="H23" s="2">
        <f>ROUND(+'Phys. Thy.'!F118,0)</f>
        <v>24393</v>
      </c>
      <c r="I23" s="7">
        <f t="shared" si="1"/>
        <v>25.37</v>
      </c>
      <c r="J23" s="7"/>
      <c r="K23" s="8">
        <f t="shared" si="2"/>
        <v>-0.36399999999999999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Thy.'!G19,0)</f>
        <v>2816688</v>
      </c>
      <c r="E24" s="2">
        <f>ROUND(+'Phys. Thy.'!F19,0)</f>
        <v>106052</v>
      </c>
      <c r="F24" s="7">
        <f t="shared" si="0"/>
        <v>26.56</v>
      </c>
      <c r="G24" s="2">
        <f>ROUND(+'Phys. Thy.'!G119,0)</f>
        <v>2768999</v>
      </c>
      <c r="H24" s="2">
        <f>ROUND(+'Phys. Thy.'!F119,0)</f>
        <v>87536</v>
      </c>
      <c r="I24" s="7">
        <f t="shared" si="1"/>
        <v>31.63</v>
      </c>
      <c r="J24" s="7"/>
      <c r="K24" s="8">
        <f t="shared" si="2"/>
        <v>0.19089999999999999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Thy.'!G20,0)</f>
        <v>582915</v>
      </c>
      <c r="E25" s="2">
        <f>ROUND(+'Phys. Thy.'!F20,0)</f>
        <v>17245</v>
      </c>
      <c r="F25" s="7">
        <f t="shared" si="0"/>
        <v>33.799999999999997</v>
      </c>
      <c r="G25" s="2">
        <f>ROUND(+'Phys. Thy.'!G120,0)</f>
        <v>650277</v>
      </c>
      <c r="H25" s="2">
        <f>ROUND(+'Phys. Thy.'!F120,0)</f>
        <v>21917</v>
      </c>
      <c r="I25" s="7">
        <f t="shared" si="1"/>
        <v>29.67</v>
      </c>
      <c r="J25" s="7"/>
      <c r="K25" s="8">
        <f t="shared" si="2"/>
        <v>-0.1222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ROUND(+'Phys. Thy.'!G21,0)</f>
        <v>0</v>
      </c>
      <c r="E26" s="2">
        <f>ROUND(+'Phys. Thy.'!F21,0)</f>
        <v>0</v>
      </c>
      <c r="F26" s="7" t="str">
        <f t="shared" si="0"/>
        <v/>
      </c>
      <c r="G26" s="2">
        <f>ROUND(+'Phys. Thy.'!G121,0)</f>
        <v>0</v>
      </c>
      <c r="H26" s="2">
        <f>ROUND(+'Phys. Thy.'!F121,0)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ROUND(+'Phys. Thy.'!G22,0)</f>
        <v>0</v>
      </c>
      <c r="E27" s="2">
        <f>ROUND(+'Phys. Thy.'!F22,0)</f>
        <v>10858</v>
      </c>
      <c r="F27" s="7" t="str">
        <f t="shared" si="0"/>
        <v/>
      </c>
      <c r="G27" s="2">
        <f>ROUND(+'Phys. Thy.'!G122,0)</f>
        <v>0</v>
      </c>
      <c r="H27" s="2">
        <f>ROUND(+'Phys. Thy.'!F122,0)</f>
        <v>14741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ROUND(+'Phys. Thy.'!G23,0)</f>
        <v>0</v>
      </c>
      <c r="E28" s="2">
        <f>ROUND(+'Phys. Thy.'!F23,0)</f>
        <v>7480</v>
      </c>
      <c r="F28" s="7" t="str">
        <f t="shared" si="0"/>
        <v/>
      </c>
      <c r="G28" s="2">
        <f>ROUND(+'Phys. Thy.'!G123,0)</f>
        <v>0</v>
      </c>
      <c r="H28" s="2">
        <f>ROUND(+'Phys. Thy.'!F123,0)</f>
        <v>7726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ROUND(+'Phys. Thy.'!G24,0)</f>
        <v>2131920</v>
      </c>
      <c r="E29" s="2">
        <f>ROUND(+'Phys. Thy.'!F24,0)</f>
        <v>34592</v>
      </c>
      <c r="F29" s="7">
        <f t="shared" si="0"/>
        <v>61.63</v>
      </c>
      <c r="G29" s="2">
        <f>ROUND(+'Phys. Thy.'!G124,0)</f>
        <v>2068023</v>
      </c>
      <c r="H29" s="2">
        <f>ROUND(+'Phys. Thy.'!F124,0)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ROUND(+'Phys. Thy.'!G25,0)</f>
        <v>0</v>
      </c>
      <c r="E30" s="2">
        <f>ROUND(+'Phys. Thy.'!F25,0)</f>
        <v>0</v>
      </c>
      <c r="F30" s="7" t="str">
        <f t="shared" si="0"/>
        <v/>
      </c>
      <c r="G30" s="2">
        <f>ROUND(+'Phys. Thy.'!G125,0)</f>
        <v>0</v>
      </c>
      <c r="H30" s="2">
        <f>ROUND(+'Phys. Thy.'!F125,0)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ROUND(+'Phys. Thy.'!G26,0)</f>
        <v>0</v>
      </c>
      <c r="E31" s="2">
        <f>ROUND(+'Phys. Thy.'!F26,0)</f>
        <v>0</v>
      </c>
      <c r="F31" s="7" t="str">
        <f t="shared" si="0"/>
        <v/>
      </c>
      <c r="G31" s="2">
        <f>ROUND(+'Phys. Thy.'!G126,0)</f>
        <v>0</v>
      </c>
      <c r="H31" s="2">
        <f>ROUND(+'Phys. Thy.'!F126,0)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ROUND(+'Phys. Thy.'!G27,0)</f>
        <v>3159018</v>
      </c>
      <c r="E32" s="2">
        <f>ROUND(+'Phys. Thy.'!F27,0)</f>
        <v>203716</v>
      </c>
      <c r="F32" s="7">
        <f t="shared" si="0"/>
        <v>15.51</v>
      </c>
      <c r="G32" s="2">
        <f>ROUND(+'Phys. Thy.'!G127,0)</f>
        <v>2450325</v>
      </c>
      <c r="H32" s="2">
        <f>ROUND(+'Phys. Thy.'!F127,0)</f>
        <v>149050</v>
      </c>
      <c r="I32" s="7">
        <f t="shared" si="1"/>
        <v>16.440000000000001</v>
      </c>
      <c r="J32" s="7"/>
      <c r="K32" s="8">
        <f t="shared" si="2"/>
        <v>0.06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ROUND(+'Phys. Thy.'!G28,0)</f>
        <v>0</v>
      </c>
      <c r="E33" s="2">
        <f>ROUND(+'Phys. Thy.'!F28,0)</f>
        <v>28776</v>
      </c>
      <c r="F33" s="7" t="str">
        <f t="shared" si="0"/>
        <v/>
      </c>
      <c r="G33" s="2">
        <f>ROUND(+'Phys. Thy.'!G128,0)</f>
        <v>0</v>
      </c>
      <c r="H33" s="2">
        <f>ROUND(+'Phys. Thy.'!F128,0)</f>
        <v>29106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ROUND(+'Phys. Thy.'!G29,0)</f>
        <v>269494</v>
      </c>
      <c r="E34" s="2">
        <f>ROUND(+'Phys. Thy.'!F29,0)</f>
        <v>7431</v>
      </c>
      <c r="F34" s="7">
        <f t="shared" si="0"/>
        <v>36.270000000000003</v>
      </c>
      <c r="G34" s="2">
        <f>ROUND(+'Phys. Thy.'!G129,0)</f>
        <v>369551</v>
      </c>
      <c r="H34" s="2">
        <f>ROUND(+'Phys. Thy.'!F129,0)</f>
        <v>11702</v>
      </c>
      <c r="I34" s="7">
        <f t="shared" si="1"/>
        <v>31.58</v>
      </c>
      <c r="J34" s="7"/>
      <c r="K34" s="8">
        <f t="shared" si="2"/>
        <v>-0.1293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ROUND(+'Phys. Thy.'!G30,0)</f>
        <v>0</v>
      </c>
      <c r="E35" s="2">
        <f>ROUND(+'Phys. Thy.'!F30,0)</f>
        <v>0</v>
      </c>
      <c r="F35" s="7" t="str">
        <f t="shared" si="0"/>
        <v/>
      </c>
      <c r="G35" s="2">
        <f>ROUND(+'Phys. Thy.'!G130,0)</f>
        <v>19023</v>
      </c>
      <c r="H35" s="2">
        <f>ROUND(+'Phys. Thy.'!F130,0)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ROUND(+'Phys. Thy.'!G31,0)</f>
        <v>168158</v>
      </c>
      <c r="E36" s="2">
        <f>ROUND(+'Phys. Thy.'!F31,0)</f>
        <v>4717</v>
      </c>
      <c r="F36" s="7">
        <f t="shared" si="0"/>
        <v>35.65</v>
      </c>
      <c r="G36" s="2">
        <f>ROUND(+'Phys. Thy.'!G131,0)</f>
        <v>176310</v>
      </c>
      <c r="H36" s="2">
        <f>ROUND(+'Phys. Thy.'!F131,0)</f>
        <v>4879</v>
      </c>
      <c r="I36" s="7">
        <f t="shared" si="1"/>
        <v>36.14</v>
      </c>
      <c r="J36" s="7"/>
      <c r="K36" s="8">
        <f t="shared" si="2"/>
        <v>1.37E-2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ROUND(+'Phys. Thy.'!G32,0)</f>
        <v>2755407</v>
      </c>
      <c r="E37" s="2">
        <f>ROUND(+'Phys. Thy.'!F32,0)</f>
        <v>0</v>
      </c>
      <c r="F37" s="7" t="str">
        <f t="shared" si="0"/>
        <v/>
      </c>
      <c r="G37" s="2">
        <f>ROUND(+'Phys. Thy.'!G132,0)</f>
        <v>3179585</v>
      </c>
      <c r="H37" s="2">
        <f>ROUND(+'Phys. Thy.'!F132,0)</f>
        <v>159595</v>
      </c>
      <c r="I37" s="7">
        <f t="shared" si="1"/>
        <v>19.920000000000002</v>
      </c>
      <c r="J37" s="7"/>
      <c r="K37" s="8" t="str">
        <f t="shared" si="2"/>
        <v/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ROUND(+'Phys. Thy.'!G33,0)</f>
        <v>125307</v>
      </c>
      <c r="E38" s="2">
        <f>ROUND(+'Phys. Thy.'!F33,0)</f>
        <v>4873</v>
      </c>
      <c r="F38" s="7">
        <f t="shared" si="0"/>
        <v>25.71</v>
      </c>
      <c r="G38" s="2">
        <f>ROUND(+'Phys. Thy.'!G133,0)</f>
        <v>139071</v>
      </c>
      <c r="H38" s="2">
        <f>ROUND(+'Phys. Thy.'!F133,0)</f>
        <v>5602</v>
      </c>
      <c r="I38" s="7">
        <f t="shared" si="1"/>
        <v>24.83</v>
      </c>
      <c r="J38" s="7"/>
      <c r="K38" s="8">
        <f t="shared" si="2"/>
        <v>-3.4200000000000001E-2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ROUND(+'Phys. Thy.'!G34,0)</f>
        <v>3771633</v>
      </c>
      <c r="E39" s="2">
        <f>ROUND(+'Phys. Thy.'!F34,0)</f>
        <v>3526651</v>
      </c>
      <c r="F39" s="7">
        <f t="shared" si="0"/>
        <v>1.07</v>
      </c>
      <c r="G39" s="2">
        <f>ROUND(+'Phys. Thy.'!G134,0)</f>
        <v>4159548</v>
      </c>
      <c r="H39" s="2">
        <f>ROUND(+'Phys. Thy.'!F134,0)</f>
        <v>3188773</v>
      </c>
      <c r="I39" s="7">
        <f t="shared" si="1"/>
        <v>1.3</v>
      </c>
      <c r="J39" s="7"/>
      <c r="K39" s="8">
        <f t="shared" si="2"/>
        <v>0.215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ROUND(+'Phys. Thy.'!G35,0)</f>
        <v>865875</v>
      </c>
      <c r="E40" s="2">
        <f>ROUND(+'Phys. Thy.'!F35,0)</f>
        <v>28857</v>
      </c>
      <c r="F40" s="7">
        <f t="shared" si="0"/>
        <v>30.01</v>
      </c>
      <c r="G40" s="2">
        <f>ROUND(+'Phys. Thy.'!G135,0)</f>
        <v>1106711</v>
      </c>
      <c r="H40" s="2">
        <f>ROUND(+'Phys. Thy.'!F135,0)</f>
        <v>24983</v>
      </c>
      <c r="I40" s="7">
        <f t="shared" si="1"/>
        <v>44.3</v>
      </c>
      <c r="J40" s="7"/>
      <c r="K40" s="8">
        <f t="shared" si="2"/>
        <v>0.47620000000000001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ROUND(+'Phys. Thy.'!G36,0)</f>
        <v>443176</v>
      </c>
      <c r="E41" s="2">
        <f>ROUND(+'Phys. Thy.'!F36,0)</f>
        <v>16541</v>
      </c>
      <c r="F41" s="7">
        <f t="shared" si="0"/>
        <v>26.79</v>
      </c>
      <c r="G41" s="2">
        <f>ROUND(+'Phys. Thy.'!G136,0)</f>
        <v>453861</v>
      </c>
      <c r="H41" s="2">
        <f>ROUND(+'Phys. Thy.'!F136,0)</f>
        <v>17859</v>
      </c>
      <c r="I41" s="7">
        <f t="shared" si="1"/>
        <v>25.41</v>
      </c>
      <c r="J41" s="7"/>
      <c r="K41" s="8">
        <f t="shared" si="2"/>
        <v>-5.1499999999999997E-2</v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ROUND(+'Phys. Thy.'!G37,0)</f>
        <v>992448</v>
      </c>
      <c r="E42" s="2">
        <f>ROUND(+'Phys. Thy.'!F37,0)</f>
        <v>41680</v>
      </c>
      <c r="F42" s="7">
        <f t="shared" si="0"/>
        <v>23.81</v>
      </c>
      <c r="G42" s="2">
        <f>ROUND(+'Phys. Thy.'!G137,0)</f>
        <v>1138481</v>
      </c>
      <c r="H42" s="2">
        <f>ROUND(+'Phys. Thy.'!F137,0)</f>
        <v>41171</v>
      </c>
      <c r="I42" s="7">
        <f t="shared" si="1"/>
        <v>27.65</v>
      </c>
      <c r="J42" s="7"/>
      <c r="K42" s="8">
        <f t="shared" si="2"/>
        <v>0.1613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ROUND(+'Phys. Thy.'!G38,0)</f>
        <v>0</v>
      </c>
      <c r="E43" s="2">
        <f>ROUND(+'Phys. Thy.'!F38,0)</f>
        <v>0</v>
      </c>
      <c r="F43" s="7" t="str">
        <f t="shared" si="0"/>
        <v/>
      </c>
      <c r="G43" s="2">
        <f>ROUND(+'Phys. Thy.'!G138,0)</f>
        <v>0</v>
      </c>
      <c r="H43" s="2">
        <f>ROUND(+'Phys. Thy.'!F138,0)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ROUND(+'Phys. Thy.'!G39,0)</f>
        <v>0</v>
      </c>
      <c r="E44" s="2">
        <f>ROUND(+'Phys. Thy.'!F39,0)</f>
        <v>4370</v>
      </c>
      <c r="F44" s="7" t="str">
        <f t="shared" si="0"/>
        <v/>
      </c>
      <c r="G44" s="2">
        <f>ROUND(+'Phys. Thy.'!G139,0)</f>
        <v>0</v>
      </c>
      <c r="H44" s="2">
        <f>ROUND(+'Phys. Thy.'!F139,0)</f>
        <v>4809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ROUND(+'Phys. Thy.'!G40,0)</f>
        <v>617371</v>
      </c>
      <c r="E45" s="2">
        <f>ROUND(+'Phys. Thy.'!F40,0)</f>
        <v>19399</v>
      </c>
      <c r="F45" s="7">
        <f t="shared" si="0"/>
        <v>31.82</v>
      </c>
      <c r="G45" s="2">
        <f>ROUND(+'Phys. Thy.'!G140,0)</f>
        <v>529183</v>
      </c>
      <c r="H45" s="2">
        <f>ROUND(+'Phys. Thy.'!F140,0)</f>
        <v>23283</v>
      </c>
      <c r="I45" s="7">
        <f t="shared" si="1"/>
        <v>22.73</v>
      </c>
      <c r="J45" s="7"/>
      <c r="K45" s="8">
        <f t="shared" si="2"/>
        <v>-0.28570000000000001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ROUND(+'Phys. Thy.'!G41,0)</f>
        <v>0</v>
      </c>
      <c r="E46" s="2">
        <f>ROUND(+'Phys. Thy.'!F41,0)</f>
        <v>2712</v>
      </c>
      <c r="F46" s="7" t="str">
        <f t="shared" si="0"/>
        <v/>
      </c>
      <c r="G46" s="2">
        <f>ROUND(+'Phys. Thy.'!G141,0)</f>
        <v>0</v>
      </c>
      <c r="H46" s="2">
        <f>ROUND(+'Phys. Thy.'!F141,0)</f>
        <v>3008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ROUND(+'Phys. Thy.'!G42,0)</f>
        <v>57915</v>
      </c>
      <c r="E47" s="2">
        <f>ROUND(+'Phys. Thy.'!F42,0)</f>
        <v>5489</v>
      </c>
      <c r="F47" s="7">
        <f t="shared" si="0"/>
        <v>10.55</v>
      </c>
      <c r="G47" s="2">
        <f>ROUND(+'Phys. Thy.'!G142,0)</f>
        <v>109746</v>
      </c>
      <c r="H47" s="2">
        <f>ROUND(+'Phys. Thy.'!F142,0)</f>
        <v>4786</v>
      </c>
      <c r="I47" s="7">
        <f t="shared" si="1"/>
        <v>22.93</v>
      </c>
      <c r="J47" s="7"/>
      <c r="K47" s="8">
        <f t="shared" si="2"/>
        <v>1.1735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ROUND(+'Phys. Thy.'!G43,0)</f>
        <v>0</v>
      </c>
      <c r="E48" s="2">
        <f>ROUND(+'Phys. Thy.'!F43,0)</f>
        <v>0</v>
      </c>
      <c r="F48" s="7" t="str">
        <f t="shared" si="0"/>
        <v/>
      </c>
      <c r="G48" s="2">
        <f>ROUND(+'Phys. Thy.'!G143,0)</f>
        <v>0</v>
      </c>
      <c r="H48" s="2">
        <f>ROUND(+'Phys. Thy.'!F143,0)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ROUND(+'Phys. Thy.'!G44,0)</f>
        <v>0</v>
      </c>
      <c r="E49" s="2">
        <f>ROUND(+'Phys. Thy.'!F44,0)</f>
        <v>19735</v>
      </c>
      <c r="F49" s="7" t="str">
        <f t="shared" si="0"/>
        <v/>
      </c>
      <c r="G49" s="2">
        <f>ROUND(+'Phys. Thy.'!G144,0)</f>
        <v>0</v>
      </c>
      <c r="H49" s="2">
        <f>ROUND(+'Phys. Thy.'!F144,0)</f>
        <v>8854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ROUND(+'Phys. Thy.'!G45,0)</f>
        <v>4309623</v>
      </c>
      <c r="E50" s="2">
        <f>ROUND(+'Phys. Thy.'!F45,0)</f>
        <v>156008</v>
      </c>
      <c r="F50" s="7">
        <f t="shared" si="0"/>
        <v>27.62</v>
      </c>
      <c r="G50" s="2">
        <f>ROUND(+'Phys. Thy.'!G145,0)</f>
        <v>4572169</v>
      </c>
      <c r="H50" s="2">
        <f>ROUND(+'Phys. Thy.'!F145,0)</f>
        <v>181359</v>
      </c>
      <c r="I50" s="7">
        <f t="shared" si="1"/>
        <v>25.21</v>
      </c>
      <c r="J50" s="7"/>
      <c r="K50" s="8">
        <f t="shared" si="2"/>
        <v>-8.7300000000000003E-2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ROUND(+'Phys. Thy.'!G46,0)</f>
        <v>247228</v>
      </c>
      <c r="E51" s="2">
        <f>ROUND(+'Phys. Thy.'!F46,0)</f>
        <v>3824</v>
      </c>
      <c r="F51" s="7">
        <f t="shared" si="0"/>
        <v>64.650000000000006</v>
      </c>
      <c r="G51" s="2">
        <f>ROUND(+'Phys. Thy.'!G146,0)</f>
        <v>0</v>
      </c>
      <c r="H51" s="2">
        <f>ROUND(+'Phys. Thy.'!F146,0)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ROUND(+'Phys. Thy.'!G47,0)</f>
        <v>2458732</v>
      </c>
      <c r="E52" s="2">
        <f>ROUND(+'Phys. Thy.'!F47,0)</f>
        <v>87178</v>
      </c>
      <c r="F52" s="7">
        <f t="shared" si="0"/>
        <v>28.2</v>
      </c>
      <c r="G52" s="2">
        <f>ROUND(+'Phys. Thy.'!G147,0)</f>
        <v>2445700</v>
      </c>
      <c r="H52" s="2">
        <f>ROUND(+'Phys. Thy.'!F147,0)</f>
        <v>81604</v>
      </c>
      <c r="I52" s="7">
        <f t="shared" si="1"/>
        <v>29.97</v>
      </c>
      <c r="J52" s="7"/>
      <c r="K52" s="8">
        <f t="shared" si="2"/>
        <v>6.2799999999999995E-2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ROUND(+'Phys. Thy.'!G48,0)</f>
        <v>1463164</v>
      </c>
      <c r="E53" s="2">
        <f>ROUND(+'Phys. Thy.'!F48,0)</f>
        <v>0</v>
      </c>
      <c r="F53" s="7" t="str">
        <f t="shared" si="0"/>
        <v/>
      </c>
      <c r="G53" s="2">
        <f>ROUND(+'Phys. Thy.'!G148,0)</f>
        <v>1662900</v>
      </c>
      <c r="H53" s="2">
        <f>ROUND(+'Phys. Thy.'!F148,0)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ROUND(+'Phys. Thy.'!G49,0)</f>
        <v>934143</v>
      </c>
      <c r="E54" s="2">
        <f>ROUND(+'Phys. Thy.'!F49,0)</f>
        <v>45027</v>
      </c>
      <c r="F54" s="7">
        <f t="shared" si="0"/>
        <v>20.75</v>
      </c>
      <c r="G54" s="2">
        <f>ROUND(+'Phys. Thy.'!G149,0)</f>
        <v>967531</v>
      </c>
      <c r="H54" s="2">
        <f>ROUND(+'Phys. Thy.'!F149,0)</f>
        <v>43226</v>
      </c>
      <c r="I54" s="7">
        <f t="shared" si="1"/>
        <v>22.38</v>
      </c>
      <c r="J54" s="7"/>
      <c r="K54" s="8">
        <f t="shared" si="2"/>
        <v>7.8600000000000003E-2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ROUND(+'Phys. Thy.'!G50,0)</f>
        <v>1075795</v>
      </c>
      <c r="E55" s="2">
        <f>ROUND(+'Phys. Thy.'!F50,0)</f>
        <v>18092</v>
      </c>
      <c r="F55" s="7">
        <f t="shared" si="0"/>
        <v>59.46</v>
      </c>
      <c r="G55" s="2">
        <f>ROUND(+'Phys. Thy.'!G150,0)</f>
        <v>1092997</v>
      </c>
      <c r="H55" s="2">
        <f>ROUND(+'Phys. Thy.'!F150,0)</f>
        <v>16345</v>
      </c>
      <c r="I55" s="7">
        <f t="shared" si="1"/>
        <v>66.87</v>
      </c>
      <c r="J55" s="7"/>
      <c r="K55" s="8">
        <f t="shared" si="2"/>
        <v>0.1246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ROUND(+'Phys. Thy.'!G51,0)</f>
        <v>257106</v>
      </c>
      <c r="E56" s="2">
        <f>ROUND(+'Phys. Thy.'!F51,0)</f>
        <v>6789</v>
      </c>
      <c r="F56" s="7">
        <f t="shared" si="0"/>
        <v>37.869999999999997</v>
      </c>
      <c r="G56" s="2">
        <f>ROUND(+'Phys. Thy.'!G151,0)</f>
        <v>268312</v>
      </c>
      <c r="H56" s="2">
        <f>ROUND(+'Phys. Thy.'!F151,0)</f>
        <v>4222</v>
      </c>
      <c r="I56" s="7">
        <f t="shared" si="1"/>
        <v>63.55</v>
      </c>
      <c r="J56" s="7"/>
      <c r="K56" s="8">
        <f t="shared" si="2"/>
        <v>0.67810000000000004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ROUND(+'Phys. Thy.'!G52,0)</f>
        <v>1100534</v>
      </c>
      <c r="E57" s="2">
        <f>ROUND(+'Phys. Thy.'!F52,0)</f>
        <v>0</v>
      </c>
      <c r="F57" s="7" t="str">
        <f t="shared" si="0"/>
        <v/>
      </c>
      <c r="G57" s="2">
        <f>ROUND(+'Phys. Thy.'!G152,0)</f>
        <v>1132407</v>
      </c>
      <c r="H57" s="2">
        <f>ROUND(+'Phys. Thy.'!F152,0)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ROUND(+'Phys. Thy.'!G53,0)</f>
        <v>1174786</v>
      </c>
      <c r="E58" s="2">
        <f>ROUND(+'Phys. Thy.'!F53,0)</f>
        <v>86492</v>
      </c>
      <c r="F58" s="7">
        <f t="shared" si="0"/>
        <v>13.58</v>
      </c>
      <c r="G58" s="2">
        <f>ROUND(+'Phys. Thy.'!G153,0)</f>
        <v>2643</v>
      </c>
      <c r="H58" s="2">
        <f>ROUND(+'Phys. Thy.'!F153,0)</f>
        <v>84869</v>
      </c>
      <c r="I58" s="7">
        <f t="shared" si="1"/>
        <v>0.03</v>
      </c>
      <c r="J58" s="7"/>
      <c r="K58" s="8">
        <f t="shared" si="2"/>
        <v>-0.99780000000000002</v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ROUND(+'Phys. Thy.'!G54,0)</f>
        <v>889098</v>
      </c>
      <c r="E59" s="2">
        <f>ROUND(+'Phys. Thy.'!F54,0)</f>
        <v>35632</v>
      </c>
      <c r="F59" s="7">
        <f t="shared" si="0"/>
        <v>24.95</v>
      </c>
      <c r="G59" s="2">
        <f>ROUND(+'Phys. Thy.'!G154,0)</f>
        <v>863229</v>
      </c>
      <c r="H59" s="2">
        <f>ROUND(+'Phys. Thy.'!F154,0)</f>
        <v>31134</v>
      </c>
      <c r="I59" s="7">
        <f t="shared" si="1"/>
        <v>27.73</v>
      </c>
      <c r="J59" s="7"/>
      <c r="K59" s="8">
        <f t="shared" si="2"/>
        <v>0.1114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ROUND(+'Phys. Thy.'!G55,0)</f>
        <v>157399</v>
      </c>
      <c r="E60" s="2">
        <f>ROUND(+'Phys. Thy.'!F55,0)</f>
        <v>17899</v>
      </c>
      <c r="F60" s="7">
        <f t="shared" si="0"/>
        <v>8.7899999999999991</v>
      </c>
      <c r="G60" s="2">
        <f>ROUND(+'Phys. Thy.'!G155,0)</f>
        <v>0</v>
      </c>
      <c r="H60" s="2">
        <f>ROUND(+'Phys. Thy.'!F155,0)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ROUND(+'Phys. Thy.'!G56,0)</f>
        <v>3039908</v>
      </c>
      <c r="E61" s="2">
        <f>ROUND(+'Phys. Thy.'!F56,0)</f>
        <v>35757</v>
      </c>
      <c r="F61" s="7">
        <f t="shared" si="0"/>
        <v>85.02</v>
      </c>
      <c r="G61" s="2">
        <f>ROUND(+'Phys. Thy.'!G156,0)</f>
        <v>3176408</v>
      </c>
      <c r="H61" s="2">
        <f>ROUND(+'Phys. Thy.'!F156,0)</f>
        <v>25105</v>
      </c>
      <c r="I61" s="7">
        <f t="shared" si="1"/>
        <v>126.52</v>
      </c>
      <c r="J61" s="7"/>
      <c r="K61" s="8">
        <f t="shared" si="2"/>
        <v>0.48809999999999998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ROUND(+'Phys. Thy.'!G57,0)</f>
        <v>4403440</v>
      </c>
      <c r="E62" s="2">
        <f>ROUND(+'Phys. Thy.'!F57,0)</f>
        <v>199815</v>
      </c>
      <c r="F62" s="7">
        <f t="shared" si="0"/>
        <v>22.04</v>
      </c>
      <c r="G62" s="2">
        <f>ROUND(+'Phys. Thy.'!G157,0)</f>
        <v>4532819</v>
      </c>
      <c r="H62" s="2">
        <f>ROUND(+'Phys. Thy.'!F157,0)</f>
        <v>194863</v>
      </c>
      <c r="I62" s="7">
        <f t="shared" si="1"/>
        <v>23.26</v>
      </c>
      <c r="J62" s="7"/>
      <c r="K62" s="8">
        <f t="shared" si="2"/>
        <v>5.5399999999999998E-2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ROUND(+'Phys. Thy.'!G58,0)</f>
        <v>238355</v>
      </c>
      <c r="E63" s="2">
        <f>ROUND(+'Phys. Thy.'!F58,0)</f>
        <v>7458</v>
      </c>
      <c r="F63" s="7">
        <f t="shared" si="0"/>
        <v>31.96</v>
      </c>
      <c r="G63" s="2">
        <f>ROUND(+'Phys. Thy.'!G158,0)</f>
        <v>314468</v>
      </c>
      <c r="H63" s="2">
        <f>ROUND(+'Phys. Thy.'!F158,0)</f>
        <v>9180</v>
      </c>
      <c r="I63" s="7">
        <f t="shared" si="1"/>
        <v>34.26</v>
      </c>
      <c r="J63" s="7"/>
      <c r="K63" s="8">
        <f t="shared" si="2"/>
        <v>7.1999999999999995E-2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ROUND(+'Phys. Thy.'!G59,0)</f>
        <v>0</v>
      </c>
      <c r="E64" s="2">
        <f>ROUND(+'Phys. Thy.'!F59,0)</f>
        <v>13532</v>
      </c>
      <c r="F64" s="7" t="str">
        <f t="shared" si="0"/>
        <v/>
      </c>
      <c r="G64" s="2">
        <f>ROUND(+'Phys. Thy.'!G159,0)</f>
        <v>0</v>
      </c>
      <c r="H64" s="2">
        <f>ROUND(+'Phys. Thy.'!F159,0)</f>
        <v>17029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ROUND(+'Phys. Thy.'!G60,0)</f>
        <v>38399</v>
      </c>
      <c r="E65" s="2">
        <f>ROUND(+'Phys. Thy.'!F60,0)</f>
        <v>1541</v>
      </c>
      <c r="F65" s="7">
        <f t="shared" si="0"/>
        <v>24.92</v>
      </c>
      <c r="G65" s="2">
        <f>ROUND(+'Phys. Thy.'!G160,0)</f>
        <v>168410</v>
      </c>
      <c r="H65" s="2">
        <f>ROUND(+'Phys. Thy.'!F160,0)</f>
        <v>4076</v>
      </c>
      <c r="I65" s="7">
        <f t="shared" si="1"/>
        <v>41.32</v>
      </c>
      <c r="J65" s="7"/>
      <c r="K65" s="8">
        <f t="shared" si="2"/>
        <v>0.65810000000000002</v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ROUND(+'Phys. Thy.'!G61,0)</f>
        <v>0</v>
      </c>
      <c r="E66" s="2">
        <f>ROUND(+'Phys. Thy.'!F61,0)</f>
        <v>10952</v>
      </c>
      <c r="F66" s="7" t="str">
        <f t="shared" si="0"/>
        <v/>
      </c>
      <c r="G66" s="2">
        <f>ROUND(+'Phys. Thy.'!G161,0)</f>
        <v>0</v>
      </c>
      <c r="H66" s="2">
        <f>ROUND(+'Phys. Thy.'!F161,0)</f>
        <v>12329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ROUND(+'Phys. Thy.'!G62,0)</f>
        <v>508046</v>
      </c>
      <c r="E67" s="2">
        <f>ROUND(+'Phys. Thy.'!F62,0)</f>
        <v>10744</v>
      </c>
      <c r="F67" s="7">
        <f t="shared" si="0"/>
        <v>47.29</v>
      </c>
      <c r="G67" s="2">
        <f>ROUND(+'Phys. Thy.'!G162,0)</f>
        <v>544358</v>
      </c>
      <c r="H67" s="2">
        <f>ROUND(+'Phys. Thy.'!F162,0)</f>
        <v>10703</v>
      </c>
      <c r="I67" s="7">
        <f t="shared" si="1"/>
        <v>50.86</v>
      </c>
      <c r="J67" s="7"/>
      <c r="K67" s="8">
        <f t="shared" si="2"/>
        <v>7.5499999999999998E-2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ROUND(+'Phys. Thy.'!G63,0)</f>
        <v>2235045</v>
      </c>
      <c r="E68" s="2">
        <f>ROUND(+'Phys. Thy.'!F63,0)</f>
        <v>49579</v>
      </c>
      <c r="F68" s="7">
        <f t="shared" si="0"/>
        <v>45.08</v>
      </c>
      <c r="G68" s="2">
        <f>ROUND(+'Phys. Thy.'!G163,0)</f>
        <v>4467324</v>
      </c>
      <c r="H68" s="2">
        <f>ROUND(+'Phys. Thy.'!F163,0)</f>
        <v>53850</v>
      </c>
      <c r="I68" s="7">
        <f t="shared" si="1"/>
        <v>82.96</v>
      </c>
      <c r="J68" s="7"/>
      <c r="K68" s="8">
        <f t="shared" si="2"/>
        <v>0.84030000000000005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ROUND(+'Phys. Thy.'!G64,0)</f>
        <v>1129192</v>
      </c>
      <c r="E69" s="2">
        <f>ROUND(+'Phys. Thy.'!F64,0)</f>
        <v>14994</v>
      </c>
      <c r="F69" s="7">
        <f t="shared" si="0"/>
        <v>75.31</v>
      </c>
      <c r="G69" s="2">
        <f>ROUND(+'Phys. Thy.'!G164,0)</f>
        <v>0</v>
      </c>
      <c r="H69" s="2">
        <f>ROUND(+'Phys. Thy.'!F164,0)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ROUND(+'Phys. Thy.'!G65,0)</f>
        <v>2883533</v>
      </c>
      <c r="E70" s="2">
        <f>ROUND(+'Phys. Thy.'!F65,0)</f>
        <v>224562</v>
      </c>
      <c r="F70" s="7">
        <f t="shared" si="0"/>
        <v>12.84</v>
      </c>
      <c r="G70" s="2">
        <f>ROUND(+'Phys. Thy.'!G165,0)</f>
        <v>2898938</v>
      </c>
      <c r="H70" s="2">
        <f>ROUND(+'Phys. Thy.'!F165,0)</f>
        <v>203062</v>
      </c>
      <c r="I70" s="7">
        <f t="shared" si="1"/>
        <v>14.28</v>
      </c>
      <c r="J70" s="7"/>
      <c r="K70" s="8">
        <f t="shared" si="2"/>
        <v>0.11210000000000001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ROUND(+'Phys. Thy.'!G66,0)</f>
        <v>404839</v>
      </c>
      <c r="E71" s="2">
        <f>ROUND(+'Phys. Thy.'!F66,0)</f>
        <v>15583</v>
      </c>
      <c r="F71" s="7">
        <f t="shared" si="0"/>
        <v>25.98</v>
      </c>
      <c r="G71" s="2">
        <f>ROUND(+'Phys. Thy.'!G166,0)</f>
        <v>445608</v>
      </c>
      <c r="H71" s="2">
        <f>ROUND(+'Phys. Thy.'!F166,0)</f>
        <v>16408</v>
      </c>
      <c r="I71" s="7">
        <f t="shared" si="1"/>
        <v>27.16</v>
      </c>
      <c r="J71" s="7"/>
      <c r="K71" s="8">
        <f t="shared" si="2"/>
        <v>4.5400000000000003E-2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ROUND(+'Phys. Thy.'!G67,0)</f>
        <v>5296983</v>
      </c>
      <c r="E72" s="2">
        <f>ROUND(+'Phys. Thy.'!F67,0)</f>
        <v>0</v>
      </c>
      <c r="F72" s="7" t="str">
        <f t="shared" si="0"/>
        <v/>
      </c>
      <c r="G72" s="2">
        <f>ROUND(+'Phys. Thy.'!G167,0)</f>
        <v>5662412</v>
      </c>
      <c r="H72" s="2">
        <f>ROUND(+'Phys. Thy.'!F167,0)</f>
        <v>9911</v>
      </c>
      <c r="I72" s="7">
        <f t="shared" si="1"/>
        <v>571.33000000000004</v>
      </c>
      <c r="J72" s="7"/>
      <c r="K72" s="8" t="str">
        <f t="shared" si="2"/>
        <v/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ROUND(+'Phys. Thy.'!G68,0)</f>
        <v>2941692</v>
      </c>
      <c r="E73" s="2">
        <f>ROUND(+'Phys. Thy.'!F68,0)</f>
        <v>149645</v>
      </c>
      <c r="F73" s="7">
        <f t="shared" si="0"/>
        <v>19.66</v>
      </c>
      <c r="G73" s="2">
        <f>ROUND(+'Phys. Thy.'!G168,0)</f>
        <v>3064685</v>
      </c>
      <c r="H73" s="2">
        <f>ROUND(+'Phys. Thy.'!F168,0)</f>
        <v>143796</v>
      </c>
      <c r="I73" s="7">
        <f t="shared" si="1"/>
        <v>21.31</v>
      </c>
      <c r="J73" s="7"/>
      <c r="K73" s="8">
        <f t="shared" si="2"/>
        <v>8.3900000000000002E-2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ROUND(+'Phys. Thy.'!G69,0)</f>
        <v>11753</v>
      </c>
      <c r="E74" s="2">
        <f>ROUND(+'Phys. Thy.'!F69,0)</f>
        <v>0</v>
      </c>
      <c r="F74" s="7" t="str">
        <f t="shared" si="0"/>
        <v/>
      </c>
      <c r="G74" s="2">
        <f>ROUND(+'Phys. Thy.'!G169,0)</f>
        <v>0</v>
      </c>
      <c r="H74" s="2">
        <f>ROUND(+'Phys. Thy.'!F169,0)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ROUND(+'Phys. Thy.'!G70,0)</f>
        <v>4018195</v>
      </c>
      <c r="E75" s="2">
        <f>ROUND(+'Phys. Thy.'!F70,0)</f>
        <v>0</v>
      </c>
      <c r="F75" s="7" t="str">
        <f t="shared" ref="F75:F107" si="3">IF(D75=0,"",IF(E75=0,"",ROUND(D75/E75,2)))</f>
        <v/>
      </c>
      <c r="G75" s="2">
        <f>ROUND(+'Phys. Thy.'!G170,0)</f>
        <v>4016962</v>
      </c>
      <c r="H75" s="2">
        <f>ROUND(+'Phys. Thy.'!F170,0)</f>
        <v>0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ROUND(+'Phys. Thy.'!G71,0)</f>
        <v>362688</v>
      </c>
      <c r="E76" s="2">
        <f>ROUND(+'Phys. Thy.'!F71,0)</f>
        <v>3969</v>
      </c>
      <c r="F76" s="7">
        <f t="shared" si="3"/>
        <v>91.38</v>
      </c>
      <c r="G76" s="2">
        <f>ROUND(+'Phys. Thy.'!G171,0)</f>
        <v>460523</v>
      </c>
      <c r="H76" s="2">
        <f>ROUND(+'Phys. Thy.'!F171,0)</f>
        <v>5503</v>
      </c>
      <c r="I76" s="7">
        <f t="shared" si="4"/>
        <v>83.69</v>
      </c>
      <c r="J76" s="7"/>
      <c r="K76" s="8">
        <f t="shared" si="5"/>
        <v>-8.4199999999999997E-2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ROUND(+'Phys. Thy.'!G72,0)</f>
        <v>0</v>
      </c>
      <c r="E77" s="2">
        <f>ROUND(+'Phys. Thy.'!F72,0)</f>
        <v>0</v>
      </c>
      <c r="F77" s="7" t="str">
        <f t="shared" si="3"/>
        <v/>
      </c>
      <c r="G77" s="2">
        <f>ROUND(+'Phys. Thy.'!G172,0)</f>
        <v>0</v>
      </c>
      <c r="H77" s="2">
        <f>ROUND(+'Phys. Thy.'!F172,0)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ROUND(+'Phys. Thy.'!G73,0)</f>
        <v>1548900</v>
      </c>
      <c r="E78" s="2">
        <f>ROUND(+'Phys. Thy.'!F73,0)</f>
        <v>77658</v>
      </c>
      <c r="F78" s="7">
        <f t="shared" si="3"/>
        <v>19.95</v>
      </c>
      <c r="G78" s="2">
        <f>ROUND(+'Phys. Thy.'!G173,0)</f>
        <v>1764560</v>
      </c>
      <c r="H78" s="2">
        <f>ROUND(+'Phys. Thy.'!F173,0)</f>
        <v>93961</v>
      </c>
      <c r="I78" s="7">
        <f t="shared" si="4"/>
        <v>18.78</v>
      </c>
      <c r="J78" s="7"/>
      <c r="K78" s="8">
        <f t="shared" si="5"/>
        <v>-5.8599999999999999E-2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ROUND(+'Phys. Thy.'!G74,0)</f>
        <v>4536736</v>
      </c>
      <c r="E79" s="2">
        <f>ROUND(+'Phys. Thy.'!F74,0)</f>
        <v>98373</v>
      </c>
      <c r="F79" s="7">
        <f t="shared" si="3"/>
        <v>46.12</v>
      </c>
      <c r="G79" s="2">
        <f>ROUND(+'Phys. Thy.'!G174,0)</f>
        <v>3985219</v>
      </c>
      <c r="H79" s="2">
        <f>ROUND(+'Phys. Thy.'!F174,0)</f>
        <v>134790</v>
      </c>
      <c r="I79" s="7">
        <f t="shared" si="4"/>
        <v>29.57</v>
      </c>
      <c r="J79" s="7"/>
      <c r="K79" s="8">
        <f t="shared" si="5"/>
        <v>-0.35880000000000001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ROUND(+'Phys. Thy.'!G75,0)</f>
        <v>1770073</v>
      </c>
      <c r="E80" s="2">
        <f>ROUND(+'Phys. Thy.'!F75,0)</f>
        <v>28083</v>
      </c>
      <c r="F80" s="7">
        <f t="shared" si="3"/>
        <v>63.03</v>
      </c>
      <c r="G80" s="2">
        <f>ROUND(+'Phys. Thy.'!G175,0)</f>
        <v>1881597</v>
      </c>
      <c r="H80" s="2">
        <f>ROUND(+'Phys. Thy.'!F175,0)</f>
        <v>31482</v>
      </c>
      <c r="I80" s="7">
        <f t="shared" si="4"/>
        <v>59.77</v>
      </c>
      <c r="J80" s="7"/>
      <c r="K80" s="8">
        <f t="shared" si="5"/>
        <v>-5.1700000000000003E-2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ROUND(+'Phys. Thy.'!G76,0)</f>
        <v>282519</v>
      </c>
      <c r="E81" s="2">
        <f>ROUND(+'Phys. Thy.'!F76,0)</f>
        <v>0</v>
      </c>
      <c r="F81" s="7" t="str">
        <f t="shared" si="3"/>
        <v/>
      </c>
      <c r="G81" s="2">
        <f>ROUND(+'Phys. Thy.'!G176,0)</f>
        <v>489080</v>
      </c>
      <c r="H81" s="2">
        <f>ROUND(+'Phys. Thy.'!F176,0)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ROUND(+'Phys. Thy.'!G77,0)</f>
        <v>611654</v>
      </c>
      <c r="E82" s="2">
        <f>ROUND(+'Phys. Thy.'!F77,0)</f>
        <v>0</v>
      </c>
      <c r="F82" s="7" t="str">
        <f t="shared" si="3"/>
        <v/>
      </c>
      <c r="G82" s="2">
        <f>ROUND(+'Phys. Thy.'!G177,0)</f>
        <v>628898</v>
      </c>
      <c r="H82" s="2">
        <f>ROUND(+'Phys. Thy.'!F177,0)</f>
        <v>8666</v>
      </c>
      <c r="I82" s="7">
        <f t="shared" si="4"/>
        <v>72.569999999999993</v>
      </c>
      <c r="J82" s="7"/>
      <c r="K82" s="8" t="str">
        <f t="shared" si="5"/>
        <v/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ROUND(+'Phys. Thy.'!G78,0)</f>
        <v>1002076</v>
      </c>
      <c r="E83" s="2">
        <f>ROUND(+'Phys. Thy.'!F78,0)</f>
        <v>0</v>
      </c>
      <c r="F83" s="7" t="str">
        <f t="shared" si="3"/>
        <v/>
      </c>
      <c r="G83" s="2">
        <f>ROUND(+'Phys. Thy.'!G178,0)</f>
        <v>737587</v>
      </c>
      <c r="H83" s="2">
        <f>ROUND(+'Phys. Thy.'!F178,0)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ROUND(+'Phys. Thy.'!G79,0)</f>
        <v>431293</v>
      </c>
      <c r="E84" s="2">
        <f>ROUND(+'Phys. Thy.'!F79,0)</f>
        <v>12638</v>
      </c>
      <c r="F84" s="7">
        <f t="shared" si="3"/>
        <v>34.130000000000003</v>
      </c>
      <c r="G84" s="2">
        <f>ROUND(+'Phys. Thy.'!G179,0)</f>
        <v>431428</v>
      </c>
      <c r="H84" s="2">
        <f>ROUND(+'Phys. Thy.'!F179,0)</f>
        <v>11848</v>
      </c>
      <c r="I84" s="7">
        <f t="shared" si="4"/>
        <v>36.409999999999997</v>
      </c>
      <c r="J84" s="7"/>
      <c r="K84" s="8">
        <f t="shared" si="5"/>
        <v>6.6799999999999998E-2</v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ROUND(+'Phys. Thy.'!G80,0)</f>
        <v>877455</v>
      </c>
      <c r="E85" s="2">
        <f>ROUND(+'Phys. Thy.'!F80,0)</f>
        <v>44133</v>
      </c>
      <c r="F85" s="7">
        <f t="shared" si="3"/>
        <v>19.88</v>
      </c>
      <c r="G85" s="2">
        <f>ROUND(+'Phys. Thy.'!G180,0)</f>
        <v>991423</v>
      </c>
      <c r="H85" s="2">
        <f>ROUND(+'Phys. Thy.'!F180,0)</f>
        <v>51194</v>
      </c>
      <c r="I85" s="7">
        <f t="shared" si="4"/>
        <v>19.37</v>
      </c>
      <c r="J85" s="7"/>
      <c r="K85" s="8">
        <f t="shared" si="5"/>
        <v>-2.5700000000000001E-2</v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ROUND(+'Phys. Thy.'!G81,0)</f>
        <v>0</v>
      </c>
      <c r="E86" s="2">
        <f>ROUND(+'Phys. Thy.'!F81,0)</f>
        <v>0</v>
      </c>
      <c r="F86" s="7" t="str">
        <f t="shared" si="3"/>
        <v/>
      </c>
      <c r="G86" s="2">
        <f>ROUND(+'Phys. Thy.'!G181,0)</f>
        <v>0</v>
      </c>
      <c r="H86" s="2">
        <f>ROUND(+'Phys. Thy.'!F181,0)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ROUND(+'Phys. Thy.'!G82,0)</f>
        <v>695779</v>
      </c>
      <c r="E87" s="2">
        <f>ROUND(+'Phys. Thy.'!F82,0)</f>
        <v>28926</v>
      </c>
      <c r="F87" s="7">
        <f t="shared" si="3"/>
        <v>24.05</v>
      </c>
      <c r="G87" s="2">
        <f>ROUND(+'Phys. Thy.'!G182,0)</f>
        <v>813982</v>
      </c>
      <c r="H87" s="2">
        <f>ROUND(+'Phys. Thy.'!F182,0)</f>
        <v>34554</v>
      </c>
      <c r="I87" s="7">
        <f t="shared" si="4"/>
        <v>23.56</v>
      </c>
      <c r="J87" s="7"/>
      <c r="K87" s="8">
        <f t="shared" si="5"/>
        <v>-2.0400000000000001E-2</v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ROUND(+'Phys. Thy.'!G83,0)</f>
        <v>810446</v>
      </c>
      <c r="E88" s="2">
        <f>ROUND(+'Phys. Thy.'!F83,0)</f>
        <v>31095</v>
      </c>
      <c r="F88" s="7">
        <f t="shared" si="3"/>
        <v>26.06</v>
      </c>
      <c r="G88" s="2">
        <f>ROUND(+'Phys. Thy.'!G183,0)</f>
        <v>908042</v>
      </c>
      <c r="H88" s="2">
        <f>ROUND(+'Phys. Thy.'!F183,0)</f>
        <v>32330</v>
      </c>
      <c r="I88" s="7">
        <f t="shared" si="4"/>
        <v>28.09</v>
      </c>
      <c r="J88" s="7"/>
      <c r="K88" s="8">
        <f t="shared" si="5"/>
        <v>7.7899999999999997E-2</v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ROUND(+'Phys. Thy.'!G84,0)</f>
        <v>1037568</v>
      </c>
      <c r="E89" s="2">
        <f>ROUND(+'Phys. Thy.'!F84,0)</f>
        <v>36183</v>
      </c>
      <c r="F89" s="7">
        <f t="shared" si="3"/>
        <v>28.68</v>
      </c>
      <c r="G89" s="2">
        <f>ROUND(+'Phys. Thy.'!G184,0)</f>
        <v>1139688</v>
      </c>
      <c r="H89" s="2">
        <f>ROUND(+'Phys. Thy.'!F184,0)</f>
        <v>26426</v>
      </c>
      <c r="I89" s="7">
        <f t="shared" si="4"/>
        <v>43.13</v>
      </c>
      <c r="J89" s="7"/>
      <c r="K89" s="8">
        <f t="shared" si="5"/>
        <v>0.50380000000000003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ROUND(+'Phys. Thy.'!G85,0)</f>
        <v>379518</v>
      </c>
      <c r="E90" s="2">
        <f>ROUND(+'Phys. Thy.'!F85,0)</f>
        <v>0</v>
      </c>
      <c r="F90" s="7" t="str">
        <f t="shared" si="3"/>
        <v/>
      </c>
      <c r="G90" s="2">
        <f>ROUND(+'Phys. Thy.'!G185,0)</f>
        <v>478432</v>
      </c>
      <c r="H90" s="2">
        <f>ROUND(+'Phys. Thy.'!F185,0)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ROUND(+'Phys. Thy.'!G86,0)</f>
        <v>224064</v>
      </c>
      <c r="E91" s="2">
        <f>ROUND(+'Phys. Thy.'!F86,0)</f>
        <v>24127</v>
      </c>
      <c r="F91" s="7">
        <f t="shared" si="3"/>
        <v>9.2899999999999991</v>
      </c>
      <c r="G91" s="2">
        <f>ROUND(+'Phys. Thy.'!G186,0)</f>
        <v>198282</v>
      </c>
      <c r="H91" s="2">
        <f>ROUND(+'Phys. Thy.'!F186,0)</f>
        <v>25466</v>
      </c>
      <c r="I91" s="7">
        <f t="shared" si="4"/>
        <v>7.79</v>
      </c>
      <c r="J91" s="7"/>
      <c r="K91" s="8">
        <f t="shared" si="5"/>
        <v>-0.1615</v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ROUND(+'Phys. Thy.'!G87,0)</f>
        <v>0</v>
      </c>
      <c r="E92" s="2">
        <f>ROUND(+'Phys. Thy.'!F87,0)</f>
        <v>1643</v>
      </c>
      <c r="F92" s="7" t="str">
        <f t="shared" si="3"/>
        <v/>
      </c>
      <c r="G92" s="2">
        <f>ROUND(+'Phys. Thy.'!G187,0)</f>
        <v>0</v>
      </c>
      <c r="H92" s="2">
        <f>ROUND(+'Phys. Thy.'!F187,0)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ROUND(+'Phys. Thy.'!G88,0)</f>
        <v>0</v>
      </c>
      <c r="E93" s="2">
        <f>ROUND(+'Phys. Thy.'!F88,0)</f>
        <v>107</v>
      </c>
      <c r="F93" s="7" t="str">
        <f t="shared" si="3"/>
        <v/>
      </c>
      <c r="G93" s="2">
        <f>ROUND(+'Phys. Thy.'!G188,0)</f>
        <v>683</v>
      </c>
      <c r="H93" s="2">
        <f>ROUND(+'Phys. Thy.'!F188,0)</f>
        <v>104</v>
      </c>
      <c r="I93" s="7">
        <f t="shared" si="4"/>
        <v>6.57</v>
      </c>
      <c r="J93" s="7"/>
      <c r="K93" s="8" t="str">
        <f t="shared" si="5"/>
        <v/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ROUND(+'Phys. Thy.'!G89,0)</f>
        <v>776098</v>
      </c>
      <c r="E94" s="2">
        <f>ROUND(+'Phys. Thy.'!F89,0)</f>
        <v>40892</v>
      </c>
      <c r="F94" s="7">
        <f t="shared" si="3"/>
        <v>18.98</v>
      </c>
      <c r="G94" s="2">
        <f>ROUND(+'Phys. Thy.'!G189,0)</f>
        <v>829988</v>
      </c>
      <c r="H94" s="2">
        <f>ROUND(+'Phys. Thy.'!F189,0)</f>
        <v>44020</v>
      </c>
      <c r="I94" s="7">
        <f t="shared" si="4"/>
        <v>18.850000000000001</v>
      </c>
      <c r="J94" s="7"/>
      <c r="K94" s="8">
        <f t="shared" si="5"/>
        <v>-6.7999999999999996E-3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ROUND(+'Phys. Thy.'!G90,0)</f>
        <v>0</v>
      </c>
      <c r="E95" s="2">
        <f>ROUND(+'Phys. Thy.'!F90,0)</f>
        <v>0</v>
      </c>
      <c r="F95" s="7" t="str">
        <f t="shared" si="3"/>
        <v/>
      </c>
      <c r="G95" s="2">
        <f>ROUND(+'Phys. Thy.'!G190,0)</f>
        <v>0</v>
      </c>
      <c r="H95" s="2">
        <f>ROUND(+'Phys. Thy.'!F190,0)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ROUND(+'Phys. Thy.'!G91,0)</f>
        <v>365730</v>
      </c>
      <c r="E96" s="2">
        <f>ROUND(+'Phys. Thy.'!F91,0)</f>
        <v>0</v>
      </c>
      <c r="F96" s="7" t="str">
        <f t="shared" si="3"/>
        <v/>
      </c>
      <c r="G96" s="2">
        <f>ROUND(+'Phys. Thy.'!G191,0)</f>
        <v>399882</v>
      </c>
      <c r="H96" s="2">
        <f>ROUND(+'Phys. Thy.'!F191,0)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ROUND(+'Phys. Thy.'!G92,0)</f>
        <v>0</v>
      </c>
      <c r="E97" s="2">
        <f>ROUND(+'Phys. Thy.'!F92,0)</f>
        <v>0</v>
      </c>
      <c r="F97" s="7" t="str">
        <f t="shared" si="3"/>
        <v/>
      </c>
      <c r="G97" s="2">
        <f>ROUND(+'Phys. Thy.'!G192,0)</f>
        <v>248578</v>
      </c>
      <c r="H97" s="2">
        <f>ROUND(+'Phys. Thy.'!F192,0)</f>
        <v>6822</v>
      </c>
      <c r="I97" s="7">
        <f t="shared" si="4"/>
        <v>36.44</v>
      </c>
      <c r="J97" s="7"/>
      <c r="K97" s="8" t="str">
        <f t="shared" si="5"/>
        <v/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ROUND(+'Phys. Thy.'!G93,0)</f>
        <v>533242</v>
      </c>
      <c r="E98" s="2">
        <f>ROUND(+'Phys. Thy.'!F93,0)</f>
        <v>12046</v>
      </c>
      <c r="F98" s="7">
        <f t="shared" si="3"/>
        <v>44.27</v>
      </c>
      <c r="G98" s="2">
        <f>ROUND(+'Phys. Thy.'!G193,0)</f>
        <v>410890</v>
      </c>
      <c r="H98" s="2">
        <f>ROUND(+'Phys. Thy.'!F193,0)</f>
        <v>10850</v>
      </c>
      <c r="I98" s="7">
        <f t="shared" si="4"/>
        <v>37.869999999999997</v>
      </c>
      <c r="J98" s="7"/>
      <c r="K98" s="8">
        <f t="shared" si="5"/>
        <v>-0.14460000000000001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ROUND(+'Phys. Thy.'!G94,0)</f>
        <v>679879</v>
      </c>
      <c r="E99" s="2">
        <f>ROUND(+'Phys. Thy.'!F94,0)</f>
        <v>17561</v>
      </c>
      <c r="F99" s="7">
        <f t="shared" si="3"/>
        <v>38.72</v>
      </c>
      <c r="G99" s="2">
        <f>ROUND(+'Phys. Thy.'!G194,0)</f>
        <v>643690</v>
      </c>
      <c r="H99" s="2">
        <f>ROUND(+'Phys. Thy.'!F194,0)</f>
        <v>24700</v>
      </c>
      <c r="I99" s="7">
        <f t="shared" si="4"/>
        <v>26.06</v>
      </c>
      <c r="J99" s="7"/>
      <c r="K99" s="8">
        <f t="shared" si="5"/>
        <v>-0.32700000000000001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ROUND(+'Phys. Thy.'!G95,0)</f>
        <v>2115277</v>
      </c>
      <c r="E100" s="2">
        <f>ROUND(+'Phys. Thy.'!F95,0)</f>
        <v>126042</v>
      </c>
      <c r="F100" s="7">
        <f t="shared" si="3"/>
        <v>16.78</v>
      </c>
      <c r="G100" s="2">
        <f>ROUND(+'Phys. Thy.'!G195,0)</f>
        <v>2247694</v>
      </c>
      <c r="H100" s="2">
        <f>ROUND(+'Phys. Thy.'!F195,0)</f>
        <v>129915</v>
      </c>
      <c r="I100" s="7">
        <f t="shared" si="4"/>
        <v>17.3</v>
      </c>
      <c r="J100" s="7"/>
      <c r="K100" s="8">
        <f t="shared" si="5"/>
        <v>3.1E-2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ROUND(+'Phys. Thy.'!G96,0)</f>
        <v>689158</v>
      </c>
      <c r="E101" s="2">
        <f>ROUND(+'Phys. Thy.'!F96,0)</f>
        <v>37187</v>
      </c>
      <c r="F101" s="7">
        <f t="shared" si="3"/>
        <v>18.53</v>
      </c>
      <c r="G101" s="2">
        <f>ROUND(+'Phys. Thy.'!G196,0)</f>
        <v>664080</v>
      </c>
      <c r="H101" s="2">
        <f>ROUND(+'Phys. Thy.'!F196,0)</f>
        <v>38220</v>
      </c>
      <c r="I101" s="7">
        <f t="shared" si="4"/>
        <v>17.38</v>
      </c>
      <c r="J101" s="7"/>
      <c r="K101" s="8">
        <f t="shared" si="5"/>
        <v>-6.2100000000000002E-2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ROUND(+'Phys. Thy.'!G97,0)</f>
        <v>0</v>
      </c>
      <c r="E102" s="2">
        <f>ROUND(+'Phys. Thy.'!F97,0)</f>
        <v>0</v>
      </c>
      <c r="F102" s="7" t="str">
        <f t="shared" si="3"/>
        <v/>
      </c>
      <c r="G102" s="2">
        <f>ROUND(+'Phys. Thy.'!G197,0)</f>
        <v>0</v>
      </c>
      <c r="H102" s="2">
        <f>ROUND(+'Phys. Thy.'!F197,0)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ROUND(+'Phys. Thy.'!G98,0)</f>
        <v>0</v>
      </c>
      <c r="E103" s="2">
        <f>ROUND(+'Phys. Thy.'!F98,0)</f>
        <v>0</v>
      </c>
      <c r="F103" s="7" t="str">
        <f t="shared" si="3"/>
        <v/>
      </c>
      <c r="G103" s="2">
        <f>ROUND(+'Phys. Thy.'!G198,0)</f>
        <v>0</v>
      </c>
      <c r="H103" s="2">
        <f>ROUND(+'Phys. Thy.'!F198,0)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ROUND(+'Phys. Thy.'!G99,0)</f>
        <v>0</v>
      </c>
      <c r="E104" s="2">
        <f>ROUND(+'Phys. Thy.'!F99,0)</f>
        <v>0</v>
      </c>
      <c r="F104" s="7" t="str">
        <f t="shared" si="3"/>
        <v/>
      </c>
      <c r="G104" s="2">
        <f>ROUND(+'Phys. Thy.'!G199,0)</f>
        <v>0</v>
      </c>
      <c r="H104" s="2">
        <f>ROUND(+'Phys. Thy.'!F199,0)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ROUND(+'Phys. Thy.'!G100,0)</f>
        <v>0</v>
      </c>
      <c r="E105" s="2">
        <f>ROUND(+'Phys. Thy.'!F100,0)</f>
        <v>0</v>
      </c>
      <c r="F105" s="7" t="str">
        <f t="shared" si="3"/>
        <v/>
      </c>
      <c r="G105" s="2">
        <f>ROUND(+'Phys. Thy.'!G200,0)</f>
        <v>0</v>
      </c>
      <c r="H105" s="2">
        <f>ROUND(+'Phys. Thy.'!F200,0)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ROUND(+'Phys. Thy.'!G101,0)</f>
        <v>0</v>
      </c>
      <c r="E106" s="2">
        <f>ROUND(+'Phys. Thy.'!F101,0)</f>
        <v>0</v>
      </c>
      <c r="F106" s="7" t="str">
        <f t="shared" si="3"/>
        <v/>
      </c>
      <c r="G106" s="2">
        <f>ROUND(+'Phys. Thy.'!G201,0)</f>
        <v>0</v>
      </c>
      <c r="H106" s="2">
        <f>ROUND(+'Phys. Thy.'!F201,0)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ROUND(+'Phys. Thy.'!G102,0)</f>
        <v>0</v>
      </c>
      <c r="E107" s="2">
        <f>ROUND(+'Phys. Thy.'!F102,0)</f>
        <v>0</v>
      </c>
      <c r="F107" s="7" t="str">
        <f t="shared" si="3"/>
        <v/>
      </c>
      <c r="G107" s="2">
        <f>ROUND(+'Phys. Thy.'!G202,0)</f>
        <v>0</v>
      </c>
      <c r="H107" s="2">
        <f>ROUND(+'Phys. Thy.'!F202,0)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F23" sqref="F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5.88671875" bestFit="1" customWidth="1"/>
    <col min="7" max="7" width="10.10937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4" t="s">
        <v>7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334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31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10"/>
      <c r="B8" s="2"/>
      <c r="C8" s="2"/>
      <c r="D8" s="1" t="s">
        <v>56</v>
      </c>
      <c r="F8" s="1" t="s">
        <v>2</v>
      </c>
      <c r="G8" s="1" t="s">
        <v>56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57</v>
      </c>
      <c r="E9" s="1" t="s">
        <v>4</v>
      </c>
      <c r="F9" s="1" t="s">
        <v>4</v>
      </c>
      <c r="G9" s="1" t="s">
        <v>57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Thy.'!H5,0)</f>
        <v>15708</v>
      </c>
      <c r="E10" s="2">
        <f>ROUND(+'Phys. Thy.'!F5,0)</f>
        <v>0</v>
      </c>
      <c r="F10" s="7" t="str">
        <f>IF(D10=0,"",IF(E10=0,"",ROUND(D10/E10,2)))</f>
        <v/>
      </c>
      <c r="G10" s="2">
        <f>ROUND(+'Phys. Thy.'!H105,0)</f>
        <v>1563418</v>
      </c>
      <c r="H10" s="2">
        <f>ROUND(+'Phys. Thy.'!F105,0)</f>
        <v>120383</v>
      </c>
      <c r="I10" s="7">
        <f>IF(G10=0,"",IF(H10=0,"",ROUND(G10/H10,2)))</f>
        <v>12.99</v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Thy.'!H6,0)</f>
        <v>928850</v>
      </c>
      <c r="E11" s="2">
        <f>ROUND(+'Phys. Thy.'!F6,0)</f>
        <v>82218</v>
      </c>
      <c r="F11" s="7">
        <f t="shared" ref="F11:F74" si="0">IF(D11=0,"",IF(E11=0,"",ROUND(D11/E11,2)))</f>
        <v>11.3</v>
      </c>
      <c r="G11" s="2">
        <f>ROUND(+'Phys. Thy.'!H106,0)</f>
        <v>606728</v>
      </c>
      <c r="H11" s="2">
        <f>ROUND(+'Phys. Thy.'!F106,0)</f>
        <v>63491</v>
      </c>
      <c r="I11" s="7">
        <f t="shared" ref="I11:I74" si="1">IF(G11=0,"",IF(H11=0,"",ROUND(G11/H11,2)))</f>
        <v>9.56</v>
      </c>
      <c r="J11" s="7"/>
      <c r="K11" s="8">
        <f t="shared" ref="K11:K74" si="2">IF(D11=0,"",IF(E11=0,"",IF(G11=0,"",IF(H11=0,"",ROUND(I11/F11-1,4)))))</f>
        <v>-0.154</v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Thy.'!H7,0)</f>
        <v>24594</v>
      </c>
      <c r="E12" s="2">
        <f>ROUND(+'Phys. Thy.'!F7,0)</f>
        <v>17275</v>
      </c>
      <c r="F12" s="7">
        <f t="shared" si="0"/>
        <v>1.42</v>
      </c>
      <c r="G12" s="2">
        <f>ROUND(+'Phys. Thy.'!H107,0)</f>
        <v>24265</v>
      </c>
      <c r="H12" s="2">
        <f>ROUND(+'Phys. Thy.'!F107,0)</f>
        <v>16581</v>
      </c>
      <c r="I12" s="7">
        <f t="shared" si="1"/>
        <v>1.46</v>
      </c>
      <c r="J12" s="7"/>
      <c r="K12" s="8">
        <f t="shared" si="2"/>
        <v>2.8199999999999999E-2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Thy.'!H8,0)</f>
        <v>2126171</v>
      </c>
      <c r="E13" s="2">
        <f>ROUND(+'Phys. Thy.'!F8,0)</f>
        <v>289442</v>
      </c>
      <c r="F13" s="7">
        <f t="shared" si="0"/>
        <v>7.35</v>
      </c>
      <c r="G13" s="2">
        <f>ROUND(+'Phys. Thy.'!H108,0)</f>
        <v>2135246</v>
      </c>
      <c r="H13" s="2">
        <f>ROUND(+'Phys. Thy.'!F108,0)</f>
        <v>285365</v>
      </c>
      <c r="I13" s="7">
        <f t="shared" si="1"/>
        <v>7.48</v>
      </c>
      <c r="J13" s="7"/>
      <c r="K13" s="8">
        <f t="shared" si="2"/>
        <v>1.77E-2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Thy.'!H9,0)</f>
        <v>678692</v>
      </c>
      <c r="E14" s="2">
        <f>ROUND(+'Phys. Thy.'!F9,0)</f>
        <v>0</v>
      </c>
      <c r="F14" s="7" t="str">
        <f t="shared" si="0"/>
        <v/>
      </c>
      <c r="G14" s="2">
        <f>ROUND(+'Phys. Thy.'!H109,0)</f>
        <v>768067</v>
      </c>
      <c r="H14" s="2">
        <f>ROUND(+'Phys. Thy.'!F109,0)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Thy.'!H10,0)</f>
        <v>0</v>
      </c>
      <c r="E15" s="2">
        <f>ROUND(+'Phys. Thy.'!F10,0)</f>
        <v>0</v>
      </c>
      <c r="F15" s="7" t="str">
        <f t="shared" si="0"/>
        <v/>
      </c>
      <c r="G15" s="2">
        <f>ROUND(+'Phys. Thy.'!H110,0)</f>
        <v>0</v>
      </c>
      <c r="H15" s="2">
        <f>ROUND(+'Phys. Thy.'!F110,0)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Thy.'!H11,0)</f>
        <v>146790</v>
      </c>
      <c r="E16" s="2">
        <f>ROUND(+'Phys. Thy.'!F11,0)</f>
        <v>19832</v>
      </c>
      <c r="F16" s="7">
        <f t="shared" si="0"/>
        <v>7.4</v>
      </c>
      <c r="G16" s="2">
        <f>ROUND(+'Phys. Thy.'!H111,0)</f>
        <v>140614</v>
      </c>
      <c r="H16" s="2">
        <f>ROUND(+'Phys. Thy.'!F111,0)</f>
        <v>27536</v>
      </c>
      <c r="I16" s="7">
        <f t="shared" si="1"/>
        <v>5.1100000000000003</v>
      </c>
      <c r="J16" s="7"/>
      <c r="K16" s="8">
        <f t="shared" si="2"/>
        <v>-0.3095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Thy.'!H12,0)</f>
        <v>343805</v>
      </c>
      <c r="E17" s="2">
        <f>ROUND(+'Phys. Thy.'!F12,0)</f>
        <v>57002</v>
      </c>
      <c r="F17" s="7">
        <f t="shared" si="0"/>
        <v>6.03</v>
      </c>
      <c r="G17" s="2">
        <f>ROUND(+'Phys. Thy.'!H112,0)</f>
        <v>412268</v>
      </c>
      <c r="H17" s="2">
        <f>ROUND(+'Phys. Thy.'!F112,0)</f>
        <v>60479</v>
      </c>
      <c r="I17" s="7">
        <f t="shared" si="1"/>
        <v>6.82</v>
      </c>
      <c r="J17" s="7"/>
      <c r="K17" s="8">
        <f t="shared" si="2"/>
        <v>0.13100000000000001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Thy.'!H13,0)</f>
        <v>32860</v>
      </c>
      <c r="E18" s="2">
        <f>ROUND(+'Phys. Thy.'!F13,0)</f>
        <v>2355</v>
      </c>
      <c r="F18" s="7">
        <f t="shared" si="0"/>
        <v>13.95</v>
      </c>
      <c r="G18" s="2">
        <f>ROUND(+'Phys. Thy.'!H113,0)</f>
        <v>16695</v>
      </c>
      <c r="H18" s="2">
        <f>ROUND(+'Phys. Thy.'!F113,0)</f>
        <v>951</v>
      </c>
      <c r="I18" s="7">
        <f t="shared" si="1"/>
        <v>17.559999999999999</v>
      </c>
      <c r="J18" s="7"/>
      <c r="K18" s="8">
        <f t="shared" si="2"/>
        <v>0.25879999999999997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Thy.'!H14,0)</f>
        <v>309146</v>
      </c>
      <c r="E19" s="2">
        <f>ROUND(+'Phys. Thy.'!F14,0)</f>
        <v>80423</v>
      </c>
      <c r="F19" s="7">
        <f t="shared" si="0"/>
        <v>3.84</v>
      </c>
      <c r="G19" s="2">
        <f>ROUND(+'Phys. Thy.'!H114,0)</f>
        <v>377196</v>
      </c>
      <c r="H19" s="2">
        <f>ROUND(+'Phys. Thy.'!F114,0)</f>
        <v>66306</v>
      </c>
      <c r="I19" s="7">
        <f t="shared" si="1"/>
        <v>5.69</v>
      </c>
      <c r="J19" s="7"/>
      <c r="K19" s="8">
        <f t="shared" si="2"/>
        <v>0.48180000000000001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Thy.'!H15,0)</f>
        <v>1681912</v>
      </c>
      <c r="E20" s="2">
        <f>ROUND(+'Phys. Thy.'!F15,0)</f>
        <v>90226</v>
      </c>
      <c r="F20" s="7">
        <f t="shared" si="0"/>
        <v>18.64</v>
      </c>
      <c r="G20" s="2">
        <f>ROUND(+'Phys. Thy.'!H115,0)</f>
        <v>1885171</v>
      </c>
      <c r="H20" s="2">
        <f>ROUND(+'Phys. Thy.'!F115,0)</f>
        <v>89482</v>
      </c>
      <c r="I20" s="7">
        <f t="shared" si="1"/>
        <v>21.07</v>
      </c>
      <c r="J20" s="7"/>
      <c r="K20" s="8">
        <f t="shared" si="2"/>
        <v>0.13039999999999999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Thy.'!H16,0)</f>
        <v>743946</v>
      </c>
      <c r="E21" s="2">
        <f>ROUND(+'Phys. Thy.'!F16,0)</f>
        <v>140313</v>
      </c>
      <c r="F21" s="7">
        <f t="shared" si="0"/>
        <v>5.3</v>
      </c>
      <c r="G21" s="2">
        <f>ROUND(+'Phys. Thy.'!H116,0)</f>
        <v>837735</v>
      </c>
      <c r="H21" s="2">
        <f>ROUND(+'Phys. Thy.'!F116,0)</f>
        <v>148335</v>
      </c>
      <c r="I21" s="7">
        <f t="shared" si="1"/>
        <v>5.65</v>
      </c>
      <c r="J21" s="7"/>
      <c r="K21" s="8">
        <f t="shared" si="2"/>
        <v>6.6000000000000003E-2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Thy.'!H17,0)</f>
        <v>0</v>
      </c>
      <c r="E22" s="2">
        <f>ROUND(+'Phys. Thy.'!F17,0)</f>
        <v>2270</v>
      </c>
      <c r="F22" s="7" t="str">
        <f t="shared" si="0"/>
        <v/>
      </c>
      <c r="G22" s="2">
        <f>ROUND(+'Phys. Thy.'!H117,0)</f>
        <v>0</v>
      </c>
      <c r="H22" s="2">
        <f>ROUND(+'Phys. Thy.'!F117,0)</f>
        <v>2024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Thy.'!H18,0)</f>
        <v>238060</v>
      </c>
      <c r="E23" s="2">
        <f>ROUND(+'Phys. Thy.'!F18,0)</f>
        <v>21903</v>
      </c>
      <c r="F23" s="7">
        <f t="shared" si="0"/>
        <v>10.87</v>
      </c>
      <c r="G23" s="2">
        <f>ROUND(+'Phys. Thy.'!H118,0)</f>
        <v>160329</v>
      </c>
      <c r="H23" s="2">
        <f>ROUND(+'Phys. Thy.'!F118,0)</f>
        <v>24393</v>
      </c>
      <c r="I23" s="7">
        <f t="shared" si="1"/>
        <v>6.57</v>
      </c>
      <c r="J23" s="7"/>
      <c r="K23" s="8">
        <f t="shared" si="2"/>
        <v>-0.39560000000000001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Thy.'!H19,0)</f>
        <v>809673</v>
      </c>
      <c r="E24" s="2">
        <f>ROUND(+'Phys. Thy.'!F19,0)</f>
        <v>106052</v>
      </c>
      <c r="F24" s="7">
        <f t="shared" si="0"/>
        <v>7.63</v>
      </c>
      <c r="G24" s="2">
        <f>ROUND(+'Phys. Thy.'!H119,0)</f>
        <v>787819</v>
      </c>
      <c r="H24" s="2">
        <f>ROUND(+'Phys. Thy.'!F119,0)</f>
        <v>87536</v>
      </c>
      <c r="I24" s="7">
        <f t="shared" si="1"/>
        <v>9</v>
      </c>
      <c r="J24" s="7"/>
      <c r="K24" s="8">
        <f t="shared" si="2"/>
        <v>0.17960000000000001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Thy.'!H20,0)</f>
        <v>132841</v>
      </c>
      <c r="E25" s="2">
        <f>ROUND(+'Phys. Thy.'!F20,0)</f>
        <v>17245</v>
      </c>
      <c r="F25" s="7">
        <f t="shared" si="0"/>
        <v>7.7</v>
      </c>
      <c r="G25" s="2">
        <f>ROUND(+'Phys. Thy.'!H120,0)</f>
        <v>156414</v>
      </c>
      <c r="H25" s="2">
        <f>ROUND(+'Phys. Thy.'!F120,0)</f>
        <v>21917</v>
      </c>
      <c r="I25" s="7">
        <f t="shared" si="1"/>
        <v>7.14</v>
      </c>
      <c r="J25" s="7"/>
      <c r="K25" s="8">
        <f t="shared" si="2"/>
        <v>-7.2700000000000001E-2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ROUND(+'Phys. Thy.'!H21,0)</f>
        <v>0</v>
      </c>
      <c r="E26" s="2">
        <f>ROUND(+'Phys. Thy.'!F21,0)</f>
        <v>0</v>
      </c>
      <c r="F26" s="7" t="str">
        <f t="shared" si="0"/>
        <v/>
      </c>
      <c r="G26" s="2">
        <f>ROUND(+'Phys. Thy.'!H121,0)</f>
        <v>0</v>
      </c>
      <c r="H26" s="2">
        <f>ROUND(+'Phys. Thy.'!F121,0)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ROUND(+'Phys. Thy.'!H22,0)</f>
        <v>0</v>
      </c>
      <c r="E27" s="2">
        <f>ROUND(+'Phys. Thy.'!F22,0)</f>
        <v>10858</v>
      </c>
      <c r="F27" s="7" t="str">
        <f t="shared" si="0"/>
        <v/>
      </c>
      <c r="G27" s="2">
        <f>ROUND(+'Phys. Thy.'!H122,0)</f>
        <v>0</v>
      </c>
      <c r="H27" s="2">
        <f>ROUND(+'Phys. Thy.'!F122,0)</f>
        <v>14741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ROUND(+'Phys. Thy.'!H23,0)</f>
        <v>0</v>
      </c>
      <c r="E28" s="2">
        <f>ROUND(+'Phys. Thy.'!F23,0)</f>
        <v>7480</v>
      </c>
      <c r="F28" s="7" t="str">
        <f t="shared" si="0"/>
        <v/>
      </c>
      <c r="G28" s="2">
        <f>ROUND(+'Phys. Thy.'!H123,0)</f>
        <v>0</v>
      </c>
      <c r="H28" s="2">
        <f>ROUND(+'Phys. Thy.'!F123,0)</f>
        <v>7726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ROUND(+'Phys. Thy.'!H24,0)</f>
        <v>636971</v>
      </c>
      <c r="E29" s="2">
        <f>ROUND(+'Phys. Thy.'!F24,0)</f>
        <v>34592</v>
      </c>
      <c r="F29" s="7">
        <f t="shared" si="0"/>
        <v>18.41</v>
      </c>
      <c r="G29" s="2">
        <f>ROUND(+'Phys. Thy.'!H124,0)</f>
        <v>640307</v>
      </c>
      <c r="H29" s="2">
        <f>ROUND(+'Phys. Thy.'!F124,0)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ROUND(+'Phys. Thy.'!H25,0)</f>
        <v>0</v>
      </c>
      <c r="E30" s="2">
        <f>ROUND(+'Phys. Thy.'!F25,0)</f>
        <v>0</v>
      </c>
      <c r="F30" s="7" t="str">
        <f t="shared" si="0"/>
        <v/>
      </c>
      <c r="G30" s="2">
        <f>ROUND(+'Phys. Thy.'!H125,0)</f>
        <v>0</v>
      </c>
      <c r="H30" s="2">
        <f>ROUND(+'Phys. Thy.'!F125,0)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ROUND(+'Phys. Thy.'!H26,0)</f>
        <v>0</v>
      </c>
      <c r="E31" s="2">
        <f>ROUND(+'Phys. Thy.'!F26,0)</f>
        <v>0</v>
      </c>
      <c r="F31" s="7" t="str">
        <f t="shared" si="0"/>
        <v/>
      </c>
      <c r="G31" s="2">
        <f>ROUND(+'Phys. Thy.'!H126,0)</f>
        <v>0</v>
      </c>
      <c r="H31" s="2">
        <f>ROUND(+'Phys. Thy.'!F126,0)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ROUND(+'Phys. Thy.'!H27,0)</f>
        <v>832397</v>
      </c>
      <c r="E32" s="2">
        <f>ROUND(+'Phys. Thy.'!F27,0)</f>
        <v>203716</v>
      </c>
      <c r="F32" s="7">
        <f t="shared" si="0"/>
        <v>4.09</v>
      </c>
      <c r="G32" s="2">
        <f>ROUND(+'Phys. Thy.'!H127,0)</f>
        <v>702734</v>
      </c>
      <c r="H32" s="2">
        <f>ROUND(+'Phys. Thy.'!F127,0)</f>
        <v>149050</v>
      </c>
      <c r="I32" s="7">
        <f t="shared" si="1"/>
        <v>4.71</v>
      </c>
      <c r="J32" s="7"/>
      <c r="K32" s="8">
        <f t="shared" si="2"/>
        <v>0.15160000000000001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ROUND(+'Phys. Thy.'!H28,0)</f>
        <v>0</v>
      </c>
      <c r="E33" s="2">
        <f>ROUND(+'Phys. Thy.'!F28,0)</f>
        <v>28776</v>
      </c>
      <c r="F33" s="7" t="str">
        <f t="shared" si="0"/>
        <v/>
      </c>
      <c r="G33" s="2">
        <f>ROUND(+'Phys. Thy.'!H128,0)</f>
        <v>0</v>
      </c>
      <c r="H33" s="2">
        <f>ROUND(+'Phys. Thy.'!F128,0)</f>
        <v>29106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ROUND(+'Phys. Thy.'!H29,0)</f>
        <v>71771</v>
      </c>
      <c r="E34" s="2">
        <f>ROUND(+'Phys. Thy.'!F29,0)</f>
        <v>7431</v>
      </c>
      <c r="F34" s="7">
        <f t="shared" si="0"/>
        <v>9.66</v>
      </c>
      <c r="G34" s="2">
        <f>ROUND(+'Phys. Thy.'!H129,0)</f>
        <v>94137</v>
      </c>
      <c r="H34" s="2">
        <f>ROUND(+'Phys. Thy.'!F129,0)</f>
        <v>11702</v>
      </c>
      <c r="I34" s="7">
        <f t="shared" si="1"/>
        <v>8.0399999999999991</v>
      </c>
      <c r="J34" s="7"/>
      <c r="K34" s="8">
        <f t="shared" si="2"/>
        <v>-0.16769999999999999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ROUND(+'Phys. Thy.'!H30,0)</f>
        <v>0</v>
      </c>
      <c r="E35" s="2">
        <f>ROUND(+'Phys. Thy.'!F30,0)</f>
        <v>0</v>
      </c>
      <c r="F35" s="7" t="str">
        <f t="shared" si="0"/>
        <v/>
      </c>
      <c r="G35" s="2">
        <f>ROUND(+'Phys. Thy.'!H130,0)</f>
        <v>1358</v>
      </c>
      <c r="H35" s="2">
        <f>ROUND(+'Phys. Thy.'!F130,0)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ROUND(+'Phys. Thy.'!H31,0)</f>
        <v>41998</v>
      </c>
      <c r="E36" s="2">
        <f>ROUND(+'Phys. Thy.'!F31,0)</f>
        <v>4717</v>
      </c>
      <c r="F36" s="7">
        <f t="shared" si="0"/>
        <v>8.9</v>
      </c>
      <c r="G36" s="2">
        <f>ROUND(+'Phys. Thy.'!H131,0)</f>
        <v>45721</v>
      </c>
      <c r="H36" s="2">
        <f>ROUND(+'Phys. Thy.'!F131,0)</f>
        <v>4879</v>
      </c>
      <c r="I36" s="7">
        <f t="shared" si="1"/>
        <v>9.3699999999999992</v>
      </c>
      <c r="J36" s="7"/>
      <c r="K36" s="8">
        <f t="shared" si="2"/>
        <v>5.28E-2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ROUND(+'Phys. Thy.'!H32,0)</f>
        <v>894685</v>
      </c>
      <c r="E37" s="2">
        <f>ROUND(+'Phys. Thy.'!F32,0)</f>
        <v>0</v>
      </c>
      <c r="F37" s="7" t="str">
        <f t="shared" si="0"/>
        <v/>
      </c>
      <c r="G37" s="2">
        <f>ROUND(+'Phys. Thy.'!H132,0)</f>
        <v>984489</v>
      </c>
      <c r="H37" s="2">
        <f>ROUND(+'Phys. Thy.'!F132,0)</f>
        <v>159595</v>
      </c>
      <c r="I37" s="7">
        <f t="shared" si="1"/>
        <v>6.17</v>
      </c>
      <c r="J37" s="7"/>
      <c r="K37" s="8" t="str">
        <f t="shared" si="2"/>
        <v/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ROUND(+'Phys. Thy.'!H33,0)</f>
        <v>32175</v>
      </c>
      <c r="E38" s="2">
        <f>ROUND(+'Phys. Thy.'!F33,0)</f>
        <v>4873</v>
      </c>
      <c r="F38" s="7">
        <f t="shared" si="0"/>
        <v>6.6</v>
      </c>
      <c r="G38" s="2">
        <f>ROUND(+'Phys. Thy.'!H133,0)</f>
        <v>44044</v>
      </c>
      <c r="H38" s="2">
        <f>ROUND(+'Phys. Thy.'!F133,0)</f>
        <v>5602</v>
      </c>
      <c r="I38" s="7">
        <f t="shared" si="1"/>
        <v>7.86</v>
      </c>
      <c r="J38" s="7"/>
      <c r="K38" s="8">
        <f t="shared" si="2"/>
        <v>0.19089999999999999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ROUND(+'Phys. Thy.'!H34,0)</f>
        <v>1014073</v>
      </c>
      <c r="E39" s="2">
        <f>ROUND(+'Phys. Thy.'!F34,0)</f>
        <v>3526651</v>
      </c>
      <c r="F39" s="7">
        <f t="shared" si="0"/>
        <v>0.28999999999999998</v>
      </c>
      <c r="G39" s="2">
        <f>ROUND(+'Phys. Thy.'!H134,0)</f>
        <v>1083751</v>
      </c>
      <c r="H39" s="2">
        <f>ROUND(+'Phys. Thy.'!F134,0)</f>
        <v>3188773</v>
      </c>
      <c r="I39" s="7">
        <f t="shared" si="1"/>
        <v>0.34</v>
      </c>
      <c r="J39" s="7"/>
      <c r="K39" s="8">
        <f t="shared" si="2"/>
        <v>0.1724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ROUND(+'Phys. Thy.'!H35,0)</f>
        <v>237551</v>
      </c>
      <c r="E40" s="2">
        <f>ROUND(+'Phys. Thy.'!F35,0)</f>
        <v>28857</v>
      </c>
      <c r="F40" s="7">
        <f t="shared" si="0"/>
        <v>8.23</v>
      </c>
      <c r="G40" s="2">
        <f>ROUND(+'Phys. Thy.'!H135,0)</f>
        <v>279109</v>
      </c>
      <c r="H40" s="2">
        <f>ROUND(+'Phys. Thy.'!F135,0)</f>
        <v>24983</v>
      </c>
      <c r="I40" s="7">
        <f t="shared" si="1"/>
        <v>11.17</v>
      </c>
      <c r="J40" s="7"/>
      <c r="K40" s="8">
        <f t="shared" si="2"/>
        <v>0.35720000000000002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ROUND(+'Phys. Thy.'!H36,0)</f>
        <v>102527</v>
      </c>
      <c r="E41" s="2">
        <f>ROUND(+'Phys. Thy.'!F36,0)</f>
        <v>16541</v>
      </c>
      <c r="F41" s="7">
        <f t="shared" si="0"/>
        <v>6.2</v>
      </c>
      <c r="G41" s="2">
        <f>ROUND(+'Phys. Thy.'!H136,0)</f>
        <v>119440</v>
      </c>
      <c r="H41" s="2">
        <f>ROUND(+'Phys. Thy.'!F136,0)</f>
        <v>17859</v>
      </c>
      <c r="I41" s="7">
        <f t="shared" si="1"/>
        <v>6.69</v>
      </c>
      <c r="J41" s="7"/>
      <c r="K41" s="8">
        <f t="shared" si="2"/>
        <v>7.9000000000000001E-2</v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ROUND(+'Phys. Thy.'!H37,0)</f>
        <v>277246</v>
      </c>
      <c r="E42" s="2">
        <f>ROUND(+'Phys. Thy.'!F37,0)</f>
        <v>41680</v>
      </c>
      <c r="F42" s="7">
        <f t="shared" si="0"/>
        <v>6.65</v>
      </c>
      <c r="G42" s="2">
        <f>ROUND(+'Phys. Thy.'!H137,0)</f>
        <v>279269</v>
      </c>
      <c r="H42" s="2">
        <f>ROUND(+'Phys. Thy.'!F137,0)</f>
        <v>41171</v>
      </c>
      <c r="I42" s="7">
        <f t="shared" si="1"/>
        <v>6.78</v>
      </c>
      <c r="J42" s="7"/>
      <c r="K42" s="8">
        <f t="shared" si="2"/>
        <v>1.95E-2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ROUND(+'Phys. Thy.'!H38,0)</f>
        <v>0</v>
      </c>
      <c r="E43" s="2">
        <f>ROUND(+'Phys. Thy.'!F38,0)</f>
        <v>0</v>
      </c>
      <c r="F43" s="7" t="str">
        <f t="shared" si="0"/>
        <v/>
      </c>
      <c r="G43" s="2">
        <f>ROUND(+'Phys. Thy.'!H138,0)</f>
        <v>0</v>
      </c>
      <c r="H43" s="2">
        <f>ROUND(+'Phys. Thy.'!F138,0)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ROUND(+'Phys. Thy.'!H39,0)</f>
        <v>0</v>
      </c>
      <c r="E44" s="2">
        <f>ROUND(+'Phys. Thy.'!F39,0)</f>
        <v>4370</v>
      </c>
      <c r="F44" s="7" t="str">
        <f t="shared" si="0"/>
        <v/>
      </c>
      <c r="G44" s="2">
        <f>ROUND(+'Phys. Thy.'!H139,0)</f>
        <v>0</v>
      </c>
      <c r="H44" s="2">
        <f>ROUND(+'Phys. Thy.'!F139,0)</f>
        <v>4809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ROUND(+'Phys. Thy.'!H40,0)</f>
        <v>158465</v>
      </c>
      <c r="E45" s="2">
        <f>ROUND(+'Phys. Thy.'!F40,0)</f>
        <v>19399</v>
      </c>
      <c r="F45" s="7">
        <f t="shared" si="0"/>
        <v>8.17</v>
      </c>
      <c r="G45" s="2">
        <f>ROUND(+'Phys. Thy.'!H140,0)</f>
        <v>128653</v>
      </c>
      <c r="H45" s="2">
        <f>ROUND(+'Phys. Thy.'!F140,0)</f>
        <v>23283</v>
      </c>
      <c r="I45" s="7">
        <f t="shared" si="1"/>
        <v>5.53</v>
      </c>
      <c r="J45" s="7"/>
      <c r="K45" s="8">
        <f t="shared" si="2"/>
        <v>-0.3231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ROUND(+'Phys. Thy.'!H41,0)</f>
        <v>0</v>
      </c>
      <c r="E46" s="2">
        <f>ROUND(+'Phys. Thy.'!F41,0)</f>
        <v>2712</v>
      </c>
      <c r="F46" s="7" t="str">
        <f t="shared" si="0"/>
        <v/>
      </c>
      <c r="G46" s="2">
        <f>ROUND(+'Phys. Thy.'!H141,0)</f>
        <v>0</v>
      </c>
      <c r="H46" s="2">
        <f>ROUND(+'Phys. Thy.'!F141,0)</f>
        <v>3008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ROUND(+'Phys. Thy.'!H42,0)</f>
        <v>13062</v>
      </c>
      <c r="E47" s="2">
        <f>ROUND(+'Phys. Thy.'!F42,0)</f>
        <v>5489</v>
      </c>
      <c r="F47" s="7">
        <f t="shared" si="0"/>
        <v>2.38</v>
      </c>
      <c r="G47" s="2">
        <f>ROUND(+'Phys. Thy.'!H142,0)</f>
        <v>21493</v>
      </c>
      <c r="H47" s="2">
        <f>ROUND(+'Phys. Thy.'!F142,0)</f>
        <v>4786</v>
      </c>
      <c r="I47" s="7">
        <f t="shared" si="1"/>
        <v>4.49</v>
      </c>
      <c r="J47" s="7"/>
      <c r="K47" s="8">
        <f t="shared" si="2"/>
        <v>0.88660000000000005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ROUND(+'Phys. Thy.'!H43,0)</f>
        <v>0</v>
      </c>
      <c r="E48" s="2">
        <f>ROUND(+'Phys. Thy.'!F43,0)</f>
        <v>0</v>
      </c>
      <c r="F48" s="7" t="str">
        <f t="shared" si="0"/>
        <v/>
      </c>
      <c r="G48" s="2">
        <f>ROUND(+'Phys. Thy.'!H143,0)</f>
        <v>0</v>
      </c>
      <c r="H48" s="2">
        <f>ROUND(+'Phys. Thy.'!F143,0)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ROUND(+'Phys. Thy.'!H44,0)</f>
        <v>0</v>
      </c>
      <c r="E49" s="2">
        <f>ROUND(+'Phys. Thy.'!F44,0)</f>
        <v>19735</v>
      </c>
      <c r="F49" s="7" t="str">
        <f t="shared" si="0"/>
        <v/>
      </c>
      <c r="G49" s="2">
        <f>ROUND(+'Phys. Thy.'!H144,0)</f>
        <v>0</v>
      </c>
      <c r="H49" s="2">
        <f>ROUND(+'Phys. Thy.'!F144,0)</f>
        <v>8854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ROUND(+'Phys. Thy.'!H45,0)</f>
        <v>1365932</v>
      </c>
      <c r="E50" s="2">
        <f>ROUND(+'Phys. Thy.'!F45,0)</f>
        <v>156008</v>
      </c>
      <c r="F50" s="7">
        <f t="shared" si="0"/>
        <v>8.76</v>
      </c>
      <c r="G50" s="2">
        <f>ROUND(+'Phys. Thy.'!H145,0)</f>
        <v>1651742</v>
      </c>
      <c r="H50" s="2">
        <f>ROUND(+'Phys. Thy.'!F145,0)</f>
        <v>181359</v>
      </c>
      <c r="I50" s="7">
        <f t="shared" si="1"/>
        <v>9.11</v>
      </c>
      <c r="J50" s="7"/>
      <c r="K50" s="8">
        <f t="shared" si="2"/>
        <v>0.04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ROUND(+'Phys. Thy.'!H46,0)</f>
        <v>58812</v>
      </c>
      <c r="E51" s="2">
        <f>ROUND(+'Phys. Thy.'!F46,0)</f>
        <v>3824</v>
      </c>
      <c r="F51" s="7">
        <f t="shared" si="0"/>
        <v>15.38</v>
      </c>
      <c r="G51" s="2">
        <f>ROUND(+'Phys. Thy.'!H146,0)</f>
        <v>0</v>
      </c>
      <c r="H51" s="2">
        <f>ROUND(+'Phys. Thy.'!F146,0)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ROUND(+'Phys. Thy.'!H47,0)</f>
        <v>639571</v>
      </c>
      <c r="E52" s="2">
        <f>ROUND(+'Phys. Thy.'!F47,0)</f>
        <v>87178</v>
      </c>
      <c r="F52" s="7">
        <f t="shared" si="0"/>
        <v>7.34</v>
      </c>
      <c r="G52" s="2">
        <f>ROUND(+'Phys. Thy.'!H147,0)</f>
        <v>674503</v>
      </c>
      <c r="H52" s="2">
        <f>ROUND(+'Phys. Thy.'!F147,0)</f>
        <v>81604</v>
      </c>
      <c r="I52" s="7">
        <f t="shared" si="1"/>
        <v>8.27</v>
      </c>
      <c r="J52" s="7"/>
      <c r="K52" s="8">
        <f t="shared" si="2"/>
        <v>0.12670000000000001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ROUND(+'Phys. Thy.'!H48,0)</f>
        <v>350917</v>
      </c>
      <c r="E53" s="2">
        <f>ROUND(+'Phys. Thy.'!F48,0)</f>
        <v>0</v>
      </c>
      <c r="F53" s="7" t="str">
        <f t="shared" si="0"/>
        <v/>
      </c>
      <c r="G53" s="2">
        <f>ROUND(+'Phys. Thy.'!H148,0)</f>
        <v>427835</v>
      </c>
      <c r="H53" s="2">
        <f>ROUND(+'Phys. Thy.'!F148,0)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ROUND(+'Phys. Thy.'!H49,0)</f>
        <v>226192</v>
      </c>
      <c r="E54" s="2">
        <f>ROUND(+'Phys. Thy.'!F49,0)</f>
        <v>45027</v>
      </c>
      <c r="F54" s="7">
        <f t="shared" si="0"/>
        <v>5.0199999999999996</v>
      </c>
      <c r="G54" s="2">
        <f>ROUND(+'Phys. Thy.'!H149,0)</f>
        <v>243602</v>
      </c>
      <c r="H54" s="2">
        <f>ROUND(+'Phys. Thy.'!F149,0)</f>
        <v>43226</v>
      </c>
      <c r="I54" s="7">
        <f t="shared" si="1"/>
        <v>5.64</v>
      </c>
      <c r="J54" s="7"/>
      <c r="K54" s="8">
        <f t="shared" si="2"/>
        <v>0.1235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ROUND(+'Phys. Thy.'!H50,0)</f>
        <v>244708</v>
      </c>
      <c r="E55" s="2">
        <f>ROUND(+'Phys. Thy.'!F50,0)</f>
        <v>18092</v>
      </c>
      <c r="F55" s="7">
        <f t="shared" si="0"/>
        <v>13.53</v>
      </c>
      <c r="G55" s="2">
        <f>ROUND(+'Phys. Thy.'!H150,0)</f>
        <v>266345</v>
      </c>
      <c r="H55" s="2">
        <f>ROUND(+'Phys. Thy.'!F150,0)</f>
        <v>16345</v>
      </c>
      <c r="I55" s="7">
        <f t="shared" si="1"/>
        <v>16.3</v>
      </c>
      <c r="J55" s="7"/>
      <c r="K55" s="8">
        <f t="shared" si="2"/>
        <v>0.20469999999999999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ROUND(+'Phys. Thy.'!H51,0)</f>
        <v>74136</v>
      </c>
      <c r="E56" s="2">
        <f>ROUND(+'Phys. Thy.'!F51,0)</f>
        <v>6789</v>
      </c>
      <c r="F56" s="7">
        <f t="shared" si="0"/>
        <v>10.92</v>
      </c>
      <c r="G56" s="2">
        <f>ROUND(+'Phys. Thy.'!H151,0)</f>
        <v>68027</v>
      </c>
      <c r="H56" s="2">
        <f>ROUND(+'Phys. Thy.'!F151,0)</f>
        <v>4222</v>
      </c>
      <c r="I56" s="7">
        <f t="shared" si="1"/>
        <v>16.11</v>
      </c>
      <c r="J56" s="7"/>
      <c r="K56" s="8">
        <f t="shared" si="2"/>
        <v>0.4753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ROUND(+'Phys. Thy.'!H52,0)</f>
        <v>291484</v>
      </c>
      <c r="E57" s="2">
        <f>ROUND(+'Phys. Thy.'!F52,0)</f>
        <v>0</v>
      </c>
      <c r="F57" s="7" t="str">
        <f t="shared" si="0"/>
        <v/>
      </c>
      <c r="G57" s="2">
        <f>ROUND(+'Phys. Thy.'!H152,0)</f>
        <v>240488</v>
      </c>
      <c r="H57" s="2">
        <f>ROUND(+'Phys. Thy.'!F152,0)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ROUND(+'Phys. Thy.'!H53,0)</f>
        <v>407814</v>
      </c>
      <c r="E58" s="2">
        <f>ROUND(+'Phys. Thy.'!F53,0)</f>
        <v>86492</v>
      </c>
      <c r="F58" s="7">
        <f t="shared" si="0"/>
        <v>4.72</v>
      </c>
      <c r="G58" s="2">
        <f>ROUND(+'Phys. Thy.'!H153,0)</f>
        <v>885</v>
      </c>
      <c r="H58" s="2">
        <f>ROUND(+'Phys. Thy.'!F153,0)</f>
        <v>84869</v>
      </c>
      <c r="I58" s="7">
        <f t="shared" si="1"/>
        <v>0.01</v>
      </c>
      <c r="J58" s="7"/>
      <c r="K58" s="8">
        <f t="shared" si="2"/>
        <v>-0.99790000000000001</v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ROUND(+'Phys. Thy.'!H54,0)</f>
        <v>219853</v>
      </c>
      <c r="E59" s="2">
        <f>ROUND(+'Phys. Thy.'!F54,0)</f>
        <v>35632</v>
      </c>
      <c r="F59" s="7">
        <f t="shared" si="0"/>
        <v>6.17</v>
      </c>
      <c r="G59" s="2">
        <f>ROUND(+'Phys. Thy.'!H154,0)</f>
        <v>204832</v>
      </c>
      <c r="H59" s="2">
        <f>ROUND(+'Phys. Thy.'!F154,0)</f>
        <v>31134</v>
      </c>
      <c r="I59" s="7">
        <f t="shared" si="1"/>
        <v>6.58</v>
      </c>
      <c r="J59" s="7"/>
      <c r="K59" s="8">
        <f t="shared" si="2"/>
        <v>6.6500000000000004E-2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ROUND(+'Phys. Thy.'!H55,0)</f>
        <v>40148</v>
      </c>
      <c r="E60" s="2">
        <f>ROUND(+'Phys. Thy.'!F55,0)</f>
        <v>17899</v>
      </c>
      <c r="F60" s="7">
        <f t="shared" si="0"/>
        <v>2.2400000000000002</v>
      </c>
      <c r="G60" s="2">
        <f>ROUND(+'Phys. Thy.'!H155,0)</f>
        <v>0</v>
      </c>
      <c r="H60" s="2">
        <f>ROUND(+'Phys. Thy.'!F155,0)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ROUND(+'Phys. Thy.'!H56,0)</f>
        <v>829306</v>
      </c>
      <c r="E61" s="2">
        <f>ROUND(+'Phys. Thy.'!F56,0)</f>
        <v>35757</v>
      </c>
      <c r="F61" s="7">
        <f t="shared" si="0"/>
        <v>23.19</v>
      </c>
      <c r="G61" s="2">
        <f>ROUND(+'Phys. Thy.'!H156,0)</f>
        <v>864000</v>
      </c>
      <c r="H61" s="2">
        <f>ROUND(+'Phys. Thy.'!F156,0)</f>
        <v>25105</v>
      </c>
      <c r="I61" s="7">
        <f t="shared" si="1"/>
        <v>34.42</v>
      </c>
      <c r="J61" s="7"/>
      <c r="K61" s="8">
        <f t="shared" si="2"/>
        <v>0.48430000000000001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ROUND(+'Phys. Thy.'!H57,0)</f>
        <v>1579360</v>
      </c>
      <c r="E62" s="2">
        <f>ROUND(+'Phys. Thy.'!F57,0)</f>
        <v>199815</v>
      </c>
      <c r="F62" s="7">
        <f t="shared" si="0"/>
        <v>7.9</v>
      </c>
      <c r="G62" s="2">
        <f>ROUND(+'Phys. Thy.'!H157,0)</f>
        <v>1734125</v>
      </c>
      <c r="H62" s="2">
        <f>ROUND(+'Phys. Thy.'!F157,0)</f>
        <v>194863</v>
      </c>
      <c r="I62" s="7">
        <f t="shared" si="1"/>
        <v>8.9</v>
      </c>
      <c r="J62" s="7"/>
      <c r="K62" s="8">
        <f t="shared" si="2"/>
        <v>0.12659999999999999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ROUND(+'Phys. Thy.'!H58,0)</f>
        <v>75097</v>
      </c>
      <c r="E63" s="2">
        <f>ROUND(+'Phys. Thy.'!F58,0)</f>
        <v>7458</v>
      </c>
      <c r="F63" s="7">
        <f t="shared" si="0"/>
        <v>10.07</v>
      </c>
      <c r="G63" s="2">
        <f>ROUND(+'Phys. Thy.'!H158,0)</f>
        <v>91871</v>
      </c>
      <c r="H63" s="2">
        <f>ROUND(+'Phys. Thy.'!F158,0)</f>
        <v>9180</v>
      </c>
      <c r="I63" s="7">
        <f t="shared" si="1"/>
        <v>10.01</v>
      </c>
      <c r="J63" s="7"/>
      <c r="K63" s="8">
        <f t="shared" si="2"/>
        <v>-6.0000000000000001E-3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ROUND(+'Phys. Thy.'!H59,0)</f>
        <v>0</v>
      </c>
      <c r="E64" s="2">
        <f>ROUND(+'Phys. Thy.'!F59,0)</f>
        <v>13532</v>
      </c>
      <c r="F64" s="7" t="str">
        <f t="shared" si="0"/>
        <v/>
      </c>
      <c r="G64" s="2">
        <f>ROUND(+'Phys. Thy.'!H159,0)</f>
        <v>0</v>
      </c>
      <c r="H64" s="2">
        <f>ROUND(+'Phys. Thy.'!F159,0)</f>
        <v>17029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ROUND(+'Phys. Thy.'!H60,0)</f>
        <v>9384</v>
      </c>
      <c r="E65" s="2">
        <f>ROUND(+'Phys. Thy.'!F60,0)</f>
        <v>1541</v>
      </c>
      <c r="F65" s="7">
        <f t="shared" si="0"/>
        <v>6.09</v>
      </c>
      <c r="G65" s="2">
        <f>ROUND(+'Phys. Thy.'!H160,0)</f>
        <v>49035</v>
      </c>
      <c r="H65" s="2">
        <f>ROUND(+'Phys. Thy.'!F160,0)</f>
        <v>4076</v>
      </c>
      <c r="I65" s="7">
        <f t="shared" si="1"/>
        <v>12.03</v>
      </c>
      <c r="J65" s="7"/>
      <c r="K65" s="8">
        <f t="shared" si="2"/>
        <v>0.97540000000000004</v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ROUND(+'Phys. Thy.'!H61,0)</f>
        <v>0</v>
      </c>
      <c r="E66" s="2">
        <f>ROUND(+'Phys. Thy.'!F61,0)</f>
        <v>10952</v>
      </c>
      <c r="F66" s="7" t="str">
        <f t="shared" si="0"/>
        <v/>
      </c>
      <c r="G66" s="2">
        <f>ROUND(+'Phys. Thy.'!H161,0)</f>
        <v>0</v>
      </c>
      <c r="H66" s="2">
        <f>ROUND(+'Phys. Thy.'!F161,0)</f>
        <v>12329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ROUND(+'Phys. Thy.'!H62,0)</f>
        <v>130710</v>
      </c>
      <c r="E67" s="2">
        <f>ROUND(+'Phys. Thy.'!F62,0)</f>
        <v>10744</v>
      </c>
      <c r="F67" s="7">
        <f t="shared" si="0"/>
        <v>12.17</v>
      </c>
      <c r="G67" s="2">
        <f>ROUND(+'Phys. Thy.'!H162,0)</f>
        <v>133286</v>
      </c>
      <c r="H67" s="2">
        <f>ROUND(+'Phys. Thy.'!F162,0)</f>
        <v>10703</v>
      </c>
      <c r="I67" s="7">
        <f t="shared" si="1"/>
        <v>12.45</v>
      </c>
      <c r="J67" s="7"/>
      <c r="K67" s="8">
        <f t="shared" si="2"/>
        <v>2.3E-2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ROUND(+'Phys. Thy.'!H63,0)</f>
        <v>811831</v>
      </c>
      <c r="E68" s="2">
        <f>ROUND(+'Phys. Thy.'!F63,0)</f>
        <v>49579</v>
      </c>
      <c r="F68" s="7">
        <f t="shared" si="0"/>
        <v>16.37</v>
      </c>
      <c r="G68" s="2">
        <f>ROUND(+'Phys. Thy.'!H163,0)</f>
        <v>1751377</v>
      </c>
      <c r="H68" s="2">
        <f>ROUND(+'Phys. Thy.'!F163,0)</f>
        <v>53850</v>
      </c>
      <c r="I68" s="7">
        <f t="shared" si="1"/>
        <v>32.520000000000003</v>
      </c>
      <c r="J68" s="7"/>
      <c r="K68" s="8">
        <f t="shared" si="2"/>
        <v>0.98660000000000003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ROUND(+'Phys. Thy.'!H64,0)</f>
        <v>237227</v>
      </c>
      <c r="E69" s="2">
        <f>ROUND(+'Phys. Thy.'!F64,0)</f>
        <v>14994</v>
      </c>
      <c r="F69" s="7">
        <f t="shared" si="0"/>
        <v>15.82</v>
      </c>
      <c r="G69" s="2">
        <f>ROUND(+'Phys. Thy.'!H164,0)</f>
        <v>0</v>
      </c>
      <c r="H69" s="2">
        <f>ROUND(+'Phys. Thy.'!F164,0)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ROUND(+'Phys. Thy.'!H65,0)</f>
        <v>769947</v>
      </c>
      <c r="E70" s="2">
        <f>ROUND(+'Phys. Thy.'!F65,0)</f>
        <v>224562</v>
      </c>
      <c r="F70" s="7">
        <f t="shared" si="0"/>
        <v>3.43</v>
      </c>
      <c r="G70" s="2">
        <f>ROUND(+'Phys. Thy.'!H165,0)</f>
        <v>829521</v>
      </c>
      <c r="H70" s="2">
        <f>ROUND(+'Phys. Thy.'!F165,0)</f>
        <v>203062</v>
      </c>
      <c r="I70" s="7">
        <f t="shared" si="1"/>
        <v>4.09</v>
      </c>
      <c r="J70" s="7"/>
      <c r="K70" s="8">
        <f t="shared" si="2"/>
        <v>0.19239999999999999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ROUND(+'Phys. Thy.'!H66,0)</f>
        <v>92608</v>
      </c>
      <c r="E71" s="2">
        <f>ROUND(+'Phys. Thy.'!F66,0)</f>
        <v>15583</v>
      </c>
      <c r="F71" s="7">
        <f t="shared" si="0"/>
        <v>5.94</v>
      </c>
      <c r="G71" s="2">
        <f>ROUND(+'Phys. Thy.'!H166,0)</f>
        <v>101186</v>
      </c>
      <c r="H71" s="2">
        <f>ROUND(+'Phys. Thy.'!F166,0)</f>
        <v>16408</v>
      </c>
      <c r="I71" s="7">
        <f t="shared" si="1"/>
        <v>6.17</v>
      </c>
      <c r="J71" s="7"/>
      <c r="K71" s="8">
        <f t="shared" si="2"/>
        <v>3.8699999999999998E-2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ROUND(+'Phys. Thy.'!H67,0)</f>
        <v>1652975</v>
      </c>
      <c r="E72" s="2">
        <f>ROUND(+'Phys. Thy.'!F67,0)</f>
        <v>0</v>
      </c>
      <c r="F72" s="7" t="str">
        <f t="shared" si="0"/>
        <v/>
      </c>
      <c r="G72" s="2">
        <f>ROUND(+'Phys. Thy.'!H167,0)</f>
        <v>1704276</v>
      </c>
      <c r="H72" s="2">
        <f>ROUND(+'Phys. Thy.'!F167,0)</f>
        <v>9911</v>
      </c>
      <c r="I72" s="7">
        <f t="shared" si="1"/>
        <v>171.96</v>
      </c>
      <c r="J72" s="7"/>
      <c r="K72" s="8" t="str">
        <f t="shared" si="2"/>
        <v/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ROUND(+'Phys. Thy.'!H68,0)</f>
        <v>733883</v>
      </c>
      <c r="E73" s="2">
        <f>ROUND(+'Phys. Thy.'!F68,0)</f>
        <v>149645</v>
      </c>
      <c r="F73" s="7">
        <f t="shared" si="0"/>
        <v>4.9000000000000004</v>
      </c>
      <c r="G73" s="2">
        <f>ROUND(+'Phys. Thy.'!H168,0)</f>
        <v>640430</v>
      </c>
      <c r="H73" s="2">
        <f>ROUND(+'Phys. Thy.'!F168,0)</f>
        <v>143796</v>
      </c>
      <c r="I73" s="7">
        <f t="shared" si="1"/>
        <v>4.45</v>
      </c>
      <c r="J73" s="7"/>
      <c r="K73" s="8">
        <f t="shared" si="2"/>
        <v>-9.1800000000000007E-2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ROUND(+'Phys. Thy.'!H69,0)</f>
        <v>3656</v>
      </c>
      <c r="E74" s="2">
        <f>ROUND(+'Phys. Thy.'!F69,0)</f>
        <v>0</v>
      </c>
      <c r="F74" s="7" t="str">
        <f t="shared" si="0"/>
        <v/>
      </c>
      <c r="G74" s="2">
        <f>ROUND(+'Phys. Thy.'!H169,0)</f>
        <v>0</v>
      </c>
      <c r="H74" s="2">
        <f>ROUND(+'Phys. Thy.'!F169,0)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ROUND(+'Phys. Thy.'!H70,0)</f>
        <v>991130</v>
      </c>
      <c r="E75" s="2">
        <f>ROUND(+'Phys. Thy.'!F70,0)</f>
        <v>0</v>
      </c>
      <c r="F75" s="7" t="str">
        <f t="shared" ref="F75:F107" si="3">IF(D75=0,"",IF(E75=0,"",ROUND(D75/E75,2)))</f>
        <v/>
      </c>
      <c r="G75" s="2">
        <f>ROUND(+'Phys. Thy.'!H170,0)</f>
        <v>1028620</v>
      </c>
      <c r="H75" s="2">
        <f>ROUND(+'Phys. Thy.'!F170,0)</f>
        <v>0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ROUND(+'Phys. Thy.'!H71,0)</f>
        <v>82471</v>
      </c>
      <c r="E76" s="2">
        <f>ROUND(+'Phys. Thy.'!F71,0)</f>
        <v>3969</v>
      </c>
      <c r="F76" s="7">
        <f t="shared" si="3"/>
        <v>20.78</v>
      </c>
      <c r="G76" s="2">
        <f>ROUND(+'Phys. Thy.'!H171,0)</f>
        <v>101834</v>
      </c>
      <c r="H76" s="2">
        <f>ROUND(+'Phys. Thy.'!F171,0)</f>
        <v>5503</v>
      </c>
      <c r="I76" s="7">
        <f t="shared" si="4"/>
        <v>18.510000000000002</v>
      </c>
      <c r="J76" s="7"/>
      <c r="K76" s="8">
        <f t="shared" si="5"/>
        <v>-0.10920000000000001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ROUND(+'Phys. Thy.'!H72,0)</f>
        <v>0</v>
      </c>
      <c r="E77" s="2">
        <f>ROUND(+'Phys. Thy.'!F72,0)</f>
        <v>0</v>
      </c>
      <c r="F77" s="7" t="str">
        <f t="shared" si="3"/>
        <v/>
      </c>
      <c r="G77" s="2">
        <f>ROUND(+'Phys. Thy.'!H172,0)</f>
        <v>0</v>
      </c>
      <c r="H77" s="2">
        <f>ROUND(+'Phys. Thy.'!F172,0)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ROUND(+'Phys. Thy.'!H73,0)</f>
        <v>404228</v>
      </c>
      <c r="E78" s="2">
        <f>ROUND(+'Phys. Thy.'!F73,0)</f>
        <v>77658</v>
      </c>
      <c r="F78" s="7">
        <f t="shared" si="3"/>
        <v>5.21</v>
      </c>
      <c r="G78" s="2">
        <f>ROUND(+'Phys. Thy.'!H173,0)</f>
        <v>441184</v>
      </c>
      <c r="H78" s="2">
        <f>ROUND(+'Phys. Thy.'!F173,0)</f>
        <v>93961</v>
      </c>
      <c r="I78" s="7">
        <f t="shared" si="4"/>
        <v>4.7</v>
      </c>
      <c r="J78" s="7"/>
      <c r="K78" s="8">
        <f t="shared" si="5"/>
        <v>-9.7900000000000001E-2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ROUND(+'Phys. Thy.'!H74,0)</f>
        <v>1248635</v>
      </c>
      <c r="E79" s="2">
        <f>ROUND(+'Phys. Thy.'!F74,0)</f>
        <v>98373</v>
      </c>
      <c r="F79" s="7">
        <f t="shared" si="3"/>
        <v>12.69</v>
      </c>
      <c r="G79" s="2">
        <f>ROUND(+'Phys. Thy.'!H174,0)</f>
        <v>1300222</v>
      </c>
      <c r="H79" s="2">
        <f>ROUND(+'Phys. Thy.'!F174,0)</f>
        <v>134790</v>
      </c>
      <c r="I79" s="7">
        <f t="shared" si="4"/>
        <v>9.65</v>
      </c>
      <c r="J79" s="7"/>
      <c r="K79" s="8">
        <f t="shared" si="5"/>
        <v>-0.23960000000000001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ROUND(+'Phys. Thy.'!H75,0)</f>
        <v>386315</v>
      </c>
      <c r="E80" s="2">
        <f>ROUND(+'Phys. Thy.'!F75,0)</f>
        <v>28083</v>
      </c>
      <c r="F80" s="7">
        <f t="shared" si="3"/>
        <v>13.76</v>
      </c>
      <c r="G80" s="2">
        <f>ROUND(+'Phys. Thy.'!H175,0)</f>
        <v>392131</v>
      </c>
      <c r="H80" s="2">
        <f>ROUND(+'Phys. Thy.'!F175,0)</f>
        <v>31482</v>
      </c>
      <c r="I80" s="7">
        <f t="shared" si="4"/>
        <v>12.46</v>
      </c>
      <c r="J80" s="7"/>
      <c r="K80" s="8">
        <f t="shared" si="5"/>
        <v>-9.4500000000000001E-2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ROUND(+'Phys. Thy.'!H76,0)</f>
        <v>75012</v>
      </c>
      <c r="E81" s="2">
        <f>ROUND(+'Phys. Thy.'!F76,0)</f>
        <v>0</v>
      </c>
      <c r="F81" s="7" t="str">
        <f t="shared" si="3"/>
        <v/>
      </c>
      <c r="G81" s="2">
        <f>ROUND(+'Phys. Thy.'!H176,0)</f>
        <v>136453</v>
      </c>
      <c r="H81" s="2">
        <f>ROUND(+'Phys. Thy.'!F176,0)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ROUND(+'Phys. Thy.'!H77,0)</f>
        <v>204233</v>
      </c>
      <c r="E82" s="2">
        <f>ROUND(+'Phys. Thy.'!F77,0)</f>
        <v>0</v>
      </c>
      <c r="F82" s="7" t="str">
        <f t="shared" si="3"/>
        <v/>
      </c>
      <c r="G82" s="2">
        <f>ROUND(+'Phys. Thy.'!H177,0)</f>
        <v>209955</v>
      </c>
      <c r="H82" s="2">
        <f>ROUND(+'Phys. Thy.'!F177,0)</f>
        <v>8666</v>
      </c>
      <c r="I82" s="7">
        <f t="shared" si="4"/>
        <v>24.23</v>
      </c>
      <c r="J82" s="7"/>
      <c r="K82" s="8" t="str">
        <f t="shared" si="5"/>
        <v/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ROUND(+'Phys. Thy.'!H78,0)</f>
        <v>304384</v>
      </c>
      <c r="E83" s="2">
        <f>ROUND(+'Phys. Thy.'!F78,0)</f>
        <v>0</v>
      </c>
      <c r="F83" s="7" t="str">
        <f t="shared" si="3"/>
        <v/>
      </c>
      <c r="G83" s="2">
        <f>ROUND(+'Phys. Thy.'!H178,0)</f>
        <v>228010</v>
      </c>
      <c r="H83" s="2">
        <f>ROUND(+'Phys. Thy.'!F178,0)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ROUND(+'Phys. Thy.'!H79,0)</f>
        <v>109167</v>
      </c>
      <c r="E84" s="2">
        <f>ROUND(+'Phys. Thy.'!F79,0)</f>
        <v>12638</v>
      </c>
      <c r="F84" s="7">
        <f t="shared" si="3"/>
        <v>8.64</v>
      </c>
      <c r="G84" s="2">
        <f>ROUND(+'Phys. Thy.'!H179,0)</f>
        <v>115244</v>
      </c>
      <c r="H84" s="2">
        <f>ROUND(+'Phys. Thy.'!F179,0)</f>
        <v>11848</v>
      </c>
      <c r="I84" s="7">
        <f t="shared" si="4"/>
        <v>9.73</v>
      </c>
      <c r="J84" s="7"/>
      <c r="K84" s="8">
        <f t="shared" si="5"/>
        <v>0.12620000000000001</v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ROUND(+'Phys. Thy.'!H80,0)</f>
        <v>210445</v>
      </c>
      <c r="E85" s="2">
        <f>ROUND(+'Phys. Thy.'!F80,0)</f>
        <v>44133</v>
      </c>
      <c r="F85" s="7">
        <f t="shared" si="3"/>
        <v>4.7699999999999996</v>
      </c>
      <c r="G85" s="2">
        <f>ROUND(+'Phys. Thy.'!H180,0)</f>
        <v>270059</v>
      </c>
      <c r="H85" s="2">
        <f>ROUND(+'Phys. Thy.'!F180,0)</f>
        <v>51194</v>
      </c>
      <c r="I85" s="7">
        <f t="shared" si="4"/>
        <v>5.28</v>
      </c>
      <c r="J85" s="7"/>
      <c r="K85" s="8">
        <f t="shared" si="5"/>
        <v>0.1069</v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ROUND(+'Phys. Thy.'!H81,0)</f>
        <v>0</v>
      </c>
      <c r="E86" s="2">
        <f>ROUND(+'Phys. Thy.'!F81,0)</f>
        <v>0</v>
      </c>
      <c r="F86" s="7" t="str">
        <f t="shared" si="3"/>
        <v/>
      </c>
      <c r="G86" s="2">
        <f>ROUND(+'Phys. Thy.'!H181,0)</f>
        <v>0</v>
      </c>
      <c r="H86" s="2">
        <f>ROUND(+'Phys. Thy.'!F181,0)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ROUND(+'Phys. Thy.'!H82,0)</f>
        <v>206834</v>
      </c>
      <c r="E87" s="2">
        <f>ROUND(+'Phys. Thy.'!F82,0)</f>
        <v>28926</v>
      </c>
      <c r="F87" s="7">
        <f t="shared" si="3"/>
        <v>7.15</v>
      </c>
      <c r="G87" s="2">
        <f>ROUND(+'Phys. Thy.'!H182,0)</f>
        <v>236880</v>
      </c>
      <c r="H87" s="2">
        <f>ROUND(+'Phys. Thy.'!F182,0)</f>
        <v>34554</v>
      </c>
      <c r="I87" s="7">
        <f t="shared" si="4"/>
        <v>6.86</v>
      </c>
      <c r="J87" s="7"/>
      <c r="K87" s="8">
        <f t="shared" si="5"/>
        <v>-4.0599999999999997E-2</v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ROUND(+'Phys. Thy.'!H83,0)</f>
        <v>287417</v>
      </c>
      <c r="E88" s="2">
        <f>ROUND(+'Phys. Thy.'!F83,0)</f>
        <v>31095</v>
      </c>
      <c r="F88" s="7">
        <f t="shared" si="3"/>
        <v>9.24</v>
      </c>
      <c r="G88" s="2">
        <f>ROUND(+'Phys. Thy.'!H183,0)</f>
        <v>266983</v>
      </c>
      <c r="H88" s="2">
        <f>ROUND(+'Phys. Thy.'!F183,0)</f>
        <v>32330</v>
      </c>
      <c r="I88" s="7">
        <f t="shared" si="4"/>
        <v>8.26</v>
      </c>
      <c r="J88" s="7"/>
      <c r="K88" s="8">
        <f t="shared" si="5"/>
        <v>-0.1061</v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ROUND(+'Phys. Thy.'!H84,0)</f>
        <v>325104</v>
      </c>
      <c r="E89" s="2">
        <f>ROUND(+'Phys. Thy.'!F84,0)</f>
        <v>36183</v>
      </c>
      <c r="F89" s="7">
        <f t="shared" si="3"/>
        <v>8.98</v>
      </c>
      <c r="G89" s="2">
        <f>ROUND(+'Phys. Thy.'!H184,0)</f>
        <v>320245</v>
      </c>
      <c r="H89" s="2">
        <f>ROUND(+'Phys. Thy.'!F184,0)</f>
        <v>26426</v>
      </c>
      <c r="I89" s="7">
        <f t="shared" si="4"/>
        <v>12.12</v>
      </c>
      <c r="J89" s="7"/>
      <c r="K89" s="8">
        <f t="shared" si="5"/>
        <v>0.34970000000000001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ROUND(+'Phys. Thy.'!H85,0)</f>
        <v>74200</v>
      </c>
      <c r="E90" s="2">
        <f>ROUND(+'Phys. Thy.'!F85,0)</f>
        <v>0</v>
      </c>
      <c r="F90" s="7" t="str">
        <f t="shared" si="3"/>
        <v/>
      </c>
      <c r="G90" s="2">
        <f>ROUND(+'Phys. Thy.'!H185,0)</f>
        <v>89145</v>
      </c>
      <c r="H90" s="2">
        <f>ROUND(+'Phys. Thy.'!F185,0)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ROUND(+'Phys. Thy.'!H86,0)</f>
        <v>0</v>
      </c>
      <c r="E91" s="2">
        <f>ROUND(+'Phys. Thy.'!F86,0)</f>
        <v>24127</v>
      </c>
      <c r="F91" s="7" t="str">
        <f t="shared" si="3"/>
        <v/>
      </c>
      <c r="G91" s="2">
        <f>ROUND(+'Phys. Thy.'!H186,0)</f>
        <v>0</v>
      </c>
      <c r="H91" s="2">
        <f>ROUND(+'Phys. Thy.'!F186,0)</f>
        <v>25466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ROUND(+'Phys. Thy.'!H87,0)</f>
        <v>0</v>
      </c>
      <c r="E92" s="2">
        <f>ROUND(+'Phys. Thy.'!F87,0)</f>
        <v>1643</v>
      </c>
      <c r="F92" s="7" t="str">
        <f t="shared" si="3"/>
        <v/>
      </c>
      <c r="G92" s="2">
        <f>ROUND(+'Phys. Thy.'!H187,0)</f>
        <v>0</v>
      </c>
      <c r="H92" s="2">
        <f>ROUND(+'Phys. Thy.'!F187,0)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ROUND(+'Phys. Thy.'!H88,0)</f>
        <v>0</v>
      </c>
      <c r="E93" s="2">
        <f>ROUND(+'Phys. Thy.'!F88,0)</f>
        <v>107</v>
      </c>
      <c r="F93" s="7" t="str">
        <f t="shared" si="3"/>
        <v/>
      </c>
      <c r="G93" s="2">
        <f>ROUND(+'Phys. Thy.'!H188,0)</f>
        <v>169</v>
      </c>
      <c r="H93" s="2">
        <f>ROUND(+'Phys. Thy.'!F188,0)</f>
        <v>104</v>
      </c>
      <c r="I93" s="7">
        <f t="shared" si="4"/>
        <v>1.63</v>
      </c>
      <c r="J93" s="7"/>
      <c r="K93" s="8" t="str">
        <f t="shared" si="5"/>
        <v/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ROUND(+'Phys. Thy.'!H89,0)</f>
        <v>188433</v>
      </c>
      <c r="E94" s="2">
        <f>ROUND(+'Phys. Thy.'!F89,0)</f>
        <v>40892</v>
      </c>
      <c r="F94" s="7">
        <f t="shared" si="3"/>
        <v>4.6100000000000003</v>
      </c>
      <c r="G94" s="2">
        <f>ROUND(+'Phys. Thy.'!H189,0)</f>
        <v>205378</v>
      </c>
      <c r="H94" s="2">
        <f>ROUND(+'Phys. Thy.'!F189,0)</f>
        <v>44020</v>
      </c>
      <c r="I94" s="7">
        <f t="shared" si="4"/>
        <v>4.67</v>
      </c>
      <c r="J94" s="7"/>
      <c r="K94" s="8">
        <f t="shared" si="5"/>
        <v>1.2999999999999999E-2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ROUND(+'Phys. Thy.'!H90,0)</f>
        <v>0</v>
      </c>
      <c r="E95" s="2">
        <f>ROUND(+'Phys. Thy.'!F90,0)</f>
        <v>0</v>
      </c>
      <c r="F95" s="7" t="str">
        <f t="shared" si="3"/>
        <v/>
      </c>
      <c r="G95" s="2">
        <f>ROUND(+'Phys. Thy.'!H190,0)</f>
        <v>0</v>
      </c>
      <c r="H95" s="2">
        <f>ROUND(+'Phys. Thy.'!F190,0)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ROUND(+'Phys. Thy.'!H91,0)</f>
        <v>102523</v>
      </c>
      <c r="E96" s="2">
        <f>ROUND(+'Phys. Thy.'!F91,0)</f>
        <v>0</v>
      </c>
      <c r="F96" s="7" t="str">
        <f t="shared" si="3"/>
        <v/>
      </c>
      <c r="G96" s="2">
        <f>ROUND(+'Phys. Thy.'!H191,0)</f>
        <v>112837</v>
      </c>
      <c r="H96" s="2">
        <f>ROUND(+'Phys. Thy.'!F191,0)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ROUND(+'Phys. Thy.'!H92,0)</f>
        <v>0</v>
      </c>
      <c r="E97" s="2">
        <f>ROUND(+'Phys. Thy.'!F92,0)</f>
        <v>0</v>
      </c>
      <c r="F97" s="7" t="str">
        <f t="shared" si="3"/>
        <v/>
      </c>
      <c r="G97" s="2">
        <f>ROUND(+'Phys. Thy.'!H192,0)</f>
        <v>29672</v>
      </c>
      <c r="H97" s="2">
        <f>ROUND(+'Phys. Thy.'!F192,0)</f>
        <v>6822</v>
      </c>
      <c r="I97" s="7">
        <f t="shared" si="4"/>
        <v>4.3499999999999996</v>
      </c>
      <c r="J97" s="7"/>
      <c r="K97" s="8" t="str">
        <f t="shared" si="5"/>
        <v/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ROUND(+'Phys. Thy.'!H93,0)</f>
        <v>141415</v>
      </c>
      <c r="E98" s="2">
        <f>ROUND(+'Phys. Thy.'!F93,0)</f>
        <v>12046</v>
      </c>
      <c r="F98" s="7">
        <f t="shared" si="3"/>
        <v>11.74</v>
      </c>
      <c r="G98" s="2">
        <f>ROUND(+'Phys. Thy.'!H193,0)</f>
        <v>114641</v>
      </c>
      <c r="H98" s="2">
        <f>ROUND(+'Phys. Thy.'!F193,0)</f>
        <v>10850</v>
      </c>
      <c r="I98" s="7">
        <f t="shared" si="4"/>
        <v>10.57</v>
      </c>
      <c r="J98" s="7"/>
      <c r="K98" s="8">
        <f t="shared" si="5"/>
        <v>-9.9699999999999997E-2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ROUND(+'Phys. Thy.'!H94,0)</f>
        <v>157426</v>
      </c>
      <c r="E99" s="2">
        <f>ROUND(+'Phys. Thy.'!F94,0)</f>
        <v>17561</v>
      </c>
      <c r="F99" s="7">
        <f t="shared" si="3"/>
        <v>8.9600000000000009</v>
      </c>
      <c r="G99" s="2">
        <f>ROUND(+'Phys. Thy.'!H194,0)</f>
        <v>145395</v>
      </c>
      <c r="H99" s="2">
        <f>ROUND(+'Phys. Thy.'!F194,0)</f>
        <v>24700</v>
      </c>
      <c r="I99" s="7">
        <f t="shared" si="4"/>
        <v>5.89</v>
      </c>
      <c r="J99" s="7"/>
      <c r="K99" s="8">
        <f t="shared" si="5"/>
        <v>-0.34260000000000002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ROUND(+'Phys. Thy.'!H95,0)</f>
        <v>541705</v>
      </c>
      <c r="E100" s="2">
        <f>ROUND(+'Phys. Thy.'!F95,0)</f>
        <v>126042</v>
      </c>
      <c r="F100" s="7">
        <f t="shared" si="3"/>
        <v>4.3</v>
      </c>
      <c r="G100" s="2">
        <f>ROUND(+'Phys. Thy.'!H195,0)</f>
        <v>546797</v>
      </c>
      <c r="H100" s="2">
        <f>ROUND(+'Phys. Thy.'!F195,0)</f>
        <v>129915</v>
      </c>
      <c r="I100" s="7">
        <f t="shared" si="4"/>
        <v>4.21</v>
      </c>
      <c r="J100" s="7"/>
      <c r="K100" s="8">
        <f t="shared" si="5"/>
        <v>-2.0899999999999998E-2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ROUND(+'Phys. Thy.'!H96,0)</f>
        <v>148147</v>
      </c>
      <c r="E101" s="2">
        <f>ROUND(+'Phys. Thy.'!F96,0)</f>
        <v>37187</v>
      </c>
      <c r="F101" s="7">
        <f t="shared" si="3"/>
        <v>3.98</v>
      </c>
      <c r="G101" s="2">
        <f>ROUND(+'Phys. Thy.'!H196,0)</f>
        <v>162157</v>
      </c>
      <c r="H101" s="2">
        <f>ROUND(+'Phys. Thy.'!F196,0)</f>
        <v>38220</v>
      </c>
      <c r="I101" s="7">
        <f t="shared" si="4"/>
        <v>4.24</v>
      </c>
      <c r="J101" s="7"/>
      <c r="K101" s="8">
        <f t="shared" si="5"/>
        <v>6.5299999999999997E-2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ROUND(+'Phys. Thy.'!H97,0)</f>
        <v>0</v>
      </c>
      <c r="E102" s="2">
        <f>ROUND(+'Phys. Thy.'!F97,0)</f>
        <v>0</v>
      </c>
      <c r="F102" s="7" t="str">
        <f t="shared" si="3"/>
        <v/>
      </c>
      <c r="G102" s="2">
        <f>ROUND(+'Phys. Thy.'!H197,0)</f>
        <v>0</v>
      </c>
      <c r="H102" s="2">
        <f>ROUND(+'Phys. Thy.'!F197,0)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ROUND(+'Phys. Thy.'!H98,0)</f>
        <v>0</v>
      </c>
      <c r="E103" s="2">
        <f>ROUND(+'Phys. Thy.'!F98,0)</f>
        <v>0</v>
      </c>
      <c r="F103" s="7" t="str">
        <f t="shared" si="3"/>
        <v/>
      </c>
      <c r="G103" s="2">
        <f>ROUND(+'Phys. Thy.'!H198,0)</f>
        <v>0</v>
      </c>
      <c r="H103" s="2">
        <f>ROUND(+'Phys. Thy.'!F198,0)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ROUND(+'Phys. Thy.'!H99,0)</f>
        <v>0</v>
      </c>
      <c r="E104" s="2">
        <f>ROUND(+'Phys. Thy.'!F99,0)</f>
        <v>0</v>
      </c>
      <c r="F104" s="7" t="str">
        <f t="shared" si="3"/>
        <v/>
      </c>
      <c r="G104" s="2">
        <f>ROUND(+'Phys. Thy.'!H199,0)</f>
        <v>0</v>
      </c>
      <c r="H104" s="2">
        <f>ROUND(+'Phys. Thy.'!F199,0)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ROUND(+'Phys. Thy.'!H100,0)</f>
        <v>0</v>
      </c>
      <c r="E105" s="2">
        <f>ROUND(+'Phys. Thy.'!F100,0)</f>
        <v>0</v>
      </c>
      <c r="F105" s="7" t="str">
        <f t="shared" si="3"/>
        <v/>
      </c>
      <c r="G105" s="2">
        <f>ROUND(+'Phys. Thy.'!H200,0)</f>
        <v>0</v>
      </c>
      <c r="H105" s="2">
        <f>ROUND(+'Phys. Thy.'!F200,0)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ROUND(+'Phys. Thy.'!H101,0)</f>
        <v>0</v>
      </c>
      <c r="E106" s="2">
        <f>ROUND(+'Phys. Thy.'!F101,0)</f>
        <v>0</v>
      </c>
      <c r="F106" s="7" t="str">
        <f t="shared" si="3"/>
        <v/>
      </c>
      <c r="G106" s="2">
        <f>ROUND(+'Phys. Thy.'!H201,0)</f>
        <v>0</v>
      </c>
      <c r="H106" s="2">
        <f>ROUND(+'Phys. Thy.'!F201,0)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ROUND(+'Phys. Thy.'!H102,0)</f>
        <v>0</v>
      </c>
      <c r="E107" s="2">
        <f>ROUND(+'Phys. Thy.'!F102,0)</f>
        <v>0</v>
      </c>
      <c r="F107" s="7" t="str">
        <f t="shared" si="3"/>
        <v/>
      </c>
      <c r="G107" s="2">
        <f>ROUND(+'Phys. Thy.'!H202,0)</f>
        <v>0</v>
      </c>
      <c r="H107" s="2">
        <f>ROUND(+'Phys. Thy.'!F202,0)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4" t="s">
        <v>8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336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23</v>
      </c>
      <c r="B5" s="5"/>
      <c r="C5" s="5"/>
      <c r="D5" s="5"/>
      <c r="E5" s="5"/>
      <c r="F5" s="5"/>
      <c r="G5" s="5"/>
      <c r="H5" s="5"/>
      <c r="I5" s="5"/>
    </row>
    <row r="6" spans="1:11" x14ac:dyDescent="0.2">
      <c r="E6" s="1"/>
      <c r="F6" s="3"/>
      <c r="G6" s="3"/>
      <c r="H6" s="1"/>
      <c r="I6" s="3"/>
    </row>
    <row r="7" spans="1:11" x14ac:dyDescent="0.2">
      <c r="E7" s="18">
        <f>ROUND(+'Phys. Thy.'!D5,0)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10"/>
      <c r="B8" s="2"/>
      <c r="C8" s="2"/>
      <c r="D8" s="1" t="s">
        <v>58</v>
      </c>
      <c r="F8" s="1" t="s">
        <v>2</v>
      </c>
      <c r="G8" s="1" t="s">
        <v>58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59</v>
      </c>
      <c r="E9" s="1" t="s">
        <v>4</v>
      </c>
      <c r="F9" s="1" t="s">
        <v>4</v>
      </c>
      <c r="G9" s="1" t="s">
        <v>59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Thy.'!I5,0)</f>
        <v>82551</v>
      </c>
      <c r="E10" s="2">
        <f>ROUND(+'Phys. Thy.'!F5,0)</f>
        <v>0</v>
      </c>
      <c r="F10" s="7" t="str">
        <f>IF(D10=0,"",IF(E10=0,"",ROUND(D10/E10,2)))</f>
        <v/>
      </c>
      <c r="G10" s="2">
        <f>ROUND(+'Phys. Thy.'!I105,0)</f>
        <v>79926</v>
      </c>
      <c r="H10" s="2">
        <f>ROUND(+'Phys. Thy.'!F105,0)</f>
        <v>120383</v>
      </c>
      <c r="I10" s="7">
        <f>IF(G10=0,"",IF(H10=0,"",ROUND(G10/H10,2)))</f>
        <v>0.66</v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Thy.'!I6,0)</f>
        <v>3</v>
      </c>
      <c r="E11" s="2">
        <f>ROUND(+'Phys. Thy.'!F6,0)</f>
        <v>82218</v>
      </c>
      <c r="F11" s="7">
        <f t="shared" ref="F11:F74" si="0">IF(D11=0,"",IF(E11=0,"",ROUND(D11/E11,2)))</f>
        <v>0</v>
      </c>
      <c r="G11" s="2">
        <f>ROUND(+'Phys. Thy.'!I106,0)</f>
        <v>0</v>
      </c>
      <c r="H11" s="2">
        <f>ROUND(+'Phys. Thy.'!F106,0)</f>
        <v>63491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Thy.'!I7,0)</f>
        <v>5</v>
      </c>
      <c r="E12" s="2">
        <f>ROUND(+'Phys. Thy.'!F7,0)</f>
        <v>17275</v>
      </c>
      <c r="F12" s="7">
        <f t="shared" si="0"/>
        <v>0</v>
      </c>
      <c r="G12" s="2">
        <f>ROUND(+'Phys. Thy.'!I107,0)</f>
        <v>7</v>
      </c>
      <c r="H12" s="2">
        <f>ROUND(+'Phys. Thy.'!F107,0)</f>
        <v>16581</v>
      </c>
      <c r="I12" s="7">
        <f t="shared" si="1"/>
        <v>0</v>
      </c>
      <c r="J12" s="7"/>
      <c r="K12" s="8" t="e">
        <f t="shared" si="2"/>
        <v>#DIV/0!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Thy.'!I8,0)</f>
        <v>2711</v>
      </c>
      <c r="E13" s="2">
        <f>ROUND(+'Phys. Thy.'!F8,0)</f>
        <v>289442</v>
      </c>
      <c r="F13" s="7">
        <f t="shared" si="0"/>
        <v>0.01</v>
      </c>
      <c r="G13" s="2">
        <f>ROUND(+'Phys. Thy.'!I108,0)</f>
        <v>0</v>
      </c>
      <c r="H13" s="2">
        <f>ROUND(+'Phys. Thy.'!F108,0)</f>
        <v>285365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Thy.'!I9,0)</f>
        <v>0</v>
      </c>
      <c r="E14" s="2">
        <f>ROUND(+'Phys. Thy.'!F9,0)</f>
        <v>0</v>
      </c>
      <c r="F14" s="7" t="str">
        <f t="shared" si="0"/>
        <v/>
      </c>
      <c r="G14" s="2">
        <f>ROUND(+'Phys. Thy.'!I109,0)</f>
        <v>0</v>
      </c>
      <c r="H14" s="2">
        <f>ROUND(+'Phys. Thy.'!F109,0)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Thy.'!I10,0)</f>
        <v>0</v>
      </c>
      <c r="E15" s="2">
        <f>ROUND(+'Phys. Thy.'!F10,0)</f>
        <v>0</v>
      </c>
      <c r="F15" s="7" t="str">
        <f t="shared" si="0"/>
        <v/>
      </c>
      <c r="G15" s="2">
        <f>ROUND(+'Phys. Thy.'!I110,0)</f>
        <v>0</v>
      </c>
      <c r="H15" s="2">
        <f>ROUND(+'Phys. Thy.'!F110,0)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Thy.'!I11,0)</f>
        <v>44489</v>
      </c>
      <c r="E16" s="2">
        <f>ROUND(+'Phys. Thy.'!F11,0)</f>
        <v>19832</v>
      </c>
      <c r="F16" s="7">
        <f t="shared" si="0"/>
        <v>2.2400000000000002</v>
      </c>
      <c r="G16" s="2">
        <f>ROUND(+'Phys. Thy.'!I111,0)</f>
        <v>49060</v>
      </c>
      <c r="H16" s="2">
        <f>ROUND(+'Phys. Thy.'!F111,0)</f>
        <v>27536</v>
      </c>
      <c r="I16" s="7">
        <f t="shared" si="1"/>
        <v>1.78</v>
      </c>
      <c r="J16" s="7"/>
      <c r="K16" s="8">
        <f t="shared" si="2"/>
        <v>-0.2054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Thy.'!I12,0)</f>
        <v>0</v>
      </c>
      <c r="E17" s="2">
        <f>ROUND(+'Phys. Thy.'!F12,0)</f>
        <v>57002</v>
      </c>
      <c r="F17" s="7" t="str">
        <f t="shared" si="0"/>
        <v/>
      </c>
      <c r="G17" s="2">
        <f>ROUND(+'Phys. Thy.'!I112,0)</f>
        <v>0</v>
      </c>
      <c r="H17" s="2">
        <f>ROUND(+'Phys. Thy.'!F112,0)</f>
        <v>60479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Thy.'!I13,0)</f>
        <v>0</v>
      </c>
      <c r="E18" s="2">
        <f>ROUND(+'Phys. Thy.'!F13,0)</f>
        <v>2355</v>
      </c>
      <c r="F18" s="7" t="str">
        <f t="shared" si="0"/>
        <v/>
      </c>
      <c r="G18" s="2">
        <f>ROUND(+'Phys. Thy.'!I113,0)</f>
        <v>1714</v>
      </c>
      <c r="H18" s="2">
        <f>ROUND(+'Phys. Thy.'!F113,0)</f>
        <v>951</v>
      </c>
      <c r="I18" s="7">
        <f t="shared" si="1"/>
        <v>1.8</v>
      </c>
      <c r="J18" s="7"/>
      <c r="K18" s="8" t="str">
        <f t="shared" si="2"/>
        <v/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Thy.'!I14,0)</f>
        <v>0</v>
      </c>
      <c r="E19" s="2">
        <f>ROUND(+'Phys. Thy.'!F14,0)</f>
        <v>80423</v>
      </c>
      <c r="F19" s="7" t="str">
        <f t="shared" si="0"/>
        <v/>
      </c>
      <c r="G19" s="2">
        <f>ROUND(+'Phys. Thy.'!I114,0)</f>
        <v>0</v>
      </c>
      <c r="H19" s="2">
        <f>ROUND(+'Phys. Thy.'!F114,0)</f>
        <v>66306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Thy.'!I15,0)</f>
        <v>0</v>
      </c>
      <c r="E20" s="2">
        <f>ROUND(+'Phys. Thy.'!F15,0)</f>
        <v>90226</v>
      </c>
      <c r="F20" s="7" t="str">
        <f t="shared" si="0"/>
        <v/>
      </c>
      <c r="G20" s="2">
        <f>ROUND(+'Phys. Thy.'!I115,0)</f>
        <v>0</v>
      </c>
      <c r="H20" s="2">
        <f>ROUND(+'Phys. Thy.'!F115,0)</f>
        <v>89482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Thy.'!I16,0)</f>
        <v>0</v>
      </c>
      <c r="E21" s="2">
        <f>ROUND(+'Phys. Thy.'!F16,0)</f>
        <v>140313</v>
      </c>
      <c r="F21" s="7" t="str">
        <f t="shared" si="0"/>
        <v/>
      </c>
      <c r="G21" s="2">
        <f>ROUND(+'Phys. Thy.'!I116,0)</f>
        <v>0</v>
      </c>
      <c r="H21" s="2">
        <f>ROUND(+'Phys. Thy.'!F116,0)</f>
        <v>148335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Thy.'!I17,0)</f>
        <v>0</v>
      </c>
      <c r="E22" s="2">
        <f>ROUND(+'Phys. Thy.'!F17,0)</f>
        <v>2270</v>
      </c>
      <c r="F22" s="7" t="str">
        <f t="shared" si="0"/>
        <v/>
      </c>
      <c r="G22" s="2">
        <f>ROUND(+'Phys. Thy.'!I117,0)</f>
        <v>0</v>
      </c>
      <c r="H22" s="2">
        <f>ROUND(+'Phys. Thy.'!F117,0)</f>
        <v>2024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Thy.'!I18,0)</f>
        <v>0</v>
      </c>
      <c r="E23" s="2">
        <f>ROUND(+'Phys. Thy.'!F18,0)</f>
        <v>21903</v>
      </c>
      <c r="F23" s="7" t="str">
        <f t="shared" si="0"/>
        <v/>
      </c>
      <c r="G23" s="2">
        <f>ROUND(+'Phys. Thy.'!I118,0)</f>
        <v>0</v>
      </c>
      <c r="H23" s="2">
        <f>ROUND(+'Phys. Thy.'!F118,0)</f>
        <v>24393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Thy.'!I19,0)</f>
        <v>0</v>
      </c>
      <c r="E24" s="2">
        <f>ROUND(+'Phys. Thy.'!F19,0)</f>
        <v>106052</v>
      </c>
      <c r="F24" s="7" t="str">
        <f t="shared" si="0"/>
        <v/>
      </c>
      <c r="G24" s="2">
        <f>ROUND(+'Phys. Thy.'!I119,0)</f>
        <v>0</v>
      </c>
      <c r="H24" s="2">
        <f>ROUND(+'Phys. Thy.'!F119,0)</f>
        <v>87536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Thy.'!I20,0)</f>
        <v>89595</v>
      </c>
      <c r="E25" s="2">
        <f>ROUND(+'Phys. Thy.'!F20,0)</f>
        <v>17245</v>
      </c>
      <c r="F25" s="7">
        <f t="shared" si="0"/>
        <v>5.2</v>
      </c>
      <c r="G25" s="2">
        <f>ROUND(+'Phys. Thy.'!I120,0)</f>
        <v>107069</v>
      </c>
      <c r="H25" s="2">
        <f>ROUND(+'Phys. Thy.'!F120,0)</f>
        <v>21917</v>
      </c>
      <c r="I25" s="7">
        <f t="shared" si="1"/>
        <v>4.8899999999999997</v>
      </c>
      <c r="J25" s="7"/>
      <c r="K25" s="8">
        <f t="shared" si="2"/>
        <v>-5.96E-2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ROUND(+'Phys. Thy.'!I21,0)</f>
        <v>0</v>
      </c>
      <c r="E26" s="2">
        <f>ROUND(+'Phys. Thy.'!F21,0)</f>
        <v>0</v>
      </c>
      <c r="F26" s="7" t="str">
        <f t="shared" si="0"/>
        <v/>
      </c>
      <c r="G26" s="2">
        <f>ROUND(+'Phys. Thy.'!I121,0)</f>
        <v>0</v>
      </c>
      <c r="H26" s="2">
        <f>ROUND(+'Phys. Thy.'!F121,0)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ROUND(+'Phys. Thy.'!I22,0)</f>
        <v>382279</v>
      </c>
      <c r="E27" s="2">
        <f>ROUND(+'Phys. Thy.'!F22,0)</f>
        <v>10858</v>
      </c>
      <c r="F27" s="7">
        <f t="shared" si="0"/>
        <v>35.21</v>
      </c>
      <c r="G27" s="2">
        <f>ROUND(+'Phys. Thy.'!I122,0)</f>
        <v>393629</v>
      </c>
      <c r="H27" s="2">
        <f>ROUND(+'Phys. Thy.'!F122,0)</f>
        <v>14741</v>
      </c>
      <c r="I27" s="7">
        <f t="shared" si="1"/>
        <v>26.7</v>
      </c>
      <c r="J27" s="7"/>
      <c r="K27" s="8">
        <f t="shared" si="2"/>
        <v>-0.2417</v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ROUND(+'Phys. Thy.'!I23,0)</f>
        <v>762074</v>
      </c>
      <c r="E28" s="2">
        <f>ROUND(+'Phys. Thy.'!F23,0)</f>
        <v>7480</v>
      </c>
      <c r="F28" s="7">
        <f t="shared" si="0"/>
        <v>101.88</v>
      </c>
      <c r="G28" s="2">
        <f>ROUND(+'Phys. Thy.'!I123,0)</f>
        <v>892142</v>
      </c>
      <c r="H28" s="2">
        <f>ROUND(+'Phys. Thy.'!F123,0)</f>
        <v>7726</v>
      </c>
      <c r="I28" s="7">
        <f t="shared" si="1"/>
        <v>115.47</v>
      </c>
      <c r="J28" s="7"/>
      <c r="K28" s="8">
        <f t="shared" si="2"/>
        <v>0.13339999999999999</v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ROUND(+'Phys. Thy.'!I24,0)</f>
        <v>0</v>
      </c>
      <c r="E29" s="2">
        <f>ROUND(+'Phys. Thy.'!F24,0)</f>
        <v>34592</v>
      </c>
      <c r="F29" s="7" t="str">
        <f t="shared" si="0"/>
        <v/>
      </c>
      <c r="G29" s="2">
        <f>ROUND(+'Phys. Thy.'!I124,0)</f>
        <v>0</v>
      </c>
      <c r="H29" s="2">
        <f>ROUND(+'Phys. Thy.'!F124,0)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ROUND(+'Phys. Thy.'!I25,0)</f>
        <v>0</v>
      </c>
      <c r="E30" s="2">
        <f>ROUND(+'Phys. Thy.'!F25,0)</f>
        <v>0</v>
      </c>
      <c r="F30" s="7" t="str">
        <f t="shared" si="0"/>
        <v/>
      </c>
      <c r="G30" s="2">
        <f>ROUND(+'Phys. Thy.'!I125,0)</f>
        <v>0</v>
      </c>
      <c r="H30" s="2">
        <f>ROUND(+'Phys. Thy.'!F125,0)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ROUND(+'Phys. Thy.'!I26,0)</f>
        <v>0</v>
      </c>
      <c r="E31" s="2">
        <f>ROUND(+'Phys. Thy.'!F26,0)</f>
        <v>0</v>
      </c>
      <c r="F31" s="7" t="str">
        <f t="shared" si="0"/>
        <v/>
      </c>
      <c r="G31" s="2">
        <f>ROUND(+'Phys. Thy.'!I126,0)</f>
        <v>0</v>
      </c>
      <c r="H31" s="2">
        <f>ROUND(+'Phys. Thy.'!F126,0)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ROUND(+'Phys. Thy.'!I27,0)</f>
        <v>0</v>
      </c>
      <c r="E32" s="2">
        <f>ROUND(+'Phys. Thy.'!F27,0)</f>
        <v>203716</v>
      </c>
      <c r="F32" s="7" t="str">
        <f t="shared" si="0"/>
        <v/>
      </c>
      <c r="G32" s="2">
        <f>ROUND(+'Phys. Thy.'!I127,0)</f>
        <v>0</v>
      </c>
      <c r="H32" s="2">
        <f>ROUND(+'Phys. Thy.'!F127,0)</f>
        <v>149050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ROUND(+'Phys. Thy.'!I28,0)</f>
        <v>0</v>
      </c>
      <c r="E33" s="2">
        <f>ROUND(+'Phys. Thy.'!F28,0)</f>
        <v>28776</v>
      </c>
      <c r="F33" s="7" t="str">
        <f t="shared" si="0"/>
        <v/>
      </c>
      <c r="G33" s="2">
        <f>ROUND(+'Phys. Thy.'!I128,0)</f>
        <v>0</v>
      </c>
      <c r="H33" s="2">
        <f>ROUND(+'Phys. Thy.'!F128,0)</f>
        <v>29106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ROUND(+'Phys. Thy.'!I29,0)</f>
        <v>0</v>
      </c>
      <c r="E34" s="2">
        <f>ROUND(+'Phys. Thy.'!F29,0)</f>
        <v>7431</v>
      </c>
      <c r="F34" s="7" t="str">
        <f t="shared" si="0"/>
        <v/>
      </c>
      <c r="G34" s="2">
        <f>ROUND(+'Phys. Thy.'!I129,0)</f>
        <v>0</v>
      </c>
      <c r="H34" s="2">
        <f>ROUND(+'Phys. Thy.'!F129,0)</f>
        <v>11702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ROUND(+'Phys. Thy.'!I30,0)</f>
        <v>0</v>
      </c>
      <c r="E35" s="2">
        <f>ROUND(+'Phys. Thy.'!F30,0)</f>
        <v>0</v>
      </c>
      <c r="F35" s="7" t="str">
        <f t="shared" si="0"/>
        <v/>
      </c>
      <c r="G35" s="2">
        <f>ROUND(+'Phys. Thy.'!I130,0)</f>
        <v>130005</v>
      </c>
      <c r="H35" s="2">
        <f>ROUND(+'Phys. Thy.'!F130,0)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ROUND(+'Phys. Thy.'!I31,0)</f>
        <v>4360</v>
      </c>
      <c r="E36" s="2">
        <f>ROUND(+'Phys. Thy.'!F31,0)</f>
        <v>4717</v>
      </c>
      <c r="F36" s="7">
        <f t="shared" si="0"/>
        <v>0.92</v>
      </c>
      <c r="G36" s="2">
        <f>ROUND(+'Phys. Thy.'!I131,0)</f>
        <v>15353</v>
      </c>
      <c r="H36" s="2">
        <f>ROUND(+'Phys. Thy.'!F131,0)</f>
        <v>4879</v>
      </c>
      <c r="I36" s="7">
        <f t="shared" si="1"/>
        <v>3.15</v>
      </c>
      <c r="J36" s="7"/>
      <c r="K36" s="8">
        <f t="shared" si="2"/>
        <v>2.4239000000000002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ROUND(+'Phys. Thy.'!I32,0)</f>
        <v>0</v>
      </c>
      <c r="E37" s="2">
        <f>ROUND(+'Phys. Thy.'!F32,0)</f>
        <v>0</v>
      </c>
      <c r="F37" s="7" t="str">
        <f t="shared" si="0"/>
        <v/>
      </c>
      <c r="G37" s="2">
        <f>ROUND(+'Phys. Thy.'!I132,0)</f>
        <v>0</v>
      </c>
      <c r="H37" s="2">
        <f>ROUND(+'Phys. Thy.'!F132,0)</f>
        <v>159595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ROUND(+'Phys. Thy.'!I33,0)</f>
        <v>4435</v>
      </c>
      <c r="E38" s="2">
        <f>ROUND(+'Phys. Thy.'!F33,0)</f>
        <v>4873</v>
      </c>
      <c r="F38" s="7">
        <f t="shared" si="0"/>
        <v>0.91</v>
      </c>
      <c r="G38" s="2">
        <f>ROUND(+'Phys. Thy.'!I133,0)</f>
        <v>10851</v>
      </c>
      <c r="H38" s="2">
        <f>ROUND(+'Phys. Thy.'!F133,0)</f>
        <v>5602</v>
      </c>
      <c r="I38" s="7">
        <f t="shared" si="1"/>
        <v>1.94</v>
      </c>
      <c r="J38" s="7"/>
      <c r="K38" s="8">
        <f t="shared" si="2"/>
        <v>1.1318999999999999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ROUND(+'Phys. Thy.'!I34,0)</f>
        <v>0</v>
      </c>
      <c r="E39" s="2">
        <f>ROUND(+'Phys. Thy.'!F34,0)</f>
        <v>3526651</v>
      </c>
      <c r="F39" s="7" t="str">
        <f t="shared" si="0"/>
        <v/>
      </c>
      <c r="G39" s="2">
        <f>ROUND(+'Phys. Thy.'!I134,0)</f>
        <v>0</v>
      </c>
      <c r="H39" s="2">
        <f>ROUND(+'Phys. Thy.'!F134,0)</f>
        <v>3188773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ROUND(+'Phys. Thy.'!I35,0)</f>
        <v>10295</v>
      </c>
      <c r="E40" s="2">
        <f>ROUND(+'Phys. Thy.'!F35,0)</f>
        <v>28857</v>
      </c>
      <c r="F40" s="7">
        <f t="shared" si="0"/>
        <v>0.36</v>
      </c>
      <c r="G40" s="2">
        <f>ROUND(+'Phys. Thy.'!I135,0)</f>
        <v>136067</v>
      </c>
      <c r="H40" s="2">
        <f>ROUND(+'Phys. Thy.'!F135,0)</f>
        <v>24983</v>
      </c>
      <c r="I40" s="7">
        <f t="shared" si="1"/>
        <v>5.45</v>
      </c>
      <c r="J40" s="7"/>
      <c r="K40" s="8">
        <f t="shared" si="2"/>
        <v>14.1389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ROUND(+'Phys. Thy.'!I36,0)</f>
        <v>0</v>
      </c>
      <c r="E41" s="2">
        <f>ROUND(+'Phys. Thy.'!F36,0)</f>
        <v>16541</v>
      </c>
      <c r="F41" s="7" t="str">
        <f t="shared" si="0"/>
        <v/>
      </c>
      <c r="G41" s="2">
        <f>ROUND(+'Phys. Thy.'!I136,0)</f>
        <v>0</v>
      </c>
      <c r="H41" s="2">
        <f>ROUND(+'Phys. Thy.'!F136,0)</f>
        <v>17859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ROUND(+'Phys. Thy.'!I37,0)</f>
        <v>0</v>
      </c>
      <c r="E42" s="2">
        <f>ROUND(+'Phys. Thy.'!F37,0)</f>
        <v>41680</v>
      </c>
      <c r="F42" s="7" t="str">
        <f t="shared" si="0"/>
        <v/>
      </c>
      <c r="G42" s="2">
        <f>ROUND(+'Phys. Thy.'!I137,0)</f>
        <v>0</v>
      </c>
      <c r="H42" s="2">
        <f>ROUND(+'Phys. Thy.'!F137,0)</f>
        <v>41171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ROUND(+'Phys. Thy.'!I38,0)</f>
        <v>0</v>
      </c>
      <c r="E43" s="2">
        <f>ROUND(+'Phys. Thy.'!F38,0)</f>
        <v>0</v>
      </c>
      <c r="F43" s="7" t="str">
        <f t="shared" si="0"/>
        <v/>
      </c>
      <c r="G43" s="2">
        <f>ROUND(+'Phys. Thy.'!I138,0)</f>
        <v>0</v>
      </c>
      <c r="H43" s="2">
        <f>ROUND(+'Phys. Thy.'!F138,0)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ROUND(+'Phys. Thy.'!I39,0)</f>
        <v>0</v>
      </c>
      <c r="E44" s="2">
        <f>ROUND(+'Phys. Thy.'!F39,0)</f>
        <v>4370</v>
      </c>
      <c r="F44" s="7" t="str">
        <f t="shared" si="0"/>
        <v/>
      </c>
      <c r="G44" s="2">
        <f>ROUND(+'Phys. Thy.'!I139,0)</f>
        <v>0</v>
      </c>
      <c r="H44" s="2">
        <f>ROUND(+'Phys. Thy.'!F139,0)</f>
        <v>4809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ROUND(+'Phys. Thy.'!I40,0)</f>
        <v>0</v>
      </c>
      <c r="E45" s="2">
        <f>ROUND(+'Phys. Thy.'!F40,0)</f>
        <v>19399</v>
      </c>
      <c r="F45" s="7" t="str">
        <f t="shared" si="0"/>
        <v/>
      </c>
      <c r="G45" s="2">
        <f>ROUND(+'Phys. Thy.'!I140,0)</f>
        <v>0</v>
      </c>
      <c r="H45" s="2">
        <f>ROUND(+'Phys. Thy.'!F140,0)</f>
        <v>23283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ROUND(+'Phys. Thy.'!I41,0)</f>
        <v>137567</v>
      </c>
      <c r="E46" s="2">
        <f>ROUND(+'Phys. Thy.'!F41,0)</f>
        <v>2712</v>
      </c>
      <c r="F46" s="7">
        <f t="shared" si="0"/>
        <v>50.73</v>
      </c>
      <c r="G46" s="2">
        <f>ROUND(+'Phys. Thy.'!I141,0)</f>
        <v>160434</v>
      </c>
      <c r="H46" s="2">
        <f>ROUND(+'Phys. Thy.'!F141,0)</f>
        <v>3008</v>
      </c>
      <c r="I46" s="7">
        <f t="shared" si="1"/>
        <v>53.34</v>
      </c>
      <c r="J46" s="7"/>
      <c r="K46" s="8">
        <f t="shared" si="2"/>
        <v>5.1400000000000001E-2</v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ROUND(+'Phys. Thy.'!I42,0)</f>
        <v>0</v>
      </c>
      <c r="E47" s="2">
        <f>ROUND(+'Phys. Thy.'!F42,0)</f>
        <v>5489</v>
      </c>
      <c r="F47" s="7" t="str">
        <f t="shared" si="0"/>
        <v/>
      </c>
      <c r="G47" s="2">
        <f>ROUND(+'Phys. Thy.'!I142,0)</f>
        <v>0</v>
      </c>
      <c r="H47" s="2">
        <f>ROUND(+'Phys. Thy.'!F142,0)</f>
        <v>4786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ROUND(+'Phys. Thy.'!I43,0)</f>
        <v>0</v>
      </c>
      <c r="E48" s="2">
        <f>ROUND(+'Phys. Thy.'!F43,0)</f>
        <v>0</v>
      </c>
      <c r="F48" s="7" t="str">
        <f t="shared" si="0"/>
        <v/>
      </c>
      <c r="G48" s="2">
        <f>ROUND(+'Phys. Thy.'!I143,0)</f>
        <v>0</v>
      </c>
      <c r="H48" s="2">
        <f>ROUND(+'Phys. Thy.'!F143,0)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ROUND(+'Phys. Thy.'!I44,0)</f>
        <v>0</v>
      </c>
      <c r="E49" s="2">
        <f>ROUND(+'Phys. Thy.'!F44,0)</f>
        <v>19735</v>
      </c>
      <c r="F49" s="7" t="str">
        <f t="shared" si="0"/>
        <v/>
      </c>
      <c r="G49" s="2">
        <f>ROUND(+'Phys. Thy.'!I144,0)</f>
        <v>1197</v>
      </c>
      <c r="H49" s="2">
        <f>ROUND(+'Phys. Thy.'!F144,0)</f>
        <v>8854</v>
      </c>
      <c r="I49" s="7">
        <f t="shared" si="1"/>
        <v>0.14000000000000001</v>
      </c>
      <c r="J49" s="7"/>
      <c r="K49" s="8" t="str">
        <f t="shared" si="2"/>
        <v/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ROUND(+'Phys. Thy.'!I45,0)</f>
        <v>0</v>
      </c>
      <c r="E50" s="2">
        <f>ROUND(+'Phys. Thy.'!F45,0)</f>
        <v>156008</v>
      </c>
      <c r="F50" s="7" t="str">
        <f t="shared" si="0"/>
        <v/>
      </c>
      <c r="G50" s="2">
        <f>ROUND(+'Phys. Thy.'!I145,0)</f>
        <v>0</v>
      </c>
      <c r="H50" s="2">
        <f>ROUND(+'Phys. Thy.'!F145,0)</f>
        <v>181359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ROUND(+'Phys. Thy.'!I46,0)</f>
        <v>0</v>
      </c>
      <c r="E51" s="2">
        <f>ROUND(+'Phys. Thy.'!F46,0)</f>
        <v>3824</v>
      </c>
      <c r="F51" s="7" t="str">
        <f t="shared" si="0"/>
        <v/>
      </c>
      <c r="G51" s="2">
        <f>ROUND(+'Phys. Thy.'!I146,0)</f>
        <v>0</v>
      </c>
      <c r="H51" s="2">
        <f>ROUND(+'Phys. Thy.'!F146,0)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ROUND(+'Phys. Thy.'!I47,0)</f>
        <v>0</v>
      </c>
      <c r="E52" s="2">
        <f>ROUND(+'Phys. Thy.'!F47,0)</f>
        <v>87178</v>
      </c>
      <c r="F52" s="7" t="str">
        <f t="shared" si="0"/>
        <v/>
      </c>
      <c r="G52" s="2">
        <f>ROUND(+'Phys. Thy.'!I147,0)</f>
        <v>0</v>
      </c>
      <c r="H52" s="2">
        <f>ROUND(+'Phys. Thy.'!F147,0)</f>
        <v>81604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ROUND(+'Phys. Thy.'!I48,0)</f>
        <v>102271</v>
      </c>
      <c r="E53" s="2">
        <f>ROUND(+'Phys. Thy.'!F48,0)</f>
        <v>0</v>
      </c>
      <c r="F53" s="7" t="str">
        <f t="shared" si="0"/>
        <v/>
      </c>
      <c r="G53" s="2">
        <f>ROUND(+'Phys. Thy.'!I148,0)</f>
        <v>0</v>
      </c>
      <c r="H53" s="2">
        <f>ROUND(+'Phys. Thy.'!F148,0)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ROUND(+'Phys. Thy.'!I49,0)</f>
        <v>0</v>
      </c>
      <c r="E54" s="2">
        <f>ROUND(+'Phys. Thy.'!F49,0)</f>
        <v>45027</v>
      </c>
      <c r="F54" s="7" t="str">
        <f t="shared" si="0"/>
        <v/>
      </c>
      <c r="G54" s="2">
        <f>ROUND(+'Phys. Thy.'!I149,0)</f>
        <v>0</v>
      </c>
      <c r="H54" s="2">
        <f>ROUND(+'Phys. Thy.'!F149,0)</f>
        <v>43226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ROUND(+'Phys. Thy.'!I50,0)</f>
        <v>37980</v>
      </c>
      <c r="E55" s="2">
        <f>ROUND(+'Phys. Thy.'!F50,0)</f>
        <v>18092</v>
      </c>
      <c r="F55" s="7">
        <f t="shared" si="0"/>
        <v>2.1</v>
      </c>
      <c r="G55" s="2">
        <f>ROUND(+'Phys. Thy.'!I150,0)</f>
        <v>12250</v>
      </c>
      <c r="H55" s="2">
        <f>ROUND(+'Phys. Thy.'!F150,0)</f>
        <v>16345</v>
      </c>
      <c r="I55" s="7">
        <f t="shared" si="1"/>
        <v>0.75</v>
      </c>
      <c r="J55" s="7"/>
      <c r="K55" s="8">
        <f t="shared" si="2"/>
        <v>-0.64290000000000003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ROUND(+'Phys. Thy.'!I51,0)</f>
        <v>44562</v>
      </c>
      <c r="E56" s="2">
        <f>ROUND(+'Phys. Thy.'!F51,0)</f>
        <v>6789</v>
      </c>
      <c r="F56" s="7">
        <f t="shared" si="0"/>
        <v>6.56</v>
      </c>
      <c r="G56" s="2">
        <f>ROUND(+'Phys. Thy.'!I151,0)</f>
        <v>57085</v>
      </c>
      <c r="H56" s="2">
        <f>ROUND(+'Phys. Thy.'!F151,0)</f>
        <v>4222</v>
      </c>
      <c r="I56" s="7">
        <f t="shared" si="1"/>
        <v>13.52</v>
      </c>
      <c r="J56" s="7"/>
      <c r="K56" s="8">
        <f t="shared" si="2"/>
        <v>1.0609999999999999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ROUND(+'Phys. Thy.'!I52,0)</f>
        <v>0</v>
      </c>
      <c r="E57" s="2">
        <f>ROUND(+'Phys. Thy.'!F52,0)</f>
        <v>0</v>
      </c>
      <c r="F57" s="7" t="str">
        <f t="shared" si="0"/>
        <v/>
      </c>
      <c r="G57" s="2">
        <f>ROUND(+'Phys. Thy.'!I152,0)</f>
        <v>0</v>
      </c>
      <c r="H57" s="2">
        <f>ROUND(+'Phys. Thy.'!F152,0)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ROUND(+'Phys. Thy.'!I53,0)</f>
        <v>0</v>
      </c>
      <c r="E58" s="2">
        <f>ROUND(+'Phys. Thy.'!F53,0)</f>
        <v>86492</v>
      </c>
      <c r="F58" s="7" t="str">
        <f t="shared" si="0"/>
        <v/>
      </c>
      <c r="G58" s="2">
        <f>ROUND(+'Phys. Thy.'!I153,0)</f>
        <v>0</v>
      </c>
      <c r="H58" s="2">
        <f>ROUND(+'Phys. Thy.'!F153,0)</f>
        <v>84869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ROUND(+'Phys. Thy.'!I54,0)</f>
        <v>0</v>
      </c>
      <c r="E59" s="2">
        <f>ROUND(+'Phys. Thy.'!F54,0)</f>
        <v>35632</v>
      </c>
      <c r="F59" s="7" t="str">
        <f t="shared" si="0"/>
        <v/>
      </c>
      <c r="G59" s="2">
        <f>ROUND(+'Phys. Thy.'!I154,0)</f>
        <v>0</v>
      </c>
      <c r="H59" s="2">
        <f>ROUND(+'Phys. Thy.'!F154,0)</f>
        <v>31134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ROUND(+'Phys. Thy.'!I55,0)</f>
        <v>0</v>
      </c>
      <c r="E60" s="2">
        <f>ROUND(+'Phys. Thy.'!F55,0)</f>
        <v>17899</v>
      </c>
      <c r="F60" s="7" t="str">
        <f t="shared" si="0"/>
        <v/>
      </c>
      <c r="G60" s="2">
        <f>ROUND(+'Phys. Thy.'!I155,0)</f>
        <v>0</v>
      </c>
      <c r="H60" s="2">
        <f>ROUND(+'Phys. Thy.'!F155,0)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ROUND(+'Phys. Thy.'!I56,0)</f>
        <v>0</v>
      </c>
      <c r="E61" s="2">
        <f>ROUND(+'Phys. Thy.'!F56,0)</f>
        <v>35757</v>
      </c>
      <c r="F61" s="7" t="str">
        <f t="shared" si="0"/>
        <v/>
      </c>
      <c r="G61" s="2">
        <f>ROUND(+'Phys. Thy.'!I156,0)</f>
        <v>3503</v>
      </c>
      <c r="H61" s="2">
        <f>ROUND(+'Phys. Thy.'!F156,0)</f>
        <v>25105</v>
      </c>
      <c r="I61" s="7">
        <f t="shared" si="1"/>
        <v>0.14000000000000001</v>
      </c>
      <c r="J61" s="7"/>
      <c r="K61" s="8" t="str">
        <f t="shared" si="2"/>
        <v/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ROUND(+'Phys. Thy.'!I57,0)</f>
        <v>0</v>
      </c>
      <c r="E62" s="2">
        <f>ROUND(+'Phys. Thy.'!F57,0)</f>
        <v>199815</v>
      </c>
      <c r="F62" s="7" t="str">
        <f t="shared" si="0"/>
        <v/>
      </c>
      <c r="G62" s="2">
        <f>ROUND(+'Phys. Thy.'!I157,0)</f>
        <v>0</v>
      </c>
      <c r="H62" s="2">
        <f>ROUND(+'Phys. Thy.'!F157,0)</f>
        <v>194863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ROUND(+'Phys. Thy.'!I58,0)</f>
        <v>9353</v>
      </c>
      <c r="E63" s="2">
        <f>ROUND(+'Phys. Thy.'!F58,0)</f>
        <v>7458</v>
      </c>
      <c r="F63" s="7">
        <f t="shared" si="0"/>
        <v>1.25</v>
      </c>
      <c r="G63" s="2">
        <f>ROUND(+'Phys. Thy.'!I158,0)</f>
        <v>77501</v>
      </c>
      <c r="H63" s="2">
        <f>ROUND(+'Phys. Thy.'!F158,0)</f>
        <v>9180</v>
      </c>
      <c r="I63" s="7">
        <f t="shared" si="1"/>
        <v>8.44</v>
      </c>
      <c r="J63" s="7"/>
      <c r="K63" s="8">
        <f t="shared" si="2"/>
        <v>5.7519999999999998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ROUND(+'Phys. Thy.'!I59,0)</f>
        <v>0</v>
      </c>
      <c r="E64" s="2">
        <f>ROUND(+'Phys. Thy.'!F59,0)</f>
        <v>13532</v>
      </c>
      <c r="F64" s="7" t="str">
        <f t="shared" si="0"/>
        <v/>
      </c>
      <c r="G64" s="2">
        <f>ROUND(+'Phys. Thy.'!I159,0)</f>
        <v>0</v>
      </c>
      <c r="H64" s="2">
        <f>ROUND(+'Phys. Thy.'!F159,0)</f>
        <v>17029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ROUND(+'Phys. Thy.'!I60,0)</f>
        <v>59548</v>
      </c>
      <c r="E65" s="2">
        <f>ROUND(+'Phys. Thy.'!F60,0)</f>
        <v>1541</v>
      </c>
      <c r="F65" s="7">
        <f t="shared" si="0"/>
        <v>38.64</v>
      </c>
      <c r="G65" s="2">
        <f>ROUND(+'Phys. Thy.'!I160,0)</f>
        <v>-7</v>
      </c>
      <c r="H65" s="2">
        <f>ROUND(+'Phys. Thy.'!F160,0)</f>
        <v>4076</v>
      </c>
      <c r="I65" s="7">
        <f t="shared" si="1"/>
        <v>0</v>
      </c>
      <c r="J65" s="7"/>
      <c r="K65" s="8">
        <f t="shared" si="2"/>
        <v>-1</v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ROUND(+'Phys. Thy.'!I61,0)</f>
        <v>0</v>
      </c>
      <c r="E66" s="2">
        <f>ROUND(+'Phys. Thy.'!F61,0)</f>
        <v>10952</v>
      </c>
      <c r="F66" s="7" t="str">
        <f t="shared" si="0"/>
        <v/>
      </c>
      <c r="G66" s="2">
        <f>ROUND(+'Phys. Thy.'!I161,0)</f>
        <v>0</v>
      </c>
      <c r="H66" s="2">
        <f>ROUND(+'Phys. Thy.'!F161,0)</f>
        <v>12329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ROUND(+'Phys. Thy.'!I62,0)</f>
        <v>0</v>
      </c>
      <c r="E67" s="2">
        <f>ROUND(+'Phys. Thy.'!F62,0)</f>
        <v>10744</v>
      </c>
      <c r="F67" s="7" t="str">
        <f t="shared" si="0"/>
        <v/>
      </c>
      <c r="G67" s="2">
        <f>ROUND(+'Phys. Thy.'!I162,0)</f>
        <v>0</v>
      </c>
      <c r="H67" s="2">
        <f>ROUND(+'Phys. Thy.'!F162,0)</f>
        <v>10703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ROUND(+'Phys. Thy.'!I63,0)</f>
        <v>0</v>
      </c>
      <c r="E68" s="2">
        <f>ROUND(+'Phys. Thy.'!F63,0)</f>
        <v>49579</v>
      </c>
      <c r="F68" s="7" t="str">
        <f t="shared" si="0"/>
        <v/>
      </c>
      <c r="G68" s="2">
        <f>ROUND(+'Phys. Thy.'!I163,0)</f>
        <v>0</v>
      </c>
      <c r="H68" s="2">
        <f>ROUND(+'Phys. Thy.'!F163,0)</f>
        <v>53850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ROUND(+'Phys. Thy.'!I64,0)</f>
        <v>6017</v>
      </c>
      <c r="E69" s="2">
        <f>ROUND(+'Phys. Thy.'!F64,0)</f>
        <v>14994</v>
      </c>
      <c r="F69" s="7">
        <f t="shared" si="0"/>
        <v>0.4</v>
      </c>
      <c r="G69" s="2">
        <f>ROUND(+'Phys. Thy.'!I164,0)</f>
        <v>0</v>
      </c>
      <c r="H69" s="2">
        <f>ROUND(+'Phys. Thy.'!F164,0)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ROUND(+'Phys. Thy.'!I65,0)</f>
        <v>0</v>
      </c>
      <c r="E70" s="2">
        <f>ROUND(+'Phys. Thy.'!F65,0)</f>
        <v>224562</v>
      </c>
      <c r="F70" s="7" t="str">
        <f t="shared" si="0"/>
        <v/>
      </c>
      <c r="G70" s="2">
        <f>ROUND(+'Phys. Thy.'!I165,0)</f>
        <v>0</v>
      </c>
      <c r="H70" s="2">
        <f>ROUND(+'Phys. Thy.'!F165,0)</f>
        <v>203062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ROUND(+'Phys. Thy.'!I66,0)</f>
        <v>0</v>
      </c>
      <c r="E71" s="2">
        <f>ROUND(+'Phys. Thy.'!F66,0)</f>
        <v>15583</v>
      </c>
      <c r="F71" s="7" t="str">
        <f t="shared" si="0"/>
        <v/>
      </c>
      <c r="G71" s="2">
        <f>ROUND(+'Phys. Thy.'!I166,0)</f>
        <v>0</v>
      </c>
      <c r="H71" s="2">
        <f>ROUND(+'Phys. Thy.'!F166,0)</f>
        <v>16408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ROUND(+'Phys. Thy.'!I67,0)</f>
        <v>0</v>
      </c>
      <c r="E72" s="2">
        <f>ROUND(+'Phys. Thy.'!F67,0)</f>
        <v>0</v>
      </c>
      <c r="F72" s="7" t="str">
        <f t="shared" si="0"/>
        <v/>
      </c>
      <c r="G72" s="2">
        <f>ROUND(+'Phys. Thy.'!I167,0)</f>
        <v>0</v>
      </c>
      <c r="H72" s="2">
        <f>ROUND(+'Phys. Thy.'!F167,0)</f>
        <v>9911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ROUND(+'Phys. Thy.'!I68,0)</f>
        <v>0</v>
      </c>
      <c r="E73" s="2">
        <f>ROUND(+'Phys. Thy.'!F68,0)</f>
        <v>149645</v>
      </c>
      <c r="F73" s="7" t="str">
        <f t="shared" si="0"/>
        <v/>
      </c>
      <c r="G73" s="2">
        <f>ROUND(+'Phys. Thy.'!I168,0)</f>
        <v>0</v>
      </c>
      <c r="H73" s="2">
        <f>ROUND(+'Phys. Thy.'!F168,0)</f>
        <v>143796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ROUND(+'Phys. Thy.'!I69,0)</f>
        <v>0</v>
      </c>
      <c r="E74" s="2">
        <f>ROUND(+'Phys. Thy.'!F69,0)</f>
        <v>0</v>
      </c>
      <c r="F74" s="7" t="str">
        <f t="shared" si="0"/>
        <v/>
      </c>
      <c r="G74" s="2">
        <f>ROUND(+'Phys. Thy.'!I169,0)</f>
        <v>0</v>
      </c>
      <c r="H74" s="2">
        <f>ROUND(+'Phys. Thy.'!F169,0)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ROUND(+'Phys. Thy.'!I70,0)</f>
        <v>9600</v>
      </c>
      <c r="E75" s="2">
        <f>ROUND(+'Phys. Thy.'!F70,0)</f>
        <v>0</v>
      </c>
      <c r="F75" s="7" t="str">
        <f t="shared" ref="F75:F107" si="3">IF(D75=0,"",IF(E75=0,"",ROUND(D75/E75,2)))</f>
        <v/>
      </c>
      <c r="G75" s="2">
        <f>ROUND(+'Phys. Thy.'!I170,0)</f>
        <v>9600</v>
      </c>
      <c r="H75" s="2">
        <f>ROUND(+'Phys. Thy.'!F170,0)</f>
        <v>0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ROUND(+'Phys. Thy.'!I71,0)</f>
        <v>0</v>
      </c>
      <c r="E76" s="2">
        <f>ROUND(+'Phys. Thy.'!F71,0)</f>
        <v>3969</v>
      </c>
      <c r="F76" s="7" t="str">
        <f t="shared" si="3"/>
        <v/>
      </c>
      <c r="G76" s="2">
        <f>ROUND(+'Phys. Thy.'!I171,0)</f>
        <v>0</v>
      </c>
      <c r="H76" s="2">
        <f>ROUND(+'Phys. Thy.'!F171,0)</f>
        <v>5503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ROUND(+'Phys. Thy.'!I72,0)</f>
        <v>0</v>
      </c>
      <c r="E77" s="2">
        <f>ROUND(+'Phys. Thy.'!F72,0)</f>
        <v>0</v>
      </c>
      <c r="F77" s="7" t="str">
        <f t="shared" si="3"/>
        <v/>
      </c>
      <c r="G77" s="2">
        <f>ROUND(+'Phys. Thy.'!I172,0)</f>
        <v>0</v>
      </c>
      <c r="H77" s="2">
        <f>ROUND(+'Phys. Thy.'!F172,0)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ROUND(+'Phys. Thy.'!I73,0)</f>
        <v>0</v>
      </c>
      <c r="E78" s="2">
        <f>ROUND(+'Phys. Thy.'!F73,0)</f>
        <v>77658</v>
      </c>
      <c r="F78" s="7" t="str">
        <f t="shared" si="3"/>
        <v/>
      </c>
      <c r="G78" s="2">
        <f>ROUND(+'Phys. Thy.'!I173,0)</f>
        <v>8846</v>
      </c>
      <c r="H78" s="2">
        <f>ROUND(+'Phys. Thy.'!F173,0)</f>
        <v>93961</v>
      </c>
      <c r="I78" s="7">
        <f t="shared" si="4"/>
        <v>0.09</v>
      </c>
      <c r="J78" s="7"/>
      <c r="K78" s="8" t="str">
        <f t="shared" si="5"/>
        <v/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ROUND(+'Phys. Thy.'!I74,0)</f>
        <v>175065</v>
      </c>
      <c r="E79" s="2">
        <f>ROUND(+'Phys. Thy.'!F74,0)</f>
        <v>98373</v>
      </c>
      <c r="F79" s="7">
        <f t="shared" si="3"/>
        <v>1.78</v>
      </c>
      <c r="G79" s="2">
        <f>ROUND(+'Phys. Thy.'!I174,0)</f>
        <v>25000</v>
      </c>
      <c r="H79" s="2">
        <f>ROUND(+'Phys. Thy.'!F174,0)</f>
        <v>134790</v>
      </c>
      <c r="I79" s="7">
        <f t="shared" si="4"/>
        <v>0.19</v>
      </c>
      <c r="J79" s="7"/>
      <c r="K79" s="8">
        <f t="shared" si="5"/>
        <v>-0.89329999999999998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ROUND(+'Phys. Thy.'!I75,0)</f>
        <v>15747</v>
      </c>
      <c r="E80" s="2">
        <f>ROUND(+'Phys. Thy.'!F75,0)</f>
        <v>28083</v>
      </c>
      <c r="F80" s="7">
        <f t="shared" si="3"/>
        <v>0.56000000000000005</v>
      </c>
      <c r="G80" s="2">
        <f>ROUND(+'Phys. Thy.'!I175,0)</f>
        <v>13235</v>
      </c>
      <c r="H80" s="2">
        <f>ROUND(+'Phys. Thy.'!F175,0)</f>
        <v>31482</v>
      </c>
      <c r="I80" s="7">
        <f t="shared" si="4"/>
        <v>0.42</v>
      </c>
      <c r="J80" s="7"/>
      <c r="K80" s="8">
        <f t="shared" si="5"/>
        <v>-0.25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ROUND(+'Phys. Thy.'!I76,0)</f>
        <v>0</v>
      </c>
      <c r="E81" s="2">
        <f>ROUND(+'Phys. Thy.'!F76,0)</f>
        <v>0</v>
      </c>
      <c r="F81" s="7" t="str">
        <f t="shared" si="3"/>
        <v/>
      </c>
      <c r="G81" s="2">
        <f>ROUND(+'Phys. Thy.'!I176,0)</f>
        <v>73159</v>
      </c>
      <c r="H81" s="2">
        <f>ROUND(+'Phys. Thy.'!F176,0)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ROUND(+'Phys. Thy.'!I77,0)</f>
        <v>0</v>
      </c>
      <c r="E82" s="2">
        <f>ROUND(+'Phys. Thy.'!F77,0)</f>
        <v>0</v>
      </c>
      <c r="F82" s="7" t="str">
        <f t="shared" si="3"/>
        <v/>
      </c>
      <c r="G82" s="2">
        <f>ROUND(+'Phys. Thy.'!I177,0)</f>
        <v>563</v>
      </c>
      <c r="H82" s="2">
        <f>ROUND(+'Phys. Thy.'!F177,0)</f>
        <v>8666</v>
      </c>
      <c r="I82" s="7">
        <f t="shared" si="4"/>
        <v>0.06</v>
      </c>
      <c r="J82" s="7"/>
      <c r="K82" s="8" t="str">
        <f t="shared" si="5"/>
        <v/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ROUND(+'Phys. Thy.'!I78,0)</f>
        <v>0</v>
      </c>
      <c r="E83" s="2">
        <f>ROUND(+'Phys. Thy.'!F78,0)</f>
        <v>0</v>
      </c>
      <c r="F83" s="7" t="str">
        <f t="shared" si="3"/>
        <v/>
      </c>
      <c r="G83" s="2">
        <f>ROUND(+'Phys. Thy.'!I178,0)</f>
        <v>0</v>
      </c>
      <c r="H83" s="2">
        <f>ROUND(+'Phys. Thy.'!F178,0)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ROUND(+'Phys. Thy.'!I79,0)</f>
        <v>0</v>
      </c>
      <c r="E84" s="2">
        <f>ROUND(+'Phys. Thy.'!F79,0)</f>
        <v>12638</v>
      </c>
      <c r="F84" s="7" t="str">
        <f t="shared" si="3"/>
        <v/>
      </c>
      <c r="G84" s="2">
        <f>ROUND(+'Phys. Thy.'!I179,0)</f>
        <v>0</v>
      </c>
      <c r="H84" s="2">
        <f>ROUND(+'Phys. Thy.'!F179,0)</f>
        <v>11848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ROUND(+'Phys. Thy.'!I80,0)</f>
        <v>0</v>
      </c>
      <c r="E85" s="2">
        <f>ROUND(+'Phys. Thy.'!F80,0)</f>
        <v>44133</v>
      </c>
      <c r="F85" s="7" t="str">
        <f t="shared" si="3"/>
        <v/>
      </c>
      <c r="G85" s="2">
        <f>ROUND(+'Phys. Thy.'!I180,0)</f>
        <v>0</v>
      </c>
      <c r="H85" s="2">
        <f>ROUND(+'Phys. Thy.'!F180,0)</f>
        <v>51194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ROUND(+'Phys. Thy.'!I81,0)</f>
        <v>6900</v>
      </c>
      <c r="E86" s="2">
        <f>ROUND(+'Phys. Thy.'!F81,0)</f>
        <v>0</v>
      </c>
      <c r="F86" s="7" t="str">
        <f t="shared" si="3"/>
        <v/>
      </c>
      <c r="G86" s="2">
        <f>ROUND(+'Phys. Thy.'!I181,0)</f>
        <v>0</v>
      </c>
      <c r="H86" s="2">
        <f>ROUND(+'Phys. Thy.'!F181,0)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ROUND(+'Phys. Thy.'!I82,0)</f>
        <v>0</v>
      </c>
      <c r="E87" s="2">
        <f>ROUND(+'Phys. Thy.'!F82,0)</f>
        <v>28926</v>
      </c>
      <c r="F87" s="7" t="str">
        <f t="shared" si="3"/>
        <v/>
      </c>
      <c r="G87" s="2">
        <f>ROUND(+'Phys. Thy.'!I182,0)</f>
        <v>0</v>
      </c>
      <c r="H87" s="2">
        <f>ROUND(+'Phys. Thy.'!F182,0)</f>
        <v>34554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ROUND(+'Phys. Thy.'!I83,0)</f>
        <v>0</v>
      </c>
      <c r="E88" s="2">
        <f>ROUND(+'Phys. Thy.'!F83,0)</f>
        <v>31095</v>
      </c>
      <c r="F88" s="7" t="str">
        <f t="shared" si="3"/>
        <v/>
      </c>
      <c r="G88" s="2">
        <f>ROUND(+'Phys. Thy.'!I183,0)</f>
        <v>0</v>
      </c>
      <c r="H88" s="2">
        <f>ROUND(+'Phys. Thy.'!F183,0)</f>
        <v>32330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ROUND(+'Phys. Thy.'!I84,0)</f>
        <v>0</v>
      </c>
      <c r="E89" s="2">
        <f>ROUND(+'Phys. Thy.'!F84,0)</f>
        <v>36183</v>
      </c>
      <c r="F89" s="7" t="str">
        <f t="shared" si="3"/>
        <v/>
      </c>
      <c r="G89" s="2">
        <f>ROUND(+'Phys. Thy.'!I184,0)</f>
        <v>0</v>
      </c>
      <c r="H89" s="2">
        <f>ROUND(+'Phys. Thy.'!F184,0)</f>
        <v>26426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ROUND(+'Phys. Thy.'!I85,0)</f>
        <v>-431</v>
      </c>
      <c r="E90" s="2">
        <f>ROUND(+'Phys. Thy.'!F85,0)</f>
        <v>0</v>
      </c>
      <c r="F90" s="7" t="str">
        <f t="shared" si="3"/>
        <v/>
      </c>
      <c r="G90" s="2">
        <f>ROUND(+'Phys. Thy.'!I185,0)</f>
        <v>275</v>
      </c>
      <c r="H90" s="2">
        <f>ROUND(+'Phys. Thy.'!F185,0)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ROUND(+'Phys. Thy.'!I86,0)</f>
        <v>0</v>
      </c>
      <c r="E91" s="2">
        <f>ROUND(+'Phys. Thy.'!F86,0)</f>
        <v>24127</v>
      </c>
      <c r="F91" s="7" t="str">
        <f t="shared" si="3"/>
        <v/>
      </c>
      <c r="G91" s="2">
        <f>ROUND(+'Phys. Thy.'!I186,0)</f>
        <v>0</v>
      </c>
      <c r="H91" s="2">
        <f>ROUND(+'Phys. Thy.'!F186,0)</f>
        <v>25466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ROUND(+'Phys. Thy.'!I87,0)</f>
        <v>66560</v>
      </c>
      <c r="E92" s="2">
        <f>ROUND(+'Phys. Thy.'!F87,0)</f>
        <v>1643</v>
      </c>
      <c r="F92" s="7">
        <f t="shared" si="3"/>
        <v>40.51</v>
      </c>
      <c r="G92" s="2">
        <f>ROUND(+'Phys. Thy.'!I187,0)</f>
        <v>0</v>
      </c>
      <c r="H92" s="2">
        <f>ROUND(+'Phys. Thy.'!F187,0)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ROUND(+'Phys. Thy.'!I88,0)</f>
        <v>0</v>
      </c>
      <c r="E93" s="2">
        <f>ROUND(+'Phys. Thy.'!F88,0)</f>
        <v>107</v>
      </c>
      <c r="F93" s="7" t="str">
        <f t="shared" si="3"/>
        <v/>
      </c>
      <c r="G93" s="2">
        <f>ROUND(+'Phys. Thy.'!I188,0)</f>
        <v>0</v>
      </c>
      <c r="H93" s="2">
        <f>ROUND(+'Phys. Thy.'!F188,0)</f>
        <v>104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ROUND(+'Phys. Thy.'!I89,0)</f>
        <v>0</v>
      </c>
      <c r="E94" s="2">
        <f>ROUND(+'Phys. Thy.'!F89,0)</f>
        <v>40892</v>
      </c>
      <c r="F94" s="7" t="str">
        <f t="shared" si="3"/>
        <v/>
      </c>
      <c r="G94" s="2">
        <f>ROUND(+'Phys. Thy.'!I189,0)</f>
        <v>0</v>
      </c>
      <c r="H94" s="2">
        <f>ROUND(+'Phys. Thy.'!F189,0)</f>
        <v>44020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ROUND(+'Phys. Thy.'!I90,0)</f>
        <v>1690</v>
      </c>
      <c r="E95" s="2">
        <f>ROUND(+'Phys. Thy.'!F90,0)</f>
        <v>0</v>
      </c>
      <c r="F95" s="7" t="str">
        <f t="shared" si="3"/>
        <v/>
      </c>
      <c r="G95" s="2">
        <f>ROUND(+'Phys. Thy.'!I190,0)</f>
        <v>0</v>
      </c>
      <c r="H95" s="2">
        <f>ROUND(+'Phys. Thy.'!F190,0)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ROUND(+'Phys. Thy.'!I91,0)</f>
        <v>1015</v>
      </c>
      <c r="E96" s="2">
        <f>ROUND(+'Phys. Thy.'!F91,0)</f>
        <v>0</v>
      </c>
      <c r="F96" s="7" t="str">
        <f t="shared" si="3"/>
        <v/>
      </c>
      <c r="G96" s="2">
        <f>ROUND(+'Phys. Thy.'!I191,0)</f>
        <v>-262</v>
      </c>
      <c r="H96" s="2">
        <f>ROUND(+'Phys. Thy.'!F191,0)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ROUND(+'Phys. Thy.'!I92,0)</f>
        <v>0</v>
      </c>
      <c r="E97" s="2">
        <f>ROUND(+'Phys. Thy.'!F92,0)</f>
        <v>0</v>
      </c>
      <c r="F97" s="7" t="str">
        <f t="shared" si="3"/>
        <v/>
      </c>
      <c r="G97" s="2">
        <f>ROUND(+'Phys. Thy.'!I192,0)</f>
        <v>0</v>
      </c>
      <c r="H97" s="2">
        <f>ROUND(+'Phys. Thy.'!F192,0)</f>
        <v>6822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ROUND(+'Phys. Thy.'!I93,0)</f>
        <v>51840</v>
      </c>
      <c r="E98" s="2">
        <f>ROUND(+'Phys. Thy.'!F93,0)</f>
        <v>12046</v>
      </c>
      <c r="F98" s="7">
        <f t="shared" si="3"/>
        <v>4.3</v>
      </c>
      <c r="G98" s="2">
        <f>ROUND(+'Phys. Thy.'!I193,0)</f>
        <v>65352</v>
      </c>
      <c r="H98" s="2">
        <f>ROUND(+'Phys. Thy.'!F193,0)</f>
        <v>10850</v>
      </c>
      <c r="I98" s="7">
        <f t="shared" si="4"/>
        <v>6.02</v>
      </c>
      <c r="J98" s="7"/>
      <c r="K98" s="8">
        <f t="shared" si="5"/>
        <v>0.4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ROUND(+'Phys. Thy.'!I94,0)</f>
        <v>29750</v>
      </c>
      <c r="E99" s="2">
        <f>ROUND(+'Phys. Thy.'!F94,0)</f>
        <v>17561</v>
      </c>
      <c r="F99" s="7">
        <f t="shared" si="3"/>
        <v>1.69</v>
      </c>
      <c r="G99" s="2">
        <f>ROUND(+'Phys. Thy.'!I194,0)</f>
        <v>50504</v>
      </c>
      <c r="H99" s="2">
        <f>ROUND(+'Phys. Thy.'!F194,0)</f>
        <v>24700</v>
      </c>
      <c r="I99" s="7">
        <f t="shared" si="4"/>
        <v>2.04</v>
      </c>
      <c r="J99" s="7"/>
      <c r="K99" s="8">
        <f t="shared" si="5"/>
        <v>0.20710000000000001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ROUND(+'Phys. Thy.'!I95,0)</f>
        <v>0</v>
      </c>
      <c r="E100" s="2">
        <f>ROUND(+'Phys. Thy.'!F95,0)</f>
        <v>126042</v>
      </c>
      <c r="F100" s="7" t="str">
        <f t="shared" si="3"/>
        <v/>
      </c>
      <c r="G100" s="2">
        <f>ROUND(+'Phys. Thy.'!I195,0)</f>
        <v>0</v>
      </c>
      <c r="H100" s="2">
        <f>ROUND(+'Phys. Thy.'!F195,0)</f>
        <v>129915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ROUND(+'Phys. Thy.'!I96,0)</f>
        <v>0</v>
      </c>
      <c r="E101" s="2">
        <f>ROUND(+'Phys. Thy.'!F96,0)</f>
        <v>37187</v>
      </c>
      <c r="F101" s="7" t="str">
        <f t="shared" si="3"/>
        <v/>
      </c>
      <c r="G101" s="2">
        <f>ROUND(+'Phys. Thy.'!I196,0)</f>
        <v>0</v>
      </c>
      <c r="H101" s="2">
        <f>ROUND(+'Phys. Thy.'!F196,0)</f>
        <v>38220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ROUND(+'Phys. Thy.'!I97,0)</f>
        <v>0</v>
      </c>
      <c r="E102" s="2">
        <f>ROUND(+'Phys. Thy.'!F97,0)</f>
        <v>0</v>
      </c>
      <c r="F102" s="7" t="str">
        <f t="shared" si="3"/>
        <v/>
      </c>
      <c r="G102" s="2">
        <f>ROUND(+'Phys. Thy.'!I197,0)</f>
        <v>0</v>
      </c>
      <c r="H102" s="2">
        <f>ROUND(+'Phys. Thy.'!F197,0)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ROUND(+'Phys. Thy.'!I98,0)</f>
        <v>0</v>
      </c>
      <c r="E103" s="2">
        <f>ROUND(+'Phys. Thy.'!F98,0)</f>
        <v>0</v>
      </c>
      <c r="F103" s="7" t="str">
        <f t="shared" si="3"/>
        <v/>
      </c>
      <c r="G103" s="2">
        <f>ROUND(+'Phys. Thy.'!I198,0)</f>
        <v>0</v>
      </c>
      <c r="H103" s="2">
        <f>ROUND(+'Phys. Thy.'!F198,0)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ROUND(+'Phys. Thy.'!I99,0)</f>
        <v>0</v>
      </c>
      <c r="E104" s="2">
        <f>ROUND(+'Phys. Thy.'!F99,0)</f>
        <v>0</v>
      </c>
      <c r="F104" s="7" t="str">
        <f t="shared" si="3"/>
        <v/>
      </c>
      <c r="G104" s="2">
        <f>ROUND(+'Phys. Thy.'!I199,0)</f>
        <v>0</v>
      </c>
      <c r="H104" s="2">
        <f>ROUND(+'Phys. Thy.'!F199,0)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ROUND(+'Phys. Thy.'!I100,0)</f>
        <v>0</v>
      </c>
      <c r="E105" s="2">
        <f>ROUND(+'Phys. Thy.'!F100,0)</f>
        <v>0</v>
      </c>
      <c r="F105" s="7" t="str">
        <f t="shared" si="3"/>
        <v/>
      </c>
      <c r="G105" s="2">
        <f>ROUND(+'Phys. Thy.'!I200,0)</f>
        <v>0</v>
      </c>
      <c r="H105" s="2">
        <f>ROUND(+'Phys. Thy.'!F200,0)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ROUND(+'Phys. Thy.'!I101,0)</f>
        <v>0</v>
      </c>
      <c r="E106" s="2">
        <f>ROUND(+'Phys. Thy.'!F101,0)</f>
        <v>0</v>
      </c>
      <c r="F106" s="7" t="str">
        <f t="shared" si="3"/>
        <v/>
      </c>
      <c r="G106" s="2">
        <f>ROUND(+'Phys. Thy.'!I201,0)</f>
        <v>0</v>
      </c>
      <c r="H106" s="2">
        <f>ROUND(+'Phys. Thy.'!F201,0)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ROUND(+'Phys. Thy.'!I102,0)</f>
        <v>0</v>
      </c>
      <c r="E107" s="2">
        <f>ROUND(+'Phys. Thy.'!F102,0)</f>
        <v>0</v>
      </c>
      <c r="F107" s="7" t="str">
        <f t="shared" si="3"/>
        <v/>
      </c>
      <c r="G107" s="2">
        <f>ROUND(+'Phys. Thy.'!I202,0)</f>
        <v>0</v>
      </c>
      <c r="H107" s="2">
        <f>ROUND(+'Phys. Thy.'!F202,0)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9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338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24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10"/>
      <c r="B8" s="2"/>
      <c r="C8" s="2"/>
      <c r="F8" s="1" t="s">
        <v>2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60</v>
      </c>
      <c r="E9" s="1" t="s">
        <v>4</v>
      </c>
      <c r="F9" s="1" t="s">
        <v>4</v>
      </c>
      <c r="G9" s="1" t="s">
        <v>60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Thy.'!J5,0)</f>
        <v>28100</v>
      </c>
      <c r="E10" s="2">
        <f>ROUND(+'Phys. Thy.'!F5,0)</f>
        <v>0</v>
      </c>
      <c r="F10" s="7" t="str">
        <f>IF(D10=0,"",IF(E10=0,"",ROUND(D10/E10,2)))</f>
        <v/>
      </c>
      <c r="G10" s="2">
        <f>ROUND(+'Phys. Thy.'!J105,0)</f>
        <v>59533</v>
      </c>
      <c r="H10" s="2">
        <f>ROUND(+'Phys. Thy.'!F105,0)</f>
        <v>120383</v>
      </c>
      <c r="I10" s="7">
        <f>IF(G10=0,"",IF(H10=0,"",ROUND(G10/H10,2)))</f>
        <v>0.49</v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Thy.'!J6,0)</f>
        <v>11108</v>
      </c>
      <c r="E11" s="2">
        <f>ROUND(+'Phys. Thy.'!F6,0)</f>
        <v>82218</v>
      </c>
      <c r="F11" s="7">
        <f t="shared" ref="F11:F74" si="0">IF(D11=0,"",IF(E11=0,"",ROUND(D11/E11,2)))</f>
        <v>0.14000000000000001</v>
      </c>
      <c r="G11" s="2">
        <f>ROUND(+'Phys. Thy.'!J106,0)</f>
        <v>13899</v>
      </c>
      <c r="H11" s="2">
        <f>ROUND(+'Phys. Thy.'!F106,0)</f>
        <v>63491</v>
      </c>
      <c r="I11" s="7">
        <f t="shared" ref="I11:I74" si="1">IF(G11=0,"",IF(H11=0,"",ROUND(G11/H11,2)))</f>
        <v>0.22</v>
      </c>
      <c r="J11" s="7"/>
      <c r="K11" s="8">
        <f t="shared" ref="K11:K74" si="2">IF(D11=0,"",IF(E11=0,"",IF(G11=0,"",IF(H11=0,"",ROUND(I11/F11-1,4)))))</f>
        <v>0.57140000000000002</v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Thy.'!J7,0)</f>
        <v>8331</v>
      </c>
      <c r="E12" s="2">
        <f>ROUND(+'Phys. Thy.'!F7,0)</f>
        <v>17275</v>
      </c>
      <c r="F12" s="7">
        <f t="shared" si="0"/>
        <v>0.48</v>
      </c>
      <c r="G12" s="2">
        <f>ROUND(+'Phys. Thy.'!J107,0)</f>
        <v>6979</v>
      </c>
      <c r="H12" s="2">
        <f>ROUND(+'Phys. Thy.'!F107,0)</f>
        <v>16581</v>
      </c>
      <c r="I12" s="7">
        <f t="shared" si="1"/>
        <v>0.42</v>
      </c>
      <c r="J12" s="7"/>
      <c r="K12" s="8">
        <f t="shared" si="2"/>
        <v>-0.125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Thy.'!J8,0)</f>
        <v>235141</v>
      </c>
      <c r="E13" s="2">
        <f>ROUND(+'Phys. Thy.'!F8,0)</f>
        <v>289442</v>
      </c>
      <c r="F13" s="7">
        <f t="shared" si="0"/>
        <v>0.81</v>
      </c>
      <c r="G13" s="2">
        <f>ROUND(+'Phys. Thy.'!J108,0)</f>
        <v>216229</v>
      </c>
      <c r="H13" s="2">
        <f>ROUND(+'Phys. Thy.'!F108,0)</f>
        <v>285365</v>
      </c>
      <c r="I13" s="7">
        <f t="shared" si="1"/>
        <v>0.76</v>
      </c>
      <c r="J13" s="7"/>
      <c r="K13" s="8">
        <f t="shared" si="2"/>
        <v>-6.1699999999999998E-2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Thy.'!J9,0)</f>
        <v>149861</v>
      </c>
      <c r="E14" s="2">
        <f>ROUND(+'Phys. Thy.'!F9,0)</f>
        <v>0</v>
      </c>
      <c r="F14" s="7" t="str">
        <f t="shared" si="0"/>
        <v/>
      </c>
      <c r="G14" s="2">
        <f>ROUND(+'Phys. Thy.'!J109,0)</f>
        <v>139580</v>
      </c>
      <c r="H14" s="2">
        <f>ROUND(+'Phys. Thy.'!F109,0)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Thy.'!J10,0)</f>
        <v>0</v>
      </c>
      <c r="E15" s="2">
        <f>ROUND(+'Phys. Thy.'!F10,0)</f>
        <v>0</v>
      </c>
      <c r="F15" s="7" t="str">
        <f t="shared" si="0"/>
        <v/>
      </c>
      <c r="G15" s="2">
        <f>ROUND(+'Phys. Thy.'!J110,0)</f>
        <v>0</v>
      </c>
      <c r="H15" s="2">
        <f>ROUND(+'Phys. Thy.'!F110,0)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Thy.'!J11,0)</f>
        <v>26173</v>
      </c>
      <c r="E16" s="2">
        <f>ROUND(+'Phys. Thy.'!F11,0)</f>
        <v>19832</v>
      </c>
      <c r="F16" s="7">
        <f t="shared" si="0"/>
        <v>1.32</v>
      </c>
      <c r="G16" s="2">
        <f>ROUND(+'Phys. Thy.'!J111,0)</f>
        <v>26552</v>
      </c>
      <c r="H16" s="2">
        <f>ROUND(+'Phys. Thy.'!F111,0)</f>
        <v>27536</v>
      </c>
      <c r="I16" s="7">
        <f t="shared" si="1"/>
        <v>0.96</v>
      </c>
      <c r="J16" s="7"/>
      <c r="K16" s="8">
        <f t="shared" si="2"/>
        <v>-0.2727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Thy.'!J12,0)</f>
        <v>36289</v>
      </c>
      <c r="E17" s="2">
        <f>ROUND(+'Phys. Thy.'!F12,0)</f>
        <v>57002</v>
      </c>
      <c r="F17" s="7">
        <f t="shared" si="0"/>
        <v>0.64</v>
      </c>
      <c r="G17" s="2">
        <f>ROUND(+'Phys. Thy.'!J112,0)</f>
        <v>37498</v>
      </c>
      <c r="H17" s="2">
        <f>ROUND(+'Phys. Thy.'!F112,0)</f>
        <v>60479</v>
      </c>
      <c r="I17" s="7">
        <f t="shared" si="1"/>
        <v>0.62</v>
      </c>
      <c r="J17" s="7"/>
      <c r="K17" s="8">
        <f t="shared" si="2"/>
        <v>-3.1300000000000001E-2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Thy.'!J13,0)</f>
        <v>2196</v>
      </c>
      <c r="E18" s="2">
        <f>ROUND(+'Phys. Thy.'!F13,0)</f>
        <v>2355</v>
      </c>
      <c r="F18" s="7">
        <f t="shared" si="0"/>
        <v>0.93</v>
      </c>
      <c r="G18" s="2">
        <f>ROUND(+'Phys. Thy.'!J113,0)</f>
        <v>102</v>
      </c>
      <c r="H18" s="2">
        <f>ROUND(+'Phys. Thy.'!F113,0)</f>
        <v>951</v>
      </c>
      <c r="I18" s="7">
        <f t="shared" si="1"/>
        <v>0.11</v>
      </c>
      <c r="J18" s="7"/>
      <c r="K18" s="8">
        <f t="shared" si="2"/>
        <v>-0.88170000000000004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Thy.'!J14,0)</f>
        <v>24389</v>
      </c>
      <c r="E19" s="2">
        <f>ROUND(+'Phys. Thy.'!F14,0)</f>
        <v>80423</v>
      </c>
      <c r="F19" s="7">
        <f t="shared" si="0"/>
        <v>0.3</v>
      </c>
      <c r="G19" s="2">
        <f>ROUND(+'Phys. Thy.'!J114,0)</f>
        <v>54832</v>
      </c>
      <c r="H19" s="2">
        <f>ROUND(+'Phys. Thy.'!F114,0)</f>
        <v>66306</v>
      </c>
      <c r="I19" s="7">
        <f t="shared" si="1"/>
        <v>0.83</v>
      </c>
      <c r="J19" s="7"/>
      <c r="K19" s="8">
        <f t="shared" si="2"/>
        <v>1.7666999999999999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Thy.'!J15,0)</f>
        <v>157310</v>
      </c>
      <c r="E20" s="2">
        <f>ROUND(+'Phys. Thy.'!F15,0)</f>
        <v>90226</v>
      </c>
      <c r="F20" s="7">
        <f t="shared" si="0"/>
        <v>1.74</v>
      </c>
      <c r="G20" s="2">
        <f>ROUND(+'Phys. Thy.'!J115,0)</f>
        <v>147897</v>
      </c>
      <c r="H20" s="2">
        <f>ROUND(+'Phys. Thy.'!F115,0)</f>
        <v>89482</v>
      </c>
      <c r="I20" s="7">
        <f t="shared" si="1"/>
        <v>1.65</v>
      </c>
      <c r="J20" s="7"/>
      <c r="K20" s="8">
        <f t="shared" si="2"/>
        <v>-5.1700000000000003E-2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Thy.'!J16,0)</f>
        <v>46089</v>
      </c>
      <c r="E21" s="2">
        <f>ROUND(+'Phys. Thy.'!F16,0)</f>
        <v>140313</v>
      </c>
      <c r="F21" s="7">
        <f t="shared" si="0"/>
        <v>0.33</v>
      </c>
      <c r="G21" s="2">
        <f>ROUND(+'Phys. Thy.'!J116,0)</f>
        <v>36338</v>
      </c>
      <c r="H21" s="2">
        <f>ROUND(+'Phys. Thy.'!F116,0)</f>
        <v>148335</v>
      </c>
      <c r="I21" s="7">
        <f t="shared" si="1"/>
        <v>0.24</v>
      </c>
      <c r="J21" s="7"/>
      <c r="K21" s="8">
        <f t="shared" si="2"/>
        <v>-0.2727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Thy.'!J17,0)</f>
        <v>10416</v>
      </c>
      <c r="E22" s="2">
        <f>ROUND(+'Phys. Thy.'!F17,0)</f>
        <v>2270</v>
      </c>
      <c r="F22" s="7">
        <f t="shared" si="0"/>
        <v>4.59</v>
      </c>
      <c r="G22" s="2">
        <f>ROUND(+'Phys. Thy.'!J117,0)</f>
        <v>25</v>
      </c>
      <c r="H22" s="2">
        <f>ROUND(+'Phys. Thy.'!F117,0)</f>
        <v>2024</v>
      </c>
      <c r="I22" s="7">
        <f t="shared" si="1"/>
        <v>0.01</v>
      </c>
      <c r="J22" s="7"/>
      <c r="K22" s="8">
        <f t="shared" si="2"/>
        <v>-0.99780000000000002</v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Thy.'!J18,0)</f>
        <v>3000</v>
      </c>
      <c r="E23" s="2">
        <f>ROUND(+'Phys. Thy.'!F18,0)</f>
        <v>21903</v>
      </c>
      <c r="F23" s="7">
        <f t="shared" si="0"/>
        <v>0.14000000000000001</v>
      </c>
      <c r="G23" s="2">
        <f>ROUND(+'Phys. Thy.'!J118,0)</f>
        <v>1251</v>
      </c>
      <c r="H23" s="2">
        <f>ROUND(+'Phys. Thy.'!F118,0)</f>
        <v>24393</v>
      </c>
      <c r="I23" s="7">
        <f t="shared" si="1"/>
        <v>0.05</v>
      </c>
      <c r="J23" s="7"/>
      <c r="K23" s="8">
        <f t="shared" si="2"/>
        <v>-0.64290000000000003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Thy.'!J19,0)</f>
        <v>52543</v>
      </c>
      <c r="E24" s="2">
        <f>ROUND(+'Phys. Thy.'!F19,0)</f>
        <v>106052</v>
      </c>
      <c r="F24" s="7">
        <f t="shared" si="0"/>
        <v>0.5</v>
      </c>
      <c r="G24" s="2">
        <f>ROUND(+'Phys. Thy.'!J119,0)</f>
        <v>51808</v>
      </c>
      <c r="H24" s="2">
        <f>ROUND(+'Phys. Thy.'!F119,0)</f>
        <v>87536</v>
      </c>
      <c r="I24" s="7">
        <f t="shared" si="1"/>
        <v>0.59</v>
      </c>
      <c r="J24" s="7"/>
      <c r="K24" s="8">
        <f t="shared" si="2"/>
        <v>0.18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Thy.'!J20,0)</f>
        <v>11447</v>
      </c>
      <c r="E25" s="2">
        <f>ROUND(+'Phys. Thy.'!F20,0)</f>
        <v>17245</v>
      </c>
      <c r="F25" s="7">
        <f t="shared" si="0"/>
        <v>0.66</v>
      </c>
      <c r="G25" s="2">
        <f>ROUND(+'Phys. Thy.'!J120,0)</f>
        <v>10236</v>
      </c>
      <c r="H25" s="2">
        <f>ROUND(+'Phys. Thy.'!F120,0)</f>
        <v>21917</v>
      </c>
      <c r="I25" s="7">
        <f t="shared" si="1"/>
        <v>0.47</v>
      </c>
      <c r="J25" s="7"/>
      <c r="K25" s="8">
        <f t="shared" si="2"/>
        <v>-0.28789999999999999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ROUND(+'Phys. Thy.'!J21,0)</f>
        <v>0</v>
      </c>
      <c r="E26" s="2">
        <f>ROUND(+'Phys. Thy.'!F21,0)</f>
        <v>0</v>
      </c>
      <c r="F26" s="7" t="str">
        <f t="shared" si="0"/>
        <v/>
      </c>
      <c r="G26" s="2">
        <f>ROUND(+'Phys. Thy.'!J121,0)</f>
        <v>0</v>
      </c>
      <c r="H26" s="2">
        <f>ROUND(+'Phys. Thy.'!F121,0)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ROUND(+'Phys. Thy.'!J22,0)</f>
        <v>8407</v>
      </c>
      <c r="E27" s="2">
        <f>ROUND(+'Phys. Thy.'!F22,0)</f>
        <v>10858</v>
      </c>
      <c r="F27" s="7">
        <f t="shared" si="0"/>
        <v>0.77</v>
      </c>
      <c r="G27" s="2">
        <f>ROUND(+'Phys. Thy.'!J122,0)</f>
        <v>14346</v>
      </c>
      <c r="H27" s="2">
        <f>ROUND(+'Phys. Thy.'!F122,0)</f>
        <v>14741</v>
      </c>
      <c r="I27" s="7">
        <f t="shared" si="1"/>
        <v>0.97</v>
      </c>
      <c r="J27" s="7"/>
      <c r="K27" s="8">
        <f t="shared" si="2"/>
        <v>0.25969999999999999</v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ROUND(+'Phys. Thy.'!J23,0)</f>
        <v>27399</v>
      </c>
      <c r="E28" s="2">
        <f>ROUND(+'Phys. Thy.'!F23,0)</f>
        <v>7480</v>
      </c>
      <c r="F28" s="7">
        <f t="shared" si="0"/>
        <v>3.66</v>
      </c>
      <c r="G28" s="2">
        <f>ROUND(+'Phys. Thy.'!J123,0)</f>
        <v>20300</v>
      </c>
      <c r="H28" s="2">
        <f>ROUND(+'Phys. Thy.'!F123,0)</f>
        <v>7726</v>
      </c>
      <c r="I28" s="7">
        <f t="shared" si="1"/>
        <v>2.63</v>
      </c>
      <c r="J28" s="7"/>
      <c r="K28" s="8">
        <f t="shared" si="2"/>
        <v>-0.28139999999999998</v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ROUND(+'Phys. Thy.'!J24,0)</f>
        <v>89283</v>
      </c>
      <c r="E29" s="2">
        <f>ROUND(+'Phys. Thy.'!F24,0)</f>
        <v>34592</v>
      </c>
      <c r="F29" s="7">
        <f t="shared" si="0"/>
        <v>2.58</v>
      </c>
      <c r="G29" s="2">
        <f>ROUND(+'Phys. Thy.'!J124,0)</f>
        <v>76797</v>
      </c>
      <c r="H29" s="2">
        <f>ROUND(+'Phys. Thy.'!F124,0)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ROUND(+'Phys. Thy.'!J25,0)</f>
        <v>0</v>
      </c>
      <c r="E30" s="2">
        <f>ROUND(+'Phys. Thy.'!F25,0)</f>
        <v>0</v>
      </c>
      <c r="F30" s="7" t="str">
        <f t="shared" si="0"/>
        <v/>
      </c>
      <c r="G30" s="2">
        <f>ROUND(+'Phys. Thy.'!J125,0)</f>
        <v>0</v>
      </c>
      <c r="H30" s="2">
        <f>ROUND(+'Phys. Thy.'!F125,0)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ROUND(+'Phys. Thy.'!J26,0)</f>
        <v>0</v>
      </c>
      <c r="E31" s="2">
        <f>ROUND(+'Phys. Thy.'!F26,0)</f>
        <v>0</v>
      </c>
      <c r="F31" s="7" t="str">
        <f t="shared" si="0"/>
        <v/>
      </c>
      <c r="G31" s="2">
        <f>ROUND(+'Phys. Thy.'!J126,0)</f>
        <v>0</v>
      </c>
      <c r="H31" s="2">
        <f>ROUND(+'Phys. Thy.'!F126,0)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ROUND(+'Phys. Thy.'!J27,0)</f>
        <v>83136</v>
      </c>
      <c r="E32" s="2">
        <f>ROUND(+'Phys. Thy.'!F27,0)</f>
        <v>203716</v>
      </c>
      <c r="F32" s="7">
        <f t="shared" si="0"/>
        <v>0.41</v>
      </c>
      <c r="G32" s="2">
        <f>ROUND(+'Phys. Thy.'!J127,0)</f>
        <v>42975</v>
      </c>
      <c r="H32" s="2">
        <f>ROUND(+'Phys. Thy.'!F127,0)</f>
        <v>149050</v>
      </c>
      <c r="I32" s="7">
        <f t="shared" si="1"/>
        <v>0.28999999999999998</v>
      </c>
      <c r="J32" s="7"/>
      <c r="K32" s="8">
        <f t="shared" si="2"/>
        <v>-0.29270000000000002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ROUND(+'Phys. Thy.'!J28,0)</f>
        <v>26253</v>
      </c>
      <c r="E33" s="2">
        <f>ROUND(+'Phys. Thy.'!F28,0)</f>
        <v>28776</v>
      </c>
      <c r="F33" s="7">
        <f t="shared" si="0"/>
        <v>0.91</v>
      </c>
      <c r="G33" s="2">
        <f>ROUND(+'Phys. Thy.'!J128,0)</f>
        <v>29447</v>
      </c>
      <c r="H33" s="2">
        <f>ROUND(+'Phys. Thy.'!F128,0)</f>
        <v>29106</v>
      </c>
      <c r="I33" s="7">
        <f t="shared" si="1"/>
        <v>1.01</v>
      </c>
      <c r="J33" s="7"/>
      <c r="K33" s="8">
        <f t="shared" si="2"/>
        <v>0.1099</v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ROUND(+'Phys. Thy.'!J29,0)</f>
        <v>15930</v>
      </c>
      <c r="E34" s="2">
        <f>ROUND(+'Phys. Thy.'!F29,0)</f>
        <v>7431</v>
      </c>
      <c r="F34" s="7">
        <f t="shared" si="0"/>
        <v>2.14</v>
      </c>
      <c r="G34" s="2">
        <f>ROUND(+'Phys. Thy.'!J129,0)</f>
        <v>8447</v>
      </c>
      <c r="H34" s="2">
        <f>ROUND(+'Phys. Thy.'!F129,0)</f>
        <v>11702</v>
      </c>
      <c r="I34" s="7">
        <f t="shared" si="1"/>
        <v>0.72</v>
      </c>
      <c r="J34" s="7"/>
      <c r="K34" s="8">
        <f t="shared" si="2"/>
        <v>-0.66359999999999997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ROUND(+'Phys. Thy.'!J30,0)</f>
        <v>0</v>
      </c>
      <c r="E35" s="2">
        <f>ROUND(+'Phys. Thy.'!F30,0)</f>
        <v>0</v>
      </c>
      <c r="F35" s="7" t="str">
        <f t="shared" si="0"/>
        <v/>
      </c>
      <c r="G35" s="2">
        <f>ROUND(+'Phys. Thy.'!J130,0)</f>
        <v>788</v>
      </c>
      <c r="H35" s="2">
        <f>ROUND(+'Phys. Thy.'!F130,0)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ROUND(+'Phys. Thy.'!J31,0)</f>
        <v>3901</v>
      </c>
      <c r="E36" s="2">
        <f>ROUND(+'Phys. Thy.'!F31,0)</f>
        <v>4717</v>
      </c>
      <c r="F36" s="7">
        <f t="shared" si="0"/>
        <v>0.83</v>
      </c>
      <c r="G36" s="2">
        <f>ROUND(+'Phys. Thy.'!J131,0)</f>
        <v>2793</v>
      </c>
      <c r="H36" s="2">
        <f>ROUND(+'Phys. Thy.'!F131,0)</f>
        <v>4879</v>
      </c>
      <c r="I36" s="7">
        <f t="shared" si="1"/>
        <v>0.56999999999999995</v>
      </c>
      <c r="J36" s="7"/>
      <c r="K36" s="8">
        <f t="shared" si="2"/>
        <v>-0.31330000000000002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ROUND(+'Phys. Thy.'!J32,0)</f>
        <v>32746</v>
      </c>
      <c r="E37" s="2">
        <f>ROUND(+'Phys. Thy.'!F32,0)</f>
        <v>0</v>
      </c>
      <c r="F37" s="7" t="str">
        <f t="shared" si="0"/>
        <v/>
      </c>
      <c r="G37" s="2">
        <f>ROUND(+'Phys. Thy.'!J132,0)</f>
        <v>39105</v>
      </c>
      <c r="H37" s="2">
        <f>ROUND(+'Phys. Thy.'!F132,0)</f>
        <v>159595</v>
      </c>
      <c r="I37" s="7">
        <f t="shared" si="1"/>
        <v>0.25</v>
      </c>
      <c r="J37" s="7"/>
      <c r="K37" s="8" t="str">
        <f t="shared" si="2"/>
        <v/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ROUND(+'Phys. Thy.'!J33,0)</f>
        <v>2207</v>
      </c>
      <c r="E38" s="2">
        <f>ROUND(+'Phys. Thy.'!F33,0)</f>
        <v>4873</v>
      </c>
      <c r="F38" s="7">
        <f t="shared" si="0"/>
        <v>0.45</v>
      </c>
      <c r="G38" s="2">
        <f>ROUND(+'Phys. Thy.'!J133,0)</f>
        <v>1647</v>
      </c>
      <c r="H38" s="2">
        <f>ROUND(+'Phys. Thy.'!F133,0)</f>
        <v>5602</v>
      </c>
      <c r="I38" s="7">
        <f t="shared" si="1"/>
        <v>0.28999999999999998</v>
      </c>
      <c r="J38" s="7"/>
      <c r="K38" s="8">
        <f t="shared" si="2"/>
        <v>-0.35560000000000003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ROUND(+'Phys. Thy.'!J34,0)</f>
        <v>16963</v>
      </c>
      <c r="E39" s="2">
        <f>ROUND(+'Phys. Thy.'!F34,0)</f>
        <v>3526651</v>
      </c>
      <c r="F39" s="7">
        <f t="shared" si="0"/>
        <v>0</v>
      </c>
      <c r="G39" s="2">
        <f>ROUND(+'Phys. Thy.'!J134,0)</f>
        <v>15753</v>
      </c>
      <c r="H39" s="2">
        <f>ROUND(+'Phys. Thy.'!F134,0)</f>
        <v>3188773</v>
      </c>
      <c r="I39" s="7">
        <f t="shared" si="1"/>
        <v>0</v>
      </c>
      <c r="J39" s="7"/>
      <c r="K39" s="8" t="e">
        <f t="shared" si="2"/>
        <v>#DIV/0!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ROUND(+'Phys. Thy.'!J35,0)</f>
        <v>46752</v>
      </c>
      <c r="E40" s="2">
        <f>ROUND(+'Phys. Thy.'!F35,0)</f>
        <v>28857</v>
      </c>
      <c r="F40" s="7">
        <f t="shared" si="0"/>
        <v>1.62</v>
      </c>
      <c r="G40" s="2">
        <f>ROUND(+'Phys. Thy.'!J135,0)</f>
        <v>36485</v>
      </c>
      <c r="H40" s="2">
        <f>ROUND(+'Phys. Thy.'!F135,0)</f>
        <v>24983</v>
      </c>
      <c r="I40" s="7">
        <f t="shared" si="1"/>
        <v>1.46</v>
      </c>
      <c r="J40" s="7"/>
      <c r="K40" s="8">
        <f t="shared" si="2"/>
        <v>-9.8799999999999999E-2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ROUND(+'Phys. Thy.'!J36,0)</f>
        <v>6337</v>
      </c>
      <c r="E41" s="2">
        <f>ROUND(+'Phys. Thy.'!F36,0)</f>
        <v>16541</v>
      </c>
      <c r="F41" s="7">
        <f t="shared" si="0"/>
        <v>0.38</v>
      </c>
      <c r="G41" s="2">
        <f>ROUND(+'Phys. Thy.'!J136,0)</f>
        <v>7665</v>
      </c>
      <c r="H41" s="2">
        <f>ROUND(+'Phys. Thy.'!F136,0)</f>
        <v>17859</v>
      </c>
      <c r="I41" s="7">
        <f t="shared" si="1"/>
        <v>0.43</v>
      </c>
      <c r="J41" s="7"/>
      <c r="K41" s="8">
        <f t="shared" si="2"/>
        <v>0.13159999999999999</v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ROUND(+'Phys. Thy.'!J37,0)</f>
        <v>7220</v>
      </c>
      <c r="E42" s="2">
        <f>ROUND(+'Phys. Thy.'!F37,0)</f>
        <v>41680</v>
      </c>
      <c r="F42" s="7">
        <f t="shared" si="0"/>
        <v>0.17</v>
      </c>
      <c r="G42" s="2">
        <f>ROUND(+'Phys. Thy.'!J137,0)</f>
        <v>10821</v>
      </c>
      <c r="H42" s="2">
        <f>ROUND(+'Phys. Thy.'!F137,0)</f>
        <v>41171</v>
      </c>
      <c r="I42" s="7">
        <f t="shared" si="1"/>
        <v>0.26</v>
      </c>
      <c r="J42" s="7"/>
      <c r="K42" s="8">
        <f t="shared" si="2"/>
        <v>0.52939999999999998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ROUND(+'Phys. Thy.'!J38,0)</f>
        <v>0</v>
      </c>
      <c r="E43" s="2">
        <f>ROUND(+'Phys. Thy.'!F38,0)</f>
        <v>0</v>
      </c>
      <c r="F43" s="7" t="str">
        <f t="shared" si="0"/>
        <v/>
      </c>
      <c r="G43" s="2">
        <f>ROUND(+'Phys. Thy.'!J138,0)</f>
        <v>0</v>
      </c>
      <c r="H43" s="2">
        <f>ROUND(+'Phys. Thy.'!F138,0)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ROUND(+'Phys. Thy.'!J39,0)</f>
        <v>0</v>
      </c>
      <c r="E44" s="2">
        <f>ROUND(+'Phys. Thy.'!F39,0)</f>
        <v>4370</v>
      </c>
      <c r="F44" s="7" t="str">
        <f t="shared" si="0"/>
        <v/>
      </c>
      <c r="G44" s="2">
        <f>ROUND(+'Phys. Thy.'!J139,0)</f>
        <v>0</v>
      </c>
      <c r="H44" s="2">
        <f>ROUND(+'Phys. Thy.'!F139,0)</f>
        <v>4809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ROUND(+'Phys. Thy.'!J40,0)</f>
        <v>6916</v>
      </c>
      <c r="E45" s="2">
        <f>ROUND(+'Phys. Thy.'!F40,0)</f>
        <v>19399</v>
      </c>
      <c r="F45" s="7">
        <f t="shared" si="0"/>
        <v>0.36</v>
      </c>
      <c r="G45" s="2">
        <f>ROUND(+'Phys. Thy.'!J140,0)</f>
        <v>7317</v>
      </c>
      <c r="H45" s="2">
        <f>ROUND(+'Phys. Thy.'!F140,0)</f>
        <v>23283</v>
      </c>
      <c r="I45" s="7">
        <f t="shared" si="1"/>
        <v>0.31</v>
      </c>
      <c r="J45" s="7"/>
      <c r="K45" s="8">
        <f t="shared" si="2"/>
        <v>-0.1389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ROUND(+'Phys. Thy.'!J41,0)</f>
        <v>36</v>
      </c>
      <c r="E46" s="2">
        <f>ROUND(+'Phys. Thy.'!F41,0)</f>
        <v>2712</v>
      </c>
      <c r="F46" s="7">
        <f t="shared" si="0"/>
        <v>0.01</v>
      </c>
      <c r="G46" s="2">
        <f>ROUND(+'Phys. Thy.'!J141,0)</f>
        <v>0</v>
      </c>
      <c r="H46" s="2">
        <f>ROUND(+'Phys. Thy.'!F141,0)</f>
        <v>3008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ROUND(+'Phys. Thy.'!J42,0)</f>
        <v>1034</v>
      </c>
      <c r="E47" s="2">
        <f>ROUND(+'Phys. Thy.'!F42,0)</f>
        <v>5489</v>
      </c>
      <c r="F47" s="7">
        <f t="shared" si="0"/>
        <v>0.19</v>
      </c>
      <c r="G47" s="2">
        <f>ROUND(+'Phys. Thy.'!J142,0)</f>
        <v>850</v>
      </c>
      <c r="H47" s="2">
        <f>ROUND(+'Phys. Thy.'!F142,0)</f>
        <v>4786</v>
      </c>
      <c r="I47" s="7">
        <f t="shared" si="1"/>
        <v>0.18</v>
      </c>
      <c r="J47" s="7"/>
      <c r="K47" s="8">
        <f t="shared" si="2"/>
        <v>-5.2600000000000001E-2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ROUND(+'Phys. Thy.'!J43,0)</f>
        <v>0</v>
      </c>
      <c r="E48" s="2">
        <f>ROUND(+'Phys. Thy.'!F43,0)</f>
        <v>0</v>
      </c>
      <c r="F48" s="7" t="str">
        <f t="shared" si="0"/>
        <v/>
      </c>
      <c r="G48" s="2">
        <f>ROUND(+'Phys. Thy.'!J143,0)</f>
        <v>0</v>
      </c>
      <c r="H48" s="2">
        <f>ROUND(+'Phys. Thy.'!F143,0)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ROUND(+'Phys. Thy.'!J44,0)</f>
        <v>1223</v>
      </c>
      <c r="E49" s="2">
        <f>ROUND(+'Phys. Thy.'!F44,0)</f>
        <v>19735</v>
      </c>
      <c r="F49" s="7">
        <f t="shared" si="0"/>
        <v>0.06</v>
      </c>
      <c r="G49" s="2">
        <f>ROUND(+'Phys. Thy.'!J144,0)</f>
        <v>791</v>
      </c>
      <c r="H49" s="2">
        <f>ROUND(+'Phys. Thy.'!F144,0)</f>
        <v>8854</v>
      </c>
      <c r="I49" s="7">
        <f t="shared" si="1"/>
        <v>0.09</v>
      </c>
      <c r="J49" s="7"/>
      <c r="K49" s="8">
        <f t="shared" si="2"/>
        <v>0.5</v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ROUND(+'Phys. Thy.'!J45,0)</f>
        <v>95080</v>
      </c>
      <c r="E50" s="2">
        <f>ROUND(+'Phys. Thy.'!F45,0)</f>
        <v>156008</v>
      </c>
      <c r="F50" s="7">
        <f t="shared" si="0"/>
        <v>0.61</v>
      </c>
      <c r="G50" s="2">
        <f>ROUND(+'Phys. Thy.'!J145,0)</f>
        <v>75750</v>
      </c>
      <c r="H50" s="2">
        <f>ROUND(+'Phys. Thy.'!F145,0)</f>
        <v>181359</v>
      </c>
      <c r="I50" s="7">
        <f t="shared" si="1"/>
        <v>0.42</v>
      </c>
      <c r="J50" s="7"/>
      <c r="K50" s="8">
        <f t="shared" si="2"/>
        <v>-0.3115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ROUND(+'Phys. Thy.'!J46,0)</f>
        <v>5580</v>
      </c>
      <c r="E51" s="2">
        <f>ROUND(+'Phys. Thy.'!F46,0)</f>
        <v>3824</v>
      </c>
      <c r="F51" s="7">
        <f t="shared" si="0"/>
        <v>1.46</v>
      </c>
      <c r="G51" s="2">
        <f>ROUND(+'Phys. Thy.'!J146,0)</f>
        <v>0</v>
      </c>
      <c r="H51" s="2">
        <f>ROUND(+'Phys. Thy.'!F146,0)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ROUND(+'Phys. Thy.'!J47,0)</f>
        <v>32773</v>
      </c>
      <c r="E52" s="2">
        <f>ROUND(+'Phys. Thy.'!F47,0)</f>
        <v>87178</v>
      </c>
      <c r="F52" s="7">
        <f t="shared" si="0"/>
        <v>0.38</v>
      </c>
      <c r="G52" s="2">
        <f>ROUND(+'Phys. Thy.'!J147,0)</f>
        <v>27714</v>
      </c>
      <c r="H52" s="2">
        <f>ROUND(+'Phys. Thy.'!F147,0)</f>
        <v>81604</v>
      </c>
      <c r="I52" s="7">
        <f t="shared" si="1"/>
        <v>0.34</v>
      </c>
      <c r="J52" s="7"/>
      <c r="K52" s="8">
        <f t="shared" si="2"/>
        <v>-0.1053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ROUND(+'Phys. Thy.'!J48,0)</f>
        <v>16711</v>
      </c>
      <c r="E53" s="2">
        <f>ROUND(+'Phys. Thy.'!F48,0)</f>
        <v>0</v>
      </c>
      <c r="F53" s="7" t="str">
        <f t="shared" si="0"/>
        <v/>
      </c>
      <c r="G53" s="2">
        <f>ROUND(+'Phys. Thy.'!J148,0)</f>
        <v>26268</v>
      </c>
      <c r="H53" s="2">
        <f>ROUND(+'Phys. Thy.'!F148,0)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ROUND(+'Phys. Thy.'!J49,0)</f>
        <v>11022</v>
      </c>
      <c r="E54" s="2">
        <f>ROUND(+'Phys. Thy.'!F49,0)</f>
        <v>45027</v>
      </c>
      <c r="F54" s="7">
        <f t="shared" si="0"/>
        <v>0.24</v>
      </c>
      <c r="G54" s="2">
        <f>ROUND(+'Phys. Thy.'!J149,0)</f>
        <v>16995</v>
      </c>
      <c r="H54" s="2">
        <f>ROUND(+'Phys. Thy.'!F149,0)</f>
        <v>43226</v>
      </c>
      <c r="I54" s="7">
        <f t="shared" si="1"/>
        <v>0.39</v>
      </c>
      <c r="J54" s="7"/>
      <c r="K54" s="8">
        <f t="shared" si="2"/>
        <v>0.625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ROUND(+'Phys. Thy.'!J50,0)</f>
        <v>36538</v>
      </c>
      <c r="E55" s="2">
        <f>ROUND(+'Phys. Thy.'!F50,0)</f>
        <v>18092</v>
      </c>
      <c r="F55" s="7">
        <f t="shared" si="0"/>
        <v>2.02</v>
      </c>
      <c r="G55" s="2">
        <f>ROUND(+'Phys. Thy.'!J150,0)</f>
        <v>26084</v>
      </c>
      <c r="H55" s="2">
        <f>ROUND(+'Phys. Thy.'!F150,0)</f>
        <v>16345</v>
      </c>
      <c r="I55" s="7">
        <f t="shared" si="1"/>
        <v>1.6</v>
      </c>
      <c r="J55" s="7"/>
      <c r="K55" s="8">
        <f t="shared" si="2"/>
        <v>-0.2079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ROUND(+'Phys. Thy.'!J51,0)</f>
        <v>2977</v>
      </c>
      <c r="E56" s="2">
        <f>ROUND(+'Phys. Thy.'!F51,0)</f>
        <v>6789</v>
      </c>
      <c r="F56" s="7">
        <f t="shared" si="0"/>
        <v>0.44</v>
      </c>
      <c r="G56" s="2">
        <f>ROUND(+'Phys. Thy.'!J151,0)</f>
        <v>7061</v>
      </c>
      <c r="H56" s="2">
        <f>ROUND(+'Phys. Thy.'!F151,0)</f>
        <v>4222</v>
      </c>
      <c r="I56" s="7">
        <f t="shared" si="1"/>
        <v>1.67</v>
      </c>
      <c r="J56" s="7"/>
      <c r="K56" s="8">
        <f t="shared" si="2"/>
        <v>2.7955000000000001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ROUND(+'Phys. Thy.'!J52,0)</f>
        <v>8587</v>
      </c>
      <c r="E57" s="2">
        <f>ROUND(+'Phys. Thy.'!F52,0)</f>
        <v>0</v>
      </c>
      <c r="F57" s="7" t="str">
        <f t="shared" si="0"/>
        <v/>
      </c>
      <c r="G57" s="2">
        <f>ROUND(+'Phys. Thy.'!J152,0)</f>
        <v>10389</v>
      </c>
      <c r="H57" s="2">
        <f>ROUND(+'Phys. Thy.'!F152,0)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ROUND(+'Phys. Thy.'!J53,0)</f>
        <v>6095</v>
      </c>
      <c r="E58" s="2">
        <f>ROUND(+'Phys. Thy.'!F53,0)</f>
        <v>86492</v>
      </c>
      <c r="F58" s="7">
        <f t="shared" si="0"/>
        <v>7.0000000000000007E-2</v>
      </c>
      <c r="G58" s="2">
        <f>ROUND(+'Phys. Thy.'!J153,0)</f>
        <v>13347</v>
      </c>
      <c r="H58" s="2">
        <f>ROUND(+'Phys. Thy.'!F153,0)</f>
        <v>84869</v>
      </c>
      <c r="I58" s="7">
        <f t="shared" si="1"/>
        <v>0.16</v>
      </c>
      <c r="J58" s="7"/>
      <c r="K58" s="8">
        <f t="shared" si="2"/>
        <v>1.2857000000000001</v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ROUND(+'Phys. Thy.'!J54,0)</f>
        <v>29939</v>
      </c>
      <c r="E59" s="2">
        <f>ROUND(+'Phys. Thy.'!F54,0)</f>
        <v>35632</v>
      </c>
      <c r="F59" s="7">
        <f t="shared" si="0"/>
        <v>0.84</v>
      </c>
      <c r="G59" s="2">
        <f>ROUND(+'Phys. Thy.'!J154,0)</f>
        <v>23759</v>
      </c>
      <c r="H59" s="2">
        <f>ROUND(+'Phys. Thy.'!F154,0)</f>
        <v>31134</v>
      </c>
      <c r="I59" s="7">
        <f t="shared" si="1"/>
        <v>0.76</v>
      </c>
      <c r="J59" s="7"/>
      <c r="K59" s="8">
        <f t="shared" si="2"/>
        <v>-9.5200000000000007E-2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ROUND(+'Phys. Thy.'!J55,0)</f>
        <v>12293</v>
      </c>
      <c r="E60" s="2">
        <f>ROUND(+'Phys. Thy.'!F55,0)</f>
        <v>17899</v>
      </c>
      <c r="F60" s="7">
        <f t="shared" si="0"/>
        <v>0.69</v>
      </c>
      <c r="G60" s="2">
        <f>ROUND(+'Phys. Thy.'!J155,0)</f>
        <v>0</v>
      </c>
      <c r="H60" s="2">
        <f>ROUND(+'Phys. Thy.'!F155,0)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ROUND(+'Phys. Thy.'!J56,0)</f>
        <v>145961</v>
      </c>
      <c r="E61" s="2">
        <f>ROUND(+'Phys. Thy.'!F56,0)</f>
        <v>35757</v>
      </c>
      <c r="F61" s="7">
        <f t="shared" si="0"/>
        <v>4.08</v>
      </c>
      <c r="G61" s="2">
        <f>ROUND(+'Phys. Thy.'!J156,0)</f>
        <v>163859</v>
      </c>
      <c r="H61" s="2">
        <f>ROUND(+'Phys. Thy.'!F156,0)</f>
        <v>25105</v>
      </c>
      <c r="I61" s="7">
        <f t="shared" si="1"/>
        <v>6.53</v>
      </c>
      <c r="J61" s="7"/>
      <c r="K61" s="8">
        <f t="shared" si="2"/>
        <v>0.60050000000000003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ROUND(+'Phys. Thy.'!J57,0)</f>
        <v>94672</v>
      </c>
      <c r="E62" s="2">
        <f>ROUND(+'Phys. Thy.'!F57,0)</f>
        <v>199815</v>
      </c>
      <c r="F62" s="7">
        <f t="shared" si="0"/>
        <v>0.47</v>
      </c>
      <c r="G62" s="2">
        <f>ROUND(+'Phys. Thy.'!J157,0)</f>
        <v>71211</v>
      </c>
      <c r="H62" s="2">
        <f>ROUND(+'Phys. Thy.'!F157,0)</f>
        <v>194863</v>
      </c>
      <c r="I62" s="7">
        <f t="shared" si="1"/>
        <v>0.37</v>
      </c>
      <c r="J62" s="7"/>
      <c r="K62" s="8">
        <f t="shared" si="2"/>
        <v>-0.21279999999999999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ROUND(+'Phys. Thy.'!J58,0)</f>
        <v>10313</v>
      </c>
      <c r="E63" s="2">
        <f>ROUND(+'Phys. Thy.'!F58,0)</f>
        <v>7458</v>
      </c>
      <c r="F63" s="7">
        <f t="shared" si="0"/>
        <v>1.38</v>
      </c>
      <c r="G63" s="2">
        <f>ROUND(+'Phys. Thy.'!J158,0)</f>
        <v>10121</v>
      </c>
      <c r="H63" s="2">
        <f>ROUND(+'Phys. Thy.'!F158,0)</f>
        <v>9180</v>
      </c>
      <c r="I63" s="7">
        <f t="shared" si="1"/>
        <v>1.1000000000000001</v>
      </c>
      <c r="J63" s="7"/>
      <c r="K63" s="8">
        <f t="shared" si="2"/>
        <v>-0.2029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ROUND(+'Phys. Thy.'!J59,0)</f>
        <v>13335</v>
      </c>
      <c r="E64" s="2">
        <f>ROUND(+'Phys. Thy.'!F59,0)</f>
        <v>13532</v>
      </c>
      <c r="F64" s="7">
        <f t="shared" si="0"/>
        <v>0.99</v>
      </c>
      <c r="G64" s="2">
        <f>ROUND(+'Phys. Thy.'!J159,0)</f>
        <v>10779</v>
      </c>
      <c r="H64" s="2">
        <f>ROUND(+'Phys. Thy.'!F159,0)</f>
        <v>17029</v>
      </c>
      <c r="I64" s="7">
        <f t="shared" si="1"/>
        <v>0.63</v>
      </c>
      <c r="J64" s="7"/>
      <c r="K64" s="8">
        <f t="shared" si="2"/>
        <v>-0.36359999999999998</v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ROUND(+'Phys. Thy.'!J60,0)</f>
        <v>1121</v>
      </c>
      <c r="E65" s="2">
        <f>ROUND(+'Phys. Thy.'!F60,0)</f>
        <v>1541</v>
      </c>
      <c r="F65" s="7">
        <f t="shared" si="0"/>
        <v>0.73</v>
      </c>
      <c r="G65" s="2">
        <f>ROUND(+'Phys. Thy.'!J160,0)</f>
        <v>1336</v>
      </c>
      <c r="H65" s="2">
        <f>ROUND(+'Phys. Thy.'!F160,0)</f>
        <v>4076</v>
      </c>
      <c r="I65" s="7">
        <f t="shared" si="1"/>
        <v>0.33</v>
      </c>
      <c r="J65" s="7"/>
      <c r="K65" s="8">
        <f t="shared" si="2"/>
        <v>-0.54790000000000005</v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ROUND(+'Phys. Thy.'!J61,0)</f>
        <v>14078</v>
      </c>
      <c r="E66" s="2">
        <f>ROUND(+'Phys. Thy.'!F61,0)</f>
        <v>10952</v>
      </c>
      <c r="F66" s="7">
        <f t="shared" si="0"/>
        <v>1.29</v>
      </c>
      <c r="G66" s="2">
        <f>ROUND(+'Phys. Thy.'!J161,0)</f>
        <v>22441</v>
      </c>
      <c r="H66" s="2">
        <f>ROUND(+'Phys. Thy.'!F161,0)</f>
        <v>12329</v>
      </c>
      <c r="I66" s="7">
        <f t="shared" si="1"/>
        <v>1.82</v>
      </c>
      <c r="J66" s="7"/>
      <c r="K66" s="8">
        <f t="shared" si="2"/>
        <v>0.41089999999999999</v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ROUND(+'Phys. Thy.'!J62,0)</f>
        <v>13779</v>
      </c>
      <c r="E67" s="2">
        <f>ROUND(+'Phys. Thy.'!F62,0)</f>
        <v>10744</v>
      </c>
      <c r="F67" s="7">
        <f t="shared" si="0"/>
        <v>1.28</v>
      </c>
      <c r="G67" s="2">
        <f>ROUND(+'Phys. Thy.'!J162,0)</f>
        <v>12023</v>
      </c>
      <c r="H67" s="2">
        <f>ROUND(+'Phys. Thy.'!F162,0)</f>
        <v>10703</v>
      </c>
      <c r="I67" s="7">
        <f t="shared" si="1"/>
        <v>1.1200000000000001</v>
      </c>
      <c r="J67" s="7"/>
      <c r="K67" s="8">
        <f t="shared" si="2"/>
        <v>-0.125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ROUND(+'Phys. Thy.'!J63,0)</f>
        <v>37164</v>
      </c>
      <c r="E68" s="2">
        <f>ROUND(+'Phys. Thy.'!F63,0)</f>
        <v>49579</v>
      </c>
      <c r="F68" s="7">
        <f t="shared" si="0"/>
        <v>0.75</v>
      </c>
      <c r="G68" s="2">
        <f>ROUND(+'Phys. Thy.'!J163,0)</f>
        <v>66100</v>
      </c>
      <c r="H68" s="2">
        <f>ROUND(+'Phys. Thy.'!F163,0)</f>
        <v>53850</v>
      </c>
      <c r="I68" s="7">
        <f t="shared" si="1"/>
        <v>1.23</v>
      </c>
      <c r="J68" s="7"/>
      <c r="K68" s="8">
        <f t="shared" si="2"/>
        <v>0.64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ROUND(+'Phys. Thy.'!J64,0)</f>
        <v>25739</v>
      </c>
      <c r="E69" s="2">
        <f>ROUND(+'Phys. Thy.'!F64,0)</f>
        <v>14994</v>
      </c>
      <c r="F69" s="7">
        <f t="shared" si="0"/>
        <v>1.72</v>
      </c>
      <c r="G69" s="2">
        <f>ROUND(+'Phys. Thy.'!J164,0)</f>
        <v>0</v>
      </c>
      <c r="H69" s="2">
        <f>ROUND(+'Phys. Thy.'!F164,0)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ROUND(+'Phys. Thy.'!J65,0)</f>
        <v>76617</v>
      </c>
      <c r="E70" s="2">
        <f>ROUND(+'Phys. Thy.'!F65,0)</f>
        <v>224562</v>
      </c>
      <c r="F70" s="7">
        <f t="shared" si="0"/>
        <v>0.34</v>
      </c>
      <c r="G70" s="2">
        <f>ROUND(+'Phys. Thy.'!J165,0)</f>
        <v>70320</v>
      </c>
      <c r="H70" s="2">
        <f>ROUND(+'Phys. Thy.'!F165,0)</f>
        <v>203062</v>
      </c>
      <c r="I70" s="7">
        <f t="shared" si="1"/>
        <v>0.35</v>
      </c>
      <c r="J70" s="7"/>
      <c r="K70" s="8">
        <f t="shared" si="2"/>
        <v>2.9399999999999999E-2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ROUND(+'Phys. Thy.'!J66,0)</f>
        <v>13231</v>
      </c>
      <c r="E71" s="2">
        <f>ROUND(+'Phys. Thy.'!F66,0)</f>
        <v>15583</v>
      </c>
      <c r="F71" s="7">
        <f t="shared" si="0"/>
        <v>0.85</v>
      </c>
      <c r="G71" s="2">
        <f>ROUND(+'Phys. Thy.'!J166,0)</f>
        <v>18309</v>
      </c>
      <c r="H71" s="2">
        <f>ROUND(+'Phys. Thy.'!F166,0)</f>
        <v>16408</v>
      </c>
      <c r="I71" s="7">
        <f t="shared" si="1"/>
        <v>1.1200000000000001</v>
      </c>
      <c r="J71" s="7"/>
      <c r="K71" s="8">
        <f t="shared" si="2"/>
        <v>0.31759999999999999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ROUND(+'Phys. Thy.'!J67,0)</f>
        <v>49897</v>
      </c>
      <c r="E72" s="2">
        <f>ROUND(+'Phys. Thy.'!F67,0)</f>
        <v>0</v>
      </c>
      <c r="F72" s="7" t="str">
        <f t="shared" si="0"/>
        <v/>
      </c>
      <c r="G72" s="2">
        <f>ROUND(+'Phys. Thy.'!J167,0)</f>
        <v>51107</v>
      </c>
      <c r="H72" s="2">
        <f>ROUND(+'Phys. Thy.'!F167,0)</f>
        <v>9911</v>
      </c>
      <c r="I72" s="7">
        <f t="shared" si="1"/>
        <v>5.16</v>
      </c>
      <c r="J72" s="7"/>
      <c r="K72" s="8" t="str">
        <f t="shared" si="2"/>
        <v/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ROUND(+'Phys. Thy.'!J68,0)</f>
        <v>77142</v>
      </c>
      <c r="E73" s="2">
        <f>ROUND(+'Phys. Thy.'!F68,0)</f>
        <v>149645</v>
      </c>
      <c r="F73" s="7">
        <f t="shared" si="0"/>
        <v>0.52</v>
      </c>
      <c r="G73" s="2">
        <f>ROUND(+'Phys. Thy.'!J168,0)</f>
        <v>199431</v>
      </c>
      <c r="H73" s="2">
        <f>ROUND(+'Phys. Thy.'!F168,0)</f>
        <v>143796</v>
      </c>
      <c r="I73" s="7">
        <f t="shared" si="1"/>
        <v>1.39</v>
      </c>
      <c r="J73" s="7"/>
      <c r="K73" s="8">
        <f t="shared" si="2"/>
        <v>1.6731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ROUND(+'Phys. Thy.'!J69,0)</f>
        <v>15149</v>
      </c>
      <c r="E74" s="2">
        <f>ROUND(+'Phys. Thy.'!F69,0)</f>
        <v>0</v>
      </c>
      <c r="F74" s="7" t="str">
        <f t="shared" si="0"/>
        <v/>
      </c>
      <c r="G74" s="2">
        <f>ROUND(+'Phys. Thy.'!J169,0)</f>
        <v>15842</v>
      </c>
      <c r="H74" s="2">
        <f>ROUND(+'Phys. Thy.'!F169,0)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ROUND(+'Phys. Thy.'!J70,0)</f>
        <v>101072</v>
      </c>
      <c r="E75" s="2">
        <f>ROUND(+'Phys. Thy.'!F70,0)</f>
        <v>0</v>
      </c>
      <c r="F75" s="7" t="str">
        <f t="shared" ref="F75:F107" si="3">IF(D75=0,"",IF(E75=0,"",ROUND(D75/E75,2)))</f>
        <v/>
      </c>
      <c r="G75" s="2">
        <f>ROUND(+'Phys. Thy.'!J170,0)</f>
        <v>115535</v>
      </c>
      <c r="H75" s="2">
        <f>ROUND(+'Phys. Thy.'!F170,0)</f>
        <v>0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ROUND(+'Phys. Thy.'!J71,0)</f>
        <v>20785</v>
      </c>
      <c r="E76" s="2">
        <f>ROUND(+'Phys. Thy.'!F71,0)</f>
        <v>3969</v>
      </c>
      <c r="F76" s="7">
        <f t="shared" si="3"/>
        <v>5.24</v>
      </c>
      <c r="G76" s="2">
        <f>ROUND(+'Phys. Thy.'!J171,0)</f>
        <v>11748</v>
      </c>
      <c r="H76" s="2">
        <f>ROUND(+'Phys. Thy.'!F171,0)</f>
        <v>5503</v>
      </c>
      <c r="I76" s="7">
        <f t="shared" si="4"/>
        <v>2.13</v>
      </c>
      <c r="J76" s="7"/>
      <c r="K76" s="8">
        <f t="shared" si="5"/>
        <v>-0.59350000000000003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ROUND(+'Phys. Thy.'!J72,0)</f>
        <v>0</v>
      </c>
      <c r="E77" s="2">
        <f>ROUND(+'Phys. Thy.'!F72,0)</f>
        <v>0</v>
      </c>
      <c r="F77" s="7" t="str">
        <f t="shared" si="3"/>
        <v/>
      </c>
      <c r="G77" s="2">
        <f>ROUND(+'Phys. Thy.'!J172,0)</f>
        <v>0</v>
      </c>
      <c r="H77" s="2">
        <f>ROUND(+'Phys. Thy.'!F172,0)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ROUND(+'Phys. Thy.'!J73,0)</f>
        <v>127125</v>
      </c>
      <c r="E78" s="2">
        <f>ROUND(+'Phys. Thy.'!F73,0)</f>
        <v>77658</v>
      </c>
      <c r="F78" s="7">
        <f t="shared" si="3"/>
        <v>1.64</v>
      </c>
      <c r="G78" s="2">
        <f>ROUND(+'Phys. Thy.'!J173,0)</f>
        <v>151025</v>
      </c>
      <c r="H78" s="2">
        <f>ROUND(+'Phys. Thy.'!F173,0)</f>
        <v>93961</v>
      </c>
      <c r="I78" s="7">
        <f t="shared" si="4"/>
        <v>1.61</v>
      </c>
      <c r="J78" s="7"/>
      <c r="K78" s="8">
        <f t="shared" si="5"/>
        <v>-1.83E-2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ROUND(+'Phys. Thy.'!J74,0)</f>
        <v>21821</v>
      </c>
      <c r="E79" s="2">
        <f>ROUND(+'Phys. Thy.'!F74,0)</f>
        <v>98373</v>
      </c>
      <c r="F79" s="7">
        <f t="shared" si="3"/>
        <v>0.22</v>
      </c>
      <c r="G79" s="2">
        <f>ROUND(+'Phys. Thy.'!J174,0)</f>
        <v>39815</v>
      </c>
      <c r="H79" s="2">
        <f>ROUND(+'Phys. Thy.'!F174,0)</f>
        <v>134790</v>
      </c>
      <c r="I79" s="7">
        <f t="shared" si="4"/>
        <v>0.3</v>
      </c>
      <c r="J79" s="7"/>
      <c r="K79" s="8">
        <f t="shared" si="5"/>
        <v>0.36359999999999998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ROUND(+'Phys. Thy.'!J75,0)</f>
        <v>60799</v>
      </c>
      <c r="E80" s="2">
        <f>ROUND(+'Phys. Thy.'!F75,0)</f>
        <v>28083</v>
      </c>
      <c r="F80" s="7">
        <f t="shared" si="3"/>
        <v>2.16</v>
      </c>
      <c r="G80" s="2">
        <f>ROUND(+'Phys. Thy.'!J175,0)</f>
        <v>64489</v>
      </c>
      <c r="H80" s="2">
        <f>ROUND(+'Phys. Thy.'!F175,0)</f>
        <v>31482</v>
      </c>
      <c r="I80" s="7">
        <f t="shared" si="4"/>
        <v>2.0499999999999998</v>
      </c>
      <c r="J80" s="7"/>
      <c r="K80" s="8">
        <f t="shared" si="5"/>
        <v>-5.0900000000000001E-2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ROUND(+'Phys. Thy.'!J76,0)</f>
        <v>25008</v>
      </c>
      <c r="E81" s="2">
        <f>ROUND(+'Phys. Thy.'!F76,0)</f>
        <v>0</v>
      </c>
      <c r="F81" s="7" t="str">
        <f t="shared" si="3"/>
        <v/>
      </c>
      <c r="G81" s="2">
        <f>ROUND(+'Phys. Thy.'!J176,0)</f>
        <v>30179</v>
      </c>
      <c r="H81" s="2">
        <f>ROUND(+'Phys. Thy.'!F176,0)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ROUND(+'Phys. Thy.'!J77,0)</f>
        <v>11860</v>
      </c>
      <c r="E82" s="2">
        <f>ROUND(+'Phys. Thy.'!F77,0)</f>
        <v>0</v>
      </c>
      <c r="F82" s="7" t="str">
        <f t="shared" si="3"/>
        <v/>
      </c>
      <c r="G82" s="2">
        <f>ROUND(+'Phys. Thy.'!J177,0)</f>
        <v>8801</v>
      </c>
      <c r="H82" s="2">
        <f>ROUND(+'Phys. Thy.'!F177,0)</f>
        <v>8666</v>
      </c>
      <c r="I82" s="7">
        <f t="shared" si="4"/>
        <v>1.02</v>
      </c>
      <c r="J82" s="7"/>
      <c r="K82" s="8" t="str">
        <f t="shared" si="5"/>
        <v/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ROUND(+'Phys. Thy.'!J78,0)</f>
        <v>3639</v>
      </c>
      <c r="E83" s="2">
        <f>ROUND(+'Phys. Thy.'!F78,0)</f>
        <v>0</v>
      </c>
      <c r="F83" s="7" t="str">
        <f t="shared" si="3"/>
        <v/>
      </c>
      <c r="G83" s="2">
        <f>ROUND(+'Phys. Thy.'!J178,0)</f>
        <v>2408</v>
      </c>
      <c r="H83" s="2">
        <f>ROUND(+'Phys. Thy.'!F178,0)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ROUND(+'Phys. Thy.'!J79,0)</f>
        <v>2576</v>
      </c>
      <c r="E84" s="2">
        <f>ROUND(+'Phys. Thy.'!F79,0)</f>
        <v>12638</v>
      </c>
      <c r="F84" s="7">
        <f t="shared" si="3"/>
        <v>0.2</v>
      </c>
      <c r="G84" s="2">
        <f>ROUND(+'Phys. Thy.'!J179,0)</f>
        <v>3964</v>
      </c>
      <c r="H84" s="2">
        <f>ROUND(+'Phys. Thy.'!F179,0)</f>
        <v>11848</v>
      </c>
      <c r="I84" s="7">
        <f t="shared" si="4"/>
        <v>0.33</v>
      </c>
      <c r="J84" s="7"/>
      <c r="K84" s="8">
        <f t="shared" si="5"/>
        <v>0.65</v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ROUND(+'Phys. Thy.'!J80,0)</f>
        <v>65872</v>
      </c>
      <c r="E85" s="2">
        <f>ROUND(+'Phys. Thy.'!F80,0)</f>
        <v>44133</v>
      </c>
      <c r="F85" s="7">
        <f t="shared" si="3"/>
        <v>1.49</v>
      </c>
      <c r="G85" s="2">
        <f>ROUND(+'Phys. Thy.'!J180,0)</f>
        <v>19471</v>
      </c>
      <c r="H85" s="2">
        <f>ROUND(+'Phys. Thy.'!F180,0)</f>
        <v>51194</v>
      </c>
      <c r="I85" s="7">
        <f t="shared" si="4"/>
        <v>0.38</v>
      </c>
      <c r="J85" s="7"/>
      <c r="K85" s="8">
        <f t="shared" si="5"/>
        <v>-0.745</v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ROUND(+'Phys. Thy.'!J81,0)</f>
        <v>0</v>
      </c>
      <c r="E86" s="2">
        <f>ROUND(+'Phys. Thy.'!F81,0)</f>
        <v>0</v>
      </c>
      <c r="F86" s="7" t="str">
        <f t="shared" si="3"/>
        <v/>
      </c>
      <c r="G86" s="2">
        <f>ROUND(+'Phys. Thy.'!J181,0)</f>
        <v>3837</v>
      </c>
      <c r="H86" s="2">
        <f>ROUND(+'Phys. Thy.'!F181,0)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ROUND(+'Phys. Thy.'!J82,0)</f>
        <v>47946</v>
      </c>
      <c r="E87" s="2">
        <f>ROUND(+'Phys. Thy.'!F82,0)</f>
        <v>28926</v>
      </c>
      <c r="F87" s="7">
        <f t="shared" si="3"/>
        <v>1.66</v>
      </c>
      <c r="G87" s="2">
        <f>ROUND(+'Phys. Thy.'!J182,0)</f>
        <v>62240</v>
      </c>
      <c r="H87" s="2">
        <f>ROUND(+'Phys. Thy.'!F182,0)</f>
        <v>34554</v>
      </c>
      <c r="I87" s="7">
        <f t="shared" si="4"/>
        <v>1.8</v>
      </c>
      <c r="J87" s="7"/>
      <c r="K87" s="8">
        <f t="shared" si="5"/>
        <v>8.43E-2</v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ROUND(+'Phys. Thy.'!J83,0)</f>
        <v>19394</v>
      </c>
      <c r="E88" s="2">
        <f>ROUND(+'Phys. Thy.'!F83,0)</f>
        <v>31095</v>
      </c>
      <c r="F88" s="7">
        <f t="shared" si="3"/>
        <v>0.62</v>
      </c>
      <c r="G88" s="2">
        <f>ROUND(+'Phys. Thy.'!J183,0)</f>
        <v>28817</v>
      </c>
      <c r="H88" s="2">
        <f>ROUND(+'Phys. Thy.'!F183,0)</f>
        <v>32330</v>
      </c>
      <c r="I88" s="7">
        <f t="shared" si="4"/>
        <v>0.89</v>
      </c>
      <c r="J88" s="7"/>
      <c r="K88" s="8">
        <f t="shared" si="5"/>
        <v>0.4355</v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ROUND(+'Phys. Thy.'!J84,0)</f>
        <v>45087</v>
      </c>
      <c r="E89" s="2">
        <f>ROUND(+'Phys. Thy.'!F84,0)</f>
        <v>36183</v>
      </c>
      <c r="F89" s="7">
        <f t="shared" si="3"/>
        <v>1.25</v>
      </c>
      <c r="G89" s="2">
        <f>ROUND(+'Phys. Thy.'!J184,0)</f>
        <v>46097</v>
      </c>
      <c r="H89" s="2">
        <f>ROUND(+'Phys. Thy.'!F184,0)</f>
        <v>26426</v>
      </c>
      <c r="I89" s="7">
        <f t="shared" si="4"/>
        <v>1.74</v>
      </c>
      <c r="J89" s="7"/>
      <c r="K89" s="8">
        <f t="shared" si="5"/>
        <v>0.39200000000000002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ROUND(+'Phys. Thy.'!J85,0)</f>
        <v>3742</v>
      </c>
      <c r="E90" s="2">
        <f>ROUND(+'Phys. Thy.'!F85,0)</f>
        <v>0</v>
      </c>
      <c r="F90" s="7" t="str">
        <f t="shared" si="3"/>
        <v/>
      </c>
      <c r="G90" s="2">
        <f>ROUND(+'Phys. Thy.'!J185,0)</f>
        <v>6954</v>
      </c>
      <c r="H90" s="2">
        <f>ROUND(+'Phys. Thy.'!F185,0)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ROUND(+'Phys. Thy.'!J86,0)</f>
        <v>14289</v>
      </c>
      <c r="E91" s="2">
        <f>ROUND(+'Phys. Thy.'!F86,0)</f>
        <v>24127</v>
      </c>
      <c r="F91" s="7">
        <f t="shared" si="3"/>
        <v>0.59</v>
      </c>
      <c r="G91" s="2">
        <f>ROUND(+'Phys. Thy.'!J186,0)</f>
        <v>14444</v>
      </c>
      <c r="H91" s="2">
        <f>ROUND(+'Phys. Thy.'!F186,0)</f>
        <v>25466</v>
      </c>
      <c r="I91" s="7">
        <f t="shared" si="4"/>
        <v>0.56999999999999995</v>
      </c>
      <c r="J91" s="7"/>
      <c r="K91" s="8">
        <f t="shared" si="5"/>
        <v>-3.39E-2</v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ROUND(+'Phys. Thy.'!J87,0)</f>
        <v>0</v>
      </c>
      <c r="E92" s="2">
        <f>ROUND(+'Phys. Thy.'!F87,0)</f>
        <v>1643</v>
      </c>
      <c r="F92" s="7" t="str">
        <f t="shared" si="3"/>
        <v/>
      </c>
      <c r="G92" s="2">
        <f>ROUND(+'Phys. Thy.'!J187,0)</f>
        <v>0</v>
      </c>
      <c r="H92" s="2">
        <f>ROUND(+'Phys. Thy.'!F187,0)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ROUND(+'Phys. Thy.'!J88,0)</f>
        <v>0</v>
      </c>
      <c r="E93" s="2">
        <f>ROUND(+'Phys. Thy.'!F88,0)</f>
        <v>107</v>
      </c>
      <c r="F93" s="7" t="str">
        <f t="shared" si="3"/>
        <v/>
      </c>
      <c r="G93" s="2">
        <f>ROUND(+'Phys. Thy.'!J188,0)</f>
        <v>0</v>
      </c>
      <c r="H93" s="2">
        <f>ROUND(+'Phys. Thy.'!F188,0)</f>
        <v>104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ROUND(+'Phys. Thy.'!J89,0)</f>
        <v>17970</v>
      </c>
      <c r="E94" s="2">
        <f>ROUND(+'Phys. Thy.'!F89,0)</f>
        <v>40892</v>
      </c>
      <c r="F94" s="7">
        <f t="shared" si="3"/>
        <v>0.44</v>
      </c>
      <c r="G94" s="2">
        <f>ROUND(+'Phys. Thy.'!J189,0)</f>
        <v>13828</v>
      </c>
      <c r="H94" s="2">
        <f>ROUND(+'Phys. Thy.'!F189,0)</f>
        <v>44020</v>
      </c>
      <c r="I94" s="7">
        <f t="shared" si="4"/>
        <v>0.31</v>
      </c>
      <c r="J94" s="7"/>
      <c r="K94" s="8">
        <f t="shared" si="5"/>
        <v>-0.29549999999999998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ROUND(+'Phys. Thy.'!J90,0)</f>
        <v>3883</v>
      </c>
      <c r="E95" s="2">
        <f>ROUND(+'Phys. Thy.'!F90,0)</f>
        <v>0</v>
      </c>
      <c r="F95" s="7" t="str">
        <f t="shared" si="3"/>
        <v/>
      </c>
      <c r="G95" s="2">
        <f>ROUND(+'Phys. Thy.'!J190,0)</f>
        <v>1169</v>
      </c>
      <c r="H95" s="2">
        <f>ROUND(+'Phys. Thy.'!F190,0)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ROUND(+'Phys. Thy.'!J91,0)</f>
        <v>2197</v>
      </c>
      <c r="E96" s="2">
        <f>ROUND(+'Phys. Thy.'!F91,0)</f>
        <v>0</v>
      </c>
      <c r="F96" s="7" t="str">
        <f t="shared" si="3"/>
        <v/>
      </c>
      <c r="G96" s="2">
        <f>ROUND(+'Phys. Thy.'!J191,0)</f>
        <v>5663</v>
      </c>
      <c r="H96" s="2">
        <f>ROUND(+'Phys. Thy.'!F191,0)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ROUND(+'Phys. Thy.'!J92,0)</f>
        <v>0</v>
      </c>
      <c r="E97" s="2">
        <f>ROUND(+'Phys. Thy.'!F92,0)</f>
        <v>0</v>
      </c>
      <c r="F97" s="7" t="str">
        <f t="shared" si="3"/>
        <v/>
      </c>
      <c r="G97" s="2">
        <f>ROUND(+'Phys. Thy.'!J192,0)</f>
        <v>1881</v>
      </c>
      <c r="H97" s="2">
        <f>ROUND(+'Phys. Thy.'!F192,0)</f>
        <v>6822</v>
      </c>
      <c r="I97" s="7">
        <f t="shared" si="4"/>
        <v>0.28000000000000003</v>
      </c>
      <c r="J97" s="7"/>
      <c r="K97" s="8" t="str">
        <f t="shared" si="5"/>
        <v/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ROUND(+'Phys. Thy.'!J93,0)</f>
        <v>17354</v>
      </c>
      <c r="E98" s="2">
        <f>ROUND(+'Phys. Thy.'!F93,0)</f>
        <v>12046</v>
      </c>
      <c r="F98" s="7">
        <f t="shared" si="3"/>
        <v>1.44</v>
      </c>
      <c r="G98" s="2">
        <f>ROUND(+'Phys. Thy.'!J193,0)</f>
        <v>10428</v>
      </c>
      <c r="H98" s="2">
        <f>ROUND(+'Phys. Thy.'!F193,0)</f>
        <v>10850</v>
      </c>
      <c r="I98" s="7">
        <f t="shared" si="4"/>
        <v>0.96</v>
      </c>
      <c r="J98" s="7"/>
      <c r="K98" s="8">
        <f t="shared" si="5"/>
        <v>-0.33329999999999999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ROUND(+'Phys. Thy.'!J94,0)</f>
        <v>4373</v>
      </c>
      <c r="E99" s="2">
        <f>ROUND(+'Phys. Thy.'!F94,0)</f>
        <v>17561</v>
      </c>
      <c r="F99" s="7">
        <f t="shared" si="3"/>
        <v>0.25</v>
      </c>
      <c r="G99" s="2">
        <f>ROUND(+'Phys. Thy.'!J194,0)</f>
        <v>6401</v>
      </c>
      <c r="H99" s="2">
        <f>ROUND(+'Phys. Thy.'!F194,0)</f>
        <v>24700</v>
      </c>
      <c r="I99" s="7">
        <f t="shared" si="4"/>
        <v>0.26</v>
      </c>
      <c r="J99" s="7"/>
      <c r="K99" s="8">
        <f t="shared" si="5"/>
        <v>0.04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ROUND(+'Phys. Thy.'!J95,0)</f>
        <v>66379</v>
      </c>
      <c r="E100" s="2">
        <f>ROUND(+'Phys. Thy.'!F95,0)</f>
        <v>126042</v>
      </c>
      <c r="F100" s="7">
        <f t="shared" si="3"/>
        <v>0.53</v>
      </c>
      <c r="G100" s="2">
        <f>ROUND(+'Phys. Thy.'!J195,0)</f>
        <v>72002</v>
      </c>
      <c r="H100" s="2">
        <f>ROUND(+'Phys. Thy.'!F195,0)</f>
        <v>129915</v>
      </c>
      <c r="I100" s="7">
        <f t="shared" si="4"/>
        <v>0.55000000000000004</v>
      </c>
      <c r="J100" s="7"/>
      <c r="K100" s="8">
        <f t="shared" si="5"/>
        <v>3.7699999999999997E-2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ROUND(+'Phys. Thy.'!J96,0)</f>
        <v>12501</v>
      </c>
      <c r="E101" s="2">
        <f>ROUND(+'Phys. Thy.'!F96,0)</f>
        <v>37187</v>
      </c>
      <c r="F101" s="7">
        <f t="shared" si="3"/>
        <v>0.34</v>
      </c>
      <c r="G101" s="2">
        <f>ROUND(+'Phys. Thy.'!J196,0)</f>
        <v>4191</v>
      </c>
      <c r="H101" s="2">
        <f>ROUND(+'Phys. Thy.'!F196,0)</f>
        <v>38220</v>
      </c>
      <c r="I101" s="7">
        <f t="shared" si="4"/>
        <v>0.11</v>
      </c>
      <c r="J101" s="7"/>
      <c r="K101" s="8">
        <f t="shared" si="5"/>
        <v>-0.67649999999999999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ROUND(+'Phys. Thy.'!J97,0)</f>
        <v>0</v>
      </c>
      <c r="E102" s="2">
        <f>ROUND(+'Phys. Thy.'!F97,0)</f>
        <v>0</v>
      </c>
      <c r="F102" s="7" t="str">
        <f t="shared" si="3"/>
        <v/>
      </c>
      <c r="G102" s="2">
        <f>ROUND(+'Phys. Thy.'!J197,0)</f>
        <v>0</v>
      </c>
      <c r="H102" s="2">
        <f>ROUND(+'Phys. Thy.'!F197,0)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ROUND(+'Phys. Thy.'!J98,0)</f>
        <v>0</v>
      </c>
      <c r="E103" s="2">
        <f>ROUND(+'Phys. Thy.'!F98,0)</f>
        <v>0</v>
      </c>
      <c r="F103" s="7" t="str">
        <f t="shared" si="3"/>
        <v/>
      </c>
      <c r="G103" s="2">
        <f>ROUND(+'Phys. Thy.'!J198,0)</f>
        <v>0</v>
      </c>
      <c r="H103" s="2">
        <f>ROUND(+'Phys. Thy.'!F198,0)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ROUND(+'Phys. Thy.'!J99,0)</f>
        <v>0</v>
      </c>
      <c r="E104" s="2">
        <f>ROUND(+'Phys. Thy.'!F99,0)</f>
        <v>0</v>
      </c>
      <c r="F104" s="7" t="str">
        <f t="shared" si="3"/>
        <v/>
      </c>
      <c r="G104" s="2">
        <f>ROUND(+'Phys. Thy.'!J199,0)</f>
        <v>0</v>
      </c>
      <c r="H104" s="2">
        <f>ROUND(+'Phys. Thy.'!F199,0)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ROUND(+'Phys. Thy.'!J100,0)</f>
        <v>0</v>
      </c>
      <c r="E105" s="2">
        <f>ROUND(+'Phys. Thy.'!F100,0)</f>
        <v>0</v>
      </c>
      <c r="F105" s="7" t="str">
        <f t="shared" si="3"/>
        <v/>
      </c>
      <c r="G105" s="2">
        <f>ROUND(+'Phys. Thy.'!J200,0)</f>
        <v>0</v>
      </c>
      <c r="H105" s="2">
        <f>ROUND(+'Phys. Thy.'!F200,0)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ROUND(+'Phys. Thy.'!J101,0)</f>
        <v>0</v>
      </c>
      <c r="E106" s="2">
        <f>ROUND(+'Phys. Thy.'!F101,0)</f>
        <v>0</v>
      </c>
      <c r="F106" s="7" t="str">
        <f t="shared" si="3"/>
        <v/>
      </c>
      <c r="G106" s="2">
        <f>ROUND(+'Phys. Thy.'!J201,0)</f>
        <v>0</v>
      </c>
      <c r="H106" s="2">
        <f>ROUND(+'Phys. Thy.'!F201,0)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ROUND(+'Phys. Thy.'!J102,0)</f>
        <v>0</v>
      </c>
      <c r="E107" s="2">
        <f>ROUND(+'Phys. Thy.'!F102,0)</f>
        <v>0</v>
      </c>
      <c r="F107" s="7" t="str">
        <f t="shared" si="3"/>
        <v/>
      </c>
      <c r="G107" s="2">
        <f>ROUND(+'Phys. Thy.'!J202,0)</f>
        <v>0</v>
      </c>
      <c r="H107" s="2">
        <f>ROUND(+'Phys. Thy.'!F202,0)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7.88671875" bestFit="1" customWidth="1"/>
    <col min="6" max="6" width="6.88671875" bestFit="1" customWidth="1"/>
    <col min="7" max="7" width="11.44140625" bestFit="1" customWidth="1"/>
    <col min="8" max="8" width="7.88671875" bestFit="1" customWidth="1"/>
    <col min="9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10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340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25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10"/>
      <c r="B8" s="2"/>
      <c r="C8" s="2"/>
      <c r="D8" s="1" t="s">
        <v>61</v>
      </c>
      <c r="F8" s="1" t="s">
        <v>2</v>
      </c>
      <c r="G8" s="1" t="s">
        <v>61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62</v>
      </c>
      <c r="E9" s="1" t="s">
        <v>4</v>
      </c>
      <c r="F9" s="1" t="s">
        <v>4</v>
      </c>
      <c r="G9" s="1" t="s">
        <v>62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ROUND(SUM('Phys. Thy.'!K5:L5),0)</f>
        <v>480798</v>
      </c>
      <c r="E10" s="2">
        <f>ROUND(+'Phys. Thy.'!F5,0)</f>
        <v>0</v>
      </c>
      <c r="F10" s="7" t="str">
        <f>IF(D10=0,"",IF(E10=0,"",ROUND(D10/E10,2)))</f>
        <v/>
      </c>
      <c r="G10" s="2">
        <f>ROUND(SUM('Phys. Thy.'!K105:L105),0)</f>
        <v>63183</v>
      </c>
      <c r="H10" s="2">
        <f>ROUND(+'Phys. Thy.'!F105,0)</f>
        <v>120383</v>
      </c>
      <c r="I10" s="7">
        <f>IF(G10=0,"",IF(H10=0,"",ROUND(G10/H10,2)))</f>
        <v>0.52</v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ROUND(SUM('Phys. Thy.'!K6:L6),0)</f>
        <v>301854</v>
      </c>
      <c r="E11" s="2">
        <f>ROUND(+'Phys. Thy.'!F6,0)</f>
        <v>82218</v>
      </c>
      <c r="F11" s="7">
        <f t="shared" ref="F11:F74" si="0">IF(D11=0,"",IF(E11=0,"",ROUND(D11/E11,2)))</f>
        <v>3.67</v>
      </c>
      <c r="G11" s="2">
        <f>ROUND(SUM('Phys. Thy.'!K106:L106),0)</f>
        <v>9765</v>
      </c>
      <c r="H11" s="2">
        <f>ROUND(+'Phys. Thy.'!F106,0)</f>
        <v>63491</v>
      </c>
      <c r="I11" s="7">
        <f t="shared" ref="I11:I74" si="1">IF(G11=0,"",IF(H11=0,"",ROUND(G11/H11,2)))</f>
        <v>0.15</v>
      </c>
      <c r="J11" s="7"/>
      <c r="K11" s="8">
        <f t="shared" ref="K11:K74" si="2">IF(D11=0,"",IF(E11=0,"",IF(G11=0,"",IF(H11=0,"",ROUND(I11/F11-1,4)))))</f>
        <v>-0.95909999999999995</v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ROUND(SUM('Phys. Thy.'!K7:L7),0)</f>
        <v>365829</v>
      </c>
      <c r="E12" s="2">
        <f>ROUND(+'Phys. Thy.'!F7,0)</f>
        <v>17275</v>
      </c>
      <c r="F12" s="7">
        <f t="shared" si="0"/>
        <v>21.18</v>
      </c>
      <c r="G12" s="2">
        <f>ROUND(SUM('Phys. Thy.'!K107:L107),0)</f>
        <v>334401</v>
      </c>
      <c r="H12" s="2">
        <f>ROUND(+'Phys. Thy.'!F107,0)</f>
        <v>16581</v>
      </c>
      <c r="I12" s="7">
        <f t="shared" si="1"/>
        <v>20.170000000000002</v>
      </c>
      <c r="J12" s="7"/>
      <c r="K12" s="8">
        <f t="shared" si="2"/>
        <v>-4.7699999999999999E-2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ROUND(SUM('Phys. Thy.'!K8:L8),0)</f>
        <v>221866</v>
      </c>
      <c r="E13" s="2">
        <f>ROUND(+'Phys. Thy.'!F8,0)</f>
        <v>289442</v>
      </c>
      <c r="F13" s="7">
        <f t="shared" si="0"/>
        <v>0.77</v>
      </c>
      <c r="G13" s="2">
        <f>ROUND(SUM('Phys. Thy.'!K108:L108),0)</f>
        <v>143340</v>
      </c>
      <c r="H13" s="2">
        <f>ROUND(+'Phys. Thy.'!F108,0)</f>
        <v>285365</v>
      </c>
      <c r="I13" s="7">
        <f t="shared" si="1"/>
        <v>0.5</v>
      </c>
      <c r="J13" s="7"/>
      <c r="K13" s="8">
        <f t="shared" si="2"/>
        <v>-0.35060000000000002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ROUND(SUM('Phys. Thy.'!K9:L9),0)</f>
        <v>4820</v>
      </c>
      <c r="E14" s="2">
        <f>ROUND(+'Phys. Thy.'!F9,0)</f>
        <v>0</v>
      </c>
      <c r="F14" s="7" t="str">
        <f t="shared" si="0"/>
        <v/>
      </c>
      <c r="G14" s="2">
        <f>ROUND(SUM('Phys. Thy.'!K109:L109),0)</f>
        <v>9616</v>
      </c>
      <c r="H14" s="2">
        <f>ROUND(+'Phys. Thy.'!F109,0)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ROUND(SUM('Phys. Thy.'!K10:L10),0)</f>
        <v>0</v>
      </c>
      <c r="E15" s="2">
        <f>ROUND(+'Phys. Thy.'!F10,0)</f>
        <v>0</v>
      </c>
      <c r="F15" s="7" t="str">
        <f t="shared" si="0"/>
        <v/>
      </c>
      <c r="G15" s="2">
        <f>ROUND(SUM('Phys. Thy.'!K110:L110),0)</f>
        <v>0</v>
      </c>
      <c r="H15" s="2">
        <f>ROUND(+'Phys. Thy.'!F110,0)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ROUND(SUM('Phys. Thy.'!K11:L11),0)</f>
        <v>14408</v>
      </c>
      <c r="E16" s="2">
        <f>ROUND(+'Phys. Thy.'!F11,0)</f>
        <v>19832</v>
      </c>
      <c r="F16" s="7">
        <f t="shared" si="0"/>
        <v>0.73</v>
      </c>
      <c r="G16" s="2">
        <f>ROUND(SUM('Phys. Thy.'!K111:L111),0)</f>
        <v>16240</v>
      </c>
      <c r="H16" s="2">
        <f>ROUND(+'Phys. Thy.'!F111,0)</f>
        <v>27536</v>
      </c>
      <c r="I16" s="7">
        <f t="shared" si="1"/>
        <v>0.59</v>
      </c>
      <c r="J16" s="7"/>
      <c r="K16" s="8">
        <f t="shared" si="2"/>
        <v>-0.1918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ROUND(SUM('Phys. Thy.'!K12:L12),0)</f>
        <v>25508</v>
      </c>
      <c r="E17" s="2">
        <f>ROUND(+'Phys. Thy.'!F12,0)</f>
        <v>57002</v>
      </c>
      <c r="F17" s="7">
        <f t="shared" si="0"/>
        <v>0.45</v>
      </c>
      <c r="G17" s="2">
        <f>ROUND(SUM('Phys. Thy.'!K112:L112),0)</f>
        <v>16979</v>
      </c>
      <c r="H17" s="2">
        <f>ROUND(+'Phys. Thy.'!F112,0)</f>
        <v>60479</v>
      </c>
      <c r="I17" s="7">
        <f t="shared" si="1"/>
        <v>0.28000000000000003</v>
      </c>
      <c r="J17" s="7"/>
      <c r="K17" s="8">
        <f t="shared" si="2"/>
        <v>-0.37780000000000002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ROUND(SUM('Phys. Thy.'!K13:L13),0)</f>
        <v>0</v>
      </c>
      <c r="E18" s="2">
        <f>ROUND(+'Phys. Thy.'!F13,0)</f>
        <v>2355</v>
      </c>
      <c r="F18" s="7" t="str">
        <f t="shared" si="0"/>
        <v/>
      </c>
      <c r="G18" s="2">
        <f>ROUND(SUM('Phys. Thy.'!K113:L113),0)</f>
        <v>0</v>
      </c>
      <c r="H18" s="2">
        <f>ROUND(+'Phys. Thy.'!F113,0)</f>
        <v>951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ROUND(SUM('Phys. Thy.'!K14:L14),0)</f>
        <v>223643</v>
      </c>
      <c r="E19" s="2">
        <f>ROUND(+'Phys. Thy.'!F14,0)</f>
        <v>80423</v>
      </c>
      <c r="F19" s="7">
        <f t="shared" si="0"/>
        <v>2.78</v>
      </c>
      <c r="G19" s="2">
        <f>ROUND(SUM('Phys. Thy.'!K114:L114),0)</f>
        <v>4807</v>
      </c>
      <c r="H19" s="2">
        <f>ROUND(+'Phys. Thy.'!F114,0)</f>
        <v>66306</v>
      </c>
      <c r="I19" s="7">
        <f t="shared" si="1"/>
        <v>7.0000000000000007E-2</v>
      </c>
      <c r="J19" s="7"/>
      <c r="K19" s="8">
        <f t="shared" si="2"/>
        <v>-0.9748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ROUND(SUM('Phys. Thy.'!K15:L15),0)</f>
        <v>25437</v>
      </c>
      <c r="E20" s="2">
        <f>ROUND(+'Phys. Thy.'!F15,0)</f>
        <v>90226</v>
      </c>
      <c r="F20" s="7">
        <f t="shared" si="0"/>
        <v>0.28000000000000003</v>
      </c>
      <c r="G20" s="2">
        <f>ROUND(SUM('Phys. Thy.'!K115:L115),0)</f>
        <v>32063</v>
      </c>
      <c r="H20" s="2">
        <f>ROUND(+'Phys. Thy.'!F115,0)</f>
        <v>89482</v>
      </c>
      <c r="I20" s="7">
        <f t="shared" si="1"/>
        <v>0.36</v>
      </c>
      <c r="J20" s="7"/>
      <c r="K20" s="8">
        <f t="shared" si="2"/>
        <v>0.28570000000000001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ROUND(SUM('Phys. Thy.'!K16:L16),0)</f>
        <v>18178</v>
      </c>
      <c r="E21" s="2">
        <f>ROUND(+'Phys. Thy.'!F16,0)</f>
        <v>140313</v>
      </c>
      <c r="F21" s="7">
        <f t="shared" si="0"/>
        <v>0.13</v>
      </c>
      <c r="G21" s="2">
        <f>ROUND(SUM('Phys. Thy.'!K116:L116),0)</f>
        <v>33453</v>
      </c>
      <c r="H21" s="2">
        <f>ROUND(+'Phys. Thy.'!F116,0)</f>
        <v>148335</v>
      </c>
      <c r="I21" s="7">
        <f t="shared" si="1"/>
        <v>0.23</v>
      </c>
      <c r="J21" s="7"/>
      <c r="K21" s="8">
        <f t="shared" si="2"/>
        <v>0.76919999999999999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ROUND(SUM('Phys. Thy.'!K17:L17),0)</f>
        <v>0</v>
      </c>
      <c r="E22" s="2">
        <f>ROUND(+'Phys. Thy.'!F17,0)</f>
        <v>2270</v>
      </c>
      <c r="F22" s="7" t="str">
        <f t="shared" si="0"/>
        <v/>
      </c>
      <c r="G22" s="2">
        <f>ROUND(SUM('Phys. Thy.'!K117:L117),0)</f>
        <v>75903</v>
      </c>
      <c r="H22" s="2">
        <f>ROUND(+'Phys. Thy.'!F117,0)</f>
        <v>2024</v>
      </c>
      <c r="I22" s="7">
        <f t="shared" si="1"/>
        <v>37.5</v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ROUND(SUM('Phys. Thy.'!K18:L18),0)</f>
        <v>0</v>
      </c>
      <c r="E23" s="2">
        <f>ROUND(+'Phys. Thy.'!F18,0)</f>
        <v>21903</v>
      </c>
      <c r="F23" s="7" t="str">
        <f t="shared" si="0"/>
        <v/>
      </c>
      <c r="G23" s="2">
        <f>ROUND(SUM('Phys. Thy.'!K118:L118),0)</f>
        <v>0</v>
      </c>
      <c r="H23" s="2">
        <f>ROUND(+'Phys. Thy.'!F118,0)</f>
        <v>24393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ROUND(SUM('Phys. Thy.'!K19:L19),0)</f>
        <v>7182</v>
      </c>
      <c r="E24" s="2">
        <f>ROUND(+'Phys. Thy.'!F19,0)</f>
        <v>106052</v>
      </c>
      <c r="F24" s="7">
        <f t="shared" si="0"/>
        <v>7.0000000000000007E-2</v>
      </c>
      <c r="G24" s="2">
        <f>ROUND(SUM('Phys. Thy.'!K119:L119),0)</f>
        <v>128813</v>
      </c>
      <c r="H24" s="2">
        <f>ROUND(+'Phys. Thy.'!F119,0)</f>
        <v>87536</v>
      </c>
      <c r="I24" s="7">
        <f t="shared" si="1"/>
        <v>1.47</v>
      </c>
      <c r="J24" s="7"/>
      <c r="K24" s="8">
        <f t="shared" si="2"/>
        <v>20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ROUND(SUM('Phys. Thy.'!K20:L20),0)</f>
        <v>11346</v>
      </c>
      <c r="E25" s="2">
        <f>ROUND(+'Phys. Thy.'!F20,0)</f>
        <v>17245</v>
      </c>
      <c r="F25" s="7">
        <f t="shared" si="0"/>
        <v>0.66</v>
      </c>
      <c r="G25" s="2">
        <f>ROUND(SUM('Phys. Thy.'!K120:L120),0)</f>
        <v>27474</v>
      </c>
      <c r="H25" s="2">
        <f>ROUND(+'Phys. Thy.'!F120,0)</f>
        <v>21917</v>
      </c>
      <c r="I25" s="7">
        <f t="shared" si="1"/>
        <v>1.25</v>
      </c>
      <c r="J25" s="7"/>
      <c r="K25" s="8">
        <f t="shared" si="2"/>
        <v>0.89390000000000003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ROUND(SUM('Phys. Thy.'!K21:L21),0)</f>
        <v>0</v>
      </c>
      <c r="E26" s="2">
        <f>ROUND(+'Phys. Thy.'!F21,0)</f>
        <v>0</v>
      </c>
      <c r="F26" s="7" t="str">
        <f t="shared" si="0"/>
        <v/>
      </c>
      <c r="G26" s="2">
        <f>ROUND(SUM('Phys. Thy.'!K121:L121),0)</f>
        <v>0</v>
      </c>
      <c r="H26" s="2">
        <f>ROUND(+'Phys. Thy.'!F121,0)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ROUND(SUM('Phys. Thy.'!K22:L22),0)</f>
        <v>0</v>
      </c>
      <c r="E27" s="2">
        <f>ROUND(+'Phys. Thy.'!F22,0)</f>
        <v>10858</v>
      </c>
      <c r="F27" s="7" t="str">
        <f t="shared" si="0"/>
        <v/>
      </c>
      <c r="G27" s="2">
        <f>ROUND(SUM('Phys. Thy.'!K122:L122),0)</f>
        <v>0</v>
      </c>
      <c r="H27" s="2">
        <f>ROUND(+'Phys. Thy.'!F122,0)</f>
        <v>14741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ROUND(SUM('Phys. Thy.'!K23:L23),0)</f>
        <v>24867</v>
      </c>
      <c r="E28" s="2">
        <f>ROUND(+'Phys. Thy.'!F23,0)</f>
        <v>7480</v>
      </c>
      <c r="F28" s="7">
        <f t="shared" si="0"/>
        <v>3.32</v>
      </c>
      <c r="G28" s="2">
        <f>ROUND(SUM('Phys. Thy.'!K123:L123),0)</f>
        <v>31860</v>
      </c>
      <c r="H28" s="2">
        <f>ROUND(+'Phys. Thy.'!F123,0)</f>
        <v>7726</v>
      </c>
      <c r="I28" s="7">
        <f t="shared" si="1"/>
        <v>4.12</v>
      </c>
      <c r="J28" s="7"/>
      <c r="K28" s="8">
        <f t="shared" si="2"/>
        <v>0.24099999999999999</v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ROUND(SUM('Phys. Thy.'!K24:L24),0)</f>
        <v>829</v>
      </c>
      <c r="E29" s="2">
        <f>ROUND(+'Phys. Thy.'!F24,0)</f>
        <v>34592</v>
      </c>
      <c r="F29" s="7">
        <f t="shared" si="0"/>
        <v>0.02</v>
      </c>
      <c r="G29" s="2">
        <f>ROUND(SUM('Phys. Thy.'!K124:L124),0)</f>
        <v>1632</v>
      </c>
      <c r="H29" s="2">
        <f>ROUND(+'Phys. Thy.'!F124,0)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ROUND(SUM('Phys. Thy.'!K25:L25),0)</f>
        <v>0</v>
      </c>
      <c r="E30" s="2">
        <f>ROUND(+'Phys. Thy.'!F25,0)</f>
        <v>0</v>
      </c>
      <c r="F30" s="7" t="str">
        <f t="shared" si="0"/>
        <v/>
      </c>
      <c r="G30" s="2">
        <f>ROUND(SUM('Phys. Thy.'!K125:L125),0)</f>
        <v>0</v>
      </c>
      <c r="H30" s="2">
        <f>ROUND(+'Phys. Thy.'!F125,0)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ROUND(SUM('Phys. Thy.'!K26:L26),0)</f>
        <v>0</v>
      </c>
      <c r="E31" s="2">
        <f>ROUND(+'Phys. Thy.'!F26,0)</f>
        <v>0</v>
      </c>
      <c r="F31" s="7" t="str">
        <f t="shared" si="0"/>
        <v/>
      </c>
      <c r="G31" s="2">
        <f>ROUND(SUM('Phys. Thy.'!K126:L126),0)</f>
        <v>0</v>
      </c>
      <c r="H31" s="2">
        <f>ROUND(+'Phys. Thy.'!F126,0)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ROUND(SUM('Phys. Thy.'!K27:L27),0)</f>
        <v>143517</v>
      </c>
      <c r="E32" s="2">
        <f>ROUND(+'Phys. Thy.'!F27,0)</f>
        <v>203716</v>
      </c>
      <c r="F32" s="7">
        <f t="shared" si="0"/>
        <v>0.7</v>
      </c>
      <c r="G32" s="2">
        <f>ROUND(SUM('Phys. Thy.'!K127:L127),0)</f>
        <v>106948</v>
      </c>
      <c r="H32" s="2">
        <f>ROUND(+'Phys. Thy.'!F127,0)</f>
        <v>149050</v>
      </c>
      <c r="I32" s="7">
        <f t="shared" si="1"/>
        <v>0.72</v>
      </c>
      <c r="J32" s="7"/>
      <c r="K32" s="8">
        <f t="shared" si="2"/>
        <v>2.86E-2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ROUND(SUM('Phys. Thy.'!K28:L28),0)</f>
        <v>1734007</v>
      </c>
      <c r="E33" s="2">
        <f>ROUND(+'Phys. Thy.'!F28,0)</f>
        <v>28776</v>
      </c>
      <c r="F33" s="7">
        <f t="shared" si="0"/>
        <v>60.26</v>
      </c>
      <c r="G33" s="2">
        <f>ROUND(SUM('Phys. Thy.'!K128:L128),0)</f>
        <v>1871663</v>
      </c>
      <c r="H33" s="2">
        <f>ROUND(+'Phys. Thy.'!F128,0)</f>
        <v>29106</v>
      </c>
      <c r="I33" s="7">
        <f t="shared" si="1"/>
        <v>64.31</v>
      </c>
      <c r="J33" s="7"/>
      <c r="K33" s="8">
        <f t="shared" si="2"/>
        <v>6.7199999999999996E-2</v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ROUND(SUM('Phys. Thy.'!K29:L29),0)</f>
        <v>575</v>
      </c>
      <c r="E34" s="2">
        <f>ROUND(+'Phys. Thy.'!F29,0)</f>
        <v>7431</v>
      </c>
      <c r="F34" s="7">
        <f t="shared" si="0"/>
        <v>0.08</v>
      </c>
      <c r="G34" s="2">
        <f>ROUND(SUM('Phys. Thy.'!K129:L129),0)</f>
        <v>4019</v>
      </c>
      <c r="H34" s="2">
        <f>ROUND(+'Phys. Thy.'!F129,0)</f>
        <v>11702</v>
      </c>
      <c r="I34" s="7">
        <f t="shared" si="1"/>
        <v>0.34</v>
      </c>
      <c r="J34" s="7"/>
      <c r="K34" s="8">
        <f t="shared" si="2"/>
        <v>3.25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ROUND(SUM('Phys. Thy.'!K30:L30),0)</f>
        <v>0</v>
      </c>
      <c r="E35" s="2">
        <f>ROUND(+'Phys. Thy.'!F30,0)</f>
        <v>0</v>
      </c>
      <c r="F35" s="7" t="str">
        <f t="shared" si="0"/>
        <v/>
      </c>
      <c r="G35" s="2">
        <f>ROUND(SUM('Phys. Thy.'!K130:L130),0)</f>
        <v>42</v>
      </c>
      <c r="H35" s="2">
        <f>ROUND(+'Phys. Thy.'!F130,0)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ROUND(SUM('Phys. Thy.'!K31:L31),0)</f>
        <v>392</v>
      </c>
      <c r="E36" s="2">
        <f>ROUND(+'Phys. Thy.'!F31,0)</f>
        <v>4717</v>
      </c>
      <c r="F36" s="7">
        <f t="shared" si="0"/>
        <v>0.08</v>
      </c>
      <c r="G36" s="2">
        <f>ROUND(SUM('Phys. Thy.'!K131:L131),0)</f>
        <v>730</v>
      </c>
      <c r="H36" s="2">
        <f>ROUND(+'Phys. Thy.'!F131,0)</f>
        <v>4879</v>
      </c>
      <c r="I36" s="7">
        <f t="shared" si="1"/>
        <v>0.15</v>
      </c>
      <c r="J36" s="7"/>
      <c r="K36" s="8">
        <f t="shared" si="2"/>
        <v>0.875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ROUND(SUM('Phys. Thy.'!K32:L32),0)</f>
        <v>6159</v>
      </c>
      <c r="E37" s="2">
        <f>ROUND(+'Phys. Thy.'!F32,0)</f>
        <v>0</v>
      </c>
      <c r="F37" s="7" t="str">
        <f t="shared" si="0"/>
        <v/>
      </c>
      <c r="G37" s="2">
        <f>ROUND(SUM('Phys. Thy.'!K132:L132),0)</f>
        <v>7680</v>
      </c>
      <c r="H37" s="2">
        <f>ROUND(+'Phys. Thy.'!F132,0)</f>
        <v>159595</v>
      </c>
      <c r="I37" s="7">
        <f t="shared" si="1"/>
        <v>0.05</v>
      </c>
      <c r="J37" s="7"/>
      <c r="K37" s="8" t="str">
        <f t="shared" si="2"/>
        <v/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ROUND(SUM('Phys. Thy.'!K33:L33),0)</f>
        <v>0</v>
      </c>
      <c r="E38" s="2">
        <f>ROUND(+'Phys. Thy.'!F33,0)</f>
        <v>4873</v>
      </c>
      <c r="F38" s="7" t="str">
        <f t="shared" si="0"/>
        <v/>
      </c>
      <c r="G38" s="2">
        <f>ROUND(SUM('Phys. Thy.'!K133:L133),0)</f>
        <v>0</v>
      </c>
      <c r="H38" s="2">
        <f>ROUND(+'Phys. Thy.'!F133,0)</f>
        <v>5602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ROUND(SUM('Phys. Thy.'!K34:L34),0)</f>
        <v>381782</v>
      </c>
      <c r="E39" s="2">
        <f>ROUND(+'Phys. Thy.'!F34,0)</f>
        <v>3526651</v>
      </c>
      <c r="F39" s="7">
        <f t="shared" si="0"/>
        <v>0.11</v>
      </c>
      <c r="G39" s="2">
        <f>ROUND(SUM('Phys. Thy.'!K134:L134),0)</f>
        <v>396987</v>
      </c>
      <c r="H39" s="2">
        <f>ROUND(+'Phys. Thy.'!F134,0)</f>
        <v>3188773</v>
      </c>
      <c r="I39" s="7">
        <f t="shared" si="1"/>
        <v>0.12</v>
      </c>
      <c r="J39" s="7"/>
      <c r="K39" s="8">
        <f t="shared" si="2"/>
        <v>9.0899999999999995E-2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ROUND(SUM('Phys. Thy.'!K35:L35),0)</f>
        <v>12143</v>
      </c>
      <c r="E40" s="2">
        <f>ROUND(+'Phys. Thy.'!F35,0)</f>
        <v>28857</v>
      </c>
      <c r="F40" s="7">
        <f t="shared" si="0"/>
        <v>0.42</v>
      </c>
      <c r="G40" s="2">
        <f>ROUND(SUM('Phys. Thy.'!K135:L135),0)</f>
        <v>10238</v>
      </c>
      <c r="H40" s="2">
        <f>ROUND(+'Phys. Thy.'!F135,0)</f>
        <v>24983</v>
      </c>
      <c r="I40" s="7">
        <f t="shared" si="1"/>
        <v>0.41</v>
      </c>
      <c r="J40" s="7"/>
      <c r="K40" s="8">
        <f t="shared" si="2"/>
        <v>-2.3800000000000002E-2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ROUND(SUM('Phys. Thy.'!K36:L36),0)</f>
        <v>39172</v>
      </c>
      <c r="E41" s="2">
        <f>ROUND(+'Phys. Thy.'!F36,0)</f>
        <v>16541</v>
      </c>
      <c r="F41" s="7">
        <f t="shared" si="0"/>
        <v>2.37</v>
      </c>
      <c r="G41" s="2">
        <f>ROUND(SUM('Phys. Thy.'!K136:L136),0)</f>
        <v>47431</v>
      </c>
      <c r="H41" s="2">
        <f>ROUND(+'Phys. Thy.'!F136,0)</f>
        <v>17859</v>
      </c>
      <c r="I41" s="7">
        <f t="shared" si="1"/>
        <v>2.66</v>
      </c>
      <c r="J41" s="7"/>
      <c r="K41" s="8">
        <f t="shared" si="2"/>
        <v>0.12239999999999999</v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ROUND(SUM('Phys. Thy.'!K37:L37),0)</f>
        <v>13074</v>
      </c>
      <c r="E42" s="2">
        <f>ROUND(+'Phys. Thy.'!F37,0)</f>
        <v>41680</v>
      </c>
      <c r="F42" s="7">
        <f t="shared" si="0"/>
        <v>0.31</v>
      </c>
      <c r="G42" s="2">
        <f>ROUND(SUM('Phys. Thy.'!K137:L137),0)</f>
        <v>12861</v>
      </c>
      <c r="H42" s="2">
        <f>ROUND(+'Phys. Thy.'!F137,0)</f>
        <v>41171</v>
      </c>
      <c r="I42" s="7">
        <f t="shared" si="1"/>
        <v>0.31</v>
      </c>
      <c r="J42" s="7"/>
      <c r="K42" s="8">
        <f t="shared" si="2"/>
        <v>0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ROUND(SUM('Phys. Thy.'!K38:L38),0)</f>
        <v>0</v>
      </c>
      <c r="E43" s="2">
        <f>ROUND(+'Phys. Thy.'!F38,0)</f>
        <v>0</v>
      </c>
      <c r="F43" s="7" t="str">
        <f t="shared" si="0"/>
        <v/>
      </c>
      <c r="G43" s="2">
        <f>ROUND(SUM('Phys. Thy.'!K138:L138),0)</f>
        <v>0</v>
      </c>
      <c r="H43" s="2">
        <f>ROUND(+'Phys. Thy.'!F138,0)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ROUND(SUM('Phys. Thy.'!K39:L39),0)</f>
        <v>49192</v>
      </c>
      <c r="E44" s="2">
        <f>ROUND(+'Phys. Thy.'!F39,0)</f>
        <v>4370</v>
      </c>
      <c r="F44" s="7">
        <f t="shared" si="0"/>
        <v>11.26</v>
      </c>
      <c r="G44" s="2">
        <f>ROUND(SUM('Phys. Thy.'!K139:L139),0)</f>
        <v>48014</v>
      </c>
      <c r="H44" s="2">
        <f>ROUND(+'Phys. Thy.'!F139,0)</f>
        <v>4809</v>
      </c>
      <c r="I44" s="7">
        <f t="shared" si="1"/>
        <v>9.98</v>
      </c>
      <c r="J44" s="7"/>
      <c r="K44" s="8">
        <f t="shared" si="2"/>
        <v>-0.1137</v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ROUND(SUM('Phys. Thy.'!K40:L40),0)</f>
        <v>14706</v>
      </c>
      <c r="E45" s="2">
        <f>ROUND(+'Phys. Thy.'!F40,0)</f>
        <v>19399</v>
      </c>
      <c r="F45" s="7">
        <f t="shared" si="0"/>
        <v>0.76</v>
      </c>
      <c r="G45" s="2">
        <f>ROUND(SUM('Phys. Thy.'!K140:L140),0)</f>
        <v>113574</v>
      </c>
      <c r="H45" s="2">
        <f>ROUND(+'Phys. Thy.'!F140,0)</f>
        <v>23283</v>
      </c>
      <c r="I45" s="7">
        <f t="shared" si="1"/>
        <v>4.88</v>
      </c>
      <c r="J45" s="7"/>
      <c r="K45" s="8">
        <f t="shared" si="2"/>
        <v>5.4211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ROUND(SUM('Phys. Thy.'!K41:L41),0)</f>
        <v>0</v>
      </c>
      <c r="E46" s="2">
        <f>ROUND(+'Phys. Thy.'!F41,0)</f>
        <v>2712</v>
      </c>
      <c r="F46" s="7" t="str">
        <f t="shared" si="0"/>
        <v/>
      </c>
      <c r="G46" s="2">
        <f>ROUND(SUM('Phys. Thy.'!K141:L141),0)</f>
        <v>0</v>
      </c>
      <c r="H46" s="2">
        <f>ROUND(+'Phys. Thy.'!F141,0)</f>
        <v>3008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ROUND(SUM('Phys. Thy.'!K42:L42),0)</f>
        <v>24008</v>
      </c>
      <c r="E47" s="2">
        <f>ROUND(+'Phys. Thy.'!F42,0)</f>
        <v>5489</v>
      </c>
      <c r="F47" s="7">
        <f t="shared" si="0"/>
        <v>4.37</v>
      </c>
      <c r="G47" s="2">
        <f>ROUND(SUM('Phys. Thy.'!K142:L142),0)</f>
        <v>50548</v>
      </c>
      <c r="H47" s="2">
        <f>ROUND(+'Phys. Thy.'!F142,0)</f>
        <v>4786</v>
      </c>
      <c r="I47" s="7">
        <f t="shared" si="1"/>
        <v>10.56</v>
      </c>
      <c r="J47" s="7"/>
      <c r="K47" s="8">
        <f t="shared" si="2"/>
        <v>1.4165000000000001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ROUND(SUM('Phys. Thy.'!K43:L43),0)</f>
        <v>0</v>
      </c>
      <c r="E48" s="2">
        <f>ROUND(+'Phys. Thy.'!F43,0)</f>
        <v>0</v>
      </c>
      <c r="F48" s="7" t="str">
        <f t="shared" si="0"/>
        <v/>
      </c>
      <c r="G48" s="2">
        <f>ROUND(SUM('Phys. Thy.'!K143:L143),0)</f>
        <v>0</v>
      </c>
      <c r="H48" s="2">
        <f>ROUND(+'Phys. Thy.'!F143,0)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ROUND(SUM('Phys. Thy.'!K44:L44),0)</f>
        <v>1525162</v>
      </c>
      <c r="E49" s="2">
        <f>ROUND(+'Phys. Thy.'!F44,0)</f>
        <v>19735</v>
      </c>
      <c r="F49" s="7">
        <f t="shared" si="0"/>
        <v>77.28</v>
      </c>
      <c r="G49" s="2">
        <f>ROUND(SUM('Phys. Thy.'!K144:L144),0)</f>
        <v>749780</v>
      </c>
      <c r="H49" s="2">
        <f>ROUND(+'Phys. Thy.'!F144,0)</f>
        <v>8854</v>
      </c>
      <c r="I49" s="7">
        <f t="shared" si="1"/>
        <v>84.68</v>
      </c>
      <c r="J49" s="7"/>
      <c r="K49" s="8">
        <f t="shared" si="2"/>
        <v>9.5799999999999996E-2</v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ROUND(SUM('Phys. Thy.'!K45:L45),0)</f>
        <v>8723</v>
      </c>
      <c r="E50" s="2">
        <f>ROUND(+'Phys. Thy.'!F45,0)</f>
        <v>156008</v>
      </c>
      <c r="F50" s="7">
        <f t="shared" si="0"/>
        <v>0.06</v>
      </c>
      <c r="G50" s="2">
        <f>ROUND(SUM('Phys. Thy.'!K145:L145),0)</f>
        <v>17340</v>
      </c>
      <c r="H50" s="2">
        <f>ROUND(+'Phys. Thy.'!F145,0)</f>
        <v>181359</v>
      </c>
      <c r="I50" s="7">
        <f t="shared" si="1"/>
        <v>0.1</v>
      </c>
      <c r="J50" s="7"/>
      <c r="K50" s="8">
        <f t="shared" si="2"/>
        <v>0.66669999999999996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ROUND(SUM('Phys. Thy.'!K46:L46),0)</f>
        <v>120</v>
      </c>
      <c r="E51" s="2">
        <f>ROUND(+'Phys. Thy.'!F46,0)</f>
        <v>3824</v>
      </c>
      <c r="F51" s="7">
        <f t="shared" si="0"/>
        <v>0.03</v>
      </c>
      <c r="G51" s="2">
        <f>ROUND(SUM('Phys. Thy.'!K146:L146),0)</f>
        <v>0</v>
      </c>
      <c r="H51" s="2">
        <f>ROUND(+'Phys. Thy.'!F146,0)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ROUND(SUM('Phys. Thy.'!K47:L47),0)</f>
        <v>28927</v>
      </c>
      <c r="E52" s="2">
        <f>ROUND(+'Phys. Thy.'!F47,0)</f>
        <v>87178</v>
      </c>
      <c r="F52" s="7">
        <f t="shared" si="0"/>
        <v>0.33</v>
      </c>
      <c r="G52" s="2">
        <f>ROUND(SUM('Phys. Thy.'!K147:L147),0)</f>
        <v>60745</v>
      </c>
      <c r="H52" s="2">
        <f>ROUND(+'Phys. Thy.'!F147,0)</f>
        <v>81604</v>
      </c>
      <c r="I52" s="7">
        <f t="shared" si="1"/>
        <v>0.74</v>
      </c>
      <c r="J52" s="7"/>
      <c r="K52" s="8">
        <f t="shared" si="2"/>
        <v>1.2423999999999999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ROUND(SUM('Phys. Thy.'!K48:L48),0)</f>
        <v>41112</v>
      </c>
      <c r="E53" s="2">
        <f>ROUND(+'Phys. Thy.'!F48,0)</f>
        <v>0</v>
      </c>
      <c r="F53" s="7" t="str">
        <f t="shared" si="0"/>
        <v/>
      </c>
      <c r="G53" s="2">
        <f>ROUND(SUM('Phys. Thy.'!K148:L148),0)</f>
        <v>49457</v>
      </c>
      <c r="H53" s="2">
        <f>ROUND(+'Phys. Thy.'!F148,0)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ROUND(SUM('Phys. Thy.'!K49:L49),0)</f>
        <v>19894</v>
      </c>
      <c r="E54" s="2">
        <f>ROUND(+'Phys. Thy.'!F49,0)</f>
        <v>45027</v>
      </c>
      <c r="F54" s="7">
        <f t="shared" si="0"/>
        <v>0.44</v>
      </c>
      <c r="G54" s="2">
        <f>ROUND(SUM('Phys. Thy.'!K149:L149),0)</f>
        <v>20184</v>
      </c>
      <c r="H54" s="2">
        <f>ROUND(+'Phys. Thy.'!F149,0)</f>
        <v>43226</v>
      </c>
      <c r="I54" s="7">
        <f t="shared" si="1"/>
        <v>0.47</v>
      </c>
      <c r="J54" s="7"/>
      <c r="K54" s="8">
        <f t="shared" si="2"/>
        <v>6.8199999999999997E-2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ROUND(SUM('Phys. Thy.'!K50:L50),0)</f>
        <v>37245</v>
      </c>
      <c r="E55" s="2">
        <f>ROUND(+'Phys. Thy.'!F50,0)</f>
        <v>18092</v>
      </c>
      <c r="F55" s="7">
        <f t="shared" si="0"/>
        <v>2.06</v>
      </c>
      <c r="G55" s="2">
        <f>ROUND(SUM('Phys. Thy.'!K150:L150),0)</f>
        <v>39071</v>
      </c>
      <c r="H55" s="2">
        <f>ROUND(+'Phys. Thy.'!F150,0)</f>
        <v>16345</v>
      </c>
      <c r="I55" s="7">
        <f t="shared" si="1"/>
        <v>2.39</v>
      </c>
      <c r="J55" s="7"/>
      <c r="K55" s="8">
        <f t="shared" si="2"/>
        <v>0.16020000000000001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ROUND(SUM('Phys. Thy.'!K51:L51),0)</f>
        <v>714</v>
      </c>
      <c r="E56" s="2">
        <f>ROUND(+'Phys. Thy.'!F51,0)</f>
        <v>6789</v>
      </c>
      <c r="F56" s="7">
        <f t="shared" si="0"/>
        <v>0.11</v>
      </c>
      <c r="G56" s="2">
        <f>ROUND(SUM('Phys. Thy.'!K151:L151),0)</f>
        <v>1069</v>
      </c>
      <c r="H56" s="2">
        <f>ROUND(+'Phys. Thy.'!F151,0)</f>
        <v>4222</v>
      </c>
      <c r="I56" s="7">
        <f t="shared" si="1"/>
        <v>0.25</v>
      </c>
      <c r="J56" s="7"/>
      <c r="K56" s="8">
        <f t="shared" si="2"/>
        <v>1.2726999999999999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ROUND(SUM('Phys. Thy.'!K52:L52),0)</f>
        <v>5277</v>
      </c>
      <c r="E57" s="2">
        <f>ROUND(+'Phys. Thy.'!F52,0)</f>
        <v>0</v>
      </c>
      <c r="F57" s="7" t="str">
        <f t="shared" si="0"/>
        <v/>
      </c>
      <c r="G57" s="2">
        <f>ROUND(SUM('Phys. Thy.'!K152:L152),0)</f>
        <v>6012</v>
      </c>
      <c r="H57" s="2">
        <f>ROUND(+'Phys. Thy.'!F152,0)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ROUND(SUM('Phys. Thy.'!K53:L53),0)</f>
        <v>941292</v>
      </c>
      <c r="E58" s="2">
        <f>ROUND(+'Phys. Thy.'!F53,0)</f>
        <v>86492</v>
      </c>
      <c r="F58" s="7">
        <f t="shared" si="0"/>
        <v>10.88</v>
      </c>
      <c r="G58" s="2">
        <f>ROUND(SUM('Phys. Thy.'!K153:L153),0)</f>
        <v>1250374</v>
      </c>
      <c r="H58" s="2">
        <f>ROUND(+'Phys. Thy.'!F153,0)</f>
        <v>84869</v>
      </c>
      <c r="I58" s="7">
        <f t="shared" si="1"/>
        <v>14.73</v>
      </c>
      <c r="J58" s="7"/>
      <c r="K58" s="8">
        <f t="shared" si="2"/>
        <v>0.35389999999999999</v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ROUND(SUM('Phys. Thy.'!K54:L54),0)</f>
        <v>63615</v>
      </c>
      <c r="E59" s="2">
        <f>ROUND(+'Phys. Thy.'!F54,0)</f>
        <v>35632</v>
      </c>
      <c r="F59" s="7">
        <f t="shared" si="0"/>
        <v>1.79</v>
      </c>
      <c r="G59" s="2">
        <f>ROUND(SUM('Phys. Thy.'!K154:L154),0)</f>
        <v>64572</v>
      </c>
      <c r="H59" s="2">
        <f>ROUND(+'Phys. Thy.'!F154,0)</f>
        <v>31134</v>
      </c>
      <c r="I59" s="7">
        <f t="shared" si="1"/>
        <v>2.0699999999999998</v>
      </c>
      <c r="J59" s="7"/>
      <c r="K59" s="8">
        <f t="shared" si="2"/>
        <v>0.15640000000000001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ROUND(SUM('Phys. Thy.'!K55:L55),0)</f>
        <v>308600</v>
      </c>
      <c r="E60" s="2">
        <f>ROUND(+'Phys. Thy.'!F55,0)</f>
        <v>17899</v>
      </c>
      <c r="F60" s="7">
        <f t="shared" si="0"/>
        <v>17.239999999999998</v>
      </c>
      <c r="G60" s="2">
        <f>ROUND(SUM('Phys. Thy.'!K155:L155),0)</f>
        <v>0</v>
      </c>
      <c r="H60" s="2">
        <f>ROUND(+'Phys. Thy.'!F155,0)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ROUND(SUM('Phys. Thy.'!K56:L56),0)</f>
        <v>275998</v>
      </c>
      <c r="E61" s="2">
        <f>ROUND(+'Phys. Thy.'!F56,0)</f>
        <v>35757</v>
      </c>
      <c r="F61" s="7">
        <f t="shared" si="0"/>
        <v>7.72</v>
      </c>
      <c r="G61" s="2">
        <f>ROUND(SUM('Phys. Thy.'!K156:L156),0)</f>
        <v>194073</v>
      </c>
      <c r="H61" s="2">
        <f>ROUND(+'Phys. Thy.'!F156,0)</f>
        <v>25105</v>
      </c>
      <c r="I61" s="7">
        <f t="shared" si="1"/>
        <v>7.73</v>
      </c>
      <c r="J61" s="7"/>
      <c r="K61" s="8">
        <f t="shared" si="2"/>
        <v>1.2999999999999999E-3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ROUND(SUM('Phys. Thy.'!K57:L57),0)</f>
        <v>19799</v>
      </c>
      <c r="E62" s="2">
        <f>ROUND(+'Phys. Thy.'!F57,0)</f>
        <v>199815</v>
      </c>
      <c r="F62" s="7">
        <f t="shared" si="0"/>
        <v>0.1</v>
      </c>
      <c r="G62" s="2">
        <f>ROUND(SUM('Phys. Thy.'!K157:L157),0)</f>
        <v>122317</v>
      </c>
      <c r="H62" s="2">
        <f>ROUND(+'Phys. Thy.'!F157,0)</f>
        <v>194863</v>
      </c>
      <c r="I62" s="7">
        <f t="shared" si="1"/>
        <v>0.63</v>
      </c>
      <c r="J62" s="7"/>
      <c r="K62" s="8">
        <f t="shared" si="2"/>
        <v>5.3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ROUND(SUM('Phys. Thy.'!K58:L58),0)</f>
        <v>109</v>
      </c>
      <c r="E63" s="2">
        <f>ROUND(+'Phys. Thy.'!F58,0)</f>
        <v>7458</v>
      </c>
      <c r="F63" s="7">
        <f t="shared" si="0"/>
        <v>0.01</v>
      </c>
      <c r="G63" s="2">
        <f>ROUND(SUM('Phys. Thy.'!K158:L158),0)</f>
        <v>7258</v>
      </c>
      <c r="H63" s="2">
        <f>ROUND(+'Phys. Thy.'!F158,0)</f>
        <v>9180</v>
      </c>
      <c r="I63" s="7">
        <f t="shared" si="1"/>
        <v>0.79</v>
      </c>
      <c r="J63" s="7"/>
      <c r="K63" s="8">
        <f t="shared" si="2"/>
        <v>78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ROUND(SUM('Phys. Thy.'!K59:L59),0)</f>
        <v>1139784</v>
      </c>
      <c r="E64" s="2">
        <f>ROUND(+'Phys. Thy.'!F59,0)</f>
        <v>13532</v>
      </c>
      <c r="F64" s="7">
        <f t="shared" si="0"/>
        <v>84.23</v>
      </c>
      <c r="G64" s="2">
        <f>ROUND(SUM('Phys. Thy.'!K159:L159),0)</f>
        <v>1384741</v>
      </c>
      <c r="H64" s="2">
        <f>ROUND(+'Phys. Thy.'!F159,0)</f>
        <v>17029</v>
      </c>
      <c r="I64" s="7">
        <f t="shared" si="1"/>
        <v>81.319999999999993</v>
      </c>
      <c r="J64" s="7"/>
      <c r="K64" s="8">
        <f t="shared" si="2"/>
        <v>-3.4500000000000003E-2</v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ROUND(SUM('Phys. Thy.'!K60:L60),0)</f>
        <v>0</v>
      </c>
      <c r="E65" s="2">
        <f>ROUND(+'Phys. Thy.'!F60,0)</f>
        <v>1541</v>
      </c>
      <c r="F65" s="7" t="str">
        <f t="shared" si="0"/>
        <v/>
      </c>
      <c r="G65" s="2">
        <f>ROUND(SUM('Phys. Thy.'!K160:L160),0)</f>
        <v>0</v>
      </c>
      <c r="H65" s="2">
        <f>ROUND(+'Phys. Thy.'!F160,0)</f>
        <v>4076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ROUND(SUM('Phys. Thy.'!K61:L61),0)</f>
        <v>702528</v>
      </c>
      <c r="E66" s="2">
        <f>ROUND(+'Phys. Thy.'!F61,0)</f>
        <v>10952</v>
      </c>
      <c r="F66" s="7">
        <f t="shared" si="0"/>
        <v>64.150000000000006</v>
      </c>
      <c r="G66" s="2">
        <f>ROUND(SUM('Phys. Thy.'!K161:L161),0)</f>
        <v>790473</v>
      </c>
      <c r="H66" s="2">
        <f>ROUND(+'Phys. Thy.'!F161,0)</f>
        <v>12329</v>
      </c>
      <c r="I66" s="7">
        <f t="shared" si="1"/>
        <v>64.11</v>
      </c>
      <c r="J66" s="7"/>
      <c r="K66" s="8">
        <f t="shared" si="2"/>
        <v>-5.9999999999999995E-4</v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ROUND(SUM('Phys. Thy.'!K62:L62),0)</f>
        <v>58433</v>
      </c>
      <c r="E67" s="2">
        <f>ROUND(+'Phys. Thy.'!F62,0)</f>
        <v>10744</v>
      </c>
      <c r="F67" s="7">
        <f t="shared" si="0"/>
        <v>5.44</v>
      </c>
      <c r="G67" s="2">
        <f>ROUND(SUM('Phys. Thy.'!K162:L162),0)</f>
        <v>92798</v>
      </c>
      <c r="H67" s="2">
        <f>ROUND(+'Phys. Thy.'!F162,0)</f>
        <v>10703</v>
      </c>
      <c r="I67" s="7">
        <f t="shared" si="1"/>
        <v>8.67</v>
      </c>
      <c r="J67" s="7"/>
      <c r="K67" s="8">
        <f t="shared" si="2"/>
        <v>0.59379999999999999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ROUND(SUM('Phys. Thy.'!K63:L63),0)</f>
        <v>24591</v>
      </c>
      <c r="E68" s="2">
        <f>ROUND(+'Phys. Thy.'!F63,0)</f>
        <v>49579</v>
      </c>
      <c r="F68" s="7">
        <f t="shared" si="0"/>
        <v>0.5</v>
      </c>
      <c r="G68" s="2">
        <f>ROUND(SUM('Phys. Thy.'!K163:L163),0)</f>
        <v>39471</v>
      </c>
      <c r="H68" s="2">
        <f>ROUND(+'Phys. Thy.'!F163,0)</f>
        <v>53850</v>
      </c>
      <c r="I68" s="7">
        <f t="shared" si="1"/>
        <v>0.73</v>
      </c>
      <c r="J68" s="7"/>
      <c r="K68" s="8">
        <f t="shared" si="2"/>
        <v>0.46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ROUND(SUM('Phys. Thy.'!K64:L64),0)</f>
        <v>49954</v>
      </c>
      <c r="E69" s="2">
        <f>ROUND(+'Phys. Thy.'!F64,0)</f>
        <v>14994</v>
      </c>
      <c r="F69" s="7">
        <f t="shared" si="0"/>
        <v>3.33</v>
      </c>
      <c r="G69" s="2">
        <f>ROUND(SUM('Phys. Thy.'!K164:L164),0)</f>
        <v>0</v>
      </c>
      <c r="H69" s="2">
        <f>ROUND(+'Phys. Thy.'!F164,0)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ROUND(SUM('Phys. Thy.'!K65:L65),0)</f>
        <v>247135</v>
      </c>
      <c r="E70" s="2">
        <f>ROUND(+'Phys. Thy.'!F65,0)</f>
        <v>224562</v>
      </c>
      <c r="F70" s="7">
        <f t="shared" si="0"/>
        <v>1.1000000000000001</v>
      </c>
      <c r="G70" s="2">
        <f>ROUND(SUM('Phys. Thy.'!K165:L165),0)</f>
        <v>258661</v>
      </c>
      <c r="H70" s="2">
        <f>ROUND(+'Phys. Thy.'!F165,0)</f>
        <v>203062</v>
      </c>
      <c r="I70" s="7">
        <f t="shared" si="1"/>
        <v>1.27</v>
      </c>
      <c r="J70" s="7"/>
      <c r="K70" s="8">
        <f t="shared" si="2"/>
        <v>0.1545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ROUND(SUM('Phys. Thy.'!K66:L66),0)</f>
        <v>4172</v>
      </c>
      <c r="E71" s="2">
        <f>ROUND(+'Phys. Thy.'!F66,0)</f>
        <v>15583</v>
      </c>
      <c r="F71" s="7">
        <f t="shared" si="0"/>
        <v>0.27</v>
      </c>
      <c r="G71" s="2">
        <f>ROUND(SUM('Phys. Thy.'!K166:L166),0)</f>
        <v>2704</v>
      </c>
      <c r="H71" s="2">
        <f>ROUND(+'Phys. Thy.'!F166,0)</f>
        <v>16408</v>
      </c>
      <c r="I71" s="7">
        <f t="shared" si="1"/>
        <v>0.16</v>
      </c>
      <c r="J71" s="7"/>
      <c r="K71" s="8">
        <f t="shared" si="2"/>
        <v>-0.40739999999999998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ROUND(SUM('Phys. Thy.'!K67:L67),0)</f>
        <v>25254</v>
      </c>
      <c r="E72" s="2">
        <f>ROUND(+'Phys. Thy.'!F67,0)</f>
        <v>0</v>
      </c>
      <c r="F72" s="7" t="str">
        <f t="shared" si="0"/>
        <v/>
      </c>
      <c r="G72" s="2">
        <f>ROUND(SUM('Phys. Thy.'!K167:L167),0)</f>
        <v>39256</v>
      </c>
      <c r="H72" s="2">
        <f>ROUND(+'Phys. Thy.'!F167,0)</f>
        <v>9911</v>
      </c>
      <c r="I72" s="7">
        <f t="shared" si="1"/>
        <v>3.96</v>
      </c>
      <c r="J72" s="7"/>
      <c r="K72" s="8" t="str">
        <f t="shared" si="2"/>
        <v/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ROUND(SUM('Phys. Thy.'!K68:L68),0)</f>
        <v>116097</v>
      </c>
      <c r="E73" s="2">
        <f>ROUND(+'Phys. Thy.'!F68,0)</f>
        <v>149645</v>
      </c>
      <c r="F73" s="7">
        <f t="shared" si="0"/>
        <v>0.78</v>
      </c>
      <c r="G73" s="2">
        <f>ROUND(SUM('Phys. Thy.'!K168:L168),0)</f>
        <v>65706</v>
      </c>
      <c r="H73" s="2">
        <f>ROUND(+'Phys. Thy.'!F168,0)</f>
        <v>143796</v>
      </c>
      <c r="I73" s="7">
        <f t="shared" si="1"/>
        <v>0.46</v>
      </c>
      <c r="J73" s="7"/>
      <c r="K73" s="8">
        <f t="shared" si="2"/>
        <v>-0.4103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ROUND(SUM('Phys. Thy.'!K69:L69),0)</f>
        <v>2385093</v>
      </c>
      <c r="E74" s="2">
        <f>ROUND(+'Phys. Thy.'!F69,0)</f>
        <v>0</v>
      </c>
      <c r="F74" s="7" t="str">
        <f t="shared" si="0"/>
        <v/>
      </c>
      <c r="G74" s="2">
        <f>ROUND(SUM('Phys. Thy.'!K169:L169),0)</f>
        <v>2639693</v>
      </c>
      <c r="H74" s="2">
        <f>ROUND(+'Phys. Thy.'!F169,0)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ROUND(SUM('Phys. Thy.'!K70:L70),0)</f>
        <v>26931</v>
      </c>
      <c r="E75" s="2">
        <f>ROUND(+'Phys. Thy.'!F70,0)</f>
        <v>0</v>
      </c>
      <c r="F75" s="7" t="str">
        <f t="shared" ref="F75:F107" si="3">IF(D75=0,"",IF(E75=0,"",ROUND(D75/E75,2)))</f>
        <v/>
      </c>
      <c r="G75" s="2">
        <f>ROUND(SUM('Phys. Thy.'!K170:L170),0)</f>
        <v>21264</v>
      </c>
      <c r="H75" s="2">
        <f>ROUND(+'Phys. Thy.'!F170,0)</f>
        <v>0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ROUND(SUM('Phys. Thy.'!K71:L71),0)</f>
        <v>1640</v>
      </c>
      <c r="E76" s="2">
        <f>ROUND(+'Phys. Thy.'!F71,0)</f>
        <v>3969</v>
      </c>
      <c r="F76" s="7">
        <f t="shared" si="3"/>
        <v>0.41</v>
      </c>
      <c r="G76" s="2">
        <f>ROUND(SUM('Phys. Thy.'!K171:L171),0)</f>
        <v>2746</v>
      </c>
      <c r="H76" s="2">
        <f>ROUND(+'Phys. Thy.'!F171,0)</f>
        <v>5503</v>
      </c>
      <c r="I76" s="7">
        <f t="shared" si="4"/>
        <v>0.5</v>
      </c>
      <c r="J76" s="7"/>
      <c r="K76" s="8">
        <f t="shared" si="5"/>
        <v>0.2195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ROUND(SUM('Phys. Thy.'!K72:L72),0)</f>
        <v>0</v>
      </c>
      <c r="E77" s="2">
        <f>ROUND(+'Phys. Thy.'!F72,0)</f>
        <v>0</v>
      </c>
      <c r="F77" s="7" t="str">
        <f t="shared" si="3"/>
        <v/>
      </c>
      <c r="G77" s="2">
        <f>ROUND(SUM('Phys. Thy.'!K172:L172),0)</f>
        <v>0</v>
      </c>
      <c r="H77" s="2">
        <f>ROUND(+'Phys. Thy.'!F172,0)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ROUND(SUM('Phys. Thy.'!K73:L73),0)</f>
        <v>2321</v>
      </c>
      <c r="E78" s="2">
        <f>ROUND(+'Phys. Thy.'!F73,0)</f>
        <v>77658</v>
      </c>
      <c r="F78" s="7">
        <f t="shared" si="3"/>
        <v>0.03</v>
      </c>
      <c r="G78" s="2">
        <f>ROUND(SUM('Phys. Thy.'!K173:L173),0)</f>
        <v>21557</v>
      </c>
      <c r="H78" s="2">
        <f>ROUND(+'Phys. Thy.'!F173,0)</f>
        <v>93961</v>
      </c>
      <c r="I78" s="7">
        <f t="shared" si="4"/>
        <v>0.23</v>
      </c>
      <c r="J78" s="7"/>
      <c r="K78" s="8">
        <f t="shared" si="5"/>
        <v>6.6666999999999996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ROUND(SUM('Phys. Thy.'!K74:L74),0)</f>
        <v>59740</v>
      </c>
      <c r="E79" s="2">
        <f>ROUND(+'Phys. Thy.'!F74,0)</f>
        <v>98373</v>
      </c>
      <c r="F79" s="7">
        <f t="shared" si="3"/>
        <v>0.61</v>
      </c>
      <c r="G79" s="2">
        <f>ROUND(SUM('Phys. Thy.'!K174:L174),0)</f>
        <v>137871</v>
      </c>
      <c r="H79" s="2">
        <f>ROUND(+'Phys. Thy.'!F174,0)</f>
        <v>134790</v>
      </c>
      <c r="I79" s="7">
        <f t="shared" si="4"/>
        <v>1.02</v>
      </c>
      <c r="J79" s="7"/>
      <c r="K79" s="8">
        <f t="shared" si="5"/>
        <v>0.67210000000000003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ROUND(SUM('Phys. Thy.'!K75:L75),0)</f>
        <v>57511</v>
      </c>
      <c r="E80" s="2">
        <f>ROUND(+'Phys. Thy.'!F75,0)</f>
        <v>28083</v>
      </c>
      <c r="F80" s="7">
        <f t="shared" si="3"/>
        <v>2.0499999999999998</v>
      </c>
      <c r="G80" s="2">
        <f>ROUND(SUM('Phys. Thy.'!K175:L175),0)</f>
        <v>57958</v>
      </c>
      <c r="H80" s="2">
        <f>ROUND(+'Phys. Thy.'!F175,0)</f>
        <v>31482</v>
      </c>
      <c r="I80" s="7">
        <f t="shared" si="4"/>
        <v>1.84</v>
      </c>
      <c r="J80" s="7"/>
      <c r="K80" s="8">
        <f t="shared" si="5"/>
        <v>-0.1024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ROUND(SUM('Phys. Thy.'!K76:L76),0)</f>
        <v>936</v>
      </c>
      <c r="E81" s="2">
        <f>ROUND(+'Phys. Thy.'!F76,0)</f>
        <v>0</v>
      </c>
      <c r="F81" s="7" t="str">
        <f t="shared" si="3"/>
        <v/>
      </c>
      <c r="G81" s="2">
        <f>ROUND(SUM('Phys. Thy.'!K176:L176),0)</f>
        <v>2825</v>
      </c>
      <c r="H81" s="2">
        <f>ROUND(+'Phys. Thy.'!F176,0)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ROUND(SUM('Phys. Thy.'!K77:L77),0)</f>
        <v>2543</v>
      </c>
      <c r="E82" s="2">
        <f>ROUND(+'Phys. Thy.'!F77,0)</f>
        <v>0</v>
      </c>
      <c r="F82" s="7" t="str">
        <f t="shared" si="3"/>
        <v/>
      </c>
      <c r="G82" s="2">
        <f>ROUND(SUM('Phys. Thy.'!K177:L177),0)</f>
        <v>3065</v>
      </c>
      <c r="H82" s="2">
        <f>ROUND(+'Phys. Thy.'!F177,0)</f>
        <v>8666</v>
      </c>
      <c r="I82" s="7">
        <f t="shared" si="4"/>
        <v>0.35</v>
      </c>
      <c r="J82" s="7"/>
      <c r="K82" s="8" t="str">
        <f t="shared" si="5"/>
        <v/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ROUND(SUM('Phys. Thy.'!K78:L78),0)</f>
        <v>5803</v>
      </c>
      <c r="E83" s="2">
        <f>ROUND(+'Phys. Thy.'!F78,0)</f>
        <v>0</v>
      </c>
      <c r="F83" s="7" t="str">
        <f t="shared" si="3"/>
        <v/>
      </c>
      <c r="G83" s="2">
        <f>ROUND(SUM('Phys. Thy.'!K178:L178),0)</f>
        <v>2517</v>
      </c>
      <c r="H83" s="2">
        <f>ROUND(+'Phys. Thy.'!F178,0)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ROUND(SUM('Phys. Thy.'!K79:L79),0)</f>
        <v>3974</v>
      </c>
      <c r="E84" s="2">
        <f>ROUND(+'Phys. Thy.'!F79,0)</f>
        <v>12638</v>
      </c>
      <c r="F84" s="7">
        <f t="shared" si="3"/>
        <v>0.31</v>
      </c>
      <c r="G84" s="2">
        <f>ROUND(SUM('Phys. Thy.'!K179:L179),0)</f>
        <v>0</v>
      </c>
      <c r="H84" s="2">
        <f>ROUND(+'Phys. Thy.'!F179,0)</f>
        <v>11848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ROUND(SUM('Phys. Thy.'!K80:L80),0)</f>
        <v>8660</v>
      </c>
      <c r="E85" s="2">
        <f>ROUND(+'Phys. Thy.'!F80,0)</f>
        <v>44133</v>
      </c>
      <c r="F85" s="7">
        <f t="shared" si="3"/>
        <v>0.2</v>
      </c>
      <c r="G85" s="2">
        <f>ROUND(SUM('Phys. Thy.'!K180:L180),0)</f>
        <v>1525</v>
      </c>
      <c r="H85" s="2">
        <f>ROUND(+'Phys. Thy.'!F180,0)</f>
        <v>51194</v>
      </c>
      <c r="I85" s="7">
        <f t="shared" si="4"/>
        <v>0.03</v>
      </c>
      <c r="J85" s="7"/>
      <c r="K85" s="8">
        <f t="shared" si="5"/>
        <v>-0.85</v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ROUND(SUM('Phys. Thy.'!K81:L81),0)</f>
        <v>32558</v>
      </c>
      <c r="E86" s="2">
        <f>ROUND(+'Phys. Thy.'!F81,0)</f>
        <v>0</v>
      </c>
      <c r="F86" s="7" t="str">
        <f t="shared" si="3"/>
        <v/>
      </c>
      <c r="G86" s="2">
        <f>ROUND(SUM('Phys. Thy.'!K181:L181),0)</f>
        <v>69373</v>
      </c>
      <c r="H86" s="2">
        <f>ROUND(+'Phys. Thy.'!F181,0)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ROUND(SUM('Phys. Thy.'!K82:L82),0)</f>
        <v>3799</v>
      </c>
      <c r="E87" s="2">
        <f>ROUND(+'Phys. Thy.'!F82,0)</f>
        <v>28926</v>
      </c>
      <c r="F87" s="7">
        <f t="shared" si="3"/>
        <v>0.13</v>
      </c>
      <c r="G87" s="2">
        <f>ROUND(SUM('Phys. Thy.'!K182:L182),0)</f>
        <v>2755</v>
      </c>
      <c r="H87" s="2">
        <f>ROUND(+'Phys. Thy.'!F182,0)</f>
        <v>34554</v>
      </c>
      <c r="I87" s="7">
        <f t="shared" si="4"/>
        <v>0.08</v>
      </c>
      <c r="J87" s="7"/>
      <c r="K87" s="8">
        <f t="shared" si="5"/>
        <v>-0.3846</v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ROUND(SUM('Phys. Thy.'!K83:L83),0)</f>
        <v>1462</v>
      </c>
      <c r="E88" s="2">
        <f>ROUND(+'Phys. Thy.'!F83,0)</f>
        <v>31095</v>
      </c>
      <c r="F88" s="7">
        <f t="shared" si="3"/>
        <v>0.05</v>
      </c>
      <c r="G88" s="2">
        <f>ROUND(SUM('Phys. Thy.'!K183:L183),0)</f>
        <v>0</v>
      </c>
      <c r="H88" s="2">
        <f>ROUND(+'Phys. Thy.'!F183,0)</f>
        <v>32330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ROUND(SUM('Phys. Thy.'!K84:L84),0)</f>
        <v>46790</v>
      </c>
      <c r="E89" s="2">
        <f>ROUND(+'Phys. Thy.'!F84,0)</f>
        <v>36183</v>
      </c>
      <c r="F89" s="7">
        <f t="shared" si="3"/>
        <v>1.29</v>
      </c>
      <c r="G89" s="2">
        <f>ROUND(SUM('Phys. Thy.'!K184:L184),0)</f>
        <v>1644</v>
      </c>
      <c r="H89" s="2">
        <f>ROUND(+'Phys. Thy.'!F184,0)</f>
        <v>26426</v>
      </c>
      <c r="I89" s="7">
        <f t="shared" si="4"/>
        <v>0.06</v>
      </c>
      <c r="J89" s="7"/>
      <c r="K89" s="8">
        <f t="shared" si="5"/>
        <v>-0.95350000000000001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ROUND(SUM('Phys. Thy.'!K85:L85),0)</f>
        <v>3716</v>
      </c>
      <c r="E90" s="2">
        <f>ROUND(+'Phys. Thy.'!F85,0)</f>
        <v>0</v>
      </c>
      <c r="F90" s="7" t="str">
        <f t="shared" si="3"/>
        <v/>
      </c>
      <c r="G90" s="2">
        <f>ROUND(SUM('Phys. Thy.'!K185:L185),0)</f>
        <v>4841</v>
      </c>
      <c r="H90" s="2">
        <f>ROUND(+'Phys. Thy.'!F185,0)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ROUND(SUM('Phys. Thy.'!K86:L86),0)</f>
        <v>308890</v>
      </c>
      <c r="E91" s="2">
        <f>ROUND(+'Phys. Thy.'!F86,0)</f>
        <v>24127</v>
      </c>
      <c r="F91" s="7">
        <f t="shared" si="3"/>
        <v>12.8</v>
      </c>
      <c r="G91" s="2">
        <f>ROUND(SUM('Phys. Thy.'!K186:L186),0)</f>
        <v>344769</v>
      </c>
      <c r="H91" s="2">
        <f>ROUND(+'Phys. Thy.'!F186,0)</f>
        <v>25466</v>
      </c>
      <c r="I91" s="7">
        <f t="shared" si="4"/>
        <v>13.54</v>
      </c>
      <c r="J91" s="7"/>
      <c r="K91" s="8">
        <f t="shared" si="5"/>
        <v>5.7799999999999997E-2</v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ROUND(SUM('Phys. Thy.'!K87:L87),0)</f>
        <v>0</v>
      </c>
      <c r="E92" s="2">
        <f>ROUND(+'Phys. Thy.'!F87,0)</f>
        <v>1643</v>
      </c>
      <c r="F92" s="7" t="str">
        <f t="shared" si="3"/>
        <v/>
      </c>
      <c r="G92" s="2">
        <f>ROUND(SUM('Phys. Thy.'!K187:L187),0)</f>
        <v>0</v>
      </c>
      <c r="H92" s="2">
        <f>ROUND(+'Phys. Thy.'!F187,0)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ROUND(SUM('Phys. Thy.'!K88:L88),0)</f>
        <v>5029</v>
      </c>
      <c r="E93" s="2">
        <f>ROUND(+'Phys. Thy.'!F88,0)</f>
        <v>107</v>
      </c>
      <c r="F93" s="7">
        <f t="shared" si="3"/>
        <v>47</v>
      </c>
      <c r="G93" s="2">
        <f>ROUND(SUM('Phys. Thy.'!K188:L188),0)</f>
        <v>4780</v>
      </c>
      <c r="H93" s="2">
        <f>ROUND(+'Phys. Thy.'!F188,0)</f>
        <v>104</v>
      </c>
      <c r="I93" s="7">
        <f t="shared" si="4"/>
        <v>45.96</v>
      </c>
      <c r="J93" s="7"/>
      <c r="K93" s="8">
        <f t="shared" si="5"/>
        <v>-2.2100000000000002E-2</v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ROUND(SUM('Phys. Thy.'!K89:L89),0)</f>
        <v>2428</v>
      </c>
      <c r="E94" s="2">
        <f>ROUND(+'Phys. Thy.'!F89,0)</f>
        <v>40892</v>
      </c>
      <c r="F94" s="7">
        <f t="shared" si="3"/>
        <v>0.06</v>
      </c>
      <c r="G94" s="2">
        <f>ROUND(SUM('Phys. Thy.'!K189:L189),0)</f>
        <v>18674</v>
      </c>
      <c r="H94" s="2">
        <f>ROUND(+'Phys. Thy.'!F189,0)</f>
        <v>44020</v>
      </c>
      <c r="I94" s="7">
        <f t="shared" si="4"/>
        <v>0.42</v>
      </c>
      <c r="J94" s="7"/>
      <c r="K94" s="8">
        <f t="shared" si="5"/>
        <v>6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ROUND(SUM('Phys. Thy.'!K90:L90),0)</f>
        <v>352359</v>
      </c>
      <c r="E95" s="2">
        <f>ROUND(+'Phys. Thy.'!F90,0)</f>
        <v>0</v>
      </c>
      <c r="F95" s="7" t="str">
        <f t="shared" si="3"/>
        <v/>
      </c>
      <c r="G95" s="2">
        <f>ROUND(SUM('Phys. Thy.'!K190:L190),0)</f>
        <v>438083</v>
      </c>
      <c r="H95" s="2">
        <f>ROUND(+'Phys. Thy.'!F190,0)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ROUND(SUM('Phys. Thy.'!K91:L91),0)</f>
        <v>1305</v>
      </c>
      <c r="E96" s="2">
        <f>ROUND(+'Phys. Thy.'!F91,0)</f>
        <v>0</v>
      </c>
      <c r="F96" s="7" t="str">
        <f t="shared" si="3"/>
        <v/>
      </c>
      <c r="G96" s="2">
        <f>ROUND(SUM('Phys. Thy.'!K191:L191),0)</f>
        <v>1143</v>
      </c>
      <c r="H96" s="2">
        <f>ROUND(+'Phys. Thy.'!F191,0)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ROUND(SUM('Phys. Thy.'!K92:L92),0)</f>
        <v>0</v>
      </c>
      <c r="E97" s="2">
        <f>ROUND(+'Phys. Thy.'!F92,0)</f>
        <v>0</v>
      </c>
      <c r="F97" s="7" t="str">
        <f t="shared" si="3"/>
        <v/>
      </c>
      <c r="G97" s="2">
        <f>ROUND(SUM('Phys. Thy.'!K192:L192),0)</f>
        <v>585</v>
      </c>
      <c r="H97" s="2">
        <f>ROUND(+'Phys. Thy.'!F192,0)</f>
        <v>6822</v>
      </c>
      <c r="I97" s="7">
        <f t="shared" si="4"/>
        <v>0.09</v>
      </c>
      <c r="J97" s="7"/>
      <c r="K97" s="8" t="str">
        <f t="shared" si="5"/>
        <v/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ROUND(SUM('Phys. Thy.'!K93:L93),0)</f>
        <v>3817</v>
      </c>
      <c r="E98" s="2">
        <f>ROUND(+'Phys. Thy.'!F93,0)</f>
        <v>12046</v>
      </c>
      <c r="F98" s="7">
        <f t="shared" si="3"/>
        <v>0.32</v>
      </c>
      <c r="G98" s="2">
        <f>ROUND(SUM('Phys. Thy.'!K193:L193),0)</f>
        <v>18334</v>
      </c>
      <c r="H98" s="2">
        <f>ROUND(+'Phys. Thy.'!F193,0)</f>
        <v>10850</v>
      </c>
      <c r="I98" s="7">
        <f t="shared" si="4"/>
        <v>1.69</v>
      </c>
      <c r="J98" s="7"/>
      <c r="K98" s="8">
        <f t="shared" si="5"/>
        <v>4.2812999999999999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ROUND(SUM('Phys. Thy.'!K94:L94),0)</f>
        <v>2810</v>
      </c>
      <c r="E99" s="2">
        <f>ROUND(+'Phys. Thy.'!F94,0)</f>
        <v>17561</v>
      </c>
      <c r="F99" s="7">
        <f t="shared" si="3"/>
        <v>0.16</v>
      </c>
      <c r="G99" s="2">
        <f>ROUND(SUM('Phys. Thy.'!K194:L194),0)</f>
        <v>2785</v>
      </c>
      <c r="H99" s="2">
        <f>ROUND(+'Phys. Thy.'!F194,0)</f>
        <v>24700</v>
      </c>
      <c r="I99" s="7">
        <f t="shared" si="4"/>
        <v>0.11</v>
      </c>
      <c r="J99" s="7"/>
      <c r="K99" s="8">
        <f t="shared" si="5"/>
        <v>-0.3125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ROUND(SUM('Phys. Thy.'!K95:L95),0)</f>
        <v>1250</v>
      </c>
      <c r="E100" s="2">
        <f>ROUND(+'Phys. Thy.'!F95,0)</f>
        <v>126042</v>
      </c>
      <c r="F100" s="7">
        <f t="shared" si="3"/>
        <v>0.01</v>
      </c>
      <c r="G100" s="2">
        <f>ROUND(SUM('Phys. Thy.'!K195:L195),0)</f>
        <v>1914</v>
      </c>
      <c r="H100" s="2">
        <f>ROUND(+'Phys. Thy.'!F195,0)</f>
        <v>129915</v>
      </c>
      <c r="I100" s="7">
        <f t="shared" si="4"/>
        <v>0.01</v>
      </c>
      <c r="J100" s="7"/>
      <c r="K100" s="8">
        <f t="shared" si="5"/>
        <v>0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ROUND(SUM('Phys. Thy.'!K96:L96),0)</f>
        <v>0</v>
      </c>
      <c r="E101" s="2">
        <f>ROUND(+'Phys. Thy.'!F96,0)</f>
        <v>37187</v>
      </c>
      <c r="F101" s="7" t="str">
        <f t="shared" si="3"/>
        <v/>
      </c>
      <c r="G101" s="2">
        <f>ROUND(SUM('Phys. Thy.'!K196:L196),0)</f>
        <v>138</v>
      </c>
      <c r="H101" s="2">
        <f>ROUND(+'Phys. Thy.'!F196,0)</f>
        <v>38220</v>
      </c>
      <c r="I101" s="7">
        <f t="shared" si="4"/>
        <v>0</v>
      </c>
      <c r="J101" s="7"/>
      <c r="K101" s="8" t="str">
        <f t="shared" si="5"/>
        <v/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ROUND(SUM('Phys. Thy.'!K97:L97),0)</f>
        <v>0</v>
      </c>
      <c r="E102" s="2">
        <f>ROUND(+'Phys. Thy.'!F97,0)</f>
        <v>0</v>
      </c>
      <c r="F102" s="7" t="str">
        <f t="shared" si="3"/>
        <v/>
      </c>
      <c r="G102" s="2">
        <f>ROUND(SUM('Phys. Thy.'!K197:L197),0)</f>
        <v>0</v>
      </c>
      <c r="H102" s="2">
        <f>ROUND(+'Phys. Thy.'!F197,0)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ROUND(SUM('Phys. Thy.'!K98:L98),0)</f>
        <v>0</v>
      </c>
      <c r="E103" s="2">
        <f>ROUND(+'Phys. Thy.'!F98,0)</f>
        <v>0</v>
      </c>
      <c r="F103" s="7" t="str">
        <f t="shared" si="3"/>
        <v/>
      </c>
      <c r="G103" s="2">
        <f>ROUND(SUM('Phys. Thy.'!K198:L198),0)</f>
        <v>0</v>
      </c>
      <c r="H103" s="2">
        <f>ROUND(+'Phys. Thy.'!F198,0)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ROUND(SUM('Phys. Thy.'!K99:L99),0)</f>
        <v>0</v>
      </c>
      <c r="E104" s="2">
        <f>ROUND(+'Phys. Thy.'!F99,0)</f>
        <v>0</v>
      </c>
      <c r="F104" s="7" t="str">
        <f t="shared" si="3"/>
        <v/>
      </c>
      <c r="G104" s="2">
        <f>ROUND(SUM('Phys. Thy.'!K199:L199),0)</f>
        <v>0</v>
      </c>
      <c r="H104" s="2">
        <f>ROUND(+'Phys. Thy.'!F199,0)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ROUND(SUM('Phys. Thy.'!K100:L100),0)</f>
        <v>0</v>
      </c>
      <c r="E105" s="2">
        <f>ROUND(+'Phys. Thy.'!F100,0)</f>
        <v>0</v>
      </c>
      <c r="F105" s="7" t="str">
        <f t="shared" si="3"/>
        <v/>
      </c>
      <c r="G105" s="2">
        <f>ROUND(SUM('Phys. Thy.'!K200:L200),0)</f>
        <v>0</v>
      </c>
      <c r="H105" s="2">
        <f>ROUND(+'Phys. Thy.'!F200,0)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ROUND(SUM('Phys. Thy.'!K101:L101),0)</f>
        <v>0</v>
      </c>
      <c r="E106" s="2">
        <f>ROUND(+'Phys. Thy.'!F101,0)</f>
        <v>0</v>
      </c>
      <c r="F106" s="7" t="str">
        <f t="shared" si="3"/>
        <v/>
      </c>
      <c r="G106" s="2">
        <f>ROUND(SUM('Phys. Thy.'!K201:L201),0)</f>
        <v>0</v>
      </c>
      <c r="H106" s="2">
        <f>ROUND(+'Phys. Thy.'!F201,0)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ROUND(SUM('Phys. Thy.'!K102:L102),0)</f>
        <v>0</v>
      </c>
      <c r="E107" s="2">
        <f>ROUND(+'Phys. Thy.'!F102,0)</f>
        <v>0</v>
      </c>
      <c r="F107" s="7" t="str">
        <f t="shared" si="3"/>
        <v/>
      </c>
      <c r="G107" s="2">
        <f>ROUND(SUM('Phys. Thy.'!K202:L202),0)</f>
        <v>0</v>
      </c>
      <c r="H107" s="2">
        <f>ROUND(+'Phys. Thy.'!F202,0)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7.88671875" bestFit="1" customWidth="1"/>
    <col min="6" max="6" width="5.88671875" bestFit="1" customWidth="1"/>
    <col min="7" max="7" width="11.44140625" bestFit="1" customWidth="1"/>
    <col min="8" max="8" width="7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11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342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26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10"/>
      <c r="B8" s="2"/>
      <c r="C8" s="2"/>
      <c r="D8" s="1" t="s">
        <v>63</v>
      </c>
      <c r="F8" s="1" t="s">
        <v>2</v>
      </c>
      <c r="G8" s="1" t="s">
        <v>63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64</v>
      </c>
      <c r="E9" s="1" t="s">
        <v>4</v>
      </c>
      <c r="F9" s="1" t="s">
        <v>4</v>
      </c>
      <c r="G9" s="1" t="s">
        <v>64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ROUND(SUM('Phys. Thy.'!M5:N5),0)</f>
        <v>540842</v>
      </c>
      <c r="E10" s="2">
        <f>ROUND(+'Phys. Thy.'!F5,0)</f>
        <v>0</v>
      </c>
      <c r="F10" s="7" t="str">
        <f>IF(D10=0,"",IF(E10=0,"",ROUND(D10/E10,2)))</f>
        <v/>
      </c>
      <c r="G10" s="2">
        <f>ROUND(SUM('Phys. Thy.'!M105:N105),0)</f>
        <v>692687</v>
      </c>
      <c r="H10" s="2">
        <f>ROUND(+'Phys. Thy.'!F5,0)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ROUND(SUM('Phys. Thy.'!M6:N6),0)</f>
        <v>789747</v>
      </c>
      <c r="E11" s="2">
        <f>ROUND(+'Phys. Thy.'!F6,0)</f>
        <v>82218</v>
      </c>
      <c r="F11" s="7">
        <f t="shared" ref="F11:F74" si="0">IF(D11=0,"",IF(E11=0,"",ROUND(D11/E11,2)))</f>
        <v>9.61</v>
      </c>
      <c r="G11" s="2">
        <f>ROUND(SUM('Phys. Thy.'!M106:N106),0)</f>
        <v>392119</v>
      </c>
      <c r="H11" s="2">
        <f>ROUND(+'Phys. Thy.'!F6,0)</f>
        <v>82218</v>
      </c>
      <c r="I11" s="7">
        <f t="shared" ref="I11:I74" si="1">IF(G11=0,"",IF(H11=0,"",ROUND(G11/H11,2)))</f>
        <v>4.7699999999999996</v>
      </c>
      <c r="J11" s="7"/>
      <c r="K11" s="8">
        <f t="shared" ref="K11:K74" si="2">IF(D11=0,"",IF(E11=0,"",IF(G11=0,"",IF(H11=0,"",ROUND(I11/F11-1,4)))))</f>
        <v>-0.50360000000000005</v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ROUND(SUM('Phys. Thy.'!M7:N7),0)</f>
        <v>92</v>
      </c>
      <c r="E12" s="2">
        <f>ROUND(+'Phys. Thy.'!F7,0)</f>
        <v>17275</v>
      </c>
      <c r="F12" s="7">
        <f t="shared" si="0"/>
        <v>0.01</v>
      </c>
      <c r="G12" s="2">
        <f>ROUND(SUM('Phys. Thy.'!M107:N107),0)</f>
        <v>0</v>
      </c>
      <c r="H12" s="2">
        <f>ROUND(+'Phys. Thy.'!F7,0)</f>
        <v>17275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ROUND(SUM('Phys. Thy.'!M8:N8),0)</f>
        <v>97856</v>
      </c>
      <c r="E13" s="2">
        <f>ROUND(+'Phys. Thy.'!F8,0)</f>
        <v>289442</v>
      </c>
      <c r="F13" s="7">
        <f t="shared" si="0"/>
        <v>0.34</v>
      </c>
      <c r="G13" s="2">
        <f>ROUND(SUM('Phys. Thy.'!M108:N108),0)</f>
        <v>88122</v>
      </c>
      <c r="H13" s="2">
        <f>ROUND(+'Phys. Thy.'!F8,0)</f>
        <v>289442</v>
      </c>
      <c r="I13" s="7">
        <f t="shared" si="1"/>
        <v>0.3</v>
      </c>
      <c r="J13" s="7"/>
      <c r="K13" s="8">
        <f t="shared" si="2"/>
        <v>-0.1176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ROUND(SUM('Phys. Thy.'!M9:N9),0)</f>
        <v>545376</v>
      </c>
      <c r="E14" s="2">
        <f>ROUND(+'Phys. Thy.'!F9,0)</f>
        <v>0</v>
      </c>
      <c r="F14" s="7" t="str">
        <f t="shared" si="0"/>
        <v/>
      </c>
      <c r="G14" s="2">
        <f>ROUND(SUM('Phys. Thy.'!M109:N109),0)</f>
        <v>533706</v>
      </c>
      <c r="H14" s="2">
        <f>ROUND(+'Phys. Thy.'!F9,0)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ROUND(SUM('Phys. Thy.'!M10:N10),0)</f>
        <v>0</v>
      </c>
      <c r="E15" s="2">
        <f>ROUND(+'Phys. Thy.'!F10,0)</f>
        <v>0</v>
      </c>
      <c r="F15" s="7" t="str">
        <f t="shared" si="0"/>
        <v/>
      </c>
      <c r="G15" s="2">
        <f>ROUND(SUM('Phys. Thy.'!M110:N110),0)</f>
        <v>0</v>
      </c>
      <c r="H15" s="2">
        <f>ROUND(+'Phys. Thy.'!F10,0)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ROUND(SUM('Phys. Thy.'!M11:N11),0)</f>
        <v>22236</v>
      </c>
      <c r="E16" s="2">
        <f>ROUND(+'Phys. Thy.'!F11,0)</f>
        <v>19832</v>
      </c>
      <c r="F16" s="7">
        <f t="shared" si="0"/>
        <v>1.1200000000000001</v>
      </c>
      <c r="G16" s="2">
        <f>ROUND(SUM('Phys. Thy.'!M111:N111),0)</f>
        <v>26887</v>
      </c>
      <c r="H16" s="2">
        <f>ROUND(+'Phys. Thy.'!F11,0)</f>
        <v>19832</v>
      </c>
      <c r="I16" s="7">
        <f t="shared" si="1"/>
        <v>1.36</v>
      </c>
      <c r="J16" s="7"/>
      <c r="K16" s="8">
        <f t="shared" si="2"/>
        <v>0.21429999999999999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ROUND(SUM('Phys. Thy.'!M12:N12),0)</f>
        <v>131337</v>
      </c>
      <c r="E17" s="2">
        <f>ROUND(+'Phys. Thy.'!F12,0)</f>
        <v>57002</v>
      </c>
      <c r="F17" s="7">
        <f t="shared" si="0"/>
        <v>2.2999999999999998</v>
      </c>
      <c r="G17" s="2">
        <f>ROUND(SUM('Phys. Thy.'!M112:N112),0)</f>
        <v>126283</v>
      </c>
      <c r="H17" s="2">
        <f>ROUND(+'Phys. Thy.'!F12,0)</f>
        <v>57002</v>
      </c>
      <c r="I17" s="7">
        <f t="shared" si="1"/>
        <v>2.2200000000000002</v>
      </c>
      <c r="J17" s="7"/>
      <c r="K17" s="8">
        <f t="shared" si="2"/>
        <v>-3.4799999999999998E-2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ROUND(SUM('Phys. Thy.'!M13:N13),0)</f>
        <v>13387</v>
      </c>
      <c r="E18" s="2">
        <f>ROUND(+'Phys. Thy.'!F13,0)</f>
        <v>2355</v>
      </c>
      <c r="F18" s="7">
        <f t="shared" si="0"/>
        <v>5.68</v>
      </c>
      <c r="G18" s="2">
        <f>ROUND(SUM('Phys. Thy.'!M113:N113),0)</f>
        <v>11032</v>
      </c>
      <c r="H18" s="2">
        <f>ROUND(+'Phys. Thy.'!F13,0)</f>
        <v>2355</v>
      </c>
      <c r="I18" s="7">
        <f t="shared" si="1"/>
        <v>4.68</v>
      </c>
      <c r="J18" s="7"/>
      <c r="K18" s="8">
        <f t="shared" si="2"/>
        <v>-0.17610000000000001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ROUND(SUM('Phys. Thy.'!M14:N14),0)</f>
        <v>96619</v>
      </c>
      <c r="E19" s="2">
        <f>ROUND(+'Phys. Thy.'!F14,0)</f>
        <v>80423</v>
      </c>
      <c r="F19" s="7">
        <f t="shared" si="0"/>
        <v>1.2</v>
      </c>
      <c r="G19" s="2">
        <f>ROUND(SUM('Phys. Thy.'!M114:N114),0)</f>
        <v>115069</v>
      </c>
      <c r="H19" s="2">
        <f>ROUND(+'Phys. Thy.'!F14,0)</f>
        <v>80423</v>
      </c>
      <c r="I19" s="7">
        <f t="shared" si="1"/>
        <v>1.43</v>
      </c>
      <c r="J19" s="7"/>
      <c r="K19" s="8">
        <f t="shared" si="2"/>
        <v>0.19170000000000001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ROUND(SUM('Phys. Thy.'!M15:N15),0)</f>
        <v>93723</v>
      </c>
      <c r="E20" s="2">
        <f>ROUND(+'Phys. Thy.'!F15,0)</f>
        <v>90226</v>
      </c>
      <c r="F20" s="7">
        <f t="shared" si="0"/>
        <v>1.04</v>
      </c>
      <c r="G20" s="2">
        <f>ROUND(SUM('Phys. Thy.'!M115:N115),0)</f>
        <v>150736</v>
      </c>
      <c r="H20" s="2">
        <f>ROUND(+'Phys. Thy.'!F15,0)</f>
        <v>90226</v>
      </c>
      <c r="I20" s="7">
        <f t="shared" si="1"/>
        <v>1.67</v>
      </c>
      <c r="J20" s="7"/>
      <c r="K20" s="8">
        <f t="shared" si="2"/>
        <v>0.60580000000000001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ROUND(SUM('Phys. Thy.'!M16:N16),0)</f>
        <v>435322</v>
      </c>
      <c r="E21" s="2">
        <f>ROUND(+'Phys. Thy.'!F16,0)</f>
        <v>140313</v>
      </c>
      <c r="F21" s="7">
        <f t="shared" si="0"/>
        <v>3.1</v>
      </c>
      <c r="G21" s="2">
        <f>ROUND(SUM('Phys. Thy.'!M116:N116),0)</f>
        <v>429980</v>
      </c>
      <c r="H21" s="2">
        <f>ROUND(+'Phys. Thy.'!F16,0)</f>
        <v>140313</v>
      </c>
      <c r="I21" s="7">
        <f t="shared" si="1"/>
        <v>3.06</v>
      </c>
      <c r="J21" s="7"/>
      <c r="K21" s="8">
        <f t="shared" si="2"/>
        <v>-1.29E-2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ROUND(SUM('Phys. Thy.'!M17:N17),0)</f>
        <v>8054</v>
      </c>
      <c r="E22" s="2">
        <f>ROUND(+'Phys. Thy.'!F17,0)</f>
        <v>2270</v>
      </c>
      <c r="F22" s="7">
        <f t="shared" si="0"/>
        <v>3.55</v>
      </c>
      <c r="G22" s="2">
        <f>ROUND(SUM('Phys. Thy.'!M117:N117),0)</f>
        <v>8160</v>
      </c>
      <c r="H22" s="2">
        <f>ROUND(+'Phys. Thy.'!F17,0)</f>
        <v>2270</v>
      </c>
      <c r="I22" s="7">
        <f t="shared" si="1"/>
        <v>3.59</v>
      </c>
      <c r="J22" s="7"/>
      <c r="K22" s="8">
        <f t="shared" si="2"/>
        <v>1.1299999999999999E-2</v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ROUND(SUM('Phys. Thy.'!M18:N18),0)</f>
        <v>43717</v>
      </c>
      <c r="E23" s="2">
        <f>ROUND(+'Phys. Thy.'!F18,0)</f>
        <v>21903</v>
      </c>
      <c r="F23" s="7">
        <f t="shared" si="0"/>
        <v>2</v>
      </c>
      <c r="G23" s="2">
        <f>ROUND(SUM('Phys. Thy.'!M118:N118),0)</f>
        <v>50937</v>
      </c>
      <c r="H23" s="2">
        <f>ROUND(+'Phys. Thy.'!F18,0)</f>
        <v>21903</v>
      </c>
      <c r="I23" s="7">
        <f t="shared" si="1"/>
        <v>2.33</v>
      </c>
      <c r="J23" s="7"/>
      <c r="K23" s="8">
        <f t="shared" si="2"/>
        <v>0.16500000000000001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ROUND(SUM('Phys. Thy.'!M19:N19),0)</f>
        <v>265204</v>
      </c>
      <c r="E24" s="2">
        <f>ROUND(+'Phys. Thy.'!F19,0)</f>
        <v>106052</v>
      </c>
      <c r="F24" s="7">
        <f t="shared" si="0"/>
        <v>2.5</v>
      </c>
      <c r="G24" s="2">
        <f>ROUND(SUM('Phys. Thy.'!M119:N119),0)</f>
        <v>266118</v>
      </c>
      <c r="H24" s="2">
        <f>ROUND(+'Phys. Thy.'!F19,0)</f>
        <v>106052</v>
      </c>
      <c r="I24" s="7">
        <f t="shared" si="1"/>
        <v>2.5099999999999998</v>
      </c>
      <c r="J24" s="7"/>
      <c r="K24" s="8">
        <f t="shared" si="2"/>
        <v>4.0000000000000001E-3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ROUND(SUM('Phys. Thy.'!M20:N20),0)</f>
        <v>85193</v>
      </c>
      <c r="E25" s="2">
        <f>ROUND(+'Phys. Thy.'!F20,0)</f>
        <v>17245</v>
      </c>
      <c r="F25" s="7">
        <f t="shared" si="0"/>
        <v>4.9400000000000004</v>
      </c>
      <c r="G25" s="2">
        <f>ROUND(SUM('Phys. Thy.'!M120:N120),0)</f>
        <v>85043</v>
      </c>
      <c r="H25" s="2">
        <f>ROUND(+'Phys. Thy.'!F20,0)</f>
        <v>17245</v>
      </c>
      <c r="I25" s="7">
        <f t="shared" si="1"/>
        <v>4.93</v>
      </c>
      <c r="J25" s="7"/>
      <c r="K25" s="8">
        <f t="shared" si="2"/>
        <v>-2E-3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ROUND(SUM('Phys. Thy.'!M21:N21),0)</f>
        <v>0</v>
      </c>
      <c r="E26" s="2">
        <f>ROUND(+'Phys. Thy.'!F21,0)</f>
        <v>0</v>
      </c>
      <c r="F26" s="7" t="str">
        <f t="shared" si="0"/>
        <v/>
      </c>
      <c r="G26" s="2">
        <f>ROUND(SUM('Phys. Thy.'!M121:N121),0)</f>
        <v>0</v>
      </c>
      <c r="H26" s="2">
        <f>ROUND(+'Phys. Thy.'!F21,0)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ROUND(SUM('Phys. Thy.'!M22:N22),0)</f>
        <v>18298</v>
      </c>
      <c r="E27" s="2">
        <f>ROUND(+'Phys. Thy.'!F22,0)</f>
        <v>10858</v>
      </c>
      <c r="F27" s="7">
        <f t="shared" si="0"/>
        <v>1.69</v>
      </c>
      <c r="G27" s="2">
        <f>ROUND(SUM('Phys. Thy.'!M122:N122),0)</f>
        <v>29277</v>
      </c>
      <c r="H27" s="2">
        <f>ROUND(+'Phys. Thy.'!F22,0)</f>
        <v>10858</v>
      </c>
      <c r="I27" s="7">
        <f t="shared" si="1"/>
        <v>2.7</v>
      </c>
      <c r="J27" s="7"/>
      <c r="K27" s="8">
        <f t="shared" si="2"/>
        <v>0.59760000000000002</v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ROUND(SUM('Phys. Thy.'!M23:N23),0)</f>
        <v>125121</v>
      </c>
      <c r="E28" s="2">
        <f>ROUND(+'Phys. Thy.'!F23,0)</f>
        <v>7480</v>
      </c>
      <c r="F28" s="7">
        <f t="shared" si="0"/>
        <v>16.73</v>
      </c>
      <c r="G28" s="2">
        <f>ROUND(SUM('Phys. Thy.'!M123:N123),0)</f>
        <v>120139</v>
      </c>
      <c r="H28" s="2">
        <f>ROUND(+'Phys. Thy.'!F23,0)</f>
        <v>7480</v>
      </c>
      <c r="I28" s="7">
        <f t="shared" si="1"/>
        <v>16.059999999999999</v>
      </c>
      <c r="J28" s="7"/>
      <c r="K28" s="8">
        <f t="shared" si="2"/>
        <v>-0.04</v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ROUND(SUM('Phys. Thy.'!M24:N24),0)</f>
        <v>357653</v>
      </c>
      <c r="E29" s="2">
        <f>ROUND(+'Phys. Thy.'!F24,0)</f>
        <v>34592</v>
      </c>
      <c r="F29" s="7">
        <f t="shared" si="0"/>
        <v>10.34</v>
      </c>
      <c r="G29" s="2">
        <f>ROUND(SUM('Phys. Thy.'!M124:N124),0)</f>
        <v>338782</v>
      </c>
      <c r="H29" s="2">
        <f>ROUND(+'Phys. Thy.'!F24,0)</f>
        <v>34592</v>
      </c>
      <c r="I29" s="7">
        <f t="shared" si="1"/>
        <v>9.7899999999999991</v>
      </c>
      <c r="J29" s="7"/>
      <c r="K29" s="8">
        <f t="shared" si="2"/>
        <v>-5.3199999999999997E-2</v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ROUND(SUM('Phys. Thy.'!M25:N25),0)</f>
        <v>0</v>
      </c>
      <c r="E30" s="2">
        <f>ROUND(+'Phys. Thy.'!F25,0)</f>
        <v>0</v>
      </c>
      <c r="F30" s="7" t="str">
        <f t="shared" si="0"/>
        <v/>
      </c>
      <c r="G30" s="2">
        <f>ROUND(SUM('Phys. Thy.'!M125:N125),0)</f>
        <v>0</v>
      </c>
      <c r="H30" s="2">
        <f>ROUND(+'Phys. Thy.'!F25,0)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ROUND(SUM('Phys. Thy.'!M26:N26),0)</f>
        <v>0</v>
      </c>
      <c r="E31" s="2">
        <f>ROUND(+'Phys. Thy.'!F26,0)</f>
        <v>0</v>
      </c>
      <c r="F31" s="7" t="str">
        <f t="shared" si="0"/>
        <v/>
      </c>
      <c r="G31" s="2">
        <f>ROUND(SUM('Phys. Thy.'!M126:N126),0)</f>
        <v>0</v>
      </c>
      <c r="H31" s="2">
        <f>ROUND(+'Phys. Thy.'!F26,0)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ROUND(SUM('Phys. Thy.'!M27:N27),0)</f>
        <v>369765</v>
      </c>
      <c r="E32" s="2">
        <f>ROUND(+'Phys. Thy.'!F27,0)</f>
        <v>203716</v>
      </c>
      <c r="F32" s="7">
        <f t="shared" si="0"/>
        <v>1.82</v>
      </c>
      <c r="G32" s="2">
        <f>ROUND(SUM('Phys. Thy.'!M127:N127),0)</f>
        <v>338381</v>
      </c>
      <c r="H32" s="2">
        <f>ROUND(+'Phys. Thy.'!F27,0)</f>
        <v>203716</v>
      </c>
      <c r="I32" s="7">
        <f t="shared" si="1"/>
        <v>1.66</v>
      </c>
      <c r="J32" s="7"/>
      <c r="K32" s="8">
        <f t="shared" si="2"/>
        <v>-8.7900000000000006E-2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ROUND(SUM('Phys. Thy.'!M28:N28),0)</f>
        <v>98115</v>
      </c>
      <c r="E33" s="2">
        <f>ROUND(+'Phys. Thy.'!F28,0)</f>
        <v>28776</v>
      </c>
      <c r="F33" s="7">
        <f t="shared" si="0"/>
        <v>3.41</v>
      </c>
      <c r="G33" s="2">
        <f>ROUND(SUM('Phys. Thy.'!M128:N128),0)</f>
        <v>99690</v>
      </c>
      <c r="H33" s="2">
        <f>ROUND(+'Phys. Thy.'!F28,0)</f>
        <v>28776</v>
      </c>
      <c r="I33" s="7">
        <f t="shared" si="1"/>
        <v>3.46</v>
      </c>
      <c r="J33" s="7"/>
      <c r="K33" s="8">
        <f t="shared" si="2"/>
        <v>1.47E-2</v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ROUND(SUM('Phys. Thy.'!M29:N29),0)</f>
        <v>19537</v>
      </c>
      <c r="E34" s="2">
        <f>ROUND(+'Phys. Thy.'!F29,0)</f>
        <v>7431</v>
      </c>
      <c r="F34" s="7">
        <f t="shared" si="0"/>
        <v>2.63</v>
      </c>
      <c r="G34" s="2">
        <f>ROUND(SUM('Phys. Thy.'!M129:N129),0)</f>
        <v>40773</v>
      </c>
      <c r="H34" s="2">
        <f>ROUND(+'Phys. Thy.'!F29,0)</f>
        <v>7431</v>
      </c>
      <c r="I34" s="7">
        <f t="shared" si="1"/>
        <v>5.49</v>
      </c>
      <c r="J34" s="7"/>
      <c r="K34" s="8">
        <f t="shared" si="2"/>
        <v>1.0874999999999999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ROUND(SUM('Phys. Thy.'!M30:N30),0)</f>
        <v>0</v>
      </c>
      <c r="E35" s="2">
        <f>ROUND(+'Phys. Thy.'!F30,0)</f>
        <v>0</v>
      </c>
      <c r="F35" s="7" t="str">
        <f t="shared" si="0"/>
        <v/>
      </c>
      <c r="G35" s="2">
        <f>ROUND(SUM('Phys. Thy.'!M130:N130),0)</f>
        <v>0</v>
      </c>
      <c r="H35" s="2">
        <f>ROUND(+'Phys. Thy.'!F30,0)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ROUND(SUM('Phys. Thy.'!M31:N31),0)</f>
        <v>12735</v>
      </c>
      <c r="E36" s="2">
        <f>ROUND(+'Phys. Thy.'!F31,0)</f>
        <v>4717</v>
      </c>
      <c r="F36" s="7">
        <f t="shared" si="0"/>
        <v>2.7</v>
      </c>
      <c r="G36" s="2">
        <f>ROUND(SUM('Phys. Thy.'!M131:N131),0)</f>
        <v>13236</v>
      </c>
      <c r="H36" s="2">
        <f>ROUND(+'Phys. Thy.'!F31,0)</f>
        <v>4717</v>
      </c>
      <c r="I36" s="7">
        <f t="shared" si="1"/>
        <v>2.81</v>
      </c>
      <c r="J36" s="7"/>
      <c r="K36" s="8">
        <f t="shared" si="2"/>
        <v>4.07E-2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ROUND(SUM('Phys. Thy.'!M32:N32),0)</f>
        <v>197736</v>
      </c>
      <c r="E37" s="2">
        <f>ROUND(+'Phys. Thy.'!F32,0)</f>
        <v>0</v>
      </c>
      <c r="F37" s="7" t="str">
        <f t="shared" si="0"/>
        <v/>
      </c>
      <c r="G37" s="2">
        <f>ROUND(SUM('Phys. Thy.'!M132:N132),0)</f>
        <v>627881</v>
      </c>
      <c r="H37" s="2">
        <f>ROUND(+'Phys. Thy.'!F32,0)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ROUND(SUM('Phys. Thy.'!M33:N33),0)</f>
        <v>2876</v>
      </c>
      <c r="E38" s="2">
        <f>ROUND(+'Phys. Thy.'!F33,0)</f>
        <v>4873</v>
      </c>
      <c r="F38" s="7">
        <f t="shared" si="0"/>
        <v>0.59</v>
      </c>
      <c r="G38" s="2">
        <f>ROUND(SUM('Phys. Thy.'!M133:N133),0)</f>
        <v>3382</v>
      </c>
      <c r="H38" s="2">
        <f>ROUND(+'Phys. Thy.'!F33,0)</f>
        <v>4873</v>
      </c>
      <c r="I38" s="7">
        <f t="shared" si="1"/>
        <v>0.69</v>
      </c>
      <c r="J38" s="7"/>
      <c r="K38" s="8">
        <f t="shared" si="2"/>
        <v>0.16950000000000001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ROUND(SUM('Phys. Thy.'!M34:N34),0)</f>
        <v>24194</v>
      </c>
      <c r="E39" s="2">
        <f>ROUND(+'Phys. Thy.'!F34,0)</f>
        <v>3526651</v>
      </c>
      <c r="F39" s="7">
        <f t="shared" si="0"/>
        <v>0.01</v>
      </c>
      <c r="G39" s="2">
        <f>ROUND(SUM('Phys. Thy.'!M134:N134),0)</f>
        <v>20358</v>
      </c>
      <c r="H39" s="2">
        <f>ROUND(+'Phys. Thy.'!F34,0)</f>
        <v>3526651</v>
      </c>
      <c r="I39" s="7">
        <f t="shared" si="1"/>
        <v>0.01</v>
      </c>
      <c r="J39" s="7"/>
      <c r="K39" s="8">
        <f t="shared" si="2"/>
        <v>0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ROUND(SUM('Phys. Thy.'!M35:N35),0)</f>
        <v>136371</v>
      </c>
      <c r="E40" s="2">
        <f>ROUND(+'Phys. Thy.'!F35,0)</f>
        <v>28857</v>
      </c>
      <c r="F40" s="7">
        <f t="shared" si="0"/>
        <v>4.7300000000000004</v>
      </c>
      <c r="G40" s="2">
        <f>ROUND(SUM('Phys. Thy.'!M135:N135),0)</f>
        <v>193183</v>
      </c>
      <c r="H40" s="2">
        <f>ROUND(+'Phys. Thy.'!F35,0)</f>
        <v>28857</v>
      </c>
      <c r="I40" s="7">
        <f t="shared" si="1"/>
        <v>6.69</v>
      </c>
      <c r="J40" s="7"/>
      <c r="K40" s="8">
        <f t="shared" si="2"/>
        <v>0.41439999999999999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ROUND(SUM('Phys. Thy.'!M36:N36),0)</f>
        <v>122738</v>
      </c>
      <c r="E41" s="2">
        <f>ROUND(+'Phys. Thy.'!F36,0)</f>
        <v>16541</v>
      </c>
      <c r="F41" s="7">
        <f t="shared" si="0"/>
        <v>7.42</v>
      </c>
      <c r="G41" s="2">
        <f>ROUND(SUM('Phys. Thy.'!M136:N136),0)</f>
        <v>120469</v>
      </c>
      <c r="H41" s="2">
        <f>ROUND(+'Phys. Thy.'!F36,0)</f>
        <v>16541</v>
      </c>
      <c r="I41" s="7">
        <f t="shared" si="1"/>
        <v>7.28</v>
      </c>
      <c r="J41" s="7"/>
      <c r="K41" s="8">
        <f t="shared" si="2"/>
        <v>-1.89E-2</v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ROUND(SUM('Phys. Thy.'!M37:N37),0)</f>
        <v>44980</v>
      </c>
      <c r="E42" s="2">
        <f>ROUND(+'Phys. Thy.'!F37,0)</f>
        <v>41680</v>
      </c>
      <c r="F42" s="7">
        <f t="shared" si="0"/>
        <v>1.08</v>
      </c>
      <c r="G42" s="2">
        <f>ROUND(SUM('Phys. Thy.'!M137:N137),0)</f>
        <v>43333</v>
      </c>
      <c r="H42" s="2">
        <f>ROUND(+'Phys. Thy.'!F37,0)</f>
        <v>41680</v>
      </c>
      <c r="I42" s="7">
        <f t="shared" si="1"/>
        <v>1.04</v>
      </c>
      <c r="J42" s="7"/>
      <c r="K42" s="8">
        <f t="shared" si="2"/>
        <v>-3.6999999999999998E-2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ROUND(SUM('Phys. Thy.'!M38:N38),0)</f>
        <v>0</v>
      </c>
      <c r="E43" s="2">
        <f>ROUND(+'Phys. Thy.'!F38,0)</f>
        <v>0</v>
      </c>
      <c r="F43" s="7" t="str">
        <f t="shared" si="0"/>
        <v/>
      </c>
      <c r="G43" s="2">
        <f>ROUND(SUM('Phys. Thy.'!M138:N138),0)</f>
        <v>0</v>
      </c>
      <c r="H43" s="2">
        <f>ROUND(+'Phys. Thy.'!F38,0)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ROUND(SUM('Phys. Thy.'!M39:N39),0)</f>
        <v>0</v>
      </c>
      <c r="E44" s="2">
        <f>ROUND(+'Phys. Thy.'!F39,0)</f>
        <v>4370</v>
      </c>
      <c r="F44" s="7" t="str">
        <f t="shared" si="0"/>
        <v/>
      </c>
      <c r="G44" s="2">
        <f>ROUND(SUM('Phys. Thy.'!M139:N139),0)</f>
        <v>0</v>
      </c>
      <c r="H44" s="2">
        <f>ROUND(+'Phys. Thy.'!F39,0)</f>
        <v>4370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ROUND(SUM('Phys. Thy.'!M40:N40),0)</f>
        <v>76695</v>
      </c>
      <c r="E45" s="2">
        <f>ROUND(+'Phys. Thy.'!F40,0)</f>
        <v>19399</v>
      </c>
      <c r="F45" s="7">
        <f t="shared" si="0"/>
        <v>3.95</v>
      </c>
      <c r="G45" s="2">
        <f>ROUND(SUM('Phys. Thy.'!M140:N140),0)</f>
        <v>78818</v>
      </c>
      <c r="H45" s="2">
        <f>ROUND(+'Phys. Thy.'!F40,0)</f>
        <v>19399</v>
      </c>
      <c r="I45" s="7">
        <f t="shared" si="1"/>
        <v>4.0599999999999996</v>
      </c>
      <c r="J45" s="7"/>
      <c r="K45" s="8">
        <f t="shared" si="2"/>
        <v>2.7799999999999998E-2</v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ROUND(SUM('Phys. Thy.'!M41:N41),0)</f>
        <v>0</v>
      </c>
      <c r="E46" s="2">
        <f>ROUND(+'Phys. Thy.'!F41,0)</f>
        <v>2712</v>
      </c>
      <c r="F46" s="7" t="str">
        <f t="shared" si="0"/>
        <v/>
      </c>
      <c r="G46" s="2">
        <f>ROUND(SUM('Phys. Thy.'!M141:N141),0)</f>
        <v>0</v>
      </c>
      <c r="H46" s="2">
        <f>ROUND(+'Phys. Thy.'!F41,0)</f>
        <v>2712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ROUND(SUM('Phys. Thy.'!M42:N42),0)</f>
        <v>5624</v>
      </c>
      <c r="E47" s="2">
        <f>ROUND(+'Phys. Thy.'!F42,0)</f>
        <v>5489</v>
      </c>
      <c r="F47" s="7">
        <f t="shared" si="0"/>
        <v>1.02</v>
      </c>
      <c r="G47" s="2">
        <f>ROUND(SUM('Phys. Thy.'!M142:N142),0)</f>
        <v>6192</v>
      </c>
      <c r="H47" s="2">
        <f>ROUND(+'Phys. Thy.'!F42,0)</f>
        <v>5489</v>
      </c>
      <c r="I47" s="7">
        <f t="shared" si="1"/>
        <v>1.1299999999999999</v>
      </c>
      <c r="J47" s="7"/>
      <c r="K47" s="8">
        <f t="shared" si="2"/>
        <v>0.10780000000000001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ROUND(SUM('Phys. Thy.'!M43:N43),0)</f>
        <v>0</v>
      </c>
      <c r="E48" s="2">
        <f>ROUND(+'Phys. Thy.'!F43,0)</f>
        <v>0</v>
      </c>
      <c r="F48" s="7" t="str">
        <f t="shared" si="0"/>
        <v/>
      </c>
      <c r="G48" s="2">
        <f>ROUND(SUM('Phys. Thy.'!M143:N143),0)</f>
        <v>0</v>
      </c>
      <c r="H48" s="2">
        <f>ROUND(+'Phys. Thy.'!F43,0)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ROUND(SUM('Phys. Thy.'!M44:N44),0)</f>
        <v>68178</v>
      </c>
      <c r="E49" s="2">
        <f>ROUND(+'Phys. Thy.'!F44,0)</f>
        <v>19735</v>
      </c>
      <c r="F49" s="7">
        <f t="shared" si="0"/>
        <v>3.45</v>
      </c>
      <c r="G49" s="2">
        <f>ROUND(SUM('Phys. Thy.'!M144:N144),0)</f>
        <v>27389</v>
      </c>
      <c r="H49" s="2">
        <f>ROUND(+'Phys. Thy.'!F44,0)</f>
        <v>19735</v>
      </c>
      <c r="I49" s="7">
        <f t="shared" si="1"/>
        <v>1.39</v>
      </c>
      <c r="J49" s="7"/>
      <c r="K49" s="8">
        <f t="shared" si="2"/>
        <v>-0.59709999999999996</v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ROUND(SUM('Phys. Thy.'!M45:N45),0)</f>
        <v>243994</v>
      </c>
      <c r="E50" s="2">
        <f>ROUND(+'Phys. Thy.'!F45,0)</f>
        <v>156008</v>
      </c>
      <c r="F50" s="7">
        <f t="shared" si="0"/>
        <v>1.56</v>
      </c>
      <c r="G50" s="2">
        <f>ROUND(SUM('Phys. Thy.'!M145:N145),0)</f>
        <v>243757</v>
      </c>
      <c r="H50" s="2">
        <f>ROUND(+'Phys. Thy.'!F45,0)</f>
        <v>156008</v>
      </c>
      <c r="I50" s="7">
        <f t="shared" si="1"/>
        <v>1.56</v>
      </c>
      <c r="J50" s="7"/>
      <c r="K50" s="8">
        <f t="shared" si="2"/>
        <v>0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ROUND(SUM('Phys. Thy.'!M46:N46),0)</f>
        <v>36919</v>
      </c>
      <c r="E51" s="2">
        <f>ROUND(+'Phys. Thy.'!F46,0)</f>
        <v>3824</v>
      </c>
      <c r="F51" s="7">
        <f t="shared" si="0"/>
        <v>9.65</v>
      </c>
      <c r="G51" s="2">
        <f>ROUND(SUM('Phys. Thy.'!M146:N146),0)</f>
        <v>0</v>
      </c>
      <c r="H51" s="2">
        <f>ROUND(+'Phys. Thy.'!F46,0)</f>
        <v>3824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ROUND(SUM('Phys. Thy.'!M47:N47),0)</f>
        <v>357014</v>
      </c>
      <c r="E52" s="2">
        <f>ROUND(+'Phys. Thy.'!F47,0)</f>
        <v>87178</v>
      </c>
      <c r="F52" s="7">
        <f t="shared" si="0"/>
        <v>4.0999999999999996</v>
      </c>
      <c r="G52" s="2">
        <f>ROUND(SUM('Phys. Thy.'!M147:N147),0)</f>
        <v>387665</v>
      </c>
      <c r="H52" s="2">
        <f>ROUND(+'Phys. Thy.'!F47,0)</f>
        <v>87178</v>
      </c>
      <c r="I52" s="7">
        <f t="shared" si="1"/>
        <v>4.45</v>
      </c>
      <c r="J52" s="7"/>
      <c r="K52" s="8">
        <f t="shared" si="2"/>
        <v>8.5400000000000004E-2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ROUND(SUM('Phys. Thy.'!M48:N48),0)</f>
        <v>268932</v>
      </c>
      <c r="E53" s="2">
        <f>ROUND(+'Phys. Thy.'!F48,0)</f>
        <v>0</v>
      </c>
      <c r="F53" s="7" t="str">
        <f t="shared" si="0"/>
        <v/>
      </c>
      <c r="G53" s="2">
        <f>ROUND(SUM('Phys. Thy.'!M148:N148),0)</f>
        <v>299712</v>
      </c>
      <c r="H53" s="2">
        <f>ROUND(+'Phys. Thy.'!F48,0)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ROUND(SUM('Phys. Thy.'!M49:N49),0)</f>
        <v>317988</v>
      </c>
      <c r="E54" s="2">
        <f>ROUND(+'Phys. Thy.'!F49,0)</f>
        <v>45027</v>
      </c>
      <c r="F54" s="7">
        <f t="shared" si="0"/>
        <v>7.06</v>
      </c>
      <c r="G54" s="2">
        <f>ROUND(SUM('Phys. Thy.'!M149:N149),0)</f>
        <v>316404</v>
      </c>
      <c r="H54" s="2">
        <f>ROUND(+'Phys. Thy.'!F49,0)</f>
        <v>45027</v>
      </c>
      <c r="I54" s="7">
        <f t="shared" si="1"/>
        <v>7.03</v>
      </c>
      <c r="J54" s="7"/>
      <c r="K54" s="8">
        <f t="shared" si="2"/>
        <v>-4.1999999999999997E-3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ROUND(SUM('Phys. Thy.'!M50:N50),0)</f>
        <v>53708</v>
      </c>
      <c r="E55" s="2">
        <f>ROUND(+'Phys. Thy.'!F50,0)</f>
        <v>18092</v>
      </c>
      <c r="F55" s="7">
        <f t="shared" si="0"/>
        <v>2.97</v>
      </c>
      <c r="G55" s="2">
        <f>ROUND(SUM('Phys. Thy.'!M150:N150),0)</f>
        <v>28051</v>
      </c>
      <c r="H55" s="2">
        <f>ROUND(+'Phys. Thy.'!F50,0)</f>
        <v>18092</v>
      </c>
      <c r="I55" s="7">
        <f t="shared" si="1"/>
        <v>1.55</v>
      </c>
      <c r="J55" s="7"/>
      <c r="K55" s="8">
        <f t="shared" si="2"/>
        <v>-0.47810000000000002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ROUND(SUM('Phys. Thy.'!M51:N51),0)</f>
        <v>8080</v>
      </c>
      <c r="E56" s="2">
        <f>ROUND(+'Phys. Thy.'!F51,0)</f>
        <v>6789</v>
      </c>
      <c r="F56" s="7">
        <f t="shared" si="0"/>
        <v>1.19</v>
      </c>
      <c r="G56" s="2">
        <f>ROUND(SUM('Phys. Thy.'!M151:N151),0)</f>
        <v>32389</v>
      </c>
      <c r="H56" s="2">
        <f>ROUND(+'Phys. Thy.'!F51,0)</f>
        <v>6789</v>
      </c>
      <c r="I56" s="7">
        <f t="shared" si="1"/>
        <v>4.7699999999999996</v>
      </c>
      <c r="J56" s="7"/>
      <c r="K56" s="8">
        <f t="shared" si="2"/>
        <v>3.0084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ROUND(SUM('Phys. Thy.'!M52:N52),0)</f>
        <v>23939</v>
      </c>
      <c r="E57" s="2">
        <f>ROUND(+'Phys. Thy.'!F52,0)</f>
        <v>0</v>
      </c>
      <c r="F57" s="7" t="str">
        <f t="shared" si="0"/>
        <v/>
      </c>
      <c r="G57" s="2">
        <f>ROUND(SUM('Phys. Thy.'!M152:N152),0)</f>
        <v>0</v>
      </c>
      <c r="H57" s="2">
        <f>ROUND(+'Phys. Thy.'!F52,0)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ROUND(SUM('Phys. Thy.'!M53:N53),0)</f>
        <v>100045</v>
      </c>
      <c r="E58" s="2">
        <f>ROUND(+'Phys. Thy.'!F53,0)</f>
        <v>86492</v>
      </c>
      <c r="F58" s="7">
        <f t="shared" si="0"/>
        <v>1.1599999999999999</v>
      </c>
      <c r="G58" s="2">
        <f>ROUND(SUM('Phys. Thy.'!M153:N153),0)</f>
        <v>99509</v>
      </c>
      <c r="H58" s="2">
        <f>ROUND(+'Phys. Thy.'!F53,0)</f>
        <v>86492</v>
      </c>
      <c r="I58" s="7">
        <f t="shared" si="1"/>
        <v>1.1499999999999999</v>
      </c>
      <c r="J58" s="7"/>
      <c r="K58" s="8">
        <f t="shared" si="2"/>
        <v>-8.6E-3</v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ROUND(SUM('Phys. Thy.'!M54:N54),0)</f>
        <v>353568</v>
      </c>
      <c r="E59" s="2">
        <f>ROUND(+'Phys. Thy.'!F54,0)</f>
        <v>35632</v>
      </c>
      <c r="F59" s="7">
        <f t="shared" si="0"/>
        <v>9.92</v>
      </c>
      <c r="G59" s="2">
        <f>ROUND(SUM('Phys. Thy.'!M154:N154),0)</f>
        <v>329865</v>
      </c>
      <c r="H59" s="2">
        <f>ROUND(+'Phys. Thy.'!F54,0)</f>
        <v>35632</v>
      </c>
      <c r="I59" s="7">
        <f t="shared" si="1"/>
        <v>9.26</v>
      </c>
      <c r="J59" s="7"/>
      <c r="K59" s="8">
        <f t="shared" si="2"/>
        <v>-6.6500000000000004E-2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ROUND(SUM('Phys. Thy.'!M55:N55),0)</f>
        <v>30605</v>
      </c>
      <c r="E60" s="2">
        <f>ROUND(+'Phys. Thy.'!F55,0)</f>
        <v>17899</v>
      </c>
      <c r="F60" s="7">
        <f t="shared" si="0"/>
        <v>1.71</v>
      </c>
      <c r="G60" s="2">
        <f>ROUND(SUM('Phys. Thy.'!M155:N155),0)</f>
        <v>0</v>
      </c>
      <c r="H60" s="2">
        <f>ROUND(+'Phys. Thy.'!F55,0)</f>
        <v>17899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ROUND(SUM('Phys. Thy.'!M56:N56),0)</f>
        <v>280748</v>
      </c>
      <c r="E61" s="2">
        <f>ROUND(+'Phys. Thy.'!F56,0)</f>
        <v>35757</v>
      </c>
      <c r="F61" s="7">
        <f t="shared" si="0"/>
        <v>7.85</v>
      </c>
      <c r="G61" s="2">
        <f>ROUND(SUM('Phys. Thy.'!M156:N156),0)</f>
        <v>293532</v>
      </c>
      <c r="H61" s="2">
        <f>ROUND(+'Phys. Thy.'!F56,0)</f>
        <v>35757</v>
      </c>
      <c r="I61" s="7">
        <f t="shared" si="1"/>
        <v>8.2100000000000009</v>
      </c>
      <c r="J61" s="7"/>
      <c r="K61" s="8">
        <f t="shared" si="2"/>
        <v>4.5900000000000003E-2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ROUND(SUM('Phys. Thy.'!M57:N57),0)</f>
        <v>340286</v>
      </c>
      <c r="E62" s="2">
        <f>ROUND(+'Phys. Thy.'!F57,0)</f>
        <v>199815</v>
      </c>
      <c r="F62" s="7">
        <f t="shared" si="0"/>
        <v>1.7</v>
      </c>
      <c r="G62" s="2">
        <f>ROUND(SUM('Phys. Thy.'!M157:N157),0)</f>
        <v>397362</v>
      </c>
      <c r="H62" s="2">
        <f>ROUND(+'Phys. Thy.'!F57,0)</f>
        <v>199815</v>
      </c>
      <c r="I62" s="7">
        <f t="shared" si="1"/>
        <v>1.99</v>
      </c>
      <c r="J62" s="7"/>
      <c r="K62" s="8">
        <f t="shared" si="2"/>
        <v>0.1706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ROUND(SUM('Phys. Thy.'!M58:N58),0)</f>
        <v>9609</v>
      </c>
      <c r="E63" s="2">
        <f>ROUND(+'Phys. Thy.'!F58,0)</f>
        <v>7458</v>
      </c>
      <c r="F63" s="7">
        <f t="shared" si="0"/>
        <v>1.29</v>
      </c>
      <c r="G63" s="2">
        <f>ROUND(SUM('Phys. Thy.'!M158:N158),0)</f>
        <v>15432</v>
      </c>
      <c r="H63" s="2">
        <f>ROUND(+'Phys. Thy.'!F58,0)</f>
        <v>7458</v>
      </c>
      <c r="I63" s="7">
        <f t="shared" si="1"/>
        <v>2.0699999999999998</v>
      </c>
      <c r="J63" s="7"/>
      <c r="K63" s="8">
        <f t="shared" si="2"/>
        <v>0.60470000000000002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ROUND(SUM('Phys. Thy.'!M59:N59),0)</f>
        <v>172986</v>
      </c>
      <c r="E64" s="2">
        <f>ROUND(+'Phys. Thy.'!F59,0)</f>
        <v>13532</v>
      </c>
      <c r="F64" s="7">
        <f t="shared" si="0"/>
        <v>12.78</v>
      </c>
      <c r="G64" s="2">
        <f>ROUND(SUM('Phys. Thy.'!M159:N159),0)</f>
        <v>174357</v>
      </c>
      <c r="H64" s="2">
        <f>ROUND(+'Phys. Thy.'!F59,0)</f>
        <v>13532</v>
      </c>
      <c r="I64" s="7">
        <f t="shared" si="1"/>
        <v>12.88</v>
      </c>
      <c r="J64" s="7"/>
      <c r="K64" s="8">
        <f t="shared" si="2"/>
        <v>7.7999999999999996E-3</v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ROUND(SUM('Phys. Thy.'!M60:N60),0)</f>
        <v>12963</v>
      </c>
      <c r="E65" s="2">
        <f>ROUND(+'Phys. Thy.'!F60,0)</f>
        <v>1541</v>
      </c>
      <c r="F65" s="7">
        <f t="shared" si="0"/>
        <v>8.41</v>
      </c>
      <c r="G65" s="2">
        <f>ROUND(SUM('Phys. Thy.'!M160:N160),0)</f>
        <v>2802</v>
      </c>
      <c r="H65" s="2">
        <f>ROUND(+'Phys. Thy.'!F60,0)</f>
        <v>1541</v>
      </c>
      <c r="I65" s="7">
        <f t="shared" si="1"/>
        <v>1.82</v>
      </c>
      <c r="J65" s="7"/>
      <c r="K65" s="8">
        <f t="shared" si="2"/>
        <v>-0.78359999999999996</v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ROUND(SUM('Phys. Thy.'!M61:N61),0)</f>
        <v>91278</v>
      </c>
      <c r="E66" s="2">
        <f>ROUND(+'Phys. Thy.'!F61,0)</f>
        <v>10952</v>
      </c>
      <c r="F66" s="7">
        <f t="shared" si="0"/>
        <v>8.33</v>
      </c>
      <c r="G66" s="2">
        <f>ROUND(SUM('Phys. Thy.'!M161:N161),0)</f>
        <v>129186</v>
      </c>
      <c r="H66" s="2">
        <f>ROUND(+'Phys. Thy.'!F61,0)</f>
        <v>10952</v>
      </c>
      <c r="I66" s="7">
        <f t="shared" si="1"/>
        <v>11.8</v>
      </c>
      <c r="J66" s="7"/>
      <c r="K66" s="8">
        <f t="shared" si="2"/>
        <v>0.41660000000000003</v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ROUND(SUM('Phys. Thy.'!M62:N62),0)</f>
        <v>102020</v>
      </c>
      <c r="E67" s="2">
        <f>ROUND(+'Phys. Thy.'!F62,0)</f>
        <v>10744</v>
      </c>
      <c r="F67" s="7">
        <f t="shared" si="0"/>
        <v>9.5</v>
      </c>
      <c r="G67" s="2">
        <f>ROUND(SUM('Phys. Thy.'!M162:N162),0)</f>
        <v>100143</v>
      </c>
      <c r="H67" s="2">
        <f>ROUND(+'Phys. Thy.'!F62,0)</f>
        <v>10744</v>
      </c>
      <c r="I67" s="7">
        <f t="shared" si="1"/>
        <v>9.32</v>
      </c>
      <c r="J67" s="7"/>
      <c r="K67" s="8">
        <f t="shared" si="2"/>
        <v>-1.89E-2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ROUND(SUM('Phys. Thy.'!M63:N63),0)</f>
        <v>76904</v>
      </c>
      <c r="E68" s="2">
        <f>ROUND(+'Phys. Thy.'!F63,0)</f>
        <v>49579</v>
      </c>
      <c r="F68" s="7">
        <f t="shared" si="0"/>
        <v>1.55</v>
      </c>
      <c r="G68" s="2">
        <f>ROUND(SUM('Phys. Thy.'!M163:N163),0)</f>
        <v>146945</v>
      </c>
      <c r="H68" s="2">
        <f>ROUND(+'Phys. Thy.'!F63,0)</f>
        <v>49579</v>
      </c>
      <c r="I68" s="7">
        <f t="shared" si="1"/>
        <v>2.96</v>
      </c>
      <c r="J68" s="7"/>
      <c r="K68" s="8">
        <f t="shared" si="2"/>
        <v>0.90969999999999995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ROUND(SUM('Phys. Thy.'!M64:N64),0)</f>
        <v>74404</v>
      </c>
      <c r="E69" s="2">
        <f>ROUND(+'Phys. Thy.'!F64,0)</f>
        <v>14994</v>
      </c>
      <c r="F69" s="7">
        <f t="shared" si="0"/>
        <v>4.96</v>
      </c>
      <c r="G69" s="2">
        <f>ROUND(SUM('Phys. Thy.'!M164:N164),0)</f>
        <v>0</v>
      </c>
      <c r="H69" s="2">
        <f>ROUND(+'Phys. Thy.'!F64,0)</f>
        <v>14994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ROUND(SUM('Phys. Thy.'!M65:N65),0)</f>
        <v>89656</v>
      </c>
      <c r="E70" s="2">
        <f>ROUND(+'Phys. Thy.'!F65,0)</f>
        <v>224562</v>
      </c>
      <c r="F70" s="7">
        <f t="shared" si="0"/>
        <v>0.4</v>
      </c>
      <c r="G70" s="2">
        <f>ROUND(SUM('Phys. Thy.'!M165:N165),0)</f>
        <v>89326</v>
      </c>
      <c r="H70" s="2">
        <f>ROUND(+'Phys. Thy.'!F65,0)</f>
        <v>224562</v>
      </c>
      <c r="I70" s="7">
        <f t="shared" si="1"/>
        <v>0.4</v>
      </c>
      <c r="J70" s="7"/>
      <c r="K70" s="8">
        <f t="shared" si="2"/>
        <v>0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ROUND(SUM('Phys. Thy.'!M66:N66),0)</f>
        <v>93231</v>
      </c>
      <c r="E71" s="2">
        <f>ROUND(+'Phys. Thy.'!F66,0)</f>
        <v>15583</v>
      </c>
      <c r="F71" s="7">
        <f t="shared" si="0"/>
        <v>5.98</v>
      </c>
      <c r="G71" s="2">
        <f>ROUND(SUM('Phys. Thy.'!M166:N166),0)</f>
        <v>93770</v>
      </c>
      <c r="H71" s="2">
        <f>ROUND(+'Phys. Thy.'!F66,0)</f>
        <v>15583</v>
      </c>
      <c r="I71" s="7">
        <f t="shared" si="1"/>
        <v>6.02</v>
      </c>
      <c r="J71" s="7"/>
      <c r="K71" s="8">
        <f t="shared" si="2"/>
        <v>6.7000000000000002E-3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ROUND(SUM('Phys. Thy.'!M67:N67),0)</f>
        <v>472940</v>
      </c>
      <c r="E72" s="2">
        <f>ROUND(+'Phys. Thy.'!F67,0)</f>
        <v>0</v>
      </c>
      <c r="F72" s="7" t="str">
        <f t="shared" si="0"/>
        <v/>
      </c>
      <c r="G72" s="2">
        <f>ROUND(SUM('Phys. Thy.'!M167:N167),0)</f>
        <v>512046</v>
      </c>
      <c r="H72" s="2">
        <f>ROUND(+'Phys. Thy.'!F67,0)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ROUND(SUM('Phys. Thy.'!M68:N68),0)</f>
        <v>392412</v>
      </c>
      <c r="E73" s="2">
        <f>ROUND(+'Phys. Thy.'!F68,0)</f>
        <v>149645</v>
      </c>
      <c r="F73" s="7">
        <f t="shared" si="0"/>
        <v>2.62</v>
      </c>
      <c r="G73" s="2">
        <f>ROUND(SUM('Phys. Thy.'!M168:N168),0)</f>
        <v>410669</v>
      </c>
      <c r="H73" s="2">
        <f>ROUND(+'Phys. Thy.'!F68,0)</f>
        <v>149645</v>
      </c>
      <c r="I73" s="7">
        <f t="shared" si="1"/>
        <v>2.74</v>
      </c>
      <c r="J73" s="7"/>
      <c r="K73" s="8">
        <f t="shared" si="2"/>
        <v>4.58E-2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ROUND(SUM('Phys. Thy.'!M69:N69),0)</f>
        <v>528</v>
      </c>
      <c r="E74" s="2">
        <f>ROUND(+'Phys. Thy.'!F69,0)</f>
        <v>0</v>
      </c>
      <c r="F74" s="7" t="str">
        <f t="shared" si="0"/>
        <v/>
      </c>
      <c r="G74" s="2">
        <f>ROUND(SUM('Phys. Thy.'!M169:N169),0)</f>
        <v>336</v>
      </c>
      <c r="H74" s="2">
        <f>ROUND(+'Phys. Thy.'!F69,0)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ROUND(SUM('Phys. Thy.'!M70:N70),0)</f>
        <v>182825</v>
      </c>
      <c r="E75" s="2">
        <f>ROUND(+'Phys. Thy.'!F70,0)</f>
        <v>0</v>
      </c>
      <c r="F75" s="7" t="str">
        <f t="shared" ref="F75:F107" si="3">IF(D75=0,"",IF(E75=0,"",ROUND(D75/E75,2)))</f>
        <v/>
      </c>
      <c r="G75" s="2">
        <f>ROUND(SUM('Phys. Thy.'!M170:N170),0)</f>
        <v>194601</v>
      </c>
      <c r="H75" s="2">
        <f>ROUND(+'Phys. Thy.'!F70,0)</f>
        <v>0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ROUND(SUM('Phys. Thy.'!M71:N71),0)</f>
        <v>10260</v>
      </c>
      <c r="E76" s="2">
        <f>ROUND(+'Phys. Thy.'!F71,0)</f>
        <v>3969</v>
      </c>
      <c r="F76" s="7">
        <f t="shared" si="3"/>
        <v>2.59</v>
      </c>
      <c r="G76" s="2">
        <f>ROUND(SUM('Phys. Thy.'!M171:N171),0)</f>
        <v>10529</v>
      </c>
      <c r="H76" s="2">
        <f>ROUND(+'Phys. Thy.'!F71,0)</f>
        <v>3969</v>
      </c>
      <c r="I76" s="7">
        <f t="shared" si="4"/>
        <v>2.65</v>
      </c>
      <c r="J76" s="7"/>
      <c r="K76" s="8">
        <f t="shared" si="5"/>
        <v>2.3199999999999998E-2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ROUND(SUM('Phys. Thy.'!M72:N72),0)</f>
        <v>0</v>
      </c>
      <c r="E77" s="2">
        <f>ROUND(+'Phys. Thy.'!F72,0)</f>
        <v>0</v>
      </c>
      <c r="F77" s="7" t="str">
        <f t="shared" si="3"/>
        <v/>
      </c>
      <c r="G77" s="2">
        <f>ROUND(SUM('Phys. Thy.'!M172:N172),0)</f>
        <v>0</v>
      </c>
      <c r="H77" s="2">
        <f>ROUND(+'Phys. Thy.'!F72,0)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ROUND(SUM('Phys. Thy.'!M73:N73),0)</f>
        <v>133359</v>
      </c>
      <c r="E78" s="2">
        <f>ROUND(+'Phys. Thy.'!F73,0)</f>
        <v>77658</v>
      </c>
      <c r="F78" s="7">
        <f t="shared" si="3"/>
        <v>1.72</v>
      </c>
      <c r="G78" s="2">
        <f>ROUND(SUM('Phys. Thy.'!M173:N173),0)</f>
        <v>131526</v>
      </c>
      <c r="H78" s="2">
        <f>ROUND(+'Phys. Thy.'!F73,0)</f>
        <v>77658</v>
      </c>
      <c r="I78" s="7">
        <f t="shared" si="4"/>
        <v>1.69</v>
      </c>
      <c r="J78" s="7"/>
      <c r="K78" s="8">
        <f t="shared" si="5"/>
        <v>-1.7399999999999999E-2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ROUND(SUM('Phys. Thy.'!M74:N74),0)</f>
        <v>264365</v>
      </c>
      <c r="E79" s="2">
        <f>ROUND(+'Phys. Thy.'!F74,0)</f>
        <v>98373</v>
      </c>
      <c r="F79" s="7">
        <f t="shared" si="3"/>
        <v>2.69</v>
      </c>
      <c r="G79" s="2">
        <f>ROUND(SUM('Phys. Thy.'!M174:N174),0)</f>
        <v>550453</v>
      </c>
      <c r="H79" s="2">
        <f>ROUND(+'Phys. Thy.'!F74,0)</f>
        <v>98373</v>
      </c>
      <c r="I79" s="7">
        <f t="shared" si="4"/>
        <v>5.6</v>
      </c>
      <c r="J79" s="7"/>
      <c r="K79" s="8">
        <f t="shared" si="5"/>
        <v>1.0818000000000001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ROUND(SUM('Phys. Thy.'!M75:N75),0)</f>
        <v>219378</v>
      </c>
      <c r="E80" s="2">
        <f>ROUND(+'Phys. Thy.'!F75,0)</f>
        <v>28083</v>
      </c>
      <c r="F80" s="7">
        <f t="shared" si="3"/>
        <v>7.81</v>
      </c>
      <c r="G80" s="2">
        <f>ROUND(SUM('Phys. Thy.'!M175:N175),0)</f>
        <v>221366</v>
      </c>
      <c r="H80" s="2">
        <f>ROUND(+'Phys. Thy.'!F75,0)</f>
        <v>28083</v>
      </c>
      <c r="I80" s="7">
        <f t="shared" si="4"/>
        <v>7.88</v>
      </c>
      <c r="J80" s="7"/>
      <c r="K80" s="8">
        <f t="shared" si="5"/>
        <v>8.9999999999999993E-3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ROUND(SUM('Phys. Thy.'!M76:N76),0)</f>
        <v>41392</v>
      </c>
      <c r="E81" s="2">
        <f>ROUND(+'Phys. Thy.'!F76,0)</f>
        <v>0</v>
      </c>
      <c r="F81" s="7" t="str">
        <f t="shared" si="3"/>
        <v/>
      </c>
      <c r="G81" s="2">
        <f>ROUND(SUM('Phys. Thy.'!M176:N176),0)</f>
        <v>58718</v>
      </c>
      <c r="H81" s="2">
        <f>ROUND(+'Phys. Thy.'!F76,0)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ROUND(SUM('Phys. Thy.'!M77:N77),0)</f>
        <v>107224</v>
      </c>
      <c r="E82" s="2">
        <f>ROUND(+'Phys. Thy.'!F77,0)</f>
        <v>0</v>
      </c>
      <c r="F82" s="7" t="str">
        <f t="shared" si="3"/>
        <v/>
      </c>
      <c r="G82" s="2">
        <f>ROUND(SUM('Phys. Thy.'!M177:N177),0)</f>
        <v>191338</v>
      </c>
      <c r="H82" s="2">
        <f>ROUND(+'Phys. Thy.'!F77,0)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ROUND(SUM('Phys. Thy.'!M78:N78),0)</f>
        <v>110139</v>
      </c>
      <c r="E83" s="2">
        <f>ROUND(+'Phys. Thy.'!F78,0)</f>
        <v>0</v>
      </c>
      <c r="F83" s="7" t="str">
        <f t="shared" si="3"/>
        <v/>
      </c>
      <c r="G83" s="2">
        <f>ROUND(SUM('Phys. Thy.'!M178:N178),0)</f>
        <v>3398</v>
      </c>
      <c r="H83" s="2">
        <f>ROUND(+'Phys. Thy.'!F78,0)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ROUND(SUM('Phys. Thy.'!M79:N79),0)</f>
        <v>1580</v>
      </c>
      <c r="E84" s="2">
        <f>ROUND(+'Phys. Thy.'!F79,0)</f>
        <v>12638</v>
      </c>
      <c r="F84" s="7">
        <f t="shared" si="3"/>
        <v>0.13</v>
      </c>
      <c r="G84" s="2">
        <f>ROUND(SUM('Phys. Thy.'!M179:N179),0)</f>
        <v>1571</v>
      </c>
      <c r="H84" s="2">
        <f>ROUND(+'Phys. Thy.'!F79,0)</f>
        <v>12638</v>
      </c>
      <c r="I84" s="7">
        <f t="shared" si="4"/>
        <v>0.12</v>
      </c>
      <c r="J84" s="7"/>
      <c r="K84" s="8">
        <f t="shared" si="5"/>
        <v>-7.6899999999999996E-2</v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ROUND(SUM('Phys. Thy.'!M80:N80),0)</f>
        <v>44408</v>
      </c>
      <c r="E85" s="2">
        <f>ROUND(+'Phys. Thy.'!F80,0)</f>
        <v>44133</v>
      </c>
      <c r="F85" s="7">
        <f t="shared" si="3"/>
        <v>1.01</v>
      </c>
      <c r="G85" s="2">
        <f>ROUND(SUM('Phys. Thy.'!M180:N180),0)</f>
        <v>4988</v>
      </c>
      <c r="H85" s="2">
        <f>ROUND(+'Phys. Thy.'!F80,0)</f>
        <v>44133</v>
      </c>
      <c r="I85" s="7">
        <f t="shared" si="4"/>
        <v>0.11</v>
      </c>
      <c r="J85" s="7"/>
      <c r="K85" s="8">
        <f t="shared" si="5"/>
        <v>-0.8911</v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ROUND(SUM('Phys. Thy.'!M81:N81),0)</f>
        <v>0</v>
      </c>
      <c r="E86" s="2">
        <f>ROUND(+'Phys. Thy.'!F81,0)</f>
        <v>0</v>
      </c>
      <c r="F86" s="7" t="str">
        <f t="shared" si="3"/>
        <v/>
      </c>
      <c r="G86" s="2">
        <f>ROUND(SUM('Phys. Thy.'!M181:N181),0)</f>
        <v>0</v>
      </c>
      <c r="H86" s="2">
        <f>ROUND(+'Phys. Thy.'!F81,0)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ROUND(SUM('Phys. Thy.'!M82:N82),0)</f>
        <v>106099</v>
      </c>
      <c r="E87" s="2">
        <f>ROUND(+'Phys. Thy.'!F82,0)</f>
        <v>28926</v>
      </c>
      <c r="F87" s="7">
        <f t="shared" si="3"/>
        <v>3.67</v>
      </c>
      <c r="G87" s="2">
        <f>ROUND(SUM('Phys. Thy.'!M182:N182),0)</f>
        <v>100150</v>
      </c>
      <c r="H87" s="2">
        <f>ROUND(+'Phys. Thy.'!F82,0)</f>
        <v>28926</v>
      </c>
      <c r="I87" s="7">
        <f t="shared" si="4"/>
        <v>3.46</v>
      </c>
      <c r="J87" s="7"/>
      <c r="K87" s="8">
        <f t="shared" si="5"/>
        <v>-5.7200000000000001E-2</v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ROUND(SUM('Phys. Thy.'!M83:N83),0)</f>
        <v>14889</v>
      </c>
      <c r="E88" s="2">
        <f>ROUND(+'Phys. Thy.'!F83,0)</f>
        <v>31095</v>
      </c>
      <c r="F88" s="7">
        <f t="shared" si="3"/>
        <v>0.48</v>
      </c>
      <c r="G88" s="2">
        <f>ROUND(SUM('Phys. Thy.'!M183:N183),0)</f>
        <v>9502</v>
      </c>
      <c r="H88" s="2">
        <f>ROUND(+'Phys. Thy.'!F83,0)</f>
        <v>31095</v>
      </c>
      <c r="I88" s="7">
        <f t="shared" si="4"/>
        <v>0.31</v>
      </c>
      <c r="J88" s="7"/>
      <c r="K88" s="8">
        <f t="shared" si="5"/>
        <v>-0.35420000000000001</v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ROUND(SUM('Phys. Thy.'!M84:N84),0)</f>
        <v>188</v>
      </c>
      <c r="E89" s="2">
        <f>ROUND(+'Phys. Thy.'!F84,0)</f>
        <v>36183</v>
      </c>
      <c r="F89" s="7">
        <f t="shared" si="3"/>
        <v>0.01</v>
      </c>
      <c r="G89" s="2">
        <f>ROUND(SUM('Phys. Thy.'!M184:N184),0)</f>
        <v>16664</v>
      </c>
      <c r="H89" s="2">
        <f>ROUND(+'Phys. Thy.'!F84,0)</f>
        <v>36183</v>
      </c>
      <c r="I89" s="7">
        <f t="shared" si="4"/>
        <v>0.46</v>
      </c>
      <c r="J89" s="7"/>
      <c r="K89" s="8">
        <f t="shared" si="5"/>
        <v>45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ROUND(SUM('Phys. Thy.'!M85:N85),0)</f>
        <v>11487</v>
      </c>
      <c r="E90" s="2">
        <f>ROUND(+'Phys. Thy.'!F85,0)</f>
        <v>0</v>
      </c>
      <c r="F90" s="7" t="str">
        <f t="shared" si="3"/>
        <v/>
      </c>
      <c r="G90" s="2">
        <f>ROUND(SUM('Phys. Thy.'!M185:N185),0)</f>
        <v>17149</v>
      </c>
      <c r="H90" s="2">
        <f>ROUND(+'Phys. Thy.'!F85,0)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ROUND(SUM('Phys. Thy.'!M86:N86),0)</f>
        <v>167126</v>
      </c>
      <c r="E91" s="2">
        <f>ROUND(+'Phys. Thy.'!F86,0)</f>
        <v>24127</v>
      </c>
      <c r="F91" s="7">
        <f t="shared" si="3"/>
        <v>6.93</v>
      </c>
      <c r="G91" s="2">
        <f>ROUND(SUM('Phys. Thy.'!M186:N186),0)</f>
        <v>182728</v>
      </c>
      <c r="H91" s="2">
        <f>ROUND(+'Phys. Thy.'!F86,0)</f>
        <v>24127</v>
      </c>
      <c r="I91" s="7">
        <f t="shared" si="4"/>
        <v>7.57</v>
      </c>
      <c r="J91" s="7"/>
      <c r="K91" s="8">
        <f t="shared" si="5"/>
        <v>9.2399999999999996E-2</v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ROUND(SUM('Phys. Thy.'!M87:N87),0)</f>
        <v>0</v>
      </c>
      <c r="E92" s="2">
        <f>ROUND(+'Phys. Thy.'!F87,0)</f>
        <v>1643</v>
      </c>
      <c r="F92" s="7" t="str">
        <f t="shared" si="3"/>
        <v/>
      </c>
      <c r="G92" s="2">
        <f>ROUND(SUM('Phys. Thy.'!M187:N187),0)</f>
        <v>0</v>
      </c>
      <c r="H92" s="2">
        <f>ROUND(+'Phys. Thy.'!F87,0)</f>
        <v>1643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ROUND(SUM('Phys. Thy.'!M88:N88),0)</f>
        <v>0</v>
      </c>
      <c r="E93" s="2">
        <f>ROUND(+'Phys. Thy.'!F88,0)</f>
        <v>107</v>
      </c>
      <c r="F93" s="7" t="str">
        <f t="shared" si="3"/>
        <v/>
      </c>
      <c r="G93" s="2">
        <f>ROUND(SUM('Phys. Thy.'!M188:N188),0)</f>
        <v>0</v>
      </c>
      <c r="H93" s="2">
        <f>ROUND(+'Phys. Thy.'!F88,0)</f>
        <v>107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ROUND(SUM('Phys. Thy.'!M89:N89),0)</f>
        <v>105021</v>
      </c>
      <c r="E94" s="2">
        <f>ROUND(+'Phys. Thy.'!F89,0)</f>
        <v>40892</v>
      </c>
      <c r="F94" s="7">
        <f t="shared" si="3"/>
        <v>2.57</v>
      </c>
      <c r="G94" s="2">
        <f>ROUND(SUM('Phys. Thy.'!M189:N189),0)</f>
        <v>90488</v>
      </c>
      <c r="H94" s="2">
        <f>ROUND(+'Phys. Thy.'!F89,0)</f>
        <v>40892</v>
      </c>
      <c r="I94" s="7">
        <f t="shared" si="4"/>
        <v>2.21</v>
      </c>
      <c r="J94" s="7"/>
      <c r="K94" s="8">
        <f t="shared" si="5"/>
        <v>-0.1401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ROUND(SUM('Phys. Thy.'!M90:N90),0)</f>
        <v>958</v>
      </c>
      <c r="E95" s="2">
        <f>ROUND(+'Phys. Thy.'!F90,0)</f>
        <v>0</v>
      </c>
      <c r="F95" s="7" t="str">
        <f t="shared" si="3"/>
        <v/>
      </c>
      <c r="G95" s="2">
        <f>ROUND(SUM('Phys. Thy.'!M190:N190),0)</f>
        <v>973</v>
      </c>
      <c r="H95" s="2">
        <f>ROUND(+'Phys. Thy.'!F90,0)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ROUND(SUM('Phys. Thy.'!M91:N91),0)</f>
        <v>48368</v>
      </c>
      <c r="E96" s="2">
        <f>ROUND(+'Phys. Thy.'!F91,0)</f>
        <v>0</v>
      </c>
      <c r="F96" s="7" t="str">
        <f t="shared" si="3"/>
        <v/>
      </c>
      <c r="G96" s="2">
        <f>ROUND(SUM('Phys. Thy.'!M191:N191),0)</f>
        <v>47249</v>
      </c>
      <c r="H96" s="2">
        <f>ROUND(+'Phys. Thy.'!F91,0)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ROUND(SUM('Phys. Thy.'!M92:N92),0)</f>
        <v>0</v>
      </c>
      <c r="E97" s="2">
        <f>ROUND(+'Phys. Thy.'!F92,0)</f>
        <v>0</v>
      </c>
      <c r="F97" s="7" t="str">
        <f t="shared" si="3"/>
        <v/>
      </c>
      <c r="G97" s="2">
        <f>ROUND(SUM('Phys. Thy.'!M192:N192),0)</f>
        <v>5718</v>
      </c>
      <c r="H97" s="2">
        <f>ROUND(+'Phys. Thy.'!F92,0)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ROUND(SUM('Phys. Thy.'!M93:N93),0)</f>
        <v>81513</v>
      </c>
      <c r="E98" s="2">
        <f>ROUND(+'Phys. Thy.'!F93,0)</f>
        <v>12046</v>
      </c>
      <c r="F98" s="7">
        <f t="shared" si="3"/>
        <v>6.77</v>
      </c>
      <c r="G98" s="2">
        <f>ROUND(SUM('Phys. Thy.'!M193:N193),0)</f>
        <v>63149</v>
      </c>
      <c r="H98" s="2">
        <f>ROUND(+'Phys. Thy.'!F93,0)</f>
        <v>12046</v>
      </c>
      <c r="I98" s="7">
        <f t="shared" si="4"/>
        <v>5.24</v>
      </c>
      <c r="J98" s="7"/>
      <c r="K98" s="8">
        <f t="shared" si="5"/>
        <v>-0.22600000000000001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ROUND(SUM('Phys. Thy.'!M94:N94),0)</f>
        <v>110074</v>
      </c>
      <c r="E99" s="2">
        <f>ROUND(+'Phys. Thy.'!F94,0)</f>
        <v>17561</v>
      </c>
      <c r="F99" s="7">
        <f t="shared" si="3"/>
        <v>6.27</v>
      </c>
      <c r="G99" s="2">
        <f>ROUND(SUM('Phys. Thy.'!M194:N194),0)</f>
        <v>49241</v>
      </c>
      <c r="H99" s="2">
        <f>ROUND(+'Phys. Thy.'!F94,0)</f>
        <v>17561</v>
      </c>
      <c r="I99" s="7">
        <f t="shared" si="4"/>
        <v>2.8</v>
      </c>
      <c r="J99" s="7"/>
      <c r="K99" s="8">
        <f t="shared" si="5"/>
        <v>-0.5534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ROUND(SUM('Phys. Thy.'!M95:N95),0)</f>
        <v>350492</v>
      </c>
      <c r="E100" s="2">
        <f>ROUND(+'Phys. Thy.'!F95,0)</f>
        <v>126042</v>
      </c>
      <c r="F100" s="7">
        <f t="shared" si="3"/>
        <v>2.78</v>
      </c>
      <c r="G100" s="2">
        <f>ROUND(SUM('Phys. Thy.'!M195:N195),0)</f>
        <v>345393</v>
      </c>
      <c r="H100" s="2">
        <f>ROUND(+'Phys. Thy.'!F95,0)</f>
        <v>126042</v>
      </c>
      <c r="I100" s="7">
        <f t="shared" si="4"/>
        <v>2.74</v>
      </c>
      <c r="J100" s="7"/>
      <c r="K100" s="8">
        <f t="shared" si="5"/>
        <v>-1.44E-2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ROUND(SUM('Phys. Thy.'!M96:N96),0)</f>
        <v>338593</v>
      </c>
      <c r="E101" s="2">
        <f>ROUND(+'Phys. Thy.'!F96,0)</f>
        <v>37187</v>
      </c>
      <c r="F101" s="7">
        <f t="shared" si="3"/>
        <v>9.11</v>
      </c>
      <c r="G101" s="2">
        <f>ROUND(SUM('Phys. Thy.'!M196:N196),0)</f>
        <v>339921</v>
      </c>
      <c r="H101" s="2">
        <f>ROUND(+'Phys. Thy.'!F96,0)</f>
        <v>37187</v>
      </c>
      <c r="I101" s="7">
        <f t="shared" si="4"/>
        <v>9.14</v>
      </c>
      <c r="J101" s="7"/>
      <c r="K101" s="8">
        <f t="shared" si="5"/>
        <v>3.3E-3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ROUND(SUM('Phys. Thy.'!M97:N97),0)</f>
        <v>0</v>
      </c>
      <c r="E102" s="2">
        <f>ROUND(+'Phys. Thy.'!F97,0)</f>
        <v>0</v>
      </c>
      <c r="F102" s="7" t="str">
        <f t="shared" si="3"/>
        <v/>
      </c>
      <c r="G102" s="2">
        <f>ROUND(SUM('Phys. Thy.'!M197:N197),0)</f>
        <v>0</v>
      </c>
      <c r="H102" s="2">
        <f>ROUND(+'Phys. Thy.'!F97,0)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ROUND(SUM('Phys. Thy.'!M98:N98),0)</f>
        <v>0</v>
      </c>
      <c r="E103" s="2">
        <f>ROUND(+'Phys. Thy.'!F98,0)</f>
        <v>0</v>
      </c>
      <c r="F103" s="7" t="str">
        <f t="shared" si="3"/>
        <v/>
      </c>
      <c r="G103" s="2">
        <f>ROUND(SUM('Phys. Thy.'!M198:N198),0)</f>
        <v>0</v>
      </c>
      <c r="H103" s="2">
        <f>ROUND(+'Phys. Thy.'!F98,0)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ROUND(SUM('Phys. Thy.'!M99:N99),0)</f>
        <v>0</v>
      </c>
      <c r="E104" s="2">
        <f>ROUND(+'Phys. Thy.'!F99,0)</f>
        <v>0</v>
      </c>
      <c r="F104" s="7" t="str">
        <f t="shared" si="3"/>
        <v/>
      </c>
      <c r="G104" s="2">
        <f>ROUND(SUM('Phys. Thy.'!M199:N199),0)</f>
        <v>0</v>
      </c>
      <c r="H104" s="2">
        <f>ROUND(+'Phys. Thy.'!F99,0)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ROUND(SUM('Phys. Thy.'!M100:N100),0)</f>
        <v>0</v>
      </c>
      <c r="E105" s="2">
        <f>ROUND(+'Phys. Thy.'!F100,0)</f>
        <v>0</v>
      </c>
      <c r="F105" s="7" t="str">
        <f t="shared" si="3"/>
        <v/>
      </c>
      <c r="G105" s="2">
        <f>ROUND(SUM('Phys. Thy.'!M200:N200),0)</f>
        <v>0</v>
      </c>
      <c r="H105" s="2">
        <f>ROUND(+'Phys. Thy.'!F100,0)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ROUND(SUM('Phys. Thy.'!M101:N101),0)</f>
        <v>0</v>
      </c>
      <c r="E106" s="2">
        <f>ROUND(+'Phys. Thy.'!F101,0)</f>
        <v>0</v>
      </c>
      <c r="F106" s="7" t="str">
        <f t="shared" si="3"/>
        <v/>
      </c>
      <c r="G106" s="2">
        <f>ROUND(SUM('Phys. Thy.'!M201:N201),0)</f>
        <v>0</v>
      </c>
      <c r="H106" s="2">
        <f>ROUND(+'Phys. Thy.'!F101,0)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ROUND(SUM('Phys. Thy.'!M102:N102),0)</f>
        <v>0</v>
      </c>
      <c r="E107" s="2">
        <f>ROUND(+'Phys. Thy.'!F102,0)</f>
        <v>0</v>
      </c>
      <c r="F107" s="7" t="str">
        <f t="shared" si="3"/>
        <v/>
      </c>
      <c r="G107" s="2">
        <f>ROUND(SUM('Phys. Thy.'!M202:N202),0)</f>
        <v>0</v>
      </c>
      <c r="H107" s="2">
        <f>ROUND(+'Phys. Thy.'!F102,0)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O33" sqref="O3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5.88671875" bestFit="1" customWidth="1"/>
    <col min="7" max="7" width="10.8867187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4" t="s">
        <v>12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344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27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10"/>
      <c r="B8" s="2"/>
      <c r="C8" s="2"/>
      <c r="D8" s="1" t="s">
        <v>65</v>
      </c>
      <c r="F8" s="1" t="s">
        <v>2</v>
      </c>
      <c r="G8" s="1" t="s">
        <v>65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54</v>
      </c>
      <c r="E9" s="1" t="s">
        <v>4</v>
      </c>
      <c r="F9" s="1" t="s">
        <v>4</v>
      </c>
      <c r="G9" s="1" t="s">
        <v>54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Thy.'!O5,0)</f>
        <v>62168</v>
      </c>
      <c r="E10" s="2">
        <f>ROUND(+'Phys. Thy.'!F5,0)</f>
        <v>0</v>
      </c>
      <c r="F10" s="7" t="str">
        <f>IF(D10=0,"",IF(E10=0,"",ROUND(D10/E10,2)))</f>
        <v/>
      </c>
      <c r="G10" s="2">
        <f>ROUND(+'Phys. Thy.'!O105,0)</f>
        <v>84750</v>
      </c>
      <c r="H10" s="2">
        <f>ROUND(+'Phys. Thy.'!F105,0)</f>
        <v>120383</v>
      </c>
      <c r="I10" s="7">
        <f>IF(G10=0,"",IF(H10=0,"",ROUND(G10/H10,2)))</f>
        <v>0.7</v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Thy.'!O6,0)</f>
        <v>33570</v>
      </c>
      <c r="E11" s="2">
        <f>ROUND(+'Phys. Thy.'!F6,0)</f>
        <v>82218</v>
      </c>
      <c r="F11" s="7">
        <f t="shared" ref="F11:F74" si="0">IF(D11=0,"",IF(E11=0,"",ROUND(D11/E11,2)))</f>
        <v>0.41</v>
      </c>
      <c r="G11" s="2">
        <f>ROUND(+'Phys. Thy.'!O106,0)</f>
        <v>30018</v>
      </c>
      <c r="H11" s="2">
        <f>ROUND(+'Phys. Thy.'!F106,0)</f>
        <v>63491</v>
      </c>
      <c r="I11" s="7">
        <f t="shared" ref="I11:I74" si="1">IF(G11=0,"",IF(H11=0,"",ROUND(G11/H11,2)))</f>
        <v>0.47</v>
      </c>
      <c r="J11" s="7"/>
      <c r="K11" s="8">
        <f t="shared" ref="K11:K74" si="2">IF(D11=0,"",IF(E11=0,"",IF(G11=0,"",IF(H11=0,"",ROUND(I11/F11-1,4)))))</f>
        <v>0.14630000000000001</v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Thy.'!O7,0)</f>
        <v>1</v>
      </c>
      <c r="E12" s="2">
        <f>ROUND(+'Phys. Thy.'!F7,0)</f>
        <v>17275</v>
      </c>
      <c r="F12" s="7">
        <f t="shared" si="0"/>
        <v>0</v>
      </c>
      <c r="G12" s="2">
        <f>ROUND(+'Phys. Thy.'!O107,0)</f>
        <v>373</v>
      </c>
      <c r="H12" s="2">
        <f>ROUND(+'Phys. Thy.'!F107,0)</f>
        <v>16581</v>
      </c>
      <c r="I12" s="7">
        <f t="shared" si="1"/>
        <v>0.02</v>
      </c>
      <c r="J12" s="7"/>
      <c r="K12" s="8" t="e">
        <f t="shared" si="2"/>
        <v>#DIV/0!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Thy.'!O8,0)</f>
        <v>986374</v>
      </c>
      <c r="E13" s="2">
        <f>ROUND(+'Phys. Thy.'!F8,0)</f>
        <v>289442</v>
      </c>
      <c r="F13" s="7">
        <f t="shared" si="0"/>
        <v>3.41</v>
      </c>
      <c r="G13" s="2">
        <f>ROUND(+'Phys. Thy.'!O108,0)</f>
        <v>985853</v>
      </c>
      <c r="H13" s="2">
        <f>ROUND(+'Phys. Thy.'!F108,0)</f>
        <v>285365</v>
      </c>
      <c r="I13" s="7">
        <f t="shared" si="1"/>
        <v>3.45</v>
      </c>
      <c r="J13" s="7"/>
      <c r="K13" s="8">
        <f t="shared" si="2"/>
        <v>1.17E-2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Thy.'!O9,0)</f>
        <v>23978</v>
      </c>
      <c r="E14" s="2">
        <f>ROUND(+'Phys. Thy.'!F9,0)</f>
        <v>0</v>
      </c>
      <c r="F14" s="7" t="str">
        <f t="shared" si="0"/>
        <v/>
      </c>
      <c r="G14" s="2">
        <f>ROUND(+'Phys. Thy.'!O109,0)</f>
        <v>40704</v>
      </c>
      <c r="H14" s="2">
        <f>ROUND(+'Phys. Thy.'!F109,0)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Thy.'!O10,0)</f>
        <v>0</v>
      </c>
      <c r="E15" s="2">
        <f>ROUND(+'Phys. Thy.'!F10,0)</f>
        <v>0</v>
      </c>
      <c r="F15" s="7" t="str">
        <f t="shared" si="0"/>
        <v/>
      </c>
      <c r="G15" s="2">
        <f>ROUND(+'Phys. Thy.'!O110,0)</f>
        <v>0</v>
      </c>
      <c r="H15" s="2">
        <f>ROUND(+'Phys. Thy.'!F110,0)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Thy.'!O11,0)</f>
        <v>8411</v>
      </c>
      <c r="E16" s="2">
        <f>ROUND(+'Phys. Thy.'!F11,0)</f>
        <v>19832</v>
      </c>
      <c r="F16" s="7">
        <f t="shared" si="0"/>
        <v>0.42</v>
      </c>
      <c r="G16" s="2">
        <f>ROUND(+'Phys. Thy.'!O111,0)</f>
        <v>11699</v>
      </c>
      <c r="H16" s="2">
        <f>ROUND(+'Phys. Thy.'!F111,0)</f>
        <v>27536</v>
      </c>
      <c r="I16" s="7">
        <f t="shared" si="1"/>
        <v>0.42</v>
      </c>
      <c r="J16" s="7"/>
      <c r="K16" s="8">
        <f t="shared" si="2"/>
        <v>0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Thy.'!O12,0)</f>
        <v>19491</v>
      </c>
      <c r="E17" s="2">
        <f>ROUND(+'Phys. Thy.'!F12,0)</f>
        <v>57002</v>
      </c>
      <c r="F17" s="7">
        <f t="shared" si="0"/>
        <v>0.34</v>
      </c>
      <c r="G17" s="2">
        <f>ROUND(+'Phys. Thy.'!O112,0)</f>
        <v>9875</v>
      </c>
      <c r="H17" s="2">
        <f>ROUND(+'Phys. Thy.'!F112,0)</f>
        <v>60479</v>
      </c>
      <c r="I17" s="7">
        <f t="shared" si="1"/>
        <v>0.16</v>
      </c>
      <c r="J17" s="7"/>
      <c r="K17" s="8">
        <f t="shared" si="2"/>
        <v>-0.52939999999999998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Thy.'!O13,0)</f>
        <v>563</v>
      </c>
      <c r="E18" s="2">
        <f>ROUND(+'Phys. Thy.'!F13,0)</f>
        <v>2355</v>
      </c>
      <c r="F18" s="7">
        <f t="shared" si="0"/>
        <v>0.24</v>
      </c>
      <c r="G18" s="2">
        <f>ROUND(+'Phys. Thy.'!O113,0)</f>
        <v>583</v>
      </c>
      <c r="H18" s="2">
        <f>ROUND(+'Phys. Thy.'!F113,0)</f>
        <v>951</v>
      </c>
      <c r="I18" s="7">
        <f t="shared" si="1"/>
        <v>0.61</v>
      </c>
      <c r="J18" s="7"/>
      <c r="K18" s="8">
        <f t="shared" si="2"/>
        <v>1.5417000000000001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Thy.'!O14,0)</f>
        <v>9284</v>
      </c>
      <c r="E19" s="2">
        <f>ROUND(+'Phys. Thy.'!F14,0)</f>
        <v>80423</v>
      </c>
      <c r="F19" s="7">
        <f t="shared" si="0"/>
        <v>0.12</v>
      </c>
      <c r="G19" s="2">
        <f>ROUND(+'Phys. Thy.'!O114,0)</f>
        <v>3735</v>
      </c>
      <c r="H19" s="2">
        <f>ROUND(+'Phys. Thy.'!F114,0)</f>
        <v>66306</v>
      </c>
      <c r="I19" s="7">
        <f t="shared" si="1"/>
        <v>0.06</v>
      </c>
      <c r="J19" s="7"/>
      <c r="K19" s="8">
        <f t="shared" si="2"/>
        <v>-0.5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Thy.'!O15,0)</f>
        <v>2015</v>
      </c>
      <c r="E20" s="2">
        <f>ROUND(+'Phys. Thy.'!F15,0)</f>
        <v>90226</v>
      </c>
      <c r="F20" s="7">
        <f t="shared" si="0"/>
        <v>0.02</v>
      </c>
      <c r="G20" s="2">
        <f>ROUND(+'Phys. Thy.'!O115,0)</f>
        <v>1578</v>
      </c>
      <c r="H20" s="2">
        <f>ROUND(+'Phys. Thy.'!F115,0)</f>
        <v>89482</v>
      </c>
      <c r="I20" s="7">
        <f t="shared" si="1"/>
        <v>0.02</v>
      </c>
      <c r="J20" s="7"/>
      <c r="K20" s="8">
        <f t="shared" si="2"/>
        <v>0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Thy.'!O16,0)</f>
        <v>20934</v>
      </c>
      <c r="E21" s="2">
        <f>ROUND(+'Phys. Thy.'!F16,0)</f>
        <v>140313</v>
      </c>
      <c r="F21" s="7">
        <f t="shared" si="0"/>
        <v>0.15</v>
      </c>
      <c r="G21" s="2">
        <f>ROUND(+'Phys. Thy.'!O116,0)</f>
        <v>27275</v>
      </c>
      <c r="H21" s="2">
        <f>ROUND(+'Phys. Thy.'!F116,0)</f>
        <v>148335</v>
      </c>
      <c r="I21" s="7">
        <f t="shared" si="1"/>
        <v>0.18</v>
      </c>
      <c r="J21" s="7"/>
      <c r="K21" s="8">
        <f t="shared" si="2"/>
        <v>0.2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Thy.'!O17,0)</f>
        <v>0</v>
      </c>
      <c r="E22" s="2">
        <f>ROUND(+'Phys. Thy.'!F17,0)</f>
        <v>2270</v>
      </c>
      <c r="F22" s="7" t="str">
        <f t="shared" si="0"/>
        <v/>
      </c>
      <c r="G22" s="2">
        <f>ROUND(+'Phys. Thy.'!O117,0)</f>
        <v>0</v>
      </c>
      <c r="H22" s="2">
        <f>ROUND(+'Phys. Thy.'!F117,0)</f>
        <v>2024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DEACONESS HOSPITAL</v>
      </c>
      <c r="D23" s="2">
        <f>ROUND(+'Phys. Thy.'!O18,0)</f>
        <v>429</v>
      </c>
      <c r="E23" s="2">
        <f>ROUND(+'Phys. Thy.'!F18,0)</f>
        <v>21903</v>
      </c>
      <c r="F23" s="7">
        <f t="shared" si="0"/>
        <v>0.02</v>
      </c>
      <c r="G23" s="2">
        <f>ROUND(+'Phys. Thy.'!O118,0)</f>
        <v>598</v>
      </c>
      <c r="H23" s="2">
        <f>ROUND(+'Phys. Thy.'!F118,0)</f>
        <v>24393</v>
      </c>
      <c r="I23" s="7">
        <f t="shared" si="1"/>
        <v>0.02</v>
      </c>
      <c r="J23" s="7"/>
      <c r="K23" s="8">
        <f t="shared" si="2"/>
        <v>0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Thy.'!O19,0)</f>
        <v>31650</v>
      </c>
      <c r="E24" s="2">
        <f>ROUND(+'Phys. Thy.'!F19,0)</f>
        <v>106052</v>
      </c>
      <c r="F24" s="7">
        <f t="shared" si="0"/>
        <v>0.3</v>
      </c>
      <c r="G24" s="2">
        <f>ROUND(+'Phys. Thy.'!O119,0)</f>
        <v>27287</v>
      </c>
      <c r="H24" s="2">
        <f>ROUND(+'Phys. Thy.'!F119,0)</f>
        <v>87536</v>
      </c>
      <c r="I24" s="7">
        <f t="shared" si="1"/>
        <v>0.31</v>
      </c>
      <c r="J24" s="7"/>
      <c r="K24" s="8">
        <f t="shared" si="2"/>
        <v>3.3300000000000003E-2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Thy.'!O20,0)</f>
        <v>6769</v>
      </c>
      <c r="E25" s="2">
        <f>ROUND(+'Phys. Thy.'!F20,0)</f>
        <v>17245</v>
      </c>
      <c r="F25" s="7">
        <f t="shared" si="0"/>
        <v>0.39</v>
      </c>
      <c r="G25" s="2">
        <f>ROUND(+'Phys. Thy.'!O120,0)</f>
        <v>3161</v>
      </c>
      <c r="H25" s="2">
        <f>ROUND(+'Phys. Thy.'!F120,0)</f>
        <v>21917</v>
      </c>
      <c r="I25" s="7">
        <f t="shared" si="1"/>
        <v>0.14000000000000001</v>
      </c>
      <c r="J25" s="7"/>
      <c r="K25" s="8">
        <f t="shared" si="2"/>
        <v>-0.64100000000000001</v>
      </c>
    </row>
    <row r="26" spans="2:11" x14ac:dyDescent="0.2">
      <c r="B26">
        <f>+'Phys. Thy.'!A21</f>
        <v>43</v>
      </c>
      <c r="C26" t="str">
        <f>+'Phys. Thy.'!B21</f>
        <v>WALLA WALLA GENERAL HOSPITAL</v>
      </c>
      <c r="D26" s="2">
        <f>ROUND(+'Phys. Thy.'!O21,0)</f>
        <v>0</v>
      </c>
      <c r="E26" s="2">
        <f>ROUND(+'Phys. Thy.'!F21,0)</f>
        <v>0</v>
      </c>
      <c r="F26" s="7" t="str">
        <f t="shared" si="0"/>
        <v/>
      </c>
      <c r="G26" s="2">
        <f>ROUND(+'Phys. Thy.'!O121,0)</f>
        <v>0</v>
      </c>
      <c r="H26" s="2">
        <f>ROUND(+'Phys. Thy.'!F121,0)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45</v>
      </c>
      <c r="C27" t="str">
        <f>+'Phys. Thy.'!B22</f>
        <v>COLUMBIA BASIN HOSPITAL</v>
      </c>
      <c r="D27" s="2">
        <f>ROUND(+'Phys. Thy.'!O22,0)</f>
        <v>30</v>
      </c>
      <c r="E27" s="2">
        <f>ROUND(+'Phys. Thy.'!F22,0)</f>
        <v>10858</v>
      </c>
      <c r="F27" s="7">
        <f t="shared" si="0"/>
        <v>0</v>
      </c>
      <c r="G27" s="2">
        <f>ROUND(+'Phys. Thy.'!O122,0)</f>
        <v>700</v>
      </c>
      <c r="H27" s="2">
        <f>ROUND(+'Phys. Thy.'!F122,0)</f>
        <v>14741</v>
      </c>
      <c r="I27" s="7">
        <f t="shared" si="1"/>
        <v>0.05</v>
      </c>
      <c r="J27" s="7"/>
      <c r="K27" s="8" t="e">
        <f t="shared" si="2"/>
        <v>#DIV/0!</v>
      </c>
    </row>
    <row r="28" spans="2:11" x14ac:dyDescent="0.2">
      <c r="B28">
        <f>+'Phys. Thy.'!A23</f>
        <v>46</v>
      </c>
      <c r="C28" t="str">
        <f>+'Phys. Thy.'!B23</f>
        <v>PMH MEDICAL CENTER</v>
      </c>
      <c r="D28" s="2">
        <f>ROUND(+'Phys. Thy.'!O23,0)</f>
        <v>0</v>
      </c>
      <c r="E28" s="2">
        <f>ROUND(+'Phys. Thy.'!F23,0)</f>
        <v>7480</v>
      </c>
      <c r="F28" s="7" t="str">
        <f t="shared" si="0"/>
        <v/>
      </c>
      <c r="G28" s="2">
        <f>ROUND(+'Phys. Thy.'!O123,0)</f>
        <v>0</v>
      </c>
      <c r="H28" s="2">
        <f>ROUND(+'Phys. Thy.'!F123,0)</f>
        <v>7726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50</v>
      </c>
      <c r="C29" t="str">
        <f>+'Phys. Thy.'!B24</f>
        <v>PROVIDENCE ST MARY MEDICAL CENTER</v>
      </c>
      <c r="D29" s="2">
        <f>ROUND(+'Phys. Thy.'!O24,0)</f>
        <v>6980</v>
      </c>
      <c r="E29" s="2">
        <f>ROUND(+'Phys. Thy.'!F24,0)</f>
        <v>34592</v>
      </c>
      <c r="F29" s="7">
        <f t="shared" si="0"/>
        <v>0.2</v>
      </c>
      <c r="G29" s="2">
        <f>ROUND(+'Phys. Thy.'!O124,0)</f>
        <v>3580</v>
      </c>
      <c r="H29" s="2">
        <f>ROUND(+'Phys. Thy.'!F124,0)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54</v>
      </c>
      <c r="C30" t="str">
        <f>+'Phys. Thy.'!B25</f>
        <v>FORKS COMMUNITY HOSPITAL</v>
      </c>
      <c r="D30" s="2">
        <f>ROUND(+'Phys. Thy.'!O25,0)</f>
        <v>0</v>
      </c>
      <c r="E30" s="2">
        <f>ROUND(+'Phys. Thy.'!F25,0)</f>
        <v>0</v>
      </c>
      <c r="F30" s="7" t="str">
        <f t="shared" si="0"/>
        <v/>
      </c>
      <c r="G30" s="2">
        <f>ROUND(+'Phys. Thy.'!O125,0)</f>
        <v>0</v>
      </c>
      <c r="H30" s="2">
        <f>ROUND(+'Phys. Thy.'!F125,0)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56</v>
      </c>
      <c r="C31" t="str">
        <f>+'Phys. Thy.'!B26</f>
        <v>WILLAPA HARBOR HOSPITAL</v>
      </c>
      <c r="D31" s="2">
        <f>ROUND(+'Phys. Thy.'!O26,0)</f>
        <v>0</v>
      </c>
      <c r="E31" s="2">
        <f>ROUND(+'Phys. Thy.'!F26,0)</f>
        <v>0</v>
      </c>
      <c r="F31" s="7" t="str">
        <f t="shared" si="0"/>
        <v/>
      </c>
      <c r="G31" s="2">
        <f>ROUND(+'Phys. Thy.'!O126,0)</f>
        <v>0</v>
      </c>
      <c r="H31" s="2">
        <f>ROUND(+'Phys. Thy.'!F126,0)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58</v>
      </c>
      <c r="C32" t="str">
        <f>+'Phys. Thy.'!B27</f>
        <v>YAKIMA VALLEY MEMORIAL HOSPITAL</v>
      </c>
      <c r="D32" s="2">
        <f>ROUND(+'Phys. Thy.'!O27,0)</f>
        <v>72954</v>
      </c>
      <c r="E32" s="2">
        <f>ROUND(+'Phys. Thy.'!F27,0)</f>
        <v>203716</v>
      </c>
      <c r="F32" s="7">
        <f t="shared" si="0"/>
        <v>0.36</v>
      </c>
      <c r="G32" s="2">
        <f>ROUND(+'Phys. Thy.'!O127,0)</f>
        <v>54799</v>
      </c>
      <c r="H32" s="2">
        <f>ROUND(+'Phys. Thy.'!F127,0)</f>
        <v>149050</v>
      </c>
      <c r="I32" s="7">
        <f t="shared" si="1"/>
        <v>0.37</v>
      </c>
      <c r="J32" s="7"/>
      <c r="K32" s="8">
        <f t="shared" si="2"/>
        <v>2.7799999999999998E-2</v>
      </c>
    </row>
    <row r="33" spans="2:11" x14ac:dyDescent="0.2">
      <c r="B33">
        <f>+'Phys. Thy.'!A28</f>
        <v>63</v>
      </c>
      <c r="C33" t="str">
        <f>+'Phys. Thy.'!B28</f>
        <v>GRAYS HARBOR COMMUNITY HOSPITAL</v>
      </c>
      <c r="D33" s="2">
        <f>ROUND(+'Phys. Thy.'!O28,0)</f>
        <v>765</v>
      </c>
      <c r="E33" s="2">
        <f>ROUND(+'Phys. Thy.'!F28,0)</f>
        <v>28776</v>
      </c>
      <c r="F33" s="7">
        <f t="shared" si="0"/>
        <v>0.03</v>
      </c>
      <c r="G33" s="2">
        <f>ROUND(+'Phys. Thy.'!O128,0)</f>
        <v>933</v>
      </c>
      <c r="H33" s="2">
        <f>ROUND(+'Phys. Thy.'!F128,0)</f>
        <v>29106</v>
      </c>
      <c r="I33" s="7">
        <f t="shared" si="1"/>
        <v>0.03</v>
      </c>
      <c r="J33" s="7"/>
      <c r="K33" s="8">
        <f t="shared" si="2"/>
        <v>0</v>
      </c>
    </row>
    <row r="34" spans="2:11" x14ac:dyDescent="0.2">
      <c r="B34">
        <f>+'Phys. Thy.'!A29</f>
        <v>78</v>
      </c>
      <c r="C34" t="str">
        <f>+'Phys. Thy.'!B29</f>
        <v>SAMARITAN HEALTHCARE</v>
      </c>
      <c r="D34" s="2">
        <f>ROUND(+'Phys. Thy.'!O29,0)</f>
        <v>7048</v>
      </c>
      <c r="E34" s="2">
        <f>ROUND(+'Phys. Thy.'!F29,0)</f>
        <v>7431</v>
      </c>
      <c r="F34" s="7">
        <f t="shared" si="0"/>
        <v>0.95</v>
      </c>
      <c r="G34" s="2">
        <f>ROUND(+'Phys. Thy.'!O129,0)</f>
        <v>8650</v>
      </c>
      <c r="H34" s="2">
        <f>ROUND(+'Phys. Thy.'!F129,0)</f>
        <v>11702</v>
      </c>
      <c r="I34" s="7">
        <f t="shared" si="1"/>
        <v>0.74</v>
      </c>
      <c r="J34" s="7"/>
      <c r="K34" s="8">
        <f t="shared" si="2"/>
        <v>-0.22109999999999999</v>
      </c>
    </row>
    <row r="35" spans="2:11" x14ac:dyDescent="0.2">
      <c r="B35">
        <f>+'Phys. Thy.'!A30</f>
        <v>79</v>
      </c>
      <c r="C35" t="str">
        <f>+'Phys. Thy.'!B30</f>
        <v>OCEAN BEACH HOSPITAL</v>
      </c>
      <c r="D35" s="2">
        <f>ROUND(+'Phys. Thy.'!O30,0)</f>
        <v>0</v>
      </c>
      <c r="E35" s="2">
        <f>ROUND(+'Phys. Thy.'!F30,0)</f>
        <v>0</v>
      </c>
      <c r="F35" s="7" t="str">
        <f t="shared" si="0"/>
        <v/>
      </c>
      <c r="G35" s="2">
        <f>ROUND(+'Phys. Thy.'!O130,0)</f>
        <v>0</v>
      </c>
      <c r="H35" s="2">
        <f>ROUND(+'Phys. Thy.'!F130,0)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80</v>
      </c>
      <c r="C36" t="str">
        <f>+'Phys. Thy.'!B31</f>
        <v>ODESSA MEMORIAL HEALTHCARE CENTER</v>
      </c>
      <c r="D36" s="2">
        <f>ROUND(+'Phys. Thy.'!O31,0)</f>
        <v>3475</v>
      </c>
      <c r="E36" s="2">
        <f>ROUND(+'Phys. Thy.'!F31,0)</f>
        <v>4717</v>
      </c>
      <c r="F36" s="7">
        <f t="shared" si="0"/>
        <v>0.74</v>
      </c>
      <c r="G36" s="2">
        <f>ROUND(+'Phys. Thy.'!O131,0)</f>
        <v>7117</v>
      </c>
      <c r="H36" s="2">
        <f>ROUND(+'Phys. Thy.'!F131,0)</f>
        <v>4879</v>
      </c>
      <c r="I36" s="7">
        <f t="shared" si="1"/>
        <v>1.46</v>
      </c>
      <c r="J36" s="7"/>
      <c r="K36" s="8">
        <f t="shared" si="2"/>
        <v>0.97299999999999998</v>
      </c>
    </row>
    <row r="37" spans="2:11" x14ac:dyDescent="0.2">
      <c r="B37">
        <f>+'Phys. Thy.'!A32</f>
        <v>81</v>
      </c>
      <c r="C37" t="str">
        <f>+'Phys. Thy.'!B32</f>
        <v>MULTICARE GOOD SAMARITAN</v>
      </c>
      <c r="D37" s="2">
        <f>ROUND(+'Phys. Thy.'!O32,0)</f>
        <v>425</v>
      </c>
      <c r="E37" s="2">
        <f>ROUND(+'Phys. Thy.'!F32,0)</f>
        <v>0</v>
      </c>
      <c r="F37" s="7" t="str">
        <f t="shared" si="0"/>
        <v/>
      </c>
      <c r="G37" s="2">
        <f>ROUND(+'Phys. Thy.'!O132,0)</f>
        <v>3055</v>
      </c>
      <c r="H37" s="2">
        <f>ROUND(+'Phys. Thy.'!F132,0)</f>
        <v>159595</v>
      </c>
      <c r="I37" s="7">
        <f t="shared" si="1"/>
        <v>0.02</v>
      </c>
      <c r="J37" s="7"/>
      <c r="K37" s="8" t="str">
        <f t="shared" si="2"/>
        <v/>
      </c>
    </row>
    <row r="38" spans="2:11" x14ac:dyDescent="0.2">
      <c r="B38">
        <f>+'Phys. Thy.'!A33</f>
        <v>82</v>
      </c>
      <c r="C38" t="str">
        <f>+'Phys. Thy.'!B33</f>
        <v>GARFIELD COUNTY MEMORIAL HOSPITAL</v>
      </c>
      <c r="D38" s="2">
        <f>ROUND(+'Phys. Thy.'!O33,0)</f>
        <v>660</v>
      </c>
      <c r="E38" s="2">
        <f>ROUND(+'Phys. Thy.'!F33,0)</f>
        <v>4873</v>
      </c>
      <c r="F38" s="7">
        <f t="shared" si="0"/>
        <v>0.14000000000000001</v>
      </c>
      <c r="G38" s="2">
        <f>ROUND(+'Phys. Thy.'!O133,0)</f>
        <v>5418</v>
      </c>
      <c r="H38" s="2">
        <f>ROUND(+'Phys. Thy.'!F133,0)</f>
        <v>5602</v>
      </c>
      <c r="I38" s="7">
        <f t="shared" si="1"/>
        <v>0.97</v>
      </c>
      <c r="J38" s="7"/>
      <c r="K38" s="8">
        <f t="shared" si="2"/>
        <v>5.9286000000000003</v>
      </c>
    </row>
    <row r="39" spans="2:11" x14ac:dyDescent="0.2">
      <c r="B39">
        <f>+'Phys. Thy.'!A34</f>
        <v>84</v>
      </c>
      <c r="C39" t="str">
        <f>+'Phys. Thy.'!B34</f>
        <v>PROVIDENCE REGIONAL MEDICAL CENTER EVERETT</v>
      </c>
      <c r="D39" s="2">
        <f>ROUND(+'Phys. Thy.'!O34,0)</f>
        <v>8328</v>
      </c>
      <c r="E39" s="2">
        <f>ROUND(+'Phys. Thy.'!F34,0)</f>
        <v>3526651</v>
      </c>
      <c r="F39" s="7">
        <f t="shared" si="0"/>
        <v>0</v>
      </c>
      <c r="G39" s="2">
        <f>ROUND(+'Phys. Thy.'!O134,0)</f>
        <v>8039</v>
      </c>
      <c r="H39" s="2">
        <f>ROUND(+'Phys. Thy.'!F134,0)</f>
        <v>3188773</v>
      </c>
      <c r="I39" s="7">
        <f t="shared" si="1"/>
        <v>0</v>
      </c>
      <c r="J39" s="7"/>
      <c r="K39" s="8" t="e">
        <f t="shared" si="2"/>
        <v>#DIV/0!</v>
      </c>
    </row>
    <row r="40" spans="2:11" x14ac:dyDescent="0.2">
      <c r="B40">
        <f>+'Phys. Thy.'!A35</f>
        <v>85</v>
      </c>
      <c r="C40" t="str">
        <f>+'Phys. Thy.'!B35</f>
        <v>JEFFERSON HEALTHCARE</v>
      </c>
      <c r="D40" s="2">
        <f>ROUND(+'Phys. Thy.'!O35,0)</f>
        <v>7525</v>
      </c>
      <c r="E40" s="2">
        <f>ROUND(+'Phys. Thy.'!F35,0)</f>
        <v>28857</v>
      </c>
      <c r="F40" s="7">
        <f t="shared" si="0"/>
        <v>0.26</v>
      </c>
      <c r="G40" s="2">
        <f>ROUND(+'Phys. Thy.'!O135,0)</f>
        <v>36825</v>
      </c>
      <c r="H40" s="2">
        <f>ROUND(+'Phys. Thy.'!F135,0)</f>
        <v>24983</v>
      </c>
      <c r="I40" s="7">
        <f t="shared" si="1"/>
        <v>1.47</v>
      </c>
      <c r="J40" s="7"/>
      <c r="K40" s="8">
        <f t="shared" si="2"/>
        <v>4.6538000000000004</v>
      </c>
    </row>
    <row r="41" spans="2:11" x14ac:dyDescent="0.2">
      <c r="B41">
        <f>+'Phys. Thy.'!A36</f>
        <v>96</v>
      </c>
      <c r="C41" t="str">
        <f>+'Phys. Thy.'!B36</f>
        <v>SKYLINE HOSPITAL</v>
      </c>
      <c r="D41" s="2">
        <f>ROUND(+'Phys. Thy.'!O36,0)</f>
        <v>1730</v>
      </c>
      <c r="E41" s="2">
        <f>ROUND(+'Phys. Thy.'!F36,0)</f>
        <v>16541</v>
      </c>
      <c r="F41" s="7">
        <f t="shared" si="0"/>
        <v>0.1</v>
      </c>
      <c r="G41" s="2">
        <f>ROUND(+'Phys. Thy.'!O136,0)</f>
        <v>3259</v>
      </c>
      <c r="H41" s="2">
        <f>ROUND(+'Phys. Thy.'!F136,0)</f>
        <v>17859</v>
      </c>
      <c r="I41" s="7">
        <f t="shared" si="1"/>
        <v>0.18</v>
      </c>
      <c r="J41" s="7"/>
      <c r="K41" s="8">
        <f t="shared" si="2"/>
        <v>0.8</v>
      </c>
    </row>
    <row r="42" spans="2:11" x14ac:dyDescent="0.2">
      <c r="B42">
        <f>+'Phys. Thy.'!A37</f>
        <v>102</v>
      </c>
      <c r="C42" t="str">
        <f>+'Phys. Thy.'!B37</f>
        <v>YAKIMA REGIONAL MEDICAL AND CARDIAC CENTER</v>
      </c>
      <c r="D42" s="2">
        <f>ROUND(+'Phys. Thy.'!O37,0)</f>
        <v>11760</v>
      </c>
      <c r="E42" s="2">
        <f>ROUND(+'Phys. Thy.'!F37,0)</f>
        <v>41680</v>
      </c>
      <c r="F42" s="7">
        <f t="shared" si="0"/>
        <v>0.28000000000000003</v>
      </c>
      <c r="G42" s="2">
        <f>ROUND(+'Phys. Thy.'!O137,0)</f>
        <v>10745</v>
      </c>
      <c r="H42" s="2">
        <f>ROUND(+'Phys. Thy.'!F137,0)</f>
        <v>41171</v>
      </c>
      <c r="I42" s="7">
        <f t="shared" si="1"/>
        <v>0.26</v>
      </c>
      <c r="J42" s="7"/>
      <c r="K42" s="8">
        <f t="shared" si="2"/>
        <v>-7.1400000000000005E-2</v>
      </c>
    </row>
    <row r="43" spans="2:11" x14ac:dyDescent="0.2">
      <c r="B43">
        <f>+'Phys. Thy.'!A38</f>
        <v>104</v>
      </c>
      <c r="C43" t="str">
        <f>+'Phys. Thy.'!B38</f>
        <v>VALLEY GENERAL HOSPITAL</v>
      </c>
      <c r="D43" s="2">
        <f>ROUND(+'Phys. Thy.'!O38,0)</f>
        <v>0</v>
      </c>
      <c r="E43" s="2">
        <f>ROUND(+'Phys. Thy.'!F38,0)</f>
        <v>0</v>
      </c>
      <c r="F43" s="7" t="str">
        <f t="shared" si="0"/>
        <v/>
      </c>
      <c r="G43" s="2">
        <f>ROUND(+'Phys. Thy.'!O138,0)</f>
        <v>0</v>
      </c>
      <c r="H43" s="2">
        <f>ROUND(+'Phys. Thy.'!F138,0)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106</v>
      </c>
      <c r="C44" t="str">
        <f>+'Phys. Thy.'!B39</f>
        <v>CASCADE VALLEY HOSPITAL</v>
      </c>
      <c r="D44" s="2">
        <f>ROUND(+'Phys. Thy.'!O39,0)</f>
        <v>0</v>
      </c>
      <c r="E44" s="2">
        <f>ROUND(+'Phys. Thy.'!F39,0)</f>
        <v>4370</v>
      </c>
      <c r="F44" s="7" t="str">
        <f t="shared" si="0"/>
        <v/>
      </c>
      <c r="G44" s="2">
        <f>ROUND(+'Phys. Thy.'!O139,0)</f>
        <v>0</v>
      </c>
      <c r="H44" s="2">
        <f>ROUND(+'Phys. Thy.'!F139,0)</f>
        <v>4809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107</v>
      </c>
      <c r="C45" t="str">
        <f>+'Phys. Thy.'!B40</f>
        <v>NORTH VALLEY HOSPITAL</v>
      </c>
      <c r="D45" s="2">
        <f>ROUND(+'Phys. Thy.'!O40,0)</f>
        <v>0</v>
      </c>
      <c r="E45" s="2">
        <f>ROUND(+'Phys. Thy.'!F40,0)</f>
        <v>19399</v>
      </c>
      <c r="F45" s="7" t="str">
        <f t="shared" si="0"/>
        <v/>
      </c>
      <c r="G45" s="2">
        <f>ROUND(+'Phys. Thy.'!O140,0)</f>
        <v>4126</v>
      </c>
      <c r="H45" s="2">
        <f>ROUND(+'Phys. Thy.'!F140,0)</f>
        <v>23283</v>
      </c>
      <c r="I45" s="7">
        <f t="shared" si="1"/>
        <v>0.18</v>
      </c>
      <c r="J45" s="7"/>
      <c r="K45" s="8" t="str">
        <f t="shared" si="2"/>
        <v/>
      </c>
    </row>
    <row r="46" spans="2:11" x14ac:dyDescent="0.2">
      <c r="B46">
        <f>+'Phys. Thy.'!A41</f>
        <v>108</v>
      </c>
      <c r="C46" t="str">
        <f>+'Phys. Thy.'!B41</f>
        <v>TRI-STATE MEMORIAL HOSPITAL</v>
      </c>
      <c r="D46" s="2">
        <f>ROUND(+'Phys. Thy.'!O41,0)</f>
        <v>0</v>
      </c>
      <c r="E46" s="2">
        <f>ROUND(+'Phys. Thy.'!F41,0)</f>
        <v>2712</v>
      </c>
      <c r="F46" s="7" t="str">
        <f t="shared" si="0"/>
        <v/>
      </c>
      <c r="G46" s="2">
        <f>ROUND(+'Phys. Thy.'!O141,0)</f>
        <v>0</v>
      </c>
      <c r="H46" s="2">
        <f>ROUND(+'Phys. Thy.'!F141,0)</f>
        <v>3008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+'Phys. Thy.'!A42</f>
        <v>111</v>
      </c>
      <c r="C47" t="str">
        <f>+'Phys. Thy.'!B42</f>
        <v>EAST ADAMS RURAL HEALTHCARE</v>
      </c>
      <c r="D47" s="2">
        <f>ROUND(+'Phys. Thy.'!O42,0)</f>
        <v>1290</v>
      </c>
      <c r="E47" s="2">
        <f>ROUND(+'Phys. Thy.'!F42,0)</f>
        <v>5489</v>
      </c>
      <c r="F47" s="7">
        <f t="shared" si="0"/>
        <v>0.24</v>
      </c>
      <c r="G47" s="2">
        <f>ROUND(+'Phys. Thy.'!O142,0)</f>
        <v>2385</v>
      </c>
      <c r="H47" s="2">
        <f>ROUND(+'Phys. Thy.'!F142,0)</f>
        <v>4786</v>
      </c>
      <c r="I47" s="7">
        <f t="shared" si="1"/>
        <v>0.5</v>
      </c>
      <c r="J47" s="7"/>
      <c r="K47" s="8">
        <f t="shared" si="2"/>
        <v>1.0832999999999999</v>
      </c>
    </row>
    <row r="48" spans="2:11" x14ac:dyDescent="0.2">
      <c r="B48">
        <f>+'Phys. Thy.'!A43</f>
        <v>125</v>
      </c>
      <c r="C48" t="str">
        <f>+'Phys. Thy.'!B43</f>
        <v>OTHELLO COMMUNITY HOSPITAL</v>
      </c>
      <c r="D48" s="2">
        <f>ROUND(+'Phys. Thy.'!O43,0)</f>
        <v>0</v>
      </c>
      <c r="E48" s="2">
        <f>ROUND(+'Phys. Thy.'!F43,0)</f>
        <v>0</v>
      </c>
      <c r="F48" s="7" t="str">
        <f t="shared" si="0"/>
        <v/>
      </c>
      <c r="G48" s="2">
        <f>ROUND(+'Phys. Thy.'!O143,0)</f>
        <v>0</v>
      </c>
      <c r="H48" s="2">
        <f>ROUND(+'Phys. Thy.'!F143,0)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126</v>
      </c>
      <c r="C49" t="str">
        <f>+'Phys. Thy.'!B44</f>
        <v>HIGHLINE MEDICAL CENTER</v>
      </c>
      <c r="D49" s="2">
        <f>ROUND(+'Phys. Thy.'!O44,0)</f>
        <v>0</v>
      </c>
      <c r="E49" s="2">
        <f>ROUND(+'Phys. Thy.'!F44,0)</f>
        <v>19735</v>
      </c>
      <c r="F49" s="7" t="str">
        <f t="shared" si="0"/>
        <v/>
      </c>
      <c r="G49" s="2">
        <f>ROUND(+'Phys. Thy.'!O144,0)</f>
        <v>0</v>
      </c>
      <c r="H49" s="2">
        <f>ROUND(+'Phys. Thy.'!F144,0)</f>
        <v>8854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128</v>
      </c>
      <c r="C50" t="str">
        <f>+'Phys. Thy.'!B45</f>
        <v>UNIVERSITY OF WASHINGTON MEDICAL CENTER</v>
      </c>
      <c r="D50" s="2">
        <f>ROUND(+'Phys. Thy.'!O45,0)</f>
        <v>28482</v>
      </c>
      <c r="E50" s="2">
        <f>ROUND(+'Phys. Thy.'!F45,0)</f>
        <v>156008</v>
      </c>
      <c r="F50" s="7">
        <f t="shared" si="0"/>
        <v>0.18</v>
      </c>
      <c r="G50" s="2">
        <f>ROUND(+'Phys. Thy.'!O145,0)</f>
        <v>11576</v>
      </c>
      <c r="H50" s="2">
        <f>ROUND(+'Phys. Thy.'!F145,0)</f>
        <v>181359</v>
      </c>
      <c r="I50" s="7">
        <f t="shared" si="1"/>
        <v>0.06</v>
      </c>
      <c r="J50" s="7"/>
      <c r="K50" s="8">
        <f t="shared" si="2"/>
        <v>-0.66669999999999996</v>
      </c>
    </row>
    <row r="51" spans="2:11" x14ac:dyDescent="0.2">
      <c r="B51">
        <f>+'Phys. Thy.'!A46</f>
        <v>129</v>
      </c>
      <c r="C51" t="str">
        <f>+'Phys. Thy.'!B46</f>
        <v>QUINCY VALLEY MEDICAL CENTER</v>
      </c>
      <c r="D51" s="2">
        <f>ROUND(+'Phys. Thy.'!O46,0)</f>
        <v>3222</v>
      </c>
      <c r="E51" s="2">
        <f>ROUND(+'Phys. Thy.'!F46,0)</f>
        <v>3824</v>
      </c>
      <c r="F51" s="7">
        <f t="shared" si="0"/>
        <v>0.84</v>
      </c>
      <c r="G51" s="2">
        <f>ROUND(+'Phys. Thy.'!O146,0)</f>
        <v>0</v>
      </c>
      <c r="H51" s="2">
        <f>ROUND(+'Phys. Thy.'!F146,0)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130</v>
      </c>
      <c r="C52" t="str">
        <f>+'Phys. Thy.'!B47</f>
        <v>UW MEDICINE/NORTHWEST HOSPITAL</v>
      </c>
      <c r="D52" s="2">
        <f>ROUND(+'Phys. Thy.'!O47,0)</f>
        <v>7684</v>
      </c>
      <c r="E52" s="2">
        <f>ROUND(+'Phys. Thy.'!F47,0)</f>
        <v>87178</v>
      </c>
      <c r="F52" s="7">
        <f t="shared" si="0"/>
        <v>0.09</v>
      </c>
      <c r="G52" s="2">
        <f>ROUND(+'Phys. Thy.'!O147,0)</f>
        <v>945</v>
      </c>
      <c r="H52" s="2">
        <f>ROUND(+'Phys. Thy.'!F147,0)</f>
        <v>81604</v>
      </c>
      <c r="I52" s="7">
        <f t="shared" si="1"/>
        <v>0.01</v>
      </c>
      <c r="J52" s="7"/>
      <c r="K52" s="8">
        <f t="shared" si="2"/>
        <v>-0.88890000000000002</v>
      </c>
    </row>
    <row r="53" spans="2:11" x14ac:dyDescent="0.2">
      <c r="B53">
        <f>+'Phys. Thy.'!A48</f>
        <v>131</v>
      </c>
      <c r="C53" t="str">
        <f>+'Phys. Thy.'!B48</f>
        <v>OVERLAKE HOSPITAL MEDICAL CENTER</v>
      </c>
      <c r="D53" s="2">
        <f>ROUND(+'Phys. Thy.'!O48,0)</f>
        <v>12971</v>
      </c>
      <c r="E53" s="2">
        <f>ROUND(+'Phys. Thy.'!F48,0)</f>
        <v>0</v>
      </c>
      <c r="F53" s="7" t="str">
        <f t="shared" si="0"/>
        <v/>
      </c>
      <c r="G53" s="2">
        <f>ROUND(+'Phys. Thy.'!O148,0)</f>
        <v>8007</v>
      </c>
      <c r="H53" s="2">
        <f>ROUND(+'Phys. Thy.'!F148,0)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132</v>
      </c>
      <c r="C54" t="str">
        <f>+'Phys. Thy.'!B49</f>
        <v>ST CLARE HOSPITAL</v>
      </c>
      <c r="D54" s="2">
        <f>ROUND(+'Phys. Thy.'!O49,0)</f>
        <v>5466</v>
      </c>
      <c r="E54" s="2">
        <f>ROUND(+'Phys. Thy.'!F49,0)</f>
        <v>45027</v>
      </c>
      <c r="F54" s="7">
        <f t="shared" si="0"/>
        <v>0.12</v>
      </c>
      <c r="G54" s="2">
        <f>ROUND(+'Phys. Thy.'!O149,0)</f>
        <v>9396</v>
      </c>
      <c r="H54" s="2">
        <f>ROUND(+'Phys. Thy.'!F149,0)</f>
        <v>43226</v>
      </c>
      <c r="I54" s="7">
        <f t="shared" si="1"/>
        <v>0.22</v>
      </c>
      <c r="J54" s="7"/>
      <c r="K54" s="8">
        <f t="shared" si="2"/>
        <v>0.83330000000000004</v>
      </c>
    </row>
    <row r="55" spans="2:11" x14ac:dyDescent="0.2">
      <c r="B55">
        <f>+'Phys. Thy.'!A50</f>
        <v>134</v>
      </c>
      <c r="C55" t="str">
        <f>+'Phys. Thy.'!B50</f>
        <v>ISLAND HOSPITAL</v>
      </c>
      <c r="D55" s="2">
        <f>ROUND(+'Phys. Thy.'!O50,0)</f>
        <v>13132</v>
      </c>
      <c r="E55" s="2">
        <f>ROUND(+'Phys. Thy.'!F50,0)</f>
        <v>18092</v>
      </c>
      <c r="F55" s="7">
        <f t="shared" si="0"/>
        <v>0.73</v>
      </c>
      <c r="G55" s="2">
        <f>ROUND(+'Phys. Thy.'!O150,0)</f>
        <v>8978</v>
      </c>
      <c r="H55" s="2">
        <f>ROUND(+'Phys. Thy.'!F150,0)</f>
        <v>16345</v>
      </c>
      <c r="I55" s="7">
        <f t="shared" si="1"/>
        <v>0.55000000000000004</v>
      </c>
      <c r="J55" s="7"/>
      <c r="K55" s="8">
        <f t="shared" si="2"/>
        <v>-0.24660000000000001</v>
      </c>
    </row>
    <row r="56" spans="2:11" x14ac:dyDescent="0.2">
      <c r="B56">
        <f>+'Phys. Thy.'!A51</f>
        <v>137</v>
      </c>
      <c r="C56" t="str">
        <f>+'Phys. Thy.'!B51</f>
        <v>LINCOLN HOSPITAL</v>
      </c>
      <c r="D56" s="2">
        <f>ROUND(+'Phys. Thy.'!O51,0)</f>
        <v>698</v>
      </c>
      <c r="E56" s="2">
        <f>ROUND(+'Phys. Thy.'!F51,0)</f>
        <v>6789</v>
      </c>
      <c r="F56" s="7">
        <f t="shared" si="0"/>
        <v>0.1</v>
      </c>
      <c r="G56" s="2">
        <f>ROUND(+'Phys. Thy.'!O151,0)</f>
        <v>1099</v>
      </c>
      <c r="H56" s="2">
        <f>ROUND(+'Phys. Thy.'!F151,0)</f>
        <v>4222</v>
      </c>
      <c r="I56" s="7">
        <f t="shared" si="1"/>
        <v>0.26</v>
      </c>
      <c r="J56" s="7"/>
      <c r="K56" s="8">
        <f t="shared" si="2"/>
        <v>1.6</v>
      </c>
    </row>
    <row r="57" spans="2:11" x14ac:dyDescent="0.2">
      <c r="B57">
        <f>+'Phys. Thy.'!A52</f>
        <v>138</v>
      </c>
      <c r="C57" t="str">
        <f>+'Phys. Thy.'!B52</f>
        <v>SWEDISH EDMONDS</v>
      </c>
      <c r="D57" s="2">
        <f>ROUND(+'Phys. Thy.'!O52,0)</f>
        <v>6234</v>
      </c>
      <c r="E57" s="2">
        <f>ROUND(+'Phys. Thy.'!F52,0)</f>
        <v>0</v>
      </c>
      <c r="F57" s="7" t="str">
        <f t="shared" si="0"/>
        <v/>
      </c>
      <c r="G57" s="2">
        <f>ROUND(+'Phys. Thy.'!O152,0)</f>
        <v>4164</v>
      </c>
      <c r="H57" s="2">
        <f>ROUND(+'Phys. Thy.'!F152,0)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139</v>
      </c>
      <c r="C58" t="str">
        <f>+'Phys. Thy.'!B53</f>
        <v>PROVIDENCE HOLY FAMILY HOSPITAL</v>
      </c>
      <c r="D58" s="2">
        <f>ROUND(+'Phys. Thy.'!O53,0)</f>
        <v>5906</v>
      </c>
      <c r="E58" s="2">
        <f>ROUND(+'Phys. Thy.'!F53,0)</f>
        <v>86492</v>
      </c>
      <c r="F58" s="7">
        <f t="shared" si="0"/>
        <v>7.0000000000000007E-2</v>
      </c>
      <c r="G58" s="2">
        <f>ROUND(+'Phys. Thy.'!O153,0)</f>
        <v>0</v>
      </c>
      <c r="H58" s="2">
        <f>ROUND(+'Phys. Thy.'!F153,0)</f>
        <v>84869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140</v>
      </c>
      <c r="C59" t="str">
        <f>+'Phys. Thy.'!B54</f>
        <v>KITTITAS VALLEY HEALTHCARE</v>
      </c>
      <c r="D59" s="2">
        <f>ROUND(+'Phys. Thy.'!O54,0)</f>
        <v>16646</v>
      </c>
      <c r="E59" s="2">
        <f>ROUND(+'Phys. Thy.'!F54,0)</f>
        <v>35632</v>
      </c>
      <c r="F59" s="7">
        <f t="shared" si="0"/>
        <v>0.47</v>
      </c>
      <c r="G59" s="2">
        <f>ROUND(+'Phys. Thy.'!O154,0)</f>
        <v>14037</v>
      </c>
      <c r="H59" s="2">
        <f>ROUND(+'Phys. Thy.'!F154,0)</f>
        <v>31134</v>
      </c>
      <c r="I59" s="7">
        <f t="shared" si="1"/>
        <v>0.45</v>
      </c>
      <c r="J59" s="7"/>
      <c r="K59" s="8">
        <f t="shared" si="2"/>
        <v>-4.2599999999999999E-2</v>
      </c>
    </row>
    <row r="60" spans="2:11" x14ac:dyDescent="0.2">
      <c r="B60">
        <f>+'Phys. Thy.'!A55</f>
        <v>141</v>
      </c>
      <c r="C60" t="str">
        <f>+'Phys. Thy.'!B55</f>
        <v>DAYTON GENERAL HOSPITAL</v>
      </c>
      <c r="D60" s="2">
        <f>ROUND(+'Phys. Thy.'!O55,0)</f>
        <v>5298</v>
      </c>
      <c r="E60" s="2">
        <f>ROUND(+'Phys. Thy.'!F55,0)</f>
        <v>17899</v>
      </c>
      <c r="F60" s="7">
        <f t="shared" si="0"/>
        <v>0.3</v>
      </c>
      <c r="G60" s="2">
        <f>ROUND(+'Phys. Thy.'!O155,0)</f>
        <v>0</v>
      </c>
      <c r="H60" s="2">
        <f>ROUND(+'Phys. Thy.'!F155,0)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142</v>
      </c>
      <c r="C61" t="str">
        <f>+'Phys. Thy.'!B56</f>
        <v>HARRISON MEDICAL CENTER</v>
      </c>
      <c r="D61" s="2">
        <f>ROUND(+'Phys. Thy.'!O56,0)</f>
        <v>1166</v>
      </c>
      <c r="E61" s="2">
        <f>ROUND(+'Phys. Thy.'!F56,0)</f>
        <v>35757</v>
      </c>
      <c r="F61" s="7">
        <f t="shared" si="0"/>
        <v>0.03</v>
      </c>
      <c r="G61" s="2">
        <f>ROUND(+'Phys. Thy.'!O156,0)</f>
        <v>6718</v>
      </c>
      <c r="H61" s="2">
        <f>ROUND(+'Phys. Thy.'!F156,0)</f>
        <v>25105</v>
      </c>
      <c r="I61" s="7">
        <f t="shared" si="1"/>
        <v>0.27</v>
      </c>
      <c r="J61" s="7"/>
      <c r="K61" s="8">
        <f t="shared" si="2"/>
        <v>8</v>
      </c>
    </row>
    <row r="62" spans="2:11" x14ac:dyDescent="0.2">
      <c r="B62">
        <f>+'Phys. Thy.'!A57</f>
        <v>145</v>
      </c>
      <c r="C62" t="str">
        <f>+'Phys. Thy.'!B57</f>
        <v>PEACEHEALTH ST JOSEPH HOSPITAL</v>
      </c>
      <c r="D62" s="2">
        <f>ROUND(+'Phys. Thy.'!O57,0)</f>
        <v>34999</v>
      </c>
      <c r="E62" s="2">
        <f>ROUND(+'Phys. Thy.'!F57,0)</f>
        <v>199815</v>
      </c>
      <c r="F62" s="7">
        <f t="shared" si="0"/>
        <v>0.18</v>
      </c>
      <c r="G62" s="2">
        <f>ROUND(+'Phys. Thy.'!O157,0)</f>
        <v>32172</v>
      </c>
      <c r="H62" s="2">
        <f>ROUND(+'Phys. Thy.'!F157,0)</f>
        <v>194863</v>
      </c>
      <c r="I62" s="7">
        <f t="shared" si="1"/>
        <v>0.17</v>
      </c>
      <c r="J62" s="7"/>
      <c r="K62" s="8">
        <f t="shared" si="2"/>
        <v>-5.5599999999999997E-2</v>
      </c>
    </row>
    <row r="63" spans="2:11" x14ac:dyDescent="0.2">
      <c r="B63">
        <f>+'Phys. Thy.'!A58</f>
        <v>147</v>
      </c>
      <c r="C63" t="str">
        <f>+'Phys. Thy.'!B58</f>
        <v>MID VALLEY HOSPITAL</v>
      </c>
      <c r="D63" s="2">
        <f>ROUND(+'Phys. Thy.'!O58,0)</f>
        <v>2841</v>
      </c>
      <c r="E63" s="2">
        <f>ROUND(+'Phys. Thy.'!F58,0)</f>
        <v>7458</v>
      </c>
      <c r="F63" s="7">
        <f t="shared" si="0"/>
        <v>0.38</v>
      </c>
      <c r="G63" s="2">
        <f>ROUND(+'Phys. Thy.'!O158,0)</f>
        <v>4772</v>
      </c>
      <c r="H63" s="2">
        <f>ROUND(+'Phys. Thy.'!F158,0)</f>
        <v>9180</v>
      </c>
      <c r="I63" s="7">
        <f t="shared" si="1"/>
        <v>0.52</v>
      </c>
      <c r="J63" s="7"/>
      <c r="K63" s="8">
        <f t="shared" si="2"/>
        <v>0.36840000000000001</v>
      </c>
    </row>
    <row r="64" spans="2:11" x14ac:dyDescent="0.2">
      <c r="B64">
        <f>+'Phys. Thy.'!A59</f>
        <v>148</v>
      </c>
      <c r="C64" t="str">
        <f>+'Phys. Thy.'!B59</f>
        <v>KINDRED HOSPITAL SEATTLE - NORTHGATE</v>
      </c>
      <c r="D64" s="2">
        <f>ROUND(+'Phys. Thy.'!O59,0)</f>
        <v>0</v>
      </c>
      <c r="E64" s="2">
        <f>ROUND(+'Phys. Thy.'!F59,0)</f>
        <v>13532</v>
      </c>
      <c r="F64" s="7" t="str">
        <f t="shared" si="0"/>
        <v/>
      </c>
      <c r="G64" s="2">
        <f>ROUND(+'Phys. Thy.'!O159,0)</f>
        <v>7</v>
      </c>
      <c r="H64" s="2">
        <f>ROUND(+'Phys. Thy.'!F159,0)</f>
        <v>17029</v>
      </c>
      <c r="I64" s="7">
        <f t="shared" si="1"/>
        <v>0</v>
      </c>
      <c r="J64" s="7"/>
      <c r="K64" s="8" t="str">
        <f t="shared" si="2"/>
        <v/>
      </c>
    </row>
    <row r="65" spans="2:11" x14ac:dyDescent="0.2">
      <c r="B65">
        <f>+'Phys. Thy.'!A60</f>
        <v>150</v>
      </c>
      <c r="C65" t="str">
        <f>+'Phys. Thy.'!B60</f>
        <v>COULEE MEDICAL CENTER</v>
      </c>
      <c r="D65" s="2">
        <f>ROUND(+'Phys. Thy.'!O60,0)</f>
        <v>0</v>
      </c>
      <c r="E65" s="2">
        <f>ROUND(+'Phys. Thy.'!F60,0)</f>
        <v>1541</v>
      </c>
      <c r="F65" s="7" t="str">
        <f t="shared" si="0"/>
        <v/>
      </c>
      <c r="G65" s="2">
        <f>ROUND(+'Phys. Thy.'!O160,0)</f>
        <v>811</v>
      </c>
      <c r="H65" s="2">
        <f>ROUND(+'Phys. Thy.'!F160,0)</f>
        <v>4076</v>
      </c>
      <c r="I65" s="7">
        <f t="shared" si="1"/>
        <v>0.2</v>
      </c>
      <c r="J65" s="7"/>
      <c r="K65" s="8" t="str">
        <f t="shared" si="2"/>
        <v/>
      </c>
    </row>
    <row r="66" spans="2:11" x14ac:dyDescent="0.2">
      <c r="B66">
        <f>+'Phys. Thy.'!A61</f>
        <v>152</v>
      </c>
      <c r="C66" t="str">
        <f>+'Phys. Thy.'!B61</f>
        <v>MASON GENERAL HOSPITAL</v>
      </c>
      <c r="D66" s="2">
        <f>ROUND(+'Phys. Thy.'!O61,0)</f>
        <v>0</v>
      </c>
      <c r="E66" s="2">
        <f>ROUND(+'Phys. Thy.'!F61,0)</f>
        <v>10952</v>
      </c>
      <c r="F66" s="7" t="str">
        <f t="shared" si="0"/>
        <v/>
      </c>
      <c r="G66" s="2">
        <f>ROUND(+'Phys. Thy.'!O161,0)</f>
        <v>115</v>
      </c>
      <c r="H66" s="2">
        <f>ROUND(+'Phys. Thy.'!F161,0)</f>
        <v>12329</v>
      </c>
      <c r="I66" s="7">
        <f t="shared" si="1"/>
        <v>0.01</v>
      </c>
      <c r="J66" s="7"/>
      <c r="K66" s="8" t="str">
        <f t="shared" si="2"/>
        <v/>
      </c>
    </row>
    <row r="67" spans="2:11" x14ac:dyDescent="0.2">
      <c r="B67">
        <f>+'Phys. Thy.'!A62</f>
        <v>153</v>
      </c>
      <c r="C67" t="str">
        <f>+'Phys. Thy.'!B62</f>
        <v>WHITMAN HOSPITAL AND MEDICAL CENTER</v>
      </c>
      <c r="D67" s="2">
        <f>ROUND(+'Phys. Thy.'!O62,0)</f>
        <v>6415</v>
      </c>
      <c r="E67" s="2">
        <f>ROUND(+'Phys. Thy.'!F62,0)</f>
        <v>10744</v>
      </c>
      <c r="F67" s="7">
        <f t="shared" si="0"/>
        <v>0.6</v>
      </c>
      <c r="G67" s="2">
        <f>ROUND(+'Phys. Thy.'!O162,0)</f>
        <v>10930</v>
      </c>
      <c r="H67" s="2">
        <f>ROUND(+'Phys. Thy.'!F162,0)</f>
        <v>10703</v>
      </c>
      <c r="I67" s="7">
        <f t="shared" si="1"/>
        <v>1.02</v>
      </c>
      <c r="J67" s="7"/>
      <c r="K67" s="8">
        <f t="shared" si="2"/>
        <v>0.7</v>
      </c>
    </row>
    <row r="68" spans="2:11" x14ac:dyDescent="0.2">
      <c r="B68">
        <f>+'Phys. Thy.'!A63</f>
        <v>155</v>
      </c>
      <c r="C68" t="str">
        <f>+'Phys. Thy.'!B63</f>
        <v>UW MEDICINE/VALLEY MEDICAL CENTER</v>
      </c>
      <c r="D68" s="2">
        <f>ROUND(+'Phys. Thy.'!O63,0)</f>
        <v>10525</v>
      </c>
      <c r="E68" s="2">
        <f>ROUND(+'Phys. Thy.'!F63,0)</f>
        <v>49579</v>
      </c>
      <c r="F68" s="7">
        <f t="shared" si="0"/>
        <v>0.21</v>
      </c>
      <c r="G68" s="2">
        <f>ROUND(+'Phys. Thy.'!O163,0)</f>
        <v>26195</v>
      </c>
      <c r="H68" s="2">
        <f>ROUND(+'Phys. Thy.'!F163,0)</f>
        <v>53850</v>
      </c>
      <c r="I68" s="7">
        <f t="shared" si="1"/>
        <v>0.49</v>
      </c>
      <c r="J68" s="7"/>
      <c r="K68" s="8">
        <f t="shared" si="2"/>
        <v>1.3332999999999999</v>
      </c>
    </row>
    <row r="69" spans="2:11" x14ac:dyDescent="0.2">
      <c r="B69">
        <f>+'Phys. Thy.'!A64</f>
        <v>156</v>
      </c>
      <c r="C69" t="str">
        <f>+'Phys. Thy.'!B64</f>
        <v>WHIDBEY GENERAL HOSPITAL</v>
      </c>
      <c r="D69" s="2">
        <f>ROUND(+'Phys. Thy.'!O64,0)</f>
        <v>1164</v>
      </c>
      <c r="E69" s="2">
        <f>ROUND(+'Phys. Thy.'!F64,0)</f>
        <v>14994</v>
      </c>
      <c r="F69" s="7">
        <f t="shared" si="0"/>
        <v>0.08</v>
      </c>
      <c r="G69" s="2">
        <f>ROUND(+'Phys. Thy.'!O164,0)</f>
        <v>0</v>
      </c>
      <c r="H69" s="2">
        <f>ROUND(+'Phys. Thy.'!F164,0)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+'Phys. Thy.'!A65</f>
        <v>157</v>
      </c>
      <c r="C70" t="str">
        <f>+'Phys. Thy.'!B65</f>
        <v>ST LUKES REHABILIATION INSTITUTE</v>
      </c>
      <c r="D70" s="2">
        <f>ROUND(+'Phys. Thy.'!O65,0)</f>
        <v>14763</v>
      </c>
      <c r="E70" s="2">
        <f>ROUND(+'Phys. Thy.'!F65,0)</f>
        <v>224562</v>
      </c>
      <c r="F70" s="7">
        <f t="shared" si="0"/>
        <v>7.0000000000000007E-2</v>
      </c>
      <c r="G70" s="2">
        <f>ROUND(+'Phys. Thy.'!O165,0)</f>
        <v>14391</v>
      </c>
      <c r="H70" s="2">
        <f>ROUND(+'Phys. Thy.'!F165,0)</f>
        <v>203062</v>
      </c>
      <c r="I70" s="7">
        <f t="shared" si="1"/>
        <v>7.0000000000000007E-2</v>
      </c>
      <c r="J70" s="7"/>
      <c r="K70" s="8">
        <f t="shared" si="2"/>
        <v>0</v>
      </c>
    </row>
    <row r="71" spans="2:11" x14ac:dyDescent="0.2">
      <c r="B71">
        <f>+'Phys. Thy.'!A66</f>
        <v>158</v>
      </c>
      <c r="C71" t="str">
        <f>+'Phys. Thy.'!B66</f>
        <v>CASCADE MEDICAL CENTER</v>
      </c>
      <c r="D71" s="2">
        <f>ROUND(+'Phys. Thy.'!O66,0)</f>
        <v>9550</v>
      </c>
      <c r="E71" s="2">
        <f>ROUND(+'Phys. Thy.'!F66,0)</f>
        <v>15583</v>
      </c>
      <c r="F71" s="7">
        <f t="shared" si="0"/>
        <v>0.61</v>
      </c>
      <c r="G71" s="2">
        <f>ROUND(+'Phys. Thy.'!O166,0)</f>
        <v>14874</v>
      </c>
      <c r="H71" s="2">
        <f>ROUND(+'Phys. Thy.'!F166,0)</f>
        <v>16408</v>
      </c>
      <c r="I71" s="7">
        <f t="shared" si="1"/>
        <v>0.91</v>
      </c>
      <c r="J71" s="7"/>
      <c r="K71" s="8">
        <f t="shared" si="2"/>
        <v>0.49180000000000001</v>
      </c>
    </row>
    <row r="72" spans="2:11" x14ac:dyDescent="0.2">
      <c r="B72">
        <f>+'Phys. Thy.'!A67</f>
        <v>159</v>
      </c>
      <c r="C72" t="str">
        <f>+'Phys. Thy.'!B67</f>
        <v>PROVIDENCE ST PETER HOSPITAL</v>
      </c>
      <c r="D72" s="2">
        <f>ROUND(+'Phys. Thy.'!O67,0)</f>
        <v>101977</v>
      </c>
      <c r="E72" s="2">
        <f>ROUND(+'Phys. Thy.'!F67,0)</f>
        <v>0</v>
      </c>
      <c r="F72" s="7" t="str">
        <f t="shared" si="0"/>
        <v/>
      </c>
      <c r="G72" s="2">
        <f>ROUND(+'Phys. Thy.'!O167,0)</f>
        <v>108747</v>
      </c>
      <c r="H72" s="2">
        <f>ROUND(+'Phys. Thy.'!F167,0)</f>
        <v>9911</v>
      </c>
      <c r="I72" s="7">
        <f t="shared" si="1"/>
        <v>10.97</v>
      </c>
      <c r="J72" s="7"/>
      <c r="K72" s="8" t="str">
        <f t="shared" si="2"/>
        <v/>
      </c>
    </row>
    <row r="73" spans="2:11" x14ac:dyDescent="0.2">
      <c r="B73">
        <f>+'Phys. Thy.'!A68</f>
        <v>161</v>
      </c>
      <c r="C73" t="str">
        <f>+'Phys. Thy.'!B68</f>
        <v>KADLEC REGIONAL MEDICAL CENTER</v>
      </c>
      <c r="D73" s="2">
        <f>ROUND(+'Phys. Thy.'!O68,0)</f>
        <v>45481</v>
      </c>
      <c r="E73" s="2">
        <f>ROUND(+'Phys. Thy.'!F68,0)</f>
        <v>149645</v>
      </c>
      <c r="F73" s="7">
        <f t="shared" si="0"/>
        <v>0.3</v>
      </c>
      <c r="G73" s="2">
        <f>ROUND(+'Phys. Thy.'!O168,0)</f>
        <v>43787</v>
      </c>
      <c r="H73" s="2">
        <f>ROUND(+'Phys. Thy.'!F168,0)</f>
        <v>143796</v>
      </c>
      <c r="I73" s="7">
        <f t="shared" si="1"/>
        <v>0.3</v>
      </c>
      <c r="J73" s="7"/>
      <c r="K73" s="8">
        <f t="shared" si="2"/>
        <v>0</v>
      </c>
    </row>
    <row r="74" spans="2:11" x14ac:dyDescent="0.2">
      <c r="B74">
        <f>+'Phys. Thy.'!A69</f>
        <v>162</v>
      </c>
      <c r="C74" t="str">
        <f>+'Phys. Thy.'!B69</f>
        <v>PROVIDENCE SACRED HEART MEDICAL CENTER</v>
      </c>
      <c r="D74" s="2">
        <f>ROUND(+'Phys. Thy.'!O69,0)</f>
        <v>0</v>
      </c>
      <c r="E74" s="2">
        <f>ROUND(+'Phys. Thy.'!F69,0)</f>
        <v>0</v>
      </c>
      <c r="F74" s="7" t="str">
        <f t="shared" si="0"/>
        <v/>
      </c>
      <c r="G74" s="2">
        <f>ROUND(+'Phys. Thy.'!O169,0)</f>
        <v>0</v>
      </c>
      <c r="H74" s="2">
        <f>ROUND(+'Phys. Thy.'!F169,0)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164</v>
      </c>
      <c r="C75" t="str">
        <f>+'Phys. Thy.'!B70</f>
        <v>EVERGREENHEALTH MEDICAL CENTER</v>
      </c>
      <c r="D75" s="2">
        <f>ROUND(+'Phys. Thy.'!O70,0)</f>
        <v>38582</v>
      </c>
      <c r="E75" s="2">
        <f>ROUND(+'Phys. Thy.'!F70,0)</f>
        <v>0</v>
      </c>
      <c r="F75" s="7" t="str">
        <f t="shared" ref="F75:F107" si="3">IF(D75=0,"",IF(E75=0,"",ROUND(D75/E75,2)))</f>
        <v/>
      </c>
      <c r="G75" s="2">
        <f>ROUND(+'Phys. Thy.'!O170,0)</f>
        <v>52726</v>
      </c>
      <c r="H75" s="2">
        <f>ROUND(+'Phys. Thy.'!F170,0)</f>
        <v>0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+'Phys. Thy.'!A71</f>
        <v>165</v>
      </c>
      <c r="C76" t="str">
        <f>+'Phys. Thy.'!B71</f>
        <v>LAKE CHELAN COMMUNITY HOSPITAL</v>
      </c>
      <c r="D76" s="2">
        <f>ROUND(+'Phys. Thy.'!O71,0)</f>
        <v>10090</v>
      </c>
      <c r="E76" s="2">
        <f>ROUND(+'Phys. Thy.'!F71,0)</f>
        <v>3969</v>
      </c>
      <c r="F76" s="7">
        <f t="shared" si="3"/>
        <v>2.54</v>
      </c>
      <c r="G76" s="2">
        <f>ROUND(+'Phys. Thy.'!O171,0)</f>
        <v>14275</v>
      </c>
      <c r="H76" s="2">
        <f>ROUND(+'Phys. Thy.'!F171,0)</f>
        <v>5503</v>
      </c>
      <c r="I76" s="7">
        <f t="shared" si="4"/>
        <v>2.59</v>
      </c>
      <c r="J76" s="7"/>
      <c r="K76" s="8">
        <f t="shared" si="5"/>
        <v>1.9699999999999999E-2</v>
      </c>
    </row>
    <row r="77" spans="2:11" x14ac:dyDescent="0.2">
      <c r="B77">
        <f>+'Phys. Thy.'!A72</f>
        <v>167</v>
      </c>
      <c r="C77" t="str">
        <f>+'Phys. Thy.'!B72</f>
        <v>FERRY COUNTY MEMORIAL HOSPITAL</v>
      </c>
      <c r="D77" s="2">
        <f>ROUND(+'Phys. Thy.'!O72,0)</f>
        <v>0</v>
      </c>
      <c r="E77" s="2">
        <f>ROUND(+'Phys. Thy.'!F72,0)</f>
        <v>0</v>
      </c>
      <c r="F77" s="7" t="str">
        <f t="shared" si="3"/>
        <v/>
      </c>
      <c r="G77" s="2">
        <f>ROUND(+'Phys. Thy.'!O172,0)</f>
        <v>0</v>
      </c>
      <c r="H77" s="2">
        <f>ROUND(+'Phys. Thy.'!F172,0)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168</v>
      </c>
      <c r="C78" t="str">
        <f>+'Phys. Thy.'!B73</f>
        <v>CENTRAL WASHINGTON HOSPITAL</v>
      </c>
      <c r="D78" s="2">
        <f>ROUND(+'Phys. Thy.'!O73,0)</f>
        <v>5458</v>
      </c>
      <c r="E78" s="2">
        <f>ROUND(+'Phys. Thy.'!F73,0)</f>
        <v>77658</v>
      </c>
      <c r="F78" s="7">
        <f t="shared" si="3"/>
        <v>7.0000000000000007E-2</v>
      </c>
      <c r="G78" s="2">
        <f>ROUND(+'Phys. Thy.'!O173,0)</f>
        <v>17665</v>
      </c>
      <c r="H78" s="2">
        <f>ROUND(+'Phys. Thy.'!F173,0)</f>
        <v>93961</v>
      </c>
      <c r="I78" s="7">
        <f t="shared" si="4"/>
        <v>0.19</v>
      </c>
      <c r="J78" s="7"/>
      <c r="K78" s="8">
        <f t="shared" si="5"/>
        <v>1.7142999999999999</v>
      </c>
    </row>
    <row r="79" spans="2:11" x14ac:dyDescent="0.2">
      <c r="B79">
        <f>+'Phys. Thy.'!A74</f>
        <v>170</v>
      </c>
      <c r="C79" t="str">
        <f>+'Phys. Thy.'!B74</f>
        <v>PEACEHEALTH SOUTHWEST MEDICAL CENTER</v>
      </c>
      <c r="D79" s="2">
        <f>ROUND(+'Phys. Thy.'!O74,0)</f>
        <v>8451</v>
      </c>
      <c r="E79" s="2">
        <f>ROUND(+'Phys. Thy.'!F74,0)</f>
        <v>98373</v>
      </c>
      <c r="F79" s="7">
        <f t="shared" si="3"/>
        <v>0.09</v>
      </c>
      <c r="G79" s="2">
        <f>ROUND(+'Phys. Thy.'!O174,0)</f>
        <v>20095</v>
      </c>
      <c r="H79" s="2">
        <f>ROUND(+'Phys. Thy.'!F174,0)</f>
        <v>134790</v>
      </c>
      <c r="I79" s="7">
        <f t="shared" si="4"/>
        <v>0.15</v>
      </c>
      <c r="J79" s="7"/>
      <c r="K79" s="8">
        <f t="shared" si="5"/>
        <v>0.66669999999999996</v>
      </c>
    </row>
    <row r="80" spans="2:11" x14ac:dyDescent="0.2">
      <c r="B80">
        <f>+'Phys. Thy.'!A75</f>
        <v>172</v>
      </c>
      <c r="C80" t="str">
        <f>+'Phys. Thy.'!B75</f>
        <v>PULLMAN REGIONAL HOSPITAL</v>
      </c>
      <c r="D80" s="2">
        <f>ROUND(+'Phys. Thy.'!O75,0)</f>
        <v>36901</v>
      </c>
      <c r="E80" s="2">
        <f>ROUND(+'Phys. Thy.'!F75,0)</f>
        <v>28083</v>
      </c>
      <c r="F80" s="7">
        <f t="shared" si="3"/>
        <v>1.31</v>
      </c>
      <c r="G80" s="2">
        <f>ROUND(+'Phys. Thy.'!O175,0)</f>
        <v>27129</v>
      </c>
      <c r="H80" s="2">
        <f>ROUND(+'Phys. Thy.'!F175,0)</f>
        <v>31482</v>
      </c>
      <c r="I80" s="7">
        <f t="shared" si="4"/>
        <v>0.86</v>
      </c>
      <c r="J80" s="7"/>
      <c r="K80" s="8">
        <f t="shared" si="5"/>
        <v>-0.34350000000000003</v>
      </c>
    </row>
    <row r="81" spans="2:11" x14ac:dyDescent="0.2">
      <c r="B81">
        <f>+'Phys. Thy.'!A76</f>
        <v>173</v>
      </c>
      <c r="C81" t="str">
        <f>+'Phys. Thy.'!B76</f>
        <v>MORTON GENERAL HOSPITAL</v>
      </c>
      <c r="D81" s="2">
        <f>ROUND(+'Phys. Thy.'!O76,0)</f>
        <v>2514</v>
      </c>
      <c r="E81" s="2">
        <f>ROUND(+'Phys. Thy.'!F76,0)</f>
        <v>0</v>
      </c>
      <c r="F81" s="7" t="str">
        <f t="shared" si="3"/>
        <v/>
      </c>
      <c r="G81" s="2">
        <f>ROUND(+'Phys. Thy.'!O176,0)</f>
        <v>8584</v>
      </c>
      <c r="H81" s="2">
        <f>ROUND(+'Phys. Thy.'!F176,0)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+'Phys. Thy.'!A77</f>
        <v>175</v>
      </c>
      <c r="C82" t="str">
        <f>+'Phys. Thy.'!B77</f>
        <v>MARY BRIDGE CHILDRENS HEALTH CENTER</v>
      </c>
      <c r="D82" s="2">
        <f>ROUND(+'Phys. Thy.'!O77,0)</f>
        <v>1570</v>
      </c>
      <c r="E82" s="2">
        <f>ROUND(+'Phys. Thy.'!F77,0)</f>
        <v>0</v>
      </c>
      <c r="F82" s="7" t="str">
        <f t="shared" si="3"/>
        <v/>
      </c>
      <c r="G82" s="2">
        <f>ROUND(+'Phys. Thy.'!O177,0)</f>
        <v>3085</v>
      </c>
      <c r="H82" s="2">
        <f>ROUND(+'Phys. Thy.'!F177,0)</f>
        <v>8666</v>
      </c>
      <c r="I82" s="7">
        <f t="shared" si="4"/>
        <v>0.36</v>
      </c>
      <c r="J82" s="7"/>
      <c r="K82" s="8" t="str">
        <f t="shared" si="5"/>
        <v/>
      </c>
    </row>
    <row r="83" spans="2:11" x14ac:dyDescent="0.2">
      <c r="B83">
        <f>+'Phys. Thy.'!A78</f>
        <v>176</v>
      </c>
      <c r="C83" t="str">
        <f>+'Phys. Thy.'!B78</f>
        <v>TACOMA GENERAL/ALLENMORE HOSPITAL</v>
      </c>
      <c r="D83" s="2">
        <f>ROUND(+'Phys. Thy.'!O78,0)</f>
        <v>508</v>
      </c>
      <c r="E83" s="2">
        <f>ROUND(+'Phys. Thy.'!F78,0)</f>
        <v>0</v>
      </c>
      <c r="F83" s="7" t="str">
        <f t="shared" si="3"/>
        <v/>
      </c>
      <c r="G83" s="2">
        <f>ROUND(+'Phys. Thy.'!O178,0)</f>
        <v>586</v>
      </c>
      <c r="H83" s="2">
        <f>ROUND(+'Phys. Thy.'!F178,0)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180</v>
      </c>
      <c r="C84" t="str">
        <f>+'Phys. Thy.'!B79</f>
        <v>VALLEY HOSPITAL</v>
      </c>
      <c r="D84" s="2">
        <f>ROUND(+'Phys. Thy.'!O79,0)</f>
        <v>3305</v>
      </c>
      <c r="E84" s="2">
        <f>ROUND(+'Phys. Thy.'!F79,0)</f>
        <v>12638</v>
      </c>
      <c r="F84" s="7">
        <f t="shared" si="3"/>
        <v>0.26</v>
      </c>
      <c r="G84" s="2">
        <f>ROUND(+'Phys. Thy.'!O179,0)</f>
        <v>1996</v>
      </c>
      <c r="H84" s="2">
        <f>ROUND(+'Phys. Thy.'!F179,0)</f>
        <v>11848</v>
      </c>
      <c r="I84" s="7">
        <f t="shared" si="4"/>
        <v>0.17</v>
      </c>
      <c r="J84" s="7"/>
      <c r="K84" s="8">
        <f t="shared" si="5"/>
        <v>-0.34620000000000001</v>
      </c>
    </row>
    <row r="85" spans="2:11" x14ac:dyDescent="0.2">
      <c r="B85">
        <f>+'Phys. Thy.'!A80</f>
        <v>183</v>
      </c>
      <c r="C85" t="str">
        <f>+'Phys. Thy.'!B80</f>
        <v>MULTICARE AUBURN MEDICAL CENTER</v>
      </c>
      <c r="D85" s="2">
        <f>ROUND(+'Phys. Thy.'!O80,0)</f>
        <v>654</v>
      </c>
      <c r="E85" s="2">
        <f>ROUND(+'Phys. Thy.'!F80,0)</f>
        <v>44133</v>
      </c>
      <c r="F85" s="7">
        <f t="shared" si="3"/>
        <v>0.01</v>
      </c>
      <c r="G85" s="2">
        <f>ROUND(+'Phys. Thy.'!O180,0)</f>
        <v>779</v>
      </c>
      <c r="H85" s="2">
        <f>ROUND(+'Phys. Thy.'!F180,0)</f>
        <v>51194</v>
      </c>
      <c r="I85" s="7">
        <f t="shared" si="4"/>
        <v>0.02</v>
      </c>
      <c r="J85" s="7"/>
      <c r="K85" s="8">
        <f t="shared" si="5"/>
        <v>1</v>
      </c>
    </row>
    <row r="86" spans="2:11" x14ac:dyDescent="0.2">
      <c r="B86">
        <f>+'Phys. Thy.'!A81</f>
        <v>186</v>
      </c>
      <c r="C86" t="str">
        <f>+'Phys. Thy.'!B81</f>
        <v>SUMMIT PACIFIC MEDICAL CENTER</v>
      </c>
      <c r="D86" s="2">
        <f>ROUND(+'Phys. Thy.'!O81,0)</f>
        <v>1071</v>
      </c>
      <c r="E86" s="2">
        <f>ROUND(+'Phys. Thy.'!F81,0)</f>
        <v>0</v>
      </c>
      <c r="F86" s="7" t="str">
        <f t="shared" si="3"/>
        <v/>
      </c>
      <c r="G86" s="2">
        <f>ROUND(+'Phys. Thy.'!O181,0)</f>
        <v>0</v>
      </c>
      <c r="H86" s="2">
        <f>ROUND(+'Phys. Thy.'!F181,0)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191</v>
      </c>
      <c r="C87" t="str">
        <f>+'Phys. Thy.'!B82</f>
        <v>PROVIDENCE CENTRALIA HOSPITAL</v>
      </c>
      <c r="D87" s="2">
        <f>ROUND(+'Phys. Thy.'!O82,0)</f>
        <v>20906</v>
      </c>
      <c r="E87" s="2">
        <f>ROUND(+'Phys. Thy.'!F82,0)</f>
        <v>28926</v>
      </c>
      <c r="F87" s="7">
        <f t="shared" si="3"/>
        <v>0.72</v>
      </c>
      <c r="G87" s="2">
        <f>ROUND(+'Phys. Thy.'!O182,0)</f>
        <v>9976</v>
      </c>
      <c r="H87" s="2">
        <f>ROUND(+'Phys. Thy.'!F182,0)</f>
        <v>34554</v>
      </c>
      <c r="I87" s="7">
        <f t="shared" si="4"/>
        <v>0.28999999999999998</v>
      </c>
      <c r="J87" s="7"/>
      <c r="K87" s="8">
        <f t="shared" si="5"/>
        <v>-0.59719999999999995</v>
      </c>
    </row>
    <row r="88" spans="2:11" x14ac:dyDescent="0.2">
      <c r="B88">
        <f>+'Phys. Thy.'!A83</f>
        <v>193</v>
      </c>
      <c r="C88" t="str">
        <f>+'Phys. Thy.'!B83</f>
        <v>PROVIDENCE MOUNT CARMEL HOSPITAL</v>
      </c>
      <c r="D88" s="2">
        <f>ROUND(+'Phys. Thy.'!O83,0)</f>
        <v>18881</v>
      </c>
      <c r="E88" s="2">
        <f>ROUND(+'Phys. Thy.'!F83,0)</f>
        <v>31095</v>
      </c>
      <c r="F88" s="7">
        <f t="shared" si="3"/>
        <v>0.61</v>
      </c>
      <c r="G88" s="2">
        <f>ROUND(+'Phys. Thy.'!O183,0)</f>
        <v>4906</v>
      </c>
      <c r="H88" s="2">
        <f>ROUND(+'Phys. Thy.'!F183,0)</f>
        <v>32330</v>
      </c>
      <c r="I88" s="7">
        <f t="shared" si="4"/>
        <v>0.15</v>
      </c>
      <c r="J88" s="7"/>
      <c r="K88" s="8">
        <f t="shared" si="5"/>
        <v>-0.75409999999999999</v>
      </c>
    </row>
    <row r="89" spans="2:11" x14ac:dyDescent="0.2">
      <c r="B89">
        <f>+'Phys. Thy.'!A84</f>
        <v>194</v>
      </c>
      <c r="C89" t="str">
        <f>+'Phys. Thy.'!B84</f>
        <v>PROVIDENCE ST JOSEPHS HOSPITAL</v>
      </c>
      <c r="D89" s="2">
        <f>ROUND(+'Phys. Thy.'!O84,0)</f>
        <v>18993</v>
      </c>
      <c r="E89" s="2">
        <f>ROUND(+'Phys. Thy.'!F84,0)</f>
        <v>36183</v>
      </c>
      <c r="F89" s="7">
        <f t="shared" si="3"/>
        <v>0.52</v>
      </c>
      <c r="G89" s="2">
        <f>ROUND(+'Phys. Thy.'!O184,0)</f>
        <v>13031</v>
      </c>
      <c r="H89" s="2">
        <f>ROUND(+'Phys. Thy.'!F184,0)</f>
        <v>26426</v>
      </c>
      <c r="I89" s="7">
        <f t="shared" si="4"/>
        <v>0.49</v>
      </c>
      <c r="J89" s="7"/>
      <c r="K89" s="8">
        <f t="shared" si="5"/>
        <v>-5.7700000000000001E-2</v>
      </c>
    </row>
    <row r="90" spans="2:11" x14ac:dyDescent="0.2">
      <c r="B90">
        <f>+'Phys. Thy.'!A85</f>
        <v>195</v>
      </c>
      <c r="C90" t="str">
        <f>+'Phys. Thy.'!B85</f>
        <v>SNOQUALMIE VALLEY HOSPITAL</v>
      </c>
      <c r="D90" s="2">
        <f>ROUND(+'Phys. Thy.'!O85,0)</f>
        <v>5961</v>
      </c>
      <c r="E90" s="2">
        <f>ROUND(+'Phys. Thy.'!F85,0)</f>
        <v>0</v>
      </c>
      <c r="F90" s="7" t="str">
        <f t="shared" si="3"/>
        <v/>
      </c>
      <c r="G90" s="2">
        <f>ROUND(+'Phys. Thy.'!O185,0)</f>
        <v>8329</v>
      </c>
      <c r="H90" s="2">
        <f>ROUND(+'Phys. Thy.'!F185,0)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197</v>
      </c>
      <c r="C91" t="str">
        <f>+'Phys. Thy.'!B86</f>
        <v>CAPITAL MEDICAL CENTER</v>
      </c>
      <c r="D91" s="2">
        <f>ROUND(+'Phys. Thy.'!O86,0)</f>
        <v>3968</v>
      </c>
      <c r="E91" s="2">
        <f>ROUND(+'Phys. Thy.'!F86,0)</f>
        <v>24127</v>
      </c>
      <c r="F91" s="7">
        <f t="shared" si="3"/>
        <v>0.16</v>
      </c>
      <c r="G91" s="2">
        <f>ROUND(+'Phys. Thy.'!O186,0)</f>
        <v>10847</v>
      </c>
      <c r="H91" s="2">
        <f>ROUND(+'Phys. Thy.'!F186,0)</f>
        <v>25466</v>
      </c>
      <c r="I91" s="7">
        <f t="shared" si="4"/>
        <v>0.43</v>
      </c>
      <c r="J91" s="7"/>
      <c r="K91" s="8">
        <f t="shared" si="5"/>
        <v>1.6875</v>
      </c>
    </row>
    <row r="92" spans="2:11" x14ac:dyDescent="0.2">
      <c r="B92">
        <f>+'Phys. Thy.'!A87</f>
        <v>198</v>
      </c>
      <c r="C92" t="str">
        <f>+'Phys. Thy.'!B87</f>
        <v>SUNNYSIDE COMMUNITY HOSPITAL</v>
      </c>
      <c r="D92" s="2">
        <f>ROUND(+'Phys. Thy.'!O87,0)</f>
        <v>0</v>
      </c>
      <c r="E92" s="2">
        <f>ROUND(+'Phys. Thy.'!F87,0)</f>
        <v>1643</v>
      </c>
      <c r="F92" s="7" t="str">
        <f t="shared" si="3"/>
        <v/>
      </c>
      <c r="G92" s="2">
        <f>ROUND(+'Phys. Thy.'!O187,0)</f>
        <v>0</v>
      </c>
      <c r="H92" s="2">
        <f>ROUND(+'Phys. Thy.'!F187,0)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+'Phys. Thy.'!A88</f>
        <v>199</v>
      </c>
      <c r="C93" t="str">
        <f>+'Phys. Thy.'!B88</f>
        <v>TOPPENISH COMMUNITY HOSPITAL</v>
      </c>
      <c r="D93" s="2">
        <f>ROUND(+'Phys. Thy.'!O88,0)</f>
        <v>0</v>
      </c>
      <c r="E93" s="2">
        <f>ROUND(+'Phys. Thy.'!F88,0)</f>
        <v>107</v>
      </c>
      <c r="F93" s="7" t="str">
        <f t="shared" si="3"/>
        <v/>
      </c>
      <c r="G93" s="2">
        <f>ROUND(+'Phys. Thy.'!O188,0)</f>
        <v>119</v>
      </c>
      <c r="H93" s="2">
        <f>ROUND(+'Phys. Thy.'!F188,0)</f>
        <v>104</v>
      </c>
      <c r="I93" s="7">
        <f t="shared" si="4"/>
        <v>1.1399999999999999</v>
      </c>
      <c r="J93" s="7"/>
      <c r="K93" s="8" t="str">
        <f t="shared" si="5"/>
        <v/>
      </c>
    </row>
    <row r="94" spans="2:11" x14ac:dyDescent="0.2">
      <c r="B94">
        <f>+'Phys. Thy.'!A89</f>
        <v>201</v>
      </c>
      <c r="C94" t="str">
        <f>+'Phys. Thy.'!B89</f>
        <v>ST FRANCIS COMMUNITY HOSPITAL</v>
      </c>
      <c r="D94" s="2">
        <f>ROUND(+'Phys. Thy.'!O89,0)</f>
        <v>4819</v>
      </c>
      <c r="E94" s="2">
        <f>ROUND(+'Phys. Thy.'!F89,0)</f>
        <v>40892</v>
      </c>
      <c r="F94" s="7">
        <f t="shared" si="3"/>
        <v>0.12</v>
      </c>
      <c r="G94" s="2">
        <f>ROUND(+'Phys. Thy.'!O189,0)</f>
        <v>2977</v>
      </c>
      <c r="H94" s="2">
        <f>ROUND(+'Phys. Thy.'!F189,0)</f>
        <v>44020</v>
      </c>
      <c r="I94" s="7">
        <f t="shared" si="4"/>
        <v>7.0000000000000007E-2</v>
      </c>
      <c r="J94" s="7"/>
      <c r="K94" s="8">
        <f t="shared" si="5"/>
        <v>-0.41670000000000001</v>
      </c>
    </row>
    <row r="95" spans="2:11" x14ac:dyDescent="0.2">
      <c r="B95">
        <f>+'Phys. Thy.'!A90</f>
        <v>202</v>
      </c>
      <c r="C95" t="str">
        <f>+'Phys. Thy.'!B90</f>
        <v>REGIONAL HOSPITAL</v>
      </c>
      <c r="D95" s="2">
        <f>ROUND(+'Phys. Thy.'!O90,0)</f>
        <v>0</v>
      </c>
      <c r="E95" s="2">
        <f>ROUND(+'Phys. Thy.'!F90,0)</f>
        <v>0</v>
      </c>
      <c r="F95" s="7" t="str">
        <f t="shared" si="3"/>
        <v/>
      </c>
      <c r="G95" s="2">
        <f>ROUND(+'Phys. Thy.'!O190,0)</f>
        <v>0</v>
      </c>
      <c r="H95" s="2">
        <f>ROUND(+'Phys. Thy.'!F190,0)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204</v>
      </c>
      <c r="C96" t="str">
        <f>+'Phys. Thy.'!B91</f>
        <v>SEATTLE CANCER CARE ALLIANCE</v>
      </c>
      <c r="D96" s="2">
        <f>ROUND(+'Phys. Thy.'!O91,0)</f>
        <v>15931</v>
      </c>
      <c r="E96" s="2">
        <f>ROUND(+'Phys. Thy.'!F91,0)</f>
        <v>0</v>
      </c>
      <c r="F96" s="7" t="str">
        <f t="shared" si="3"/>
        <v/>
      </c>
      <c r="G96" s="2">
        <f>ROUND(+'Phys. Thy.'!O191,0)</f>
        <v>28082</v>
      </c>
      <c r="H96" s="2">
        <f>ROUND(+'Phys. Thy.'!F191,0)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205</v>
      </c>
      <c r="C97" t="str">
        <f>+'Phys. Thy.'!B92</f>
        <v>WENATCHEE VALLEY HOSPITAL</v>
      </c>
      <c r="D97" s="2">
        <f>ROUND(+'Phys. Thy.'!O92,0)</f>
        <v>0</v>
      </c>
      <c r="E97" s="2">
        <f>ROUND(+'Phys. Thy.'!F92,0)</f>
        <v>0</v>
      </c>
      <c r="F97" s="7" t="str">
        <f t="shared" si="3"/>
        <v/>
      </c>
      <c r="G97" s="2">
        <f>ROUND(+'Phys. Thy.'!O192,0)</f>
        <v>1624</v>
      </c>
      <c r="H97" s="2">
        <f>ROUND(+'Phys. Thy.'!F192,0)</f>
        <v>6822</v>
      </c>
      <c r="I97" s="7">
        <f t="shared" si="4"/>
        <v>0.24</v>
      </c>
      <c r="J97" s="7"/>
      <c r="K97" s="8" t="str">
        <f t="shared" si="5"/>
        <v/>
      </c>
    </row>
    <row r="98" spans="2:11" x14ac:dyDescent="0.2">
      <c r="B98">
        <f>+'Phys. Thy.'!A93</f>
        <v>206</v>
      </c>
      <c r="C98" t="str">
        <f>+'Phys. Thy.'!B93</f>
        <v>PEACEHEALTH UNITED GENERAL MEDICAL CENTER</v>
      </c>
      <c r="D98" s="2">
        <f>ROUND(+'Phys. Thy.'!O93,0)</f>
        <v>14744</v>
      </c>
      <c r="E98" s="2">
        <f>ROUND(+'Phys. Thy.'!F93,0)</f>
        <v>12046</v>
      </c>
      <c r="F98" s="7">
        <f t="shared" si="3"/>
        <v>1.22</v>
      </c>
      <c r="G98" s="2">
        <f>ROUND(+'Phys. Thy.'!O193,0)</f>
        <v>7883</v>
      </c>
      <c r="H98" s="2">
        <f>ROUND(+'Phys. Thy.'!F193,0)</f>
        <v>10850</v>
      </c>
      <c r="I98" s="7">
        <f t="shared" si="4"/>
        <v>0.73</v>
      </c>
      <c r="J98" s="7"/>
      <c r="K98" s="8">
        <f t="shared" si="5"/>
        <v>-0.40160000000000001</v>
      </c>
    </row>
    <row r="99" spans="2:11" x14ac:dyDescent="0.2">
      <c r="B99">
        <f>+'Phys. Thy.'!A94</f>
        <v>207</v>
      </c>
      <c r="C99" t="str">
        <f>+'Phys. Thy.'!B94</f>
        <v>SKAGIT VALLEY HOSPITAL</v>
      </c>
      <c r="D99" s="2">
        <f>ROUND(+'Phys. Thy.'!O94,0)</f>
        <v>2365</v>
      </c>
      <c r="E99" s="2">
        <f>ROUND(+'Phys. Thy.'!F94,0)</f>
        <v>17561</v>
      </c>
      <c r="F99" s="7">
        <f t="shared" si="3"/>
        <v>0.13</v>
      </c>
      <c r="G99" s="2">
        <f>ROUND(+'Phys. Thy.'!O194,0)</f>
        <v>1434</v>
      </c>
      <c r="H99" s="2">
        <f>ROUND(+'Phys. Thy.'!F194,0)</f>
        <v>24700</v>
      </c>
      <c r="I99" s="7">
        <f t="shared" si="4"/>
        <v>0.06</v>
      </c>
      <c r="J99" s="7"/>
      <c r="K99" s="8">
        <f t="shared" si="5"/>
        <v>-0.53849999999999998</v>
      </c>
    </row>
    <row r="100" spans="2:11" x14ac:dyDescent="0.2">
      <c r="B100">
        <f>+'Phys. Thy.'!A95</f>
        <v>208</v>
      </c>
      <c r="C100" t="str">
        <f>+'Phys. Thy.'!B95</f>
        <v>LEGACY SALMON CREEK HOSPITAL</v>
      </c>
      <c r="D100" s="2">
        <f>ROUND(+'Phys. Thy.'!O95,0)</f>
        <v>3802</v>
      </c>
      <c r="E100" s="2">
        <f>ROUND(+'Phys. Thy.'!F95,0)</f>
        <v>126042</v>
      </c>
      <c r="F100" s="7">
        <f t="shared" si="3"/>
        <v>0.03</v>
      </c>
      <c r="G100" s="2">
        <f>ROUND(+'Phys. Thy.'!O195,0)</f>
        <v>8346</v>
      </c>
      <c r="H100" s="2">
        <f>ROUND(+'Phys. Thy.'!F195,0)</f>
        <v>129915</v>
      </c>
      <c r="I100" s="7">
        <f t="shared" si="4"/>
        <v>0.06</v>
      </c>
      <c r="J100" s="7"/>
      <c r="K100" s="8">
        <f t="shared" si="5"/>
        <v>1</v>
      </c>
    </row>
    <row r="101" spans="2:11" x14ac:dyDescent="0.2">
      <c r="B101">
        <f>+'Phys. Thy.'!A96</f>
        <v>209</v>
      </c>
      <c r="C101" t="str">
        <f>+'Phys. Thy.'!B96</f>
        <v>ST ANTHONY HOSPITAL</v>
      </c>
      <c r="D101" s="2">
        <f>ROUND(+'Phys. Thy.'!O96,0)</f>
        <v>4204</v>
      </c>
      <c r="E101" s="2">
        <f>ROUND(+'Phys. Thy.'!F96,0)</f>
        <v>37187</v>
      </c>
      <c r="F101" s="7">
        <f t="shared" si="3"/>
        <v>0.11</v>
      </c>
      <c r="G101" s="2">
        <f>ROUND(+'Phys. Thy.'!O196,0)</f>
        <v>3670</v>
      </c>
      <c r="H101" s="2">
        <f>ROUND(+'Phys. Thy.'!F196,0)</f>
        <v>38220</v>
      </c>
      <c r="I101" s="7">
        <f t="shared" si="4"/>
        <v>0.1</v>
      </c>
      <c r="J101" s="7"/>
      <c r="K101" s="8">
        <f t="shared" si="5"/>
        <v>-9.0899999999999995E-2</v>
      </c>
    </row>
    <row r="102" spans="2:11" x14ac:dyDescent="0.2">
      <c r="B102">
        <f>+'Phys. Thy.'!A97</f>
        <v>210</v>
      </c>
      <c r="C102" t="str">
        <f>+'Phys. Thy.'!B97</f>
        <v>SWEDISH MEDICAL CENTER - ISSAQUAH CAMPUS</v>
      </c>
      <c r="D102" s="2">
        <f>ROUND(+'Phys. Thy.'!O97,0)</f>
        <v>0</v>
      </c>
      <c r="E102" s="2">
        <f>ROUND(+'Phys. Thy.'!F97,0)</f>
        <v>0</v>
      </c>
      <c r="F102" s="7" t="str">
        <f t="shared" si="3"/>
        <v/>
      </c>
      <c r="G102" s="2">
        <f>ROUND(+'Phys. Thy.'!O197,0)</f>
        <v>0</v>
      </c>
      <c r="H102" s="2">
        <f>ROUND(+'Phys. Thy.'!F197,0)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211</v>
      </c>
      <c r="C103" t="str">
        <f>+'Phys. Thy.'!B98</f>
        <v>PEACEHEALTH PEACE ISLAND MEDICAL CENTER</v>
      </c>
      <c r="D103" s="2">
        <f>ROUND(+'Phys. Thy.'!O98,0)</f>
        <v>0</v>
      </c>
      <c r="E103" s="2">
        <f>ROUND(+'Phys. Thy.'!F98,0)</f>
        <v>0</v>
      </c>
      <c r="F103" s="7" t="str">
        <f t="shared" si="3"/>
        <v/>
      </c>
      <c r="G103" s="2">
        <f>ROUND(+'Phys. Thy.'!O198,0)</f>
        <v>0</v>
      </c>
      <c r="H103" s="2">
        <f>ROUND(+'Phys. Thy.'!F198,0)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904</v>
      </c>
      <c r="C104" t="str">
        <f>+'Phys. Thy.'!B99</f>
        <v>BHC FAIRFAX HOSPITAL</v>
      </c>
      <c r="D104" s="2">
        <f>ROUND(+'Phys. Thy.'!O99,0)</f>
        <v>0</v>
      </c>
      <c r="E104" s="2">
        <f>ROUND(+'Phys. Thy.'!F99,0)</f>
        <v>0</v>
      </c>
      <c r="F104" s="7" t="str">
        <f t="shared" si="3"/>
        <v/>
      </c>
      <c r="G104" s="2">
        <f>ROUND(+'Phys. Thy.'!O199,0)</f>
        <v>0</v>
      </c>
      <c r="H104" s="2">
        <f>ROUND(+'Phys. Thy.'!F199,0)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915</v>
      </c>
      <c r="C105" t="str">
        <f>+'Phys. Thy.'!B100</f>
        <v>LOURDES COUNSELING CENTER</v>
      </c>
      <c r="D105" s="2">
        <f>ROUND(+'Phys. Thy.'!O100,0)</f>
        <v>0</v>
      </c>
      <c r="E105" s="2">
        <f>ROUND(+'Phys. Thy.'!F100,0)</f>
        <v>0</v>
      </c>
      <c r="F105" s="7" t="str">
        <f t="shared" si="3"/>
        <v/>
      </c>
      <c r="G105" s="2">
        <f>ROUND(+'Phys. Thy.'!O200,0)</f>
        <v>0</v>
      </c>
      <c r="H105" s="2">
        <f>ROUND(+'Phys. Thy.'!F200,0)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919</v>
      </c>
      <c r="C106" t="str">
        <f>+'Phys. Thy.'!B101</f>
        <v>NAVOS</v>
      </c>
      <c r="D106" s="2">
        <f>ROUND(+'Phys. Thy.'!O101,0)</f>
        <v>0</v>
      </c>
      <c r="E106" s="2">
        <f>ROUND(+'Phys. Thy.'!F101,0)</f>
        <v>0</v>
      </c>
      <c r="F106" s="7" t="str">
        <f t="shared" si="3"/>
        <v/>
      </c>
      <c r="G106" s="2">
        <f>ROUND(+'Phys. Thy.'!O201,0)</f>
        <v>0</v>
      </c>
      <c r="H106" s="2">
        <f>ROUND(+'Phys. Thy.'!F201,0)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921</v>
      </c>
      <c r="C107" t="str">
        <f>+'Phys. Thy.'!B102</f>
        <v>Cascade Behavioral Health</v>
      </c>
      <c r="D107" s="2">
        <f>ROUND(+'Phys. Thy.'!O102,0)</f>
        <v>0</v>
      </c>
      <c r="E107" s="2">
        <f>ROUND(+'Phys. Thy.'!F102,0)</f>
        <v>0</v>
      </c>
      <c r="F107" s="7" t="str">
        <f t="shared" si="3"/>
        <v/>
      </c>
      <c r="G107" s="2">
        <f>ROUND(+'Phys. Thy.'!O202,0)</f>
        <v>0</v>
      </c>
      <c r="H107" s="2">
        <f>ROUND(+'Phys. Thy.'!F202,0)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TR_T</vt:lpstr>
      <vt:lpstr>OE_T</vt:lpstr>
      <vt:lpstr>SW_T</vt:lpstr>
      <vt:lpstr>EB_T</vt:lpstr>
      <vt:lpstr>PF_T</vt:lpstr>
      <vt:lpstr>SE_T</vt:lpstr>
      <vt:lpstr>PS_T</vt:lpstr>
      <vt:lpstr>DRL_T</vt:lpstr>
      <vt:lpstr>ODE_T</vt:lpstr>
      <vt:lpstr>SW_FTE</vt:lpstr>
      <vt:lpstr>EB_FTE</vt:lpstr>
      <vt:lpstr>PH_T</vt:lpstr>
      <vt:lpstr>Phys. Thy.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Physical Therapy Cost Center Screens</dc:title>
  <dc:subject>2009 comparative screens - physical therapy</dc:subject>
  <dc:creator>Washington State Dept of Health - DCHS - Hospital and Patient Data Systems</dc:creator>
  <cp:lastModifiedBy>Huyck, Randall  (DOH)</cp:lastModifiedBy>
  <dcterms:created xsi:type="dcterms:W3CDTF">2000-10-11T22:45:48Z</dcterms:created>
  <dcterms:modified xsi:type="dcterms:W3CDTF">2016-03-17T16:42:48Z</dcterms:modified>
</cp:coreProperties>
</file>