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5240" windowHeight="8076" tabRatio="923"/>
  </bookViews>
  <sheets>
    <sheet name="TR_T" sheetId="24" r:id="rId1"/>
    <sheet name="OE_T" sheetId="22" r:id="rId2"/>
    <sheet name="SW_T" sheetId="20" r:id="rId3"/>
    <sheet name="EB_T" sheetId="18" r:id="rId4"/>
    <sheet name="PF_T" sheetId="16" r:id="rId5"/>
    <sheet name="SE_T" sheetId="14" r:id="rId6"/>
    <sheet name="PS_T" sheetId="12" r:id="rId7"/>
    <sheet name="DRL_T" sheetId="10" r:id="rId8"/>
    <sheet name="ODE_T" sheetId="8" r:id="rId9"/>
    <sheet name="SW_FTE" sheetId="25" r:id="rId10"/>
    <sheet name="EB_FTE" sheetId="5" r:id="rId11"/>
    <sheet name="PH_T" sheetId="3" r:id="rId12"/>
    <sheet name="Phys. Thy." sheetId="26" r:id="rId13"/>
  </sheets>
  <definedNames>
    <definedName name="\a">#REF!</definedName>
    <definedName name="\q">#REF!</definedName>
    <definedName name="BK3.193">#REF!</definedName>
    <definedName name="BK3.194">#REF!</definedName>
    <definedName name="BK3.195">#REF!</definedName>
    <definedName name="BK3.196">#REF!</definedName>
    <definedName name="BK3.197">#REF!</definedName>
    <definedName name="BK3.198">#REF!</definedName>
    <definedName name="BK3.199">#REF!</definedName>
    <definedName name="BK3.200">#REF!</definedName>
    <definedName name="BK3.201">#REF!</definedName>
    <definedName name="BK3.202">#REF!</definedName>
    <definedName name="BK3.203">#REF!</definedName>
    <definedName name="BK3.204">#REF!</definedName>
    <definedName name="BK3.205">#REF!</definedName>
    <definedName name="BK3.206">#REF!</definedName>
    <definedName name="BK3.207">#REF!</definedName>
    <definedName name="BK3.208">#REF!</definedName>
    <definedName name="BK3.209">#REF!</definedName>
    <definedName name="BK3.210">#REF!</definedName>
    <definedName name="BK3.211">#REF!</definedName>
    <definedName name="BK3.212">#REF!</definedName>
    <definedName name="BK3.213">#REF!</definedName>
    <definedName name="BK3.214">#REF!</definedName>
    <definedName name="BK3.215">#REF!</definedName>
    <definedName name="BK3.216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10" i="3" l="1"/>
  <c r="H110" i="3"/>
  <c r="G110" i="3"/>
  <c r="I110" i="3" s="1"/>
  <c r="F110" i="3"/>
  <c r="E110" i="3"/>
  <c r="D110" i="3"/>
  <c r="C110" i="3"/>
  <c r="B110" i="3"/>
  <c r="H109" i="3"/>
  <c r="G109" i="3"/>
  <c r="I109" i="3" s="1"/>
  <c r="E109" i="3"/>
  <c r="D109" i="3"/>
  <c r="K109" i="3" s="1"/>
  <c r="C109" i="3"/>
  <c r="B109" i="3"/>
  <c r="H108" i="3"/>
  <c r="G108" i="3"/>
  <c r="I108" i="3" s="1"/>
  <c r="E108" i="3"/>
  <c r="D108" i="3"/>
  <c r="K108" i="3" s="1"/>
  <c r="C108" i="3"/>
  <c r="B108" i="3"/>
  <c r="I107" i="3"/>
  <c r="H107" i="3"/>
  <c r="G107" i="3"/>
  <c r="F107" i="3"/>
  <c r="E107" i="3"/>
  <c r="D107" i="3"/>
  <c r="K107" i="3" s="1"/>
  <c r="C107" i="3"/>
  <c r="B107" i="3"/>
  <c r="K106" i="3"/>
  <c r="I106" i="3"/>
  <c r="H106" i="3"/>
  <c r="G106" i="3"/>
  <c r="F106" i="3"/>
  <c r="E106" i="3"/>
  <c r="D106" i="3"/>
  <c r="C106" i="3"/>
  <c r="B106" i="3"/>
  <c r="K105" i="3"/>
  <c r="H105" i="3"/>
  <c r="G105" i="3"/>
  <c r="I105" i="3" s="1"/>
  <c r="F105" i="3"/>
  <c r="E105" i="3"/>
  <c r="D105" i="3"/>
  <c r="C105" i="3"/>
  <c r="B105" i="3"/>
  <c r="I104" i="3"/>
  <c r="H104" i="3"/>
  <c r="G104" i="3"/>
  <c r="E104" i="3"/>
  <c r="D104" i="3"/>
  <c r="F104" i="3" s="1"/>
  <c r="C104" i="3"/>
  <c r="B104" i="3"/>
  <c r="K103" i="3"/>
  <c r="I103" i="3"/>
  <c r="H103" i="3"/>
  <c r="G103" i="3"/>
  <c r="E103" i="3"/>
  <c r="D103" i="3"/>
  <c r="F103" i="3" s="1"/>
  <c r="C103" i="3"/>
  <c r="B103" i="3"/>
  <c r="I102" i="3"/>
  <c r="H102" i="3"/>
  <c r="G102" i="3"/>
  <c r="E102" i="3"/>
  <c r="D102" i="3"/>
  <c r="C102" i="3"/>
  <c r="B102" i="3"/>
  <c r="H101" i="3"/>
  <c r="G101" i="3"/>
  <c r="I101" i="3" s="1"/>
  <c r="E101" i="3"/>
  <c r="D101" i="3"/>
  <c r="C101" i="3"/>
  <c r="B101" i="3"/>
  <c r="H100" i="3"/>
  <c r="G100" i="3"/>
  <c r="I100" i="3" s="1"/>
  <c r="E100" i="3"/>
  <c r="D100" i="3"/>
  <c r="K100" i="3" s="1"/>
  <c r="C100" i="3"/>
  <c r="B100" i="3"/>
  <c r="H99" i="3"/>
  <c r="I99" i="3" s="1"/>
  <c r="G99" i="3"/>
  <c r="F99" i="3"/>
  <c r="E99" i="3"/>
  <c r="D99" i="3"/>
  <c r="C99" i="3"/>
  <c r="B99" i="3"/>
  <c r="H98" i="3"/>
  <c r="G98" i="3"/>
  <c r="F98" i="3"/>
  <c r="E98" i="3"/>
  <c r="D98" i="3"/>
  <c r="C98" i="3"/>
  <c r="B98" i="3"/>
  <c r="K97" i="3"/>
  <c r="H97" i="3"/>
  <c r="G97" i="3"/>
  <c r="I97" i="3" s="1"/>
  <c r="F97" i="3"/>
  <c r="E97" i="3"/>
  <c r="D97" i="3"/>
  <c r="C97" i="3"/>
  <c r="B97" i="3"/>
  <c r="I96" i="3"/>
  <c r="H96" i="3"/>
  <c r="G96" i="3"/>
  <c r="E96" i="3"/>
  <c r="D96" i="3"/>
  <c r="F96" i="3" s="1"/>
  <c r="C96" i="3"/>
  <c r="B96" i="3"/>
  <c r="I95" i="3"/>
  <c r="H95" i="3"/>
  <c r="G95" i="3"/>
  <c r="E95" i="3"/>
  <c r="D95" i="3"/>
  <c r="F95" i="3" s="1"/>
  <c r="K95" i="3" s="1"/>
  <c r="C95" i="3"/>
  <c r="B95" i="3"/>
  <c r="K94" i="3"/>
  <c r="I94" i="3"/>
  <c r="H94" i="3"/>
  <c r="G94" i="3"/>
  <c r="F94" i="3"/>
  <c r="E94" i="3"/>
  <c r="D94" i="3"/>
  <c r="C94" i="3"/>
  <c r="B94" i="3"/>
  <c r="H93" i="3"/>
  <c r="G93" i="3"/>
  <c r="I93" i="3" s="1"/>
  <c r="E93" i="3"/>
  <c r="D93" i="3"/>
  <c r="F93" i="3" s="1"/>
  <c r="C93" i="3"/>
  <c r="B93" i="3"/>
  <c r="H92" i="3"/>
  <c r="G92" i="3"/>
  <c r="I92" i="3" s="1"/>
  <c r="E92" i="3"/>
  <c r="D92" i="3"/>
  <c r="C92" i="3"/>
  <c r="B92" i="3"/>
  <c r="H91" i="3"/>
  <c r="I91" i="3" s="1"/>
  <c r="G91" i="3"/>
  <c r="F91" i="3"/>
  <c r="E91" i="3"/>
  <c r="D91" i="3"/>
  <c r="K91" i="3" s="1"/>
  <c r="C91" i="3"/>
  <c r="B91" i="3"/>
  <c r="H90" i="3"/>
  <c r="G90" i="3"/>
  <c r="I90" i="3" s="1"/>
  <c r="F90" i="3"/>
  <c r="E90" i="3"/>
  <c r="D90" i="3"/>
  <c r="C90" i="3"/>
  <c r="B90" i="3"/>
  <c r="H89" i="3"/>
  <c r="K89" i="3" s="1"/>
  <c r="G89" i="3"/>
  <c r="I89" i="3" s="1"/>
  <c r="F89" i="3"/>
  <c r="E89" i="3"/>
  <c r="D89" i="3"/>
  <c r="C89" i="3"/>
  <c r="B89" i="3"/>
  <c r="I88" i="3"/>
  <c r="H88" i="3"/>
  <c r="G88" i="3"/>
  <c r="E88" i="3"/>
  <c r="D88" i="3"/>
  <c r="F88" i="3" s="1"/>
  <c r="C88" i="3"/>
  <c r="B88" i="3"/>
  <c r="K87" i="3"/>
  <c r="I87" i="3"/>
  <c r="H87" i="3"/>
  <c r="G87" i="3"/>
  <c r="E87" i="3"/>
  <c r="D87" i="3"/>
  <c r="F87" i="3" s="1"/>
  <c r="C87" i="3"/>
  <c r="B87" i="3"/>
  <c r="I86" i="3"/>
  <c r="H86" i="3"/>
  <c r="G86" i="3"/>
  <c r="E86" i="3"/>
  <c r="K86" i="3" s="1"/>
  <c r="D86" i="3"/>
  <c r="C86" i="3"/>
  <c r="B86" i="3"/>
  <c r="H85" i="3"/>
  <c r="G85" i="3"/>
  <c r="I85" i="3" s="1"/>
  <c r="E85" i="3"/>
  <c r="D85" i="3"/>
  <c r="F85" i="3" s="1"/>
  <c r="C85" i="3"/>
  <c r="B85" i="3"/>
  <c r="H84" i="3"/>
  <c r="G84" i="3"/>
  <c r="I84" i="3" s="1"/>
  <c r="E84" i="3"/>
  <c r="D84" i="3"/>
  <c r="C84" i="3"/>
  <c r="B84" i="3"/>
  <c r="H83" i="3"/>
  <c r="I83" i="3" s="1"/>
  <c r="G83" i="3"/>
  <c r="F83" i="3"/>
  <c r="E83" i="3"/>
  <c r="D83" i="3"/>
  <c r="K83" i="3" s="1"/>
  <c r="C83" i="3"/>
  <c r="B83" i="3"/>
  <c r="H82" i="3"/>
  <c r="G82" i="3"/>
  <c r="I82" i="3" s="1"/>
  <c r="F82" i="3"/>
  <c r="E82" i="3"/>
  <c r="D82" i="3"/>
  <c r="C82" i="3"/>
  <c r="B82" i="3"/>
  <c r="H81" i="3"/>
  <c r="K81" i="3" s="1"/>
  <c r="G81" i="3"/>
  <c r="I81" i="3" s="1"/>
  <c r="F81" i="3"/>
  <c r="E81" i="3"/>
  <c r="D81" i="3"/>
  <c r="C81" i="3"/>
  <c r="B81" i="3"/>
  <c r="I80" i="3"/>
  <c r="H80" i="3"/>
  <c r="G80" i="3"/>
  <c r="E80" i="3"/>
  <c r="D80" i="3"/>
  <c r="F80" i="3" s="1"/>
  <c r="C80" i="3"/>
  <c r="B80" i="3"/>
  <c r="I79" i="3"/>
  <c r="H79" i="3"/>
  <c r="G79" i="3"/>
  <c r="E79" i="3"/>
  <c r="D79" i="3"/>
  <c r="F79" i="3" s="1"/>
  <c r="K79" i="3" s="1"/>
  <c r="C79" i="3"/>
  <c r="B79" i="3"/>
  <c r="K78" i="3"/>
  <c r="I78" i="3"/>
  <c r="H78" i="3"/>
  <c r="G78" i="3"/>
  <c r="F78" i="3"/>
  <c r="E78" i="3"/>
  <c r="D78" i="3"/>
  <c r="C78" i="3"/>
  <c r="B78" i="3"/>
  <c r="H77" i="3"/>
  <c r="G77" i="3"/>
  <c r="I77" i="3" s="1"/>
  <c r="E77" i="3"/>
  <c r="D77" i="3"/>
  <c r="C77" i="3"/>
  <c r="B77" i="3"/>
  <c r="H76" i="3"/>
  <c r="G76" i="3"/>
  <c r="I76" i="3" s="1"/>
  <c r="E76" i="3"/>
  <c r="D76" i="3"/>
  <c r="K76" i="3" s="1"/>
  <c r="C76" i="3"/>
  <c r="B76" i="3"/>
  <c r="I75" i="3"/>
  <c r="H75" i="3"/>
  <c r="G75" i="3"/>
  <c r="F75" i="3"/>
  <c r="E75" i="3"/>
  <c r="D75" i="3"/>
  <c r="K75" i="3" s="1"/>
  <c r="C75" i="3"/>
  <c r="B75" i="3"/>
  <c r="H74" i="3"/>
  <c r="G74" i="3"/>
  <c r="I74" i="3" s="1"/>
  <c r="F74" i="3"/>
  <c r="E74" i="3"/>
  <c r="D74" i="3"/>
  <c r="C74" i="3"/>
  <c r="B74" i="3"/>
  <c r="K73" i="3"/>
  <c r="H73" i="3"/>
  <c r="G73" i="3"/>
  <c r="I73" i="3" s="1"/>
  <c r="F73" i="3"/>
  <c r="E73" i="3"/>
  <c r="D73" i="3"/>
  <c r="C73" i="3"/>
  <c r="B73" i="3"/>
  <c r="I72" i="3"/>
  <c r="H72" i="3"/>
  <c r="G72" i="3"/>
  <c r="E72" i="3"/>
  <c r="D72" i="3"/>
  <c r="F72" i="3" s="1"/>
  <c r="C72" i="3"/>
  <c r="B72" i="3"/>
  <c r="I71" i="3"/>
  <c r="H71" i="3"/>
  <c r="G71" i="3"/>
  <c r="E71" i="3"/>
  <c r="D71" i="3"/>
  <c r="F71" i="3" s="1"/>
  <c r="K71" i="3" s="1"/>
  <c r="C71" i="3"/>
  <c r="B71" i="3"/>
  <c r="I70" i="3"/>
  <c r="H70" i="3"/>
  <c r="G70" i="3"/>
  <c r="E70" i="3"/>
  <c r="D70" i="3"/>
  <c r="C70" i="3"/>
  <c r="B70" i="3"/>
  <c r="H69" i="3"/>
  <c r="G69" i="3"/>
  <c r="I69" i="3" s="1"/>
  <c r="E69" i="3"/>
  <c r="D69" i="3"/>
  <c r="C69" i="3"/>
  <c r="B69" i="3"/>
  <c r="H68" i="3"/>
  <c r="G68" i="3"/>
  <c r="I68" i="3" s="1"/>
  <c r="E68" i="3"/>
  <c r="D68" i="3"/>
  <c r="C68" i="3"/>
  <c r="B68" i="3"/>
  <c r="H67" i="3"/>
  <c r="I67" i="3" s="1"/>
  <c r="G67" i="3"/>
  <c r="F67" i="3"/>
  <c r="E67" i="3"/>
  <c r="D67" i="3"/>
  <c r="C67" i="3"/>
  <c r="B67" i="3"/>
  <c r="H66" i="3"/>
  <c r="G66" i="3"/>
  <c r="F66" i="3"/>
  <c r="E66" i="3"/>
  <c r="D66" i="3"/>
  <c r="C66" i="3"/>
  <c r="B66" i="3"/>
  <c r="K65" i="3"/>
  <c r="H65" i="3"/>
  <c r="G65" i="3"/>
  <c r="I65" i="3" s="1"/>
  <c r="F65" i="3"/>
  <c r="E65" i="3"/>
  <c r="D65" i="3"/>
  <c r="C65" i="3"/>
  <c r="B65" i="3"/>
  <c r="I64" i="3"/>
  <c r="H64" i="3"/>
  <c r="G64" i="3"/>
  <c r="E64" i="3"/>
  <c r="D64" i="3"/>
  <c r="F64" i="3" s="1"/>
  <c r="C64" i="3"/>
  <c r="B64" i="3"/>
  <c r="I63" i="3"/>
  <c r="H63" i="3"/>
  <c r="G63" i="3"/>
  <c r="E63" i="3"/>
  <c r="D63" i="3"/>
  <c r="F63" i="3" s="1"/>
  <c r="K63" i="3" s="1"/>
  <c r="C63" i="3"/>
  <c r="B63" i="3"/>
  <c r="I62" i="3"/>
  <c r="H62" i="3"/>
  <c r="G62" i="3"/>
  <c r="E62" i="3"/>
  <c r="D62" i="3"/>
  <c r="C62" i="3"/>
  <c r="B62" i="3"/>
  <c r="H61" i="3"/>
  <c r="G61" i="3"/>
  <c r="I61" i="3" s="1"/>
  <c r="E61" i="3"/>
  <c r="D61" i="3"/>
  <c r="C61" i="3"/>
  <c r="B61" i="3"/>
  <c r="H60" i="3"/>
  <c r="G60" i="3"/>
  <c r="I60" i="3" s="1"/>
  <c r="E60" i="3"/>
  <c r="D60" i="3"/>
  <c r="C60" i="3"/>
  <c r="B60" i="3"/>
  <c r="I59" i="3"/>
  <c r="H59" i="3"/>
  <c r="G59" i="3"/>
  <c r="F59" i="3"/>
  <c r="E59" i="3"/>
  <c r="D59" i="3"/>
  <c r="K59" i="3" s="1"/>
  <c r="C59" i="3"/>
  <c r="B59" i="3"/>
  <c r="K58" i="3"/>
  <c r="H58" i="3"/>
  <c r="G58" i="3"/>
  <c r="I58" i="3" s="1"/>
  <c r="F58" i="3"/>
  <c r="E58" i="3"/>
  <c r="D58" i="3"/>
  <c r="C58" i="3"/>
  <c r="B58" i="3"/>
  <c r="K57" i="3"/>
  <c r="H57" i="3"/>
  <c r="G57" i="3"/>
  <c r="I57" i="3" s="1"/>
  <c r="F57" i="3"/>
  <c r="E57" i="3"/>
  <c r="D57" i="3"/>
  <c r="C57" i="3"/>
  <c r="B57" i="3"/>
  <c r="I56" i="3"/>
  <c r="H56" i="3"/>
  <c r="G56" i="3"/>
  <c r="E56" i="3"/>
  <c r="D56" i="3"/>
  <c r="F56" i="3" s="1"/>
  <c r="C56" i="3"/>
  <c r="B56" i="3"/>
  <c r="I55" i="3"/>
  <c r="H55" i="3"/>
  <c r="G55" i="3"/>
  <c r="E55" i="3"/>
  <c r="D55" i="3"/>
  <c r="F55" i="3" s="1"/>
  <c r="K55" i="3" s="1"/>
  <c r="C55" i="3"/>
  <c r="B55" i="3"/>
  <c r="I54" i="3"/>
  <c r="H54" i="3"/>
  <c r="G54" i="3"/>
  <c r="E54" i="3"/>
  <c r="K54" i="3" s="1"/>
  <c r="D54" i="3"/>
  <c r="C54" i="3"/>
  <c r="B54" i="3"/>
  <c r="H53" i="3"/>
  <c r="G53" i="3"/>
  <c r="I53" i="3" s="1"/>
  <c r="E53" i="3"/>
  <c r="D53" i="3"/>
  <c r="F53" i="3" s="1"/>
  <c r="C53" i="3"/>
  <c r="B53" i="3"/>
  <c r="H52" i="3"/>
  <c r="G52" i="3"/>
  <c r="I52" i="3" s="1"/>
  <c r="E52" i="3"/>
  <c r="D52" i="3"/>
  <c r="C52" i="3"/>
  <c r="B52" i="3"/>
  <c r="H51" i="3"/>
  <c r="I51" i="3" s="1"/>
  <c r="G51" i="3"/>
  <c r="F51" i="3"/>
  <c r="E51" i="3"/>
  <c r="D51" i="3"/>
  <c r="C51" i="3"/>
  <c r="B51" i="3"/>
  <c r="K50" i="3"/>
  <c r="H50" i="3"/>
  <c r="G50" i="3"/>
  <c r="I50" i="3" s="1"/>
  <c r="F50" i="3"/>
  <c r="E50" i="3"/>
  <c r="D50" i="3"/>
  <c r="C50" i="3"/>
  <c r="B50" i="3"/>
  <c r="K49" i="3"/>
  <c r="H49" i="3"/>
  <c r="G49" i="3"/>
  <c r="I49" i="3" s="1"/>
  <c r="F49" i="3"/>
  <c r="E49" i="3"/>
  <c r="D49" i="3"/>
  <c r="C49" i="3"/>
  <c r="B49" i="3"/>
  <c r="I48" i="3"/>
  <c r="H48" i="3"/>
  <c r="G48" i="3"/>
  <c r="E48" i="3"/>
  <c r="D48" i="3"/>
  <c r="F48" i="3" s="1"/>
  <c r="C48" i="3"/>
  <c r="B48" i="3"/>
  <c r="K47" i="3"/>
  <c r="I47" i="3"/>
  <c r="H47" i="3"/>
  <c r="G47" i="3"/>
  <c r="E47" i="3"/>
  <c r="D47" i="3"/>
  <c r="F47" i="3" s="1"/>
  <c r="C47" i="3"/>
  <c r="B47" i="3"/>
  <c r="I46" i="3"/>
  <c r="H46" i="3"/>
  <c r="G46" i="3"/>
  <c r="E46" i="3"/>
  <c r="D46" i="3"/>
  <c r="C46" i="3"/>
  <c r="B46" i="3"/>
  <c r="H45" i="3"/>
  <c r="G45" i="3"/>
  <c r="I45" i="3" s="1"/>
  <c r="E45" i="3"/>
  <c r="D45" i="3"/>
  <c r="K45" i="3" s="1"/>
  <c r="C45" i="3"/>
  <c r="B45" i="3"/>
  <c r="H44" i="3"/>
  <c r="G44" i="3"/>
  <c r="I44" i="3" s="1"/>
  <c r="E44" i="3"/>
  <c r="D44" i="3"/>
  <c r="K44" i="3" s="1"/>
  <c r="C44" i="3"/>
  <c r="B44" i="3"/>
  <c r="H43" i="3"/>
  <c r="I43" i="3" s="1"/>
  <c r="G43" i="3"/>
  <c r="F43" i="3"/>
  <c r="E43" i="3"/>
  <c r="D43" i="3"/>
  <c r="K43" i="3" s="1"/>
  <c r="C43" i="3"/>
  <c r="B43" i="3"/>
  <c r="H42" i="3"/>
  <c r="G42" i="3"/>
  <c r="I42" i="3" s="1"/>
  <c r="F42" i="3"/>
  <c r="E42" i="3"/>
  <c r="D42" i="3"/>
  <c r="C42" i="3"/>
  <c r="B42" i="3"/>
  <c r="H41" i="3"/>
  <c r="G41" i="3"/>
  <c r="I41" i="3" s="1"/>
  <c r="F41" i="3"/>
  <c r="E41" i="3"/>
  <c r="D41" i="3"/>
  <c r="C41" i="3"/>
  <c r="B41" i="3"/>
  <c r="I40" i="3"/>
  <c r="H40" i="3"/>
  <c r="G40" i="3"/>
  <c r="E40" i="3"/>
  <c r="D40" i="3"/>
  <c r="F40" i="3" s="1"/>
  <c r="C40" i="3"/>
  <c r="B40" i="3"/>
  <c r="K39" i="3"/>
  <c r="I39" i="3"/>
  <c r="H39" i="3"/>
  <c r="G39" i="3"/>
  <c r="E39" i="3"/>
  <c r="D39" i="3"/>
  <c r="F39" i="3" s="1"/>
  <c r="C39" i="3"/>
  <c r="B39" i="3"/>
  <c r="I38" i="3"/>
  <c r="H38" i="3"/>
  <c r="G38" i="3"/>
  <c r="E38" i="3"/>
  <c r="D38" i="3"/>
  <c r="C38" i="3"/>
  <c r="B38" i="3"/>
  <c r="H37" i="3"/>
  <c r="G37" i="3"/>
  <c r="I37" i="3" s="1"/>
  <c r="E37" i="3"/>
  <c r="D37" i="3"/>
  <c r="C37" i="3"/>
  <c r="B37" i="3"/>
  <c r="H36" i="3"/>
  <c r="G36" i="3"/>
  <c r="I36" i="3" s="1"/>
  <c r="E36" i="3"/>
  <c r="D36" i="3"/>
  <c r="K36" i="3" s="1"/>
  <c r="C36" i="3"/>
  <c r="B36" i="3"/>
  <c r="H35" i="3"/>
  <c r="I35" i="3" s="1"/>
  <c r="G35" i="3"/>
  <c r="F35" i="3"/>
  <c r="E35" i="3"/>
  <c r="D35" i="3"/>
  <c r="C35" i="3"/>
  <c r="B35" i="3"/>
  <c r="H34" i="3"/>
  <c r="G34" i="3"/>
  <c r="I34" i="3" s="1"/>
  <c r="E34" i="3"/>
  <c r="F34" i="3" s="1"/>
  <c r="D34" i="3"/>
  <c r="C34" i="3"/>
  <c r="B34" i="3"/>
  <c r="H33" i="3"/>
  <c r="G33" i="3"/>
  <c r="I33" i="3" s="1"/>
  <c r="F33" i="3"/>
  <c r="E33" i="3"/>
  <c r="D33" i="3"/>
  <c r="C33" i="3"/>
  <c r="B33" i="3"/>
  <c r="I32" i="3"/>
  <c r="H32" i="3"/>
  <c r="G32" i="3"/>
  <c r="E32" i="3"/>
  <c r="D32" i="3"/>
  <c r="F32" i="3" s="1"/>
  <c r="C32" i="3"/>
  <c r="B32" i="3"/>
  <c r="K31" i="3"/>
  <c r="H31" i="3"/>
  <c r="I31" i="3" s="1"/>
  <c r="G31" i="3"/>
  <c r="E31" i="3"/>
  <c r="D31" i="3"/>
  <c r="F31" i="3" s="1"/>
  <c r="C31" i="3"/>
  <c r="B31" i="3"/>
  <c r="I30" i="3"/>
  <c r="H30" i="3"/>
  <c r="G30" i="3"/>
  <c r="E30" i="3"/>
  <c r="K30" i="3" s="1"/>
  <c r="D30" i="3"/>
  <c r="C30" i="3"/>
  <c r="B30" i="3"/>
  <c r="H29" i="3"/>
  <c r="G29" i="3"/>
  <c r="I29" i="3" s="1"/>
  <c r="E29" i="3"/>
  <c r="D29" i="3"/>
  <c r="K29" i="3" s="1"/>
  <c r="C29" i="3"/>
  <c r="B29" i="3"/>
  <c r="H28" i="3"/>
  <c r="G28" i="3"/>
  <c r="I28" i="3" s="1"/>
  <c r="E28" i="3"/>
  <c r="D28" i="3"/>
  <c r="K28" i="3" s="1"/>
  <c r="C28" i="3"/>
  <c r="B28" i="3"/>
  <c r="I27" i="3"/>
  <c r="H27" i="3"/>
  <c r="G27" i="3"/>
  <c r="F27" i="3"/>
  <c r="E27" i="3"/>
  <c r="D27" i="3"/>
  <c r="K27" i="3" s="1"/>
  <c r="C27" i="3"/>
  <c r="B27" i="3"/>
  <c r="H26" i="3"/>
  <c r="G26" i="3"/>
  <c r="I26" i="3" s="1"/>
  <c r="E26" i="3"/>
  <c r="F26" i="3" s="1"/>
  <c r="D26" i="3"/>
  <c r="C26" i="3"/>
  <c r="B26" i="3"/>
  <c r="H25" i="3"/>
  <c r="G25" i="3"/>
  <c r="I25" i="3" s="1"/>
  <c r="F25" i="3"/>
  <c r="E25" i="3"/>
  <c r="D25" i="3"/>
  <c r="C25" i="3"/>
  <c r="B25" i="3"/>
  <c r="I24" i="3"/>
  <c r="H24" i="3"/>
  <c r="G24" i="3"/>
  <c r="E24" i="3"/>
  <c r="D24" i="3"/>
  <c r="F24" i="3" s="1"/>
  <c r="C24" i="3"/>
  <c r="B24" i="3"/>
  <c r="H23" i="3"/>
  <c r="I23" i="3" s="1"/>
  <c r="G23" i="3"/>
  <c r="E23" i="3"/>
  <c r="D23" i="3"/>
  <c r="F23" i="3" s="1"/>
  <c r="C23" i="3"/>
  <c r="B23" i="3"/>
  <c r="K22" i="3"/>
  <c r="I22" i="3"/>
  <c r="H22" i="3"/>
  <c r="G22" i="3"/>
  <c r="F22" i="3"/>
  <c r="E22" i="3"/>
  <c r="D22" i="3"/>
  <c r="C22" i="3"/>
  <c r="B22" i="3"/>
  <c r="H21" i="3"/>
  <c r="G21" i="3"/>
  <c r="I21" i="3" s="1"/>
  <c r="E21" i="3"/>
  <c r="D21" i="3"/>
  <c r="C21" i="3"/>
  <c r="B21" i="3"/>
  <c r="H20" i="3"/>
  <c r="G20" i="3"/>
  <c r="I20" i="3" s="1"/>
  <c r="E20" i="3"/>
  <c r="D20" i="3"/>
  <c r="C20" i="3"/>
  <c r="B20" i="3"/>
  <c r="H19" i="3"/>
  <c r="I19" i="3" s="1"/>
  <c r="G19" i="3"/>
  <c r="F19" i="3"/>
  <c r="E19" i="3"/>
  <c r="D19" i="3"/>
  <c r="K19" i="3" s="1"/>
  <c r="C19" i="3"/>
  <c r="B19" i="3"/>
  <c r="K18" i="3"/>
  <c r="H18" i="3"/>
  <c r="G18" i="3"/>
  <c r="I18" i="3" s="1"/>
  <c r="F18" i="3"/>
  <c r="E18" i="3"/>
  <c r="D18" i="3"/>
  <c r="C18" i="3"/>
  <c r="B18" i="3"/>
  <c r="H17" i="3"/>
  <c r="G17" i="3"/>
  <c r="I17" i="3" s="1"/>
  <c r="F17" i="3"/>
  <c r="E17" i="3"/>
  <c r="D17" i="3"/>
  <c r="C17" i="3"/>
  <c r="B17" i="3"/>
  <c r="I16" i="3"/>
  <c r="H16" i="3"/>
  <c r="G16" i="3"/>
  <c r="E16" i="3"/>
  <c r="D16" i="3"/>
  <c r="F16" i="3" s="1"/>
  <c r="C16" i="3"/>
  <c r="B16" i="3"/>
  <c r="K15" i="3"/>
  <c r="I15" i="3"/>
  <c r="H15" i="3"/>
  <c r="G15" i="3"/>
  <c r="E15" i="3"/>
  <c r="D15" i="3"/>
  <c r="F15" i="3" s="1"/>
  <c r="C15" i="3"/>
  <c r="B15" i="3"/>
  <c r="I14" i="3"/>
  <c r="H14" i="3"/>
  <c r="G14" i="3"/>
  <c r="E14" i="3"/>
  <c r="D14" i="3"/>
  <c r="C14" i="3"/>
  <c r="B14" i="3"/>
  <c r="H13" i="3"/>
  <c r="G13" i="3"/>
  <c r="I13" i="3" s="1"/>
  <c r="E13" i="3"/>
  <c r="D13" i="3"/>
  <c r="C13" i="3"/>
  <c r="B13" i="3"/>
  <c r="H12" i="3"/>
  <c r="G12" i="3"/>
  <c r="I12" i="3" s="1"/>
  <c r="E12" i="3"/>
  <c r="D12" i="3"/>
  <c r="C12" i="3"/>
  <c r="B12" i="3"/>
  <c r="H11" i="3"/>
  <c r="I11" i="3" s="1"/>
  <c r="G11" i="3"/>
  <c r="F11" i="3"/>
  <c r="E11" i="3"/>
  <c r="D11" i="3"/>
  <c r="K11" i="3" s="1"/>
  <c r="C11" i="3"/>
  <c r="B11" i="3"/>
  <c r="H110" i="5"/>
  <c r="G110" i="5"/>
  <c r="I110" i="5" s="1"/>
  <c r="E110" i="5"/>
  <c r="D110" i="5"/>
  <c r="K110" i="5" s="1"/>
  <c r="C110" i="5"/>
  <c r="B110" i="5"/>
  <c r="H109" i="5"/>
  <c r="G109" i="5"/>
  <c r="I109" i="5" s="1"/>
  <c r="E109" i="5"/>
  <c r="D109" i="5"/>
  <c r="K109" i="5" s="1"/>
  <c r="C109" i="5"/>
  <c r="B109" i="5"/>
  <c r="I108" i="5"/>
  <c r="H108" i="5"/>
  <c r="G108" i="5"/>
  <c r="F108" i="5"/>
  <c r="E108" i="5"/>
  <c r="D108" i="5"/>
  <c r="K108" i="5" s="1"/>
  <c r="C108" i="5"/>
  <c r="B108" i="5"/>
  <c r="H107" i="5"/>
  <c r="G107" i="5"/>
  <c r="I107" i="5" s="1"/>
  <c r="F107" i="5"/>
  <c r="E107" i="5"/>
  <c r="D107" i="5"/>
  <c r="K107" i="5" s="1"/>
  <c r="C107" i="5"/>
  <c r="B107" i="5"/>
  <c r="K106" i="5"/>
  <c r="H106" i="5"/>
  <c r="G106" i="5"/>
  <c r="I106" i="5" s="1"/>
  <c r="F106" i="5"/>
  <c r="E106" i="5"/>
  <c r="D106" i="5"/>
  <c r="C106" i="5"/>
  <c r="B106" i="5"/>
  <c r="I105" i="5"/>
  <c r="H105" i="5"/>
  <c r="G105" i="5"/>
  <c r="E105" i="5"/>
  <c r="D105" i="5"/>
  <c r="F105" i="5" s="1"/>
  <c r="C105" i="5"/>
  <c r="B105" i="5"/>
  <c r="K104" i="5"/>
  <c r="I104" i="5"/>
  <c r="H104" i="5"/>
  <c r="G104" i="5"/>
  <c r="E104" i="5"/>
  <c r="D104" i="5"/>
  <c r="F104" i="5" s="1"/>
  <c r="C104" i="5"/>
  <c r="B104" i="5"/>
  <c r="K103" i="5"/>
  <c r="I103" i="5"/>
  <c r="H103" i="5"/>
  <c r="G103" i="5"/>
  <c r="F103" i="5"/>
  <c r="E103" i="5"/>
  <c r="D103" i="5"/>
  <c r="C103" i="5"/>
  <c r="B103" i="5"/>
  <c r="H102" i="5"/>
  <c r="G102" i="5"/>
  <c r="I102" i="5" s="1"/>
  <c r="E102" i="5"/>
  <c r="D102" i="5"/>
  <c r="C102" i="5"/>
  <c r="B102" i="5"/>
  <c r="H101" i="5"/>
  <c r="G101" i="5"/>
  <c r="I101" i="5" s="1"/>
  <c r="E101" i="5"/>
  <c r="D101" i="5"/>
  <c r="C101" i="5"/>
  <c r="B101" i="5"/>
  <c r="I100" i="5"/>
  <c r="H100" i="5"/>
  <c r="G100" i="5"/>
  <c r="E100" i="5"/>
  <c r="F100" i="5" s="1"/>
  <c r="D100" i="5"/>
  <c r="K100" i="5" s="1"/>
  <c r="C100" i="5"/>
  <c r="B100" i="5"/>
  <c r="H99" i="5"/>
  <c r="G99" i="5"/>
  <c r="I99" i="5" s="1"/>
  <c r="F99" i="5"/>
  <c r="E99" i="5"/>
  <c r="K99" i="5" s="1"/>
  <c r="D99" i="5"/>
  <c r="C99" i="5"/>
  <c r="B99" i="5"/>
  <c r="H98" i="5"/>
  <c r="G98" i="5"/>
  <c r="F98" i="5"/>
  <c r="E98" i="5"/>
  <c r="D98" i="5"/>
  <c r="C98" i="5"/>
  <c r="B98" i="5"/>
  <c r="H97" i="5"/>
  <c r="I97" i="5" s="1"/>
  <c r="G97" i="5"/>
  <c r="E97" i="5"/>
  <c r="D97" i="5"/>
  <c r="F97" i="5" s="1"/>
  <c r="C97" i="5"/>
  <c r="B97" i="5"/>
  <c r="K96" i="5"/>
  <c r="I96" i="5"/>
  <c r="H96" i="5"/>
  <c r="G96" i="5"/>
  <c r="E96" i="5"/>
  <c r="D96" i="5"/>
  <c r="F96" i="5" s="1"/>
  <c r="C96" i="5"/>
  <c r="B96" i="5"/>
  <c r="K95" i="5"/>
  <c r="I95" i="5"/>
  <c r="H95" i="5"/>
  <c r="G95" i="5"/>
  <c r="F95" i="5"/>
  <c r="E95" i="5"/>
  <c r="D95" i="5"/>
  <c r="C95" i="5"/>
  <c r="B95" i="5"/>
  <c r="H94" i="5"/>
  <c r="G94" i="5"/>
  <c r="I94" i="5" s="1"/>
  <c r="E94" i="5"/>
  <c r="D94" i="5"/>
  <c r="K94" i="5" s="1"/>
  <c r="C94" i="5"/>
  <c r="B94" i="5"/>
  <c r="H93" i="5"/>
  <c r="G93" i="5"/>
  <c r="I93" i="5" s="1"/>
  <c r="E93" i="5"/>
  <c r="D93" i="5"/>
  <c r="C93" i="5"/>
  <c r="B93" i="5"/>
  <c r="I92" i="5"/>
  <c r="H92" i="5"/>
  <c r="G92" i="5"/>
  <c r="E92" i="5"/>
  <c r="F92" i="5" s="1"/>
  <c r="D92" i="5"/>
  <c r="K92" i="5" s="1"/>
  <c r="C92" i="5"/>
  <c r="B92" i="5"/>
  <c r="H91" i="5"/>
  <c r="G91" i="5"/>
  <c r="I91" i="5" s="1"/>
  <c r="F91" i="5"/>
  <c r="E91" i="5"/>
  <c r="K91" i="5" s="1"/>
  <c r="D91" i="5"/>
  <c r="C91" i="5"/>
  <c r="B91" i="5"/>
  <c r="H90" i="5"/>
  <c r="G90" i="5"/>
  <c r="F90" i="5"/>
  <c r="E90" i="5"/>
  <c r="D90" i="5"/>
  <c r="C90" i="5"/>
  <c r="B90" i="5"/>
  <c r="H89" i="5"/>
  <c r="I89" i="5" s="1"/>
  <c r="G89" i="5"/>
  <c r="E89" i="5"/>
  <c r="D89" i="5"/>
  <c r="F89" i="5" s="1"/>
  <c r="C89" i="5"/>
  <c r="B89" i="5"/>
  <c r="I88" i="5"/>
  <c r="H88" i="5"/>
  <c r="G88" i="5"/>
  <c r="E88" i="5"/>
  <c r="D88" i="5"/>
  <c r="F88" i="5" s="1"/>
  <c r="C88" i="5"/>
  <c r="B88" i="5"/>
  <c r="K87" i="5"/>
  <c r="I87" i="5"/>
  <c r="H87" i="5"/>
  <c r="G87" i="5"/>
  <c r="F87" i="5"/>
  <c r="E87" i="5"/>
  <c r="D87" i="5"/>
  <c r="C87" i="5"/>
  <c r="B87" i="5"/>
  <c r="H86" i="5"/>
  <c r="G86" i="5"/>
  <c r="I86" i="5" s="1"/>
  <c r="E86" i="5"/>
  <c r="D86" i="5"/>
  <c r="K86" i="5" s="1"/>
  <c r="C86" i="5"/>
  <c r="B86" i="5"/>
  <c r="H85" i="5"/>
  <c r="G85" i="5"/>
  <c r="I85" i="5" s="1"/>
  <c r="E85" i="5"/>
  <c r="D85" i="5"/>
  <c r="C85" i="5"/>
  <c r="B85" i="5"/>
  <c r="I84" i="5"/>
  <c r="H84" i="5"/>
  <c r="G84" i="5"/>
  <c r="E84" i="5"/>
  <c r="F84" i="5" s="1"/>
  <c r="D84" i="5"/>
  <c r="C84" i="5"/>
  <c r="B84" i="5"/>
  <c r="H83" i="5"/>
  <c r="G83" i="5"/>
  <c r="I83" i="5" s="1"/>
  <c r="F83" i="5"/>
  <c r="E83" i="5"/>
  <c r="K83" i="5" s="1"/>
  <c r="D83" i="5"/>
  <c r="C83" i="5"/>
  <c r="B83" i="5"/>
  <c r="H82" i="5"/>
  <c r="G82" i="5"/>
  <c r="F82" i="5"/>
  <c r="E82" i="5"/>
  <c r="D82" i="5"/>
  <c r="C82" i="5"/>
  <c r="B82" i="5"/>
  <c r="H81" i="5"/>
  <c r="I81" i="5" s="1"/>
  <c r="G81" i="5"/>
  <c r="E81" i="5"/>
  <c r="D81" i="5"/>
  <c r="F81" i="5" s="1"/>
  <c r="C81" i="5"/>
  <c r="B81" i="5"/>
  <c r="I80" i="5"/>
  <c r="H80" i="5"/>
  <c r="G80" i="5"/>
  <c r="E80" i="5"/>
  <c r="D80" i="5"/>
  <c r="F80" i="5" s="1"/>
  <c r="C80" i="5"/>
  <c r="B80" i="5"/>
  <c r="K79" i="5"/>
  <c r="I79" i="5"/>
  <c r="H79" i="5"/>
  <c r="G79" i="5"/>
  <c r="F79" i="5"/>
  <c r="E79" i="5"/>
  <c r="D79" i="5"/>
  <c r="C79" i="5"/>
  <c r="B79" i="5"/>
  <c r="H78" i="5"/>
  <c r="G78" i="5"/>
  <c r="I78" i="5" s="1"/>
  <c r="E78" i="5"/>
  <c r="D78" i="5"/>
  <c r="K78" i="5" s="1"/>
  <c r="C78" i="5"/>
  <c r="B78" i="5"/>
  <c r="H77" i="5"/>
  <c r="G77" i="5"/>
  <c r="I77" i="5" s="1"/>
  <c r="E77" i="5"/>
  <c r="D77" i="5"/>
  <c r="C77" i="5"/>
  <c r="B77" i="5"/>
  <c r="I76" i="5"/>
  <c r="H76" i="5"/>
  <c r="G76" i="5"/>
  <c r="E76" i="5"/>
  <c r="F76" i="5" s="1"/>
  <c r="D76" i="5"/>
  <c r="K76" i="5" s="1"/>
  <c r="C76" i="5"/>
  <c r="B76" i="5"/>
  <c r="K75" i="5"/>
  <c r="H75" i="5"/>
  <c r="G75" i="5"/>
  <c r="I75" i="5" s="1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I73" i="5" s="1"/>
  <c r="G73" i="5"/>
  <c r="E73" i="5"/>
  <c r="D73" i="5"/>
  <c r="F73" i="5" s="1"/>
  <c r="C73" i="5"/>
  <c r="B73" i="5"/>
  <c r="I72" i="5"/>
  <c r="H72" i="5"/>
  <c r="G72" i="5"/>
  <c r="E72" i="5"/>
  <c r="D72" i="5"/>
  <c r="F72" i="5" s="1"/>
  <c r="C72" i="5"/>
  <c r="B72" i="5"/>
  <c r="K71" i="5"/>
  <c r="I71" i="5"/>
  <c r="H71" i="5"/>
  <c r="G71" i="5"/>
  <c r="F71" i="5"/>
  <c r="E71" i="5"/>
  <c r="D71" i="5"/>
  <c r="C71" i="5"/>
  <c r="B71" i="5"/>
  <c r="H70" i="5"/>
  <c r="G70" i="5"/>
  <c r="I70" i="5" s="1"/>
  <c r="E70" i="5"/>
  <c r="D70" i="5"/>
  <c r="C70" i="5"/>
  <c r="B70" i="5"/>
  <c r="H69" i="5"/>
  <c r="G69" i="5"/>
  <c r="I69" i="5" s="1"/>
  <c r="E69" i="5"/>
  <c r="D69" i="5"/>
  <c r="C69" i="5"/>
  <c r="B69" i="5"/>
  <c r="I68" i="5"/>
  <c r="H68" i="5"/>
  <c r="G68" i="5"/>
  <c r="E68" i="5"/>
  <c r="F68" i="5" s="1"/>
  <c r="D68" i="5"/>
  <c r="K68" i="5" s="1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I65" i="5"/>
  <c r="H65" i="5"/>
  <c r="G65" i="5"/>
  <c r="E65" i="5"/>
  <c r="D65" i="5"/>
  <c r="F65" i="5" s="1"/>
  <c r="C65" i="5"/>
  <c r="B65" i="5"/>
  <c r="I64" i="5"/>
  <c r="H64" i="5"/>
  <c r="G64" i="5"/>
  <c r="E64" i="5"/>
  <c r="D64" i="5"/>
  <c r="F64" i="5" s="1"/>
  <c r="C64" i="5"/>
  <c r="B64" i="5"/>
  <c r="K63" i="5"/>
  <c r="I63" i="5"/>
  <c r="H63" i="5"/>
  <c r="G63" i="5"/>
  <c r="F63" i="5"/>
  <c r="E63" i="5"/>
  <c r="D63" i="5"/>
  <c r="C63" i="5"/>
  <c r="B63" i="5"/>
  <c r="H62" i="5"/>
  <c r="G62" i="5"/>
  <c r="I62" i="5" s="1"/>
  <c r="E62" i="5"/>
  <c r="D62" i="5"/>
  <c r="C62" i="5"/>
  <c r="B62" i="5"/>
  <c r="H61" i="5"/>
  <c r="G61" i="5"/>
  <c r="I61" i="5" s="1"/>
  <c r="E61" i="5"/>
  <c r="D61" i="5"/>
  <c r="C61" i="5"/>
  <c r="B61" i="5"/>
  <c r="I60" i="5"/>
  <c r="H60" i="5"/>
  <c r="G60" i="5"/>
  <c r="E60" i="5"/>
  <c r="F60" i="5" s="1"/>
  <c r="D60" i="5"/>
  <c r="K60" i="5" s="1"/>
  <c r="C60" i="5"/>
  <c r="B60" i="5"/>
  <c r="K59" i="5"/>
  <c r="H59" i="5"/>
  <c r="G59" i="5"/>
  <c r="I59" i="5" s="1"/>
  <c r="F59" i="5"/>
  <c r="E59" i="5"/>
  <c r="D59" i="5"/>
  <c r="C59" i="5"/>
  <c r="B59" i="5"/>
  <c r="H58" i="5"/>
  <c r="G58" i="5"/>
  <c r="F58" i="5"/>
  <c r="E58" i="5"/>
  <c r="D58" i="5"/>
  <c r="C58" i="5"/>
  <c r="B58" i="5"/>
  <c r="I57" i="5"/>
  <c r="H57" i="5"/>
  <c r="G57" i="5"/>
  <c r="E57" i="5"/>
  <c r="D57" i="5"/>
  <c r="F57" i="5" s="1"/>
  <c r="C57" i="5"/>
  <c r="B57" i="5"/>
  <c r="I56" i="5"/>
  <c r="H56" i="5"/>
  <c r="G56" i="5"/>
  <c r="E56" i="5"/>
  <c r="D56" i="5"/>
  <c r="F56" i="5" s="1"/>
  <c r="C56" i="5"/>
  <c r="B56" i="5"/>
  <c r="K55" i="5"/>
  <c r="I55" i="5"/>
  <c r="H55" i="5"/>
  <c r="G55" i="5"/>
  <c r="F55" i="5"/>
  <c r="E55" i="5"/>
  <c r="D55" i="5"/>
  <c r="C55" i="5"/>
  <c r="B55" i="5"/>
  <c r="H54" i="5"/>
  <c r="G54" i="5"/>
  <c r="I54" i="5" s="1"/>
  <c r="E54" i="5"/>
  <c r="D54" i="5"/>
  <c r="C54" i="5"/>
  <c r="B54" i="5"/>
  <c r="H53" i="5"/>
  <c r="G53" i="5"/>
  <c r="I53" i="5" s="1"/>
  <c r="E53" i="5"/>
  <c r="D53" i="5"/>
  <c r="C53" i="5"/>
  <c r="B53" i="5"/>
  <c r="I52" i="5"/>
  <c r="H52" i="5"/>
  <c r="G52" i="5"/>
  <c r="E52" i="5"/>
  <c r="F52" i="5" s="1"/>
  <c r="D52" i="5"/>
  <c r="C52" i="5"/>
  <c r="B52" i="5"/>
  <c r="H51" i="5"/>
  <c r="G51" i="5"/>
  <c r="F51" i="5"/>
  <c r="E51" i="5"/>
  <c r="D51" i="5"/>
  <c r="C51" i="5"/>
  <c r="B51" i="5"/>
  <c r="K50" i="5"/>
  <c r="H50" i="5"/>
  <c r="G50" i="5"/>
  <c r="I50" i="5" s="1"/>
  <c r="F50" i="5"/>
  <c r="E50" i="5"/>
  <c r="D50" i="5"/>
  <c r="C50" i="5"/>
  <c r="B50" i="5"/>
  <c r="I49" i="5"/>
  <c r="H49" i="5"/>
  <c r="G49" i="5"/>
  <c r="E49" i="5"/>
  <c r="D49" i="5"/>
  <c r="F49" i="5" s="1"/>
  <c r="C49" i="5"/>
  <c r="B49" i="5"/>
  <c r="I48" i="5"/>
  <c r="H48" i="5"/>
  <c r="G48" i="5"/>
  <c r="E48" i="5"/>
  <c r="D48" i="5"/>
  <c r="F48" i="5" s="1"/>
  <c r="C48" i="5"/>
  <c r="B48" i="5"/>
  <c r="K47" i="5"/>
  <c r="I47" i="5"/>
  <c r="H47" i="5"/>
  <c r="G47" i="5"/>
  <c r="F47" i="5"/>
  <c r="E47" i="5"/>
  <c r="D47" i="5"/>
  <c r="C47" i="5"/>
  <c r="B47" i="5"/>
  <c r="H46" i="5"/>
  <c r="G46" i="5"/>
  <c r="I46" i="5" s="1"/>
  <c r="E46" i="5"/>
  <c r="D46" i="5"/>
  <c r="C46" i="5"/>
  <c r="B46" i="5"/>
  <c r="H45" i="5"/>
  <c r="G45" i="5"/>
  <c r="I45" i="5" s="1"/>
  <c r="E45" i="5"/>
  <c r="D45" i="5"/>
  <c r="K45" i="5" s="1"/>
  <c r="C45" i="5"/>
  <c r="B45" i="5"/>
  <c r="I44" i="5"/>
  <c r="H44" i="5"/>
  <c r="G44" i="5"/>
  <c r="F44" i="5"/>
  <c r="E44" i="5"/>
  <c r="D44" i="5"/>
  <c r="K44" i="5" s="1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I41" i="5" s="1"/>
  <c r="G41" i="5"/>
  <c r="E41" i="5"/>
  <c r="D41" i="5"/>
  <c r="F41" i="5" s="1"/>
  <c r="C41" i="5"/>
  <c r="B41" i="5"/>
  <c r="I40" i="5"/>
  <c r="H40" i="5"/>
  <c r="G40" i="5"/>
  <c r="E40" i="5"/>
  <c r="D40" i="5"/>
  <c r="F40" i="5" s="1"/>
  <c r="C40" i="5"/>
  <c r="B40" i="5"/>
  <c r="K39" i="5"/>
  <c r="I39" i="5"/>
  <c r="H39" i="5"/>
  <c r="G39" i="5"/>
  <c r="F39" i="5"/>
  <c r="E39" i="5"/>
  <c r="D39" i="5"/>
  <c r="C39" i="5"/>
  <c r="B39" i="5"/>
  <c r="H38" i="5"/>
  <c r="G38" i="5"/>
  <c r="I38" i="5" s="1"/>
  <c r="E38" i="5"/>
  <c r="D38" i="5"/>
  <c r="C38" i="5"/>
  <c r="B38" i="5"/>
  <c r="H37" i="5"/>
  <c r="G37" i="5"/>
  <c r="I37" i="5" s="1"/>
  <c r="E37" i="5"/>
  <c r="D37" i="5"/>
  <c r="C37" i="5"/>
  <c r="B37" i="5"/>
  <c r="I36" i="5"/>
  <c r="H36" i="5"/>
  <c r="G36" i="5"/>
  <c r="F36" i="5"/>
  <c r="E36" i="5"/>
  <c r="D36" i="5"/>
  <c r="K36" i="5" s="1"/>
  <c r="C36" i="5"/>
  <c r="B36" i="5"/>
  <c r="H35" i="5"/>
  <c r="G35" i="5"/>
  <c r="F35" i="5"/>
  <c r="E35" i="5"/>
  <c r="D35" i="5"/>
  <c r="C35" i="5"/>
  <c r="B35" i="5"/>
  <c r="K34" i="5"/>
  <c r="H34" i="5"/>
  <c r="G34" i="5"/>
  <c r="I34" i="5" s="1"/>
  <c r="F34" i="5"/>
  <c r="E34" i="5"/>
  <c r="D34" i="5"/>
  <c r="C34" i="5"/>
  <c r="B34" i="5"/>
  <c r="H33" i="5"/>
  <c r="I33" i="5" s="1"/>
  <c r="G33" i="5"/>
  <c r="E33" i="5"/>
  <c r="D33" i="5"/>
  <c r="F33" i="5" s="1"/>
  <c r="C33" i="5"/>
  <c r="B33" i="5"/>
  <c r="K32" i="5"/>
  <c r="I32" i="5"/>
  <c r="H32" i="5"/>
  <c r="G32" i="5"/>
  <c r="E32" i="5"/>
  <c r="D32" i="5"/>
  <c r="F32" i="5" s="1"/>
  <c r="C32" i="5"/>
  <c r="B32" i="5"/>
  <c r="K31" i="5"/>
  <c r="I31" i="5"/>
  <c r="H31" i="5"/>
  <c r="G31" i="5"/>
  <c r="F31" i="5"/>
  <c r="E31" i="5"/>
  <c r="D31" i="5"/>
  <c r="C31" i="5"/>
  <c r="B31" i="5"/>
  <c r="H30" i="5"/>
  <c r="G30" i="5"/>
  <c r="I30" i="5" s="1"/>
  <c r="E30" i="5"/>
  <c r="D30" i="5"/>
  <c r="C30" i="5"/>
  <c r="B30" i="5"/>
  <c r="H29" i="5"/>
  <c r="G29" i="5"/>
  <c r="I29" i="5" s="1"/>
  <c r="E29" i="5"/>
  <c r="D29" i="5"/>
  <c r="K29" i="5" s="1"/>
  <c r="C29" i="5"/>
  <c r="B29" i="5"/>
  <c r="I28" i="5"/>
  <c r="H28" i="5"/>
  <c r="G28" i="5"/>
  <c r="F28" i="5"/>
  <c r="E28" i="5"/>
  <c r="D28" i="5"/>
  <c r="K28" i="5" s="1"/>
  <c r="C28" i="5"/>
  <c r="B28" i="5"/>
  <c r="K27" i="5"/>
  <c r="H27" i="5"/>
  <c r="G27" i="5"/>
  <c r="I27" i="5" s="1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I25" i="5" s="1"/>
  <c r="G25" i="5"/>
  <c r="E25" i="5"/>
  <c r="D25" i="5"/>
  <c r="F25" i="5" s="1"/>
  <c r="C25" i="5"/>
  <c r="B25" i="5"/>
  <c r="I24" i="5"/>
  <c r="K24" i="5" s="1"/>
  <c r="H24" i="5"/>
  <c r="G24" i="5"/>
  <c r="E24" i="5"/>
  <c r="D24" i="5"/>
  <c r="F24" i="5" s="1"/>
  <c r="C24" i="5"/>
  <c r="B24" i="5"/>
  <c r="K23" i="5"/>
  <c r="I23" i="5"/>
  <c r="H23" i="5"/>
  <c r="G23" i="5"/>
  <c r="F23" i="5"/>
  <c r="E23" i="5"/>
  <c r="D23" i="5"/>
  <c r="C23" i="5"/>
  <c r="B23" i="5"/>
  <c r="H22" i="5"/>
  <c r="G22" i="5"/>
  <c r="I22" i="5" s="1"/>
  <c r="E22" i="5"/>
  <c r="D22" i="5"/>
  <c r="K22" i="5" s="1"/>
  <c r="C22" i="5"/>
  <c r="B22" i="5"/>
  <c r="H21" i="5"/>
  <c r="G21" i="5"/>
  <c r="I21" i="5" s="1"/>
  <c r="E21" i="5"/>
  <c r="D21" i="5"/>
  <c r="C21" i="5"/>
  <c r="B21" i="5"/>
  <c r="I20" i="5"/>
  <c r="H20" i="5"/>
  <c r="G20" i="5"/>
  <c r="E20" i="5"/>
  <c r="F20" i="5" s="1"/>
  <c r="D20" i="5"/>
  <c r="C20" i="5"/>
  <c r="B20" i="5"/>
  <c r="H19" i="5"/>
  <c r="G19" i="5"/>
  <c r="F19" i="5"/>
  <c r="E19" i="5"/>
  <c r="D19" i="5"/>
  <c r="C19" i="5"/>
  <c r="B19" i="5"/>
  <c r="K18" i="5"/>
  <c r="H18" i="5"/>
  <c r="G18" i="5"/>
  <c r="I18" i="5" s="1"/>
  <c r="F18" i="5"/>
  <c r="E18" i="5"/>
  <c r="D18" i="5"/>
  <c r="C18" i="5"/>
  <c r="B18" i="5"/>
  <c r="H17" i="5"/>
  <c r="I17" i="5" s="1"/>
  <c r="G17" i="5"/>
  <c r="E17" i="5"/>
  <c r="D17" i="5"/>
  <c r="F17" i="5" s="1"/>
  <c r="C17" i="5"/>
  <c r="B17" i="5"/>
  <c r="I16" i="5"/>
  <c r="K16" i="5" s="1"/>
  <c r="H16" i="5"/>
  <c r="G16" i="5"/>
  <c r="E16" i="5"/>
  <c r="D16" i="5"/>
  <c r="F16" i="5" s="1"/>
  <c r="C16" i="5"/>
  <c r="B16" i="5"/>
  <c r="K15" i="5"/>
  <c r="I15" i="5"/>
  <c r="H15" i="5"/>
  <c r="G15" i="5"/>
  <c r="F15" i="5"/>
  <c r="E15" i="5"/>
  <c r="D15" i="5"/>
  <c r="C15" i="5"/>
  <c r="B15" i="5"/>
  <c r="H14" i="5"/>
  <c r="G14" i="5"/>
  <c r="I14" i="5" s="1"/>
  <c r="E14" i="5"/>
  <c r="D14" i="5"/>
  <c r="C14" i="5"/>
  <c r="B14" i="5"/>
  <c r="H13" i="5"/>
  <c r="G13" i="5"/>
  <c r="I13" i="5" s="1"/>
  <c r="E13" i="5"/>
  <c r="D13" i="5"/>
  <c r="C13" i="5"/>
  <c r="B13" i="5"/>
  <c r="I12" i="5"/>
  <c r="H12" i="5"/>
  <c r="G12" i="5"/>
  <c r="E12" i="5"/>
  <c r="F12" i="5" s="1"/>
  <c r="D12" i="5"/>
  <c r="C12" i="5"/>
  <c r="B12" i="5"/>
  <c r="H11" i="5"/>
  <c r="G11" i="5"/>
  <c r="F11" i="5"/>
  <c r="E11" i="5"/>
  <c r="D11" i="5"/>
  <c r="C11" i="5"/>
  <c r="B11" i="5"/>
  <c r="K110" i="25"/>
  <c r="I110" i="25"/>
  <c r="H110" i="25"/>
  <c r="G110" i="25"/>
  <c r="F110" i="25"/>
  <c r="E110" i="25"/>
  <c r="D110" i="25"/>
  <c r="C110" i="25"/>
  <c r="B110" i="25"/>
  <c r="H109" i="25"/>
  <c r="G109" i="25"/>
  <c r="I109" i="25" s="1"/>
  <c r="E109" i="25"/>
  <c r="D109" i="25"/>
  <c r="K109" i="25" s="1"/>
  <c r="C109" i="25"/>
  <c r="B109" i="25"/>
  <c r="H108" i="25"/>
  <c r="G108" i="25"/>
  <c r="I108" i="25" s="1"/>
  <c r="E108" i="25"/>
  <c r="D108" i="25"/>
  <c r="K108" i="25" s="1"/>
  <c r="C108" i="25"/>
  <c r="B108" i="25"/>
  <c r="I107" i="25"/>
  <c r="H107" i="25"/>
  <c r="G107" i="25"/>
  <c r="F107" i="25"/>
  <c r="E107" i="25"/>
  <c r="D107" i="25"/>
  <c r="K107" i="25" s="1"/>
  <c r="C107" i="25"/>
  <c r="B107" i="25"/>
  <c r="K106" i="25"/>
  <c r="H106" i="25"/>
  <c r="G106" i="25"/>
  <c r="I106" i="25" s="1"/>
  <c r="F106" i="25"/>
  <c r="E106" i="25"/>
  <c r="D106" i="25"/>
  <c r="C106" i="25"/>
  <c r="B106" i="25"/>
  <c r="K105" i="25"/>
  <c r="H105" i="25"/>
  <c r="G105" i="25"/>
  <c r="I105" i="25" s="1"/>
  <c r="F105" i="25"/>
  <c r="E105" i="25"/>
  <c r="D105" i="25"/>
  <c r="C105" i="25"/>
  <c r="B105" i="25"/>
  <c r="I104" i="25"/>
  <c r="H104" i="25"/>
  <c r="G104" i="25"/>
  <c r="E104" i="25"/>
  <c r="D104" i="25"/>
  <c r="F104" i="25" s="1"/>
  <c r="C104" i="25"/>
  <c r="B104" i="25"/>
  <c r="H103" i="25"/>
  <c r="I103" i="25" s="1"/>
  <c r="G103" i="25"/>
  <c r="E103" i="25"/>
  <c r="D103" i="25"/>
  <c r="F103" i="25" s="1"/>
  <c r="C103" i="25"/>
  <c r="B103" i="25"/>
  <c r="I102" i="25"/>
  <c r="K102" i="25" s="1"/>
  <c r="H102" i="25"/>
  <c r="G102" i="25"/>
  <c r="F102" i="25"/>
  <c r="E102" i="25"/>
  <c r="D102" i="25"/>
  <c r="C102" i="25"/>
  <c r="B102" i="25"/>
  <c r="H101" i="25"/>
  <c r="G101" i="25"/>
  <c r="I101" i="25" s="1"/>
  <c r="E101" i="25"/>
  <c r="D101" i="25"/>
  <c r="C101" i="25"/>
  <c r="B101" i="25"/>
  <c r="H100" i="25"/>
  <c r="G100" i="25"/>
  <c r="I100" i="25" s="1"/>
  <c r="E100" i="25"/>
  <c r="D100" i="25"/>
  <c r="C100" i="25"/>
  <c r="B100" i="25"/>
  <c r="I99" i="25"/>
  <c r="H99" i="25"/>
  <c r="G99" i="25"/>
  <c r="F99" i="25"/>
  <c r="E99" i="25"/>
  <c r="D99" i="25"/>
  <c r="K99" i="25" s="1"/>
  <c r="C99" i="25"/>
  <c r="B99" i="25"/>
  <c r="H98" i="25"/>
  <c r="G98" i="25"/>
  <c r="I98" i="25" s="1"/>
  <c r="E98" i="25"/>
  <c r="F98" i="25" s="1"/>
  <c r="D98" i="25"/>
  <c r="C98" i="25"/>
  <c r="B98" i="25"/>
  <c r="H97" i="25"/>
  <c r="G97" i="25"/>
  <c r="F97" i="25"/>
  <c r="E97" i="25"/>
  <c r="D97" i="25"/>
  <c r="C97" i="25"/>
  <c r="B97" i="25"/>
  <c r="I96" i="25"/>
  <c r="H96" i="25"/>
  <c r="G96" i="25"/>
  <c r="E96" i="25"/>
  <c r="D96" i="25"/>
  <c r="F96" i="25" s="1"/>
  <c r="C96" i="25"/>
  <c r="B96" i="25"/>
  <c r="H95" i="25"/>
  <c r="I95" i="25" s="1"/>
  <c r="K95" i="25" s="1"/>
  <c r="G95" i="25"/>
  <c r="E95" i="25"/>
  <c r="D95" i="25"/>
  <c r="F95" i="25" s="1"/>
  <c r="C95" i="25"/>
  <c r="B95" i="25"/>
  <c r="K94" i="25"/>
  <c r="I94" i="25"/>
  <c r="H94" i="25"/>
  <c r="G94" i="25"/>
  <c r="F94" i="25"/>
  <c r="E94" i="25"/>
  <c r="D94" i="25"/>
  <c r="C94" i="25"/>
  <c r="B94" i="25"/>
  <c r="H93" i="25"/>
  <c r="G93" i="25"/>
  <c r="I93" i="25" s="1"/>
  <c r="E93" i="25"/>
  <c r="D93" i="25"/>
  <c r="C93" i="25"/>
  <c r="B93" i="25"/>
  <c r="H92" i="25"/>
  <c r="G92" i="25"/>
  <c r="I92" i="25" s="1"/>
  <c r="E92" i="25"/>
  <c r="D92" i="25"/>
  <c r="C92" i="25"/>
  <c r="B92" i="25"/>
  <c r="I91" i="25"/>
  <c r="H91" i="25"/>
  <c r="G91" i="25"/>
  <c r="F91" i="25"/>
  <c r="E91" i="25"/>
  <c r="D91" i="25"/>
  <c r="K91" i="25" s="1"/>
  <c r="C91" i="25"/>
  <c r="B91" i="25"/>
  <c r="H90" i="25"/>
  <c r="G90" i="25"/>
  <c r="E90" i="25"/>
  <c r="F90" i="25" s="1"/>
  <c r="D90" i="25"/>
  <c r="C90" i="25"/>
  <c r="B90" i="25"/>
  <c r="H89" i="25"/>
  <c r="G89" i="25"/>
  <c r="F89" i="25"/>
  <c r="E89" i="25"/>
  <c r="D89" i="25"/>
  <c r="C89" i="25"/>
  <c r="B89" i="25"/>
  <c r="I88" i="25"/>
  <c r="H88" i="25"/>
  <c r="G88" i="25"/>
  <c r="E88" i="25"/>
  <c r="D88" i="25"/>
  <c r="F88" i="25" s="1"/>
  <c r="C88" i="25"/>
  <c r="B88" i="25"/>
  <c r="K87" i="25"/>
  <c r="I87" i="25"/>
  <c r="H87" i="25"/>
  <c r="G87" i="25"/>
  <c r="E87" i="25"/>
  <c r="D87" i="25"/>
  <c r="F87" i="25" s="1"/>
  <c r="C87" i="25"/>
  <c r="B87" i="25"/>
  <c r="K86" i="25"/>
  <c r="I86" i="25"/>
  <c r="H86" i="25"/>
  <c r="G86" i="25"/>
  <c r="F86" i="25"/>
  <c r="E86" i="25"/>
  <c r="D86" i="25"/>
  <c r="C86" i="25"/>
  <c r="B86" i="25"/>
  <c r="H85" i="25"/>
  <c r="G85" i="25"/>
  <c r="I85" i="25" s="1"/>
  <c r="E85" i="25"/>
  <c r="D85" i="25"/>
  <c r="C85" i="25"/>
  <c r="B85" i="25"/>
  <c r="H84" i="25"/>
  <c r="G84" i="25"/>
  <c r="I84" i="25" s="1"/>
  <c r="E84" i="25"/>
  <c r="D84" i="25"/>
  <c r="C84" i="25"/>
  <c r="B84" i="25"/>
  <c r="I83" i="25"/>
  <c r="H83" i="25"/>
  <c r="G83" i="25"/>
  <c r="F83" i="25"/>
  <c r="E83" i="25"/>
  <c r="D83" i="25"/>
  <c r="K83" i="25" s="1"/>
  <c r="C83" i="25"/>
  <c r="B83" i="25"/>
  <c r="H82" i="25"/>
  <c r="G82" i="25"/>
  <c r="E82" i="25"/>
  <c r="F82" i="25" s="1"/>
  <c r="D82" i="25"/>
  <c r="C82" i="25"/>
  <c r="B82" i="25"/>
  <c r="H81" i="25"/>
  <c r="G81" i="25"/>
  <c r="F81" i="25"/>
  <c r="E81" i="25"/>
  <c r="D81" i="25"/>
  <c r="C81" i="25"/>
  <c r="B81" i="25"/>
  <c r="I80" i="25"/>
  <c r="H80" i="25"/>
  <c r="G80" i="25"/>
  <c r="E80" i="25"/>
  <c r="D80" i="25"/>
  <c r="F80" i="25" s="1"/>
  <c r="C80" i="25"/>
  <c r="B80" i="25"/>
  <c r="H79" i="25"/>
  <c r="I79" i="25" s="1"/>
  <c r="K79" i="25" s="1"/>
  <c r="G79" i="25"/>
  <c r="E79" i="25"/>
  <c r="D79" i="25"/>
  <c r="F79" i="25" s="1"/>
  <c r="C79" i="25"/>
  <c r="B79" i="25"/>
  <c r="K78" i="25"/>
  <c r="I78" i="25"/>
  <c r="H78" i="25"/>
  <c r="G78" i="25"/>
  <c r="F78" i="25"/>
  <c r="E78" i="25"/>
  <c r="D78" i="25"/>
  <c r="C78" i="25"/>
  <c r="B78" i="25"/>
  <c r="H77" i="25"/>
  <c r="G77" i="25"/>
  <c r="I77" i="25" s="1"/>
  <c r="E77" i="25"/>
  <c r="D77" i="25"/>
  <c r="C77" i="25"/>
  <c r="B77" i="25"/>
  <c r="H76" i="25"/>
  <c r="G76" i="25"/>
  <c r="I76" i="25" s="1"/>
  <c r="E76" i="25"/>
  <c r="D76" i="25"/>
  <c r="C76" i="25"/>
  <c r="B76" i="25"/>
  <c r="I75" i="25"/>
  <c r="H75" i="25"/>
  <c r="G75" i="25"/>
  <c r="F75" i="25"/>
  <c r="E75" i="25"/>
  <c r="D75" i="25"/>
  <c r="K75" i="25" s="1"/>
  <c r="C75" i="25"/>
  <c r="B75" i="25"/>
  <c r="H74" i="25"/>
  <c r="G74" i="25"/>
  <c r="E74" i="25"/>
  <c r="F74" i="25" s="1"/>
  <c r="D74" i="25"/>
  <c r="C74" i="25"/>
  <c r="B74" i="25"/>
  <c r="H73" i="25"/>
  <c r="G73" i="25"/>
  <c r="F73" i="25"/>
  <c r="E73" i="25"/>
  <c r="D73" i="25"/>
  <c r="C73" i="25"/>
  <c r="B73" i="25"/>
  <c r="I72" i="25"/>
  <c r="H72" i="25"/>
  <c r="G72" i="25"/>
  <c r="E72" i="25"/>
  <c r="D72" i="25"/>
  <c r="F72" i="25" s="1"/>
  <c r="C72" i="25"/>
  <c r="B72" i="25"/>
  <c r="H71" i="25"/>
  <c r="I71" i="25" s="1"/>
  <c r="G71" i="25"/>
  <c r="E71" i="25"/>
  <c r="D71" i="25"/>
  <c r="F71" i="25" s="1"/>
  <c r="C71" i="25"/>
  <c r="B71" i="25"/>
  <c r="I70" i="25"/>
  <c r="K70" i="25" s="1"/>
  <c r="H70" i="25"/>
  <c r="G70" i="25"/>
  <c r="F70" i="25"/>
  <c r="E70" i="25"/>
  <c r="D70" i="25"/>
  <c r="C70" i="25"/>
  <c r="B70" i="25"/>
  <c r="H69" i="25"/>
  <c r="G69" i="25"/>
  <c r="I69" i="25" s="1"/>
  <c r="E69" i="25"/>
  <c r="D69" i="25"/>
  <c r="C69" i="25"/>
  <c r="B69" i="25"/>
  <c r="H68" i="25"/>
  <c r="G68" i="25"/>
  <c r="I68" i="25" s="1"/>
  <c r="E68" i="25"/>
  <c r="D68" i="25"/>
  <c r="C68" i="25"/>
  <c r="B68" i="25"/>
  <c r="I67" i="25"/>
  <c r="H67" i="25"/>
  <c r="G67" i="25"/>
  <c r="F67" i="25"/>
  <c r="E67" i="25"/>
  <c r="D67" i="25"/>
  <c r="K67" i="25" s="1"/>
  <c r="C67" i="25"/>
  <c r="B67" i="25"/>
  <c r="H66" i="25"/>
  <c r="G66" i="25"/>
  <c r="I66" i="25" s="1"/>
  <c r="E66" i="25"/>
  <c r="F66" i="25" s="1"/>
  <c r="D66" i="25"/>
  <c r="C66" i="25"/>
  <c r="B66" i="25"/>
  <c r="K65" i="25"/>
  <c r="H65" i="25"/>
  <c r="G65" i="25"/>
  <c r="I65" i="25" s="1"/>
  <c r="F65" i="25"/>
  <c r="E65" i="25"/>
  <c r="D65" i="25"/>
  <c r="C65" i="25"/>
  <c r="B65" i="25"/>
  <c r="I64" i="25"/>
  <c r="H64" i="25"/>
  <c r="G64" i="25"/>
  <c r="E64" i="25"/>
  <c r="D64" i="25"/>
  <c r="F64" i="25" s="1"/>
  <c r="C64" i="25"/>
  <c r="B64" i="25"/>
  <c r="H63" i="25"/>
  <c r="I63" i="25" s="1"/>
  <c r="K63" i="25" s="1"/>
  <c r="G63" i="25"/>
  <c r="E63" i="25"/>
  <c r="D63" i="25"/>
  <c r="F63" i="25" s="1"/>
  <c r="C63" i="25"/>
  <c r="B63" i="25"/>
  <c r="I62" i="25"/>
  <c r="K62" i="25" s="1"/>
  <c r="H62" i="25"/>
  <c r="G62" i="25"/>
  <c r="F62" i="25"/>
  <c r="E62" i="25"/>
  <c r="D62" i="25"/>
  <c r="C62" i="25"/>
  <c r="B62" i="25"/>
  <c r="H61" i="25"/>
  <c r="G61" i="25"/>
  <c r="I61" i="25" s="1"/>
  <c r="E61" i="25"/>
  <c r="D61" i="25"/>
  <c r="C61" i="25"/>
  <c r="B61" i="25"/>
  <c r="H60" i="25"/>
  <c r="G60" i="25"/>
  <c r="I60" i="25" s="1"/>
  <c r="E60" i="25"/>
  <c r="D60" i="25"/>
  <c r="C60" i="25"/>
  <c r="B60" i="25"/>
  <c r="I59" i="25"/>
  <c r="H59" i="25"/>
  <c r="G59" i="25"/>
  <c r="F59" i="25"/>
  <c r="E59" i="25"/>
  <c r="D59" i="25"/>
  <c r="K59" i="25" s="1"/>
  <c r="C59" i="25"/>
  <c r="B59" i="25"/>
  <c r="H58" i="25"/>
  <c r="G58" i="25"/>
  <c r="E58" i="25"/>
  <c r="F58" i="25" s="1"/>
  <c r="D58" i="25"/>
  <c r="C58" i="25"/>
  <c r="B58" i="25"/>
  <c r="H57" i="25"/>
  <c r="G57" i="25"/>
  <c r="K57" i="25" s="1"/>
  <c r="F57" i="25"/>
  <c r="E57" i="25"/>
  <c r="D57" i="25"/>
  <c r="C57" i="25"/>
  <c r="B57" i="25"/>
  <c r="I56" i="25"/>
  <c r="H56" i="25"/>
  <c r="G56" i="25"/>
  <c r="E56" i="25"/>
  <c r="D56" i="25"/>
  <c r="F56" i="25" s="1"/>
  <c r="C56" i="25"/>
  <c r="B56" i="25"/>
  <c r="H55" i="25"/>
  <c r="I55" i="25" s="1"/>
  <c r="K55" i="25" s="1"/>
  <c r="G55" i="25"/>
  <c r="E55" i="25"/>
  <c r="D55" i="25"/>
  <c r="F55" i="25" s="1"/>
  <c r="C55" i="25"/>
  <c r="B55" i="25"/>
  <c r="I54" i="25"/>
  <c r="K54" i="25" s="1"/>
  <c r="H54" i="25"/>
  <c r="G54" i="25"/>
  <c r="F54" i="25"/>
  <c r="E54" i="25"/>
  <c r="D54" i="25"/>
  <c r="C54" i="25"/>
  <c r="B54" i="25"/>
  <c r="H53" i="25"/>
  <c r="G53" i="25"/>
  <c r="I53" i="25" s="1"/>
  <c r="E53" i="25"/>
  <c r="D53" i="25"/>
  <c r="C53" i="25"/>
  <c r="B53" i="25"/>
  <c r="H52" i="25"/>
  <c r="G52" i="25"/>
  <c r="I52" i="25" s="1"/>
  <c r="E52" i="25"/>
  <c r="D52" i="25"/>
  <c r="C52" i="25"/>
  <c r="B52" i="25"/>
  <c r="I51" i="25"/>
  <c r="H51" i="25"/>
  <c r="G51" i="25"/>
  <c r="F51" i="25"/>
  <c r="E51" i="25"/>
  <c r="D51" i="25"/>
  <c r="K51" i="25" s="1"/>
  <c r="C51" i="25"/>
  <c r="B51" i="25"/>
  <c r="K50" i="25"/>
  <c r="H50" i="25"/>
  <c r="G50" i="25"/>
  <c r="I50" i="25" s="1"/>
  <c r="F50" i="25"/>
  <c r="E50" i="25"/>
  <c r="D50" i="25"/>
  <c r="C50" i="25"/>
  <c r="B50" i="25"/>
  <c r="K49" i="25"/>
  <c r="H49" i="25"/>
  <c r="G49" i="25"/>
  <c r="I49" i="25" s="1"/>
  <c r="F49" i="25"/>
  <c r="E49" i="25"/>
  <c r="D49" i="25"/>
  <c r="C49" i="25"/>
  <c r="B49" i="25"/>
  <c r="I48" i="25"/>
  <c r="H48" i="25"/>
  <c r="G48" i="25"/>
  <c r="E48" i="25"/>
  <c r="D48" i="25"/>
  <c r="F48" i="25" s="1"/>
  <c r="C48" i="25"/>
  <c r="B48" i="25"/>
  <c r="K47" i="25"/>
  <c r="I47" i="25"/>
  <c r="H47" i="25"/>
  <c r="G47" i="25"/>
  <c r="E47" i="25"/>
  <c r="D47" i="25"/>
  <c r="F47" i="25" s="1"/>
  <c r="C47" i="25"/>
  <c r="B47" i="25"/>
  <c r="I46" i="25"/>
  <c r="K46" i="25" s="1"/>
  <c r="H46" i="25"/>
  <c r="G46" i="25"/>
  <c r="F46" i="25"/>
  <c r="E46" i="25"/>
  <c r="D46" i="25"/>
  <c r="C46" i="25"/>
  <c r="B46" i="25"/>
  <c r="H45" i="25"/>
  <c r="G45" i="25"/>
  <c r="I45" i="25" s="1"/>
  <c r="E45" i="25"/>
  <c r="D45" i="25"/>
  <c r="K45" i="25" s="1"/>
  <c r="C45" i="25"/>
  <c r="B45" i="25"/>
  <c r="H44" i="25"/>
  <c r="G44" i="25"/>
  <c r="I44" i="25" s="1"/>
  <c r="E44" i="25"/>
  <c r="D44" i="25"/>
  <c r="K44" i="25" s="1"/>
  <c r="C44" i="25"/>
  <c r="B44" i="25"/>
  <c r="I43" i="25"/>
  <c r="H43" i="25"/>
  <c r="G43" i="25"/>
  <c r="F43" i="25"/>
  <c r="E43" i="25"/>
  <c r="D43" i="25"/>
  <c r="K43" i="25" s="1"/>
  <c r="C43" i="25"/>
  <c r="B43" i="25"/>
  <c r="H42" i="25"/>
  <c r="G42" i="25"/>
  <c r="E42" i="25"/>
  <c r="F42" i="25" s="1"/>
  <c r="D42" i="25"/>
  <c r="C42" i="25"/>
  <c r="B42" i="25"/>
  <c r="H41" i="25"/>
  <c r="G41" i="25"/>
  <c r="F41" i="25"/>
  <c r="E41" i="25"/>
  <c r="D41" i="25"/>
  <c r="C41" i="25"/>
  <c r="B41" i="25"/>
  <c r="I40" i="25"/>
  <c r="H40" i="25"/>
  <c r="G40" i="25"/>
  <c r="E40" i="25"/>
  <c r="D40" i="25"/>
  <c r="F40" i="25" s="1"/>
  <c r="C40" i="25"/>
  <c r="B40" i="25"/>
  <c r="K39" i="25"/>
  <c r="I39" i="25"/>
  <c r="H39" i="25"/>
  <c r="G39" i="25"/>
  <c r="E39" i="25"/>
  <c r="D39" i="25"/>
  <c r="F39" i="25" s="1"/>
  <c r="C39" i="25"/>
  <c r="B39" i="25"/>
  <c r="I38" i="25"/>
  <c r="K38" i="25" s="1"/>
  <c r="H38" i="25"/>
  <c r="G38" i="25"/>
  <c r="F38" i="25"/>
  <c r="E38" i="25"/>
  <c r="D38" i="25"/>
  <c r="C38" i="25"/>
  <c r="B38" i="25"/>
  <c r="H37" i="25"/>
  <c r="G37" i="25"/>
  <c r="I37" i="25" s="1"/>
  <c r="E37" i="25"/>
  <c r="D37" i="25"/>
  <c r="C37" i="25"/>
  <c r="B37" i="25"/>
  <c r="H36" i="25"/>
  <c r="G36" i="25"/>
  <c r="I36" i="25" s="1"/>
  <c r="E36" i="25"/>
  <c r="D36" i="25"/>
  <c r="K36" i="25" s="1"/>
  <c r="C36" i="25"/>
  <c r="B36" i="25"/>
  <c r="I35" i="25"/>
  <c r="H35" i="25"/>
  <c r="G35" i="25"/>
  <c r="F35" i="25"/>
  <c r="E35" i="25"/>
  <c r="D35" i="25"/>
  <c r="K35" i="25" s="1"/>
  <c r="C35" i="25"/>
  <c r="B35" i="25"/>
  <c r="K34" i="25"/>
  <c r="H34" i="25"/>
  <c r="G34" i="25"/>
  <c r="I34" i="25" s="1"/>
  <c r="F34" i="25"/>
  <c r="E34" i="25"/>
  <c r="D34" i="25"/>
  <c r="C34" i="25"/>
  <c r="B34" i="25"/>
  <c r="H33" i="25"/>
  <c r="G33" i="25"/>
  <c r="F33" i="25"/>
  <c r="E33" i="25"/>
  <c r="D33" i="25"/>
  <c r="C33" i="25"/>
  <c r="B33" i="25"/>
  <c r="I32" i="25"/>
  <c r="H32" i="25"/>
  <c r="G32" i="25"/>
  <c r="E32" i="25"/>
  <c r="D32" i="25"/>
  <c r="F32" i="25" s="1"/>
  <c r="C32" i="25"/>
  <c r="B32" i="25"/>
  <c r="H31" i="25"/>
  <c r="I31" i="25" s="1"/>
  <c r="G31" i="25"/>
  <c r="E31" i="25"/>
  <c r="D31" i="25"/>
  <c r="F31" i="25" s="1"/>
  <c r="C31" i="25"/>
  <c r="B31" i="25"/>
  <c r="I30" i="25"/>
  <c r="K30" i="25" s="1"/>
  <c r="H30" i="25"/>
  <c r="G30" i="25"/>
  <c r="F30" i="25"/>
  <c r="E30" i="25"/>
  <c r="D30" i="25"/>
  <c r="C30" i="25"/>
  <c r="B30" i="25"/>
  <c r="H29" i="25"/>
  <c r="G29" i="25"/>
  <c r="I29" i="25" s="1"/>
  <c r="E29" i="25"/>
  <c r="D29" i="25"/>
  <c r="K29" i="25" s="1"/>
  <c r="C29" i="25"/>
  <c r="B29" i="25"/>
  <c r="H28" i="25"/>
  <c r="G28" i="25"/>
  <c r="I28" i="25" s="1"/>
  <c r="E28" i="25"/>
  <c r="D28" i="25"/>
  <c r="K28" i="25" s="1"/>
  <c r="C28" i="25"/>
  <c r="B28" i="25"/>
  <c r="I27" i="25"/>
  <c r="H27" i="25"/>
  <c r="G27" i="25"/>
  <c r="F27" i="25"/>
  <c r="E27" i="25"/>
  <c r="D27" i="25"/>
  <c r="K27" i="25" s="1"/>
  <c r="C27" i="25"/>
  <c r="B27" i="25"/>
  <c r="H26" i="25"/>
  <c r="G26" i="25"/>
  <c r="E26" i="25"/>
  <c r="F26" i="25" s="1"/>
  <c r="D26" i="25"/>
  <c r="C26" i="25"/>
  <c r="B26" i="25"/>
  <c r="H25" i="25"/>
  <c r="G25" i="25"/>
  <c r="F25" i="25"/>
  <c r="E25" i="25"/>
  <c r="D25" i="25"/>
  <c r="C25" i="25"/>
  <c r="B25" i="25"/>
  <c r="I24" i="25"/>
  <c r="H24" i="25"/>
  <c r="G24" i="25"/>
  <c r="E24" i="25"/>
  <c r="D24" i="25"/>
  <c r="F24" i="25" s="1"/>
  <c r="C24" i="25"/>
  <c r="B24" i="25"/>
  <c r="H23" i="25"/>
  <c r="I23" i="25" s="1"/>
  <c r="K23" i="25" s="1"/>
  <c r="G23" i="25"/>
  <c r="E23" i="25"/>
  <c r="D23" i="25"/>
  <c r="F23" i="25" s="1"/>
  <c r="C23" i="25"/>
  <c r="B23" i="25"/>
  <c r="K22" i="25"/>
  <c r="I22" i="25"/>
  <c r="H22" i="25"/>
  <c r="G22" i="25"/>
  <c r="F22" i="25"/>
  <c r="E22" i="25"/>
  <c r="D22" i="25"/>
  <c r="C22" i="25"/>
  <c r="B22" i="25"/>
  <c r="H21" i="25"/>
  <c r="G21" i="25"/>
  <c r="I21" i="25" s="1"/>
  <c r="E21" i="25"/>
  <c r="D21" i="25"/>
  <c r="C21" i="25"/>
  <c r="B21" i="25"/>
  <c r="H20" i="25"/>
  <c r="G20" i="25"/>
  <c r="I20" i="25" s="1"/>
  <c r="E20" i="25"/>
  <c r="D20" i="25"/>
  <c r="C20" i="25"/>
  <c r="B20" i="25"/>
  <c r="I19" i="25"/>
  <c r="H19" i="25"/>
  <c r="G19" i="25"/>
  <c r="F19" i="25"/>
  <c r="E19" i="25"/>
  <c r="D19" i="25"/>
  <c r="K19" i="25" s="1"/>
  <c r="C19" i="25"/>
  <c r="B19" i="25"/>
  <c r="K18" i="25"/>
  <c r="H18" i="25"/>
  <c r="G18" i="25"/>
  <c r="I18" i="25" s="1"/>
  <c r="F18" i="25"/>
  <c r="E18" i="25"/>
  <c r="D18" i="25"/>
  <c r="C18" i="25"/>
  <c r="B18" i="25"/>
  <c r="H17" i="25"/>
  <c r="G17" i="25"/>
  <c r="F17" i="25"/>
  <c r="E17" i="25"/>
  <c r="D17" i="25"/>
  <c r="C17" i="25"/>
  <c r="B17" i="25"/>
  <c r="I16" i="25"/>
  <c r="H16" i="25"/>
  <c r="G16" i="25"/>
  <c r="E16" i="25"/>
  <c r="D16" i="25"/>
  <c r="F16" i="25" s="1"/>
  <c r="C16" i="25"/>
  <c r="B16" i="25"/>
  <c r="K15" i="25"/>
  <c r="I15" i="25"/>
  <c r="H15" i="25"/>
  <c r="G15" i="25"/>
  <c r="E15" i="25"/>
  <c r="D15" i="25"/>
  <c r="F15" i="25" s="1"/>
  <c r="C15" i="25"/>
  <c r="B15" i="25"/>
  <c r="I14" i="25"/>
  <c r="K14" i="25" s="1"/>
  <c r="H14" i="25"/>
  <c r="G14" i="25"/>
  <c r="F14" i="25"/>
  <c r="E14" i="25"/>
  <c r="D14" i="25"/>
  <c r="C14" i="25"/>
  <c r="B14" i="25"/>
  <c r="H13" i="25"/>
  <c r="G13" i="25"/>
  <c r="I13" i="25" s="1"/>
  <c r="E13" i="25"/>
  <c r="D13" i="25"/>
  <c r="C13" i="25"/>
  <c r="B13" i="25"/>
  <c r="H12" i="25"/>
  <c r="G12" i="25"/>
  <c r="I12" i="25" s="1"/>
  <c r="E12" i="25"/>
  <c r="D12" i="25"/>
  <c r="C12" i="25"/>
  <c r="B12" i="25"/>
  <c r="I11" i="25"/>
  <c r="H11" i="25"/>
  <c r="G11" i="25"/>
  <c r="F11" i="25"/>
  <c r="E11" i="25"/>
  <c r="D11" i="25"/>
  <c r="K11" i="25" s="1"/>
  <c r="C11" i="25"/>
  <c r="B11" i="25"/>
  <c r="K110" i="8"/>
  <c r="I110" i="8"/>
  <c r="H110" i="8"/>
  <c r="G110" i="8"/>
  <c r="E110" i="8"/>
  <c r="D110" i="8"/>
  <c r="F110" i="8" s="1"/>
  <c r="C110" i="8"/>
  <c r="B110" i="8"/>
  <c r="I109" i="8"/>
  <c r="H109" i="8"/>
  <c r="G109" i="8"/>
  <c r="F109" i="8"/>
  <c r="E109" i="8"/>
  <c r="D109" i="8"/>
  <c r="K109" i="8" s="1"/>
  <c r="C109" i="8"/>
  <c r="B109" i="8"/>
  <c r="H108" i="8"/>
  <c r="G108" i="8"/>
  <c r="I108" i="8" s="1"/>
  <c r="E108" i="8"/>
  <c r="D108" i="8"/>
  <c r="K108" i="8" s="1"/>
  <c r="C108" i="8"/>
  <c r="B108" i="8"/>
  <c r="H107" i="8"/>
  <c r="G107" i="8"/>
  <c r="I107" i="8" s="1"/>
  <c r="F107" i="8"/>
  <c r="E107" i="8"/>
  <c r="D107" i="8"/>
  <c r="K107" i="8" s="1"/>
  <c r="C107" i="8"/>
  <c r="B107" i="8"/>
  <c r="H106" i="8"/>
  <c r="G106" i="8"/>
  <c r="I106" i="8" s="1"/>
  <c r="F106" i="8"/>
  <c r="E106" i="8"/>
  <c r="D106" i="8"/>
  <c r="K106" i="8" s="1"/>
  <c r="C106" i="8"/>
  <c r="B106" i="8"/>
  <c r="K105" i="8"/>
  <c r="H105" i="8"/>
  <c r="G105" i="8"/>
  <c r="I105" i="8" s="1"/>
  <c r="F105" i="8"/>
  <c r="E105" i="8"/>
  <c r="D105" i="8"/>
  <c r="C105" i="8"/>
  <c r="B105" i="8"/>
  <c r="I104" i="8"/>
  <c r="H104" i="8"/>
  <c r="G104" i="8"/>
  <c r="F104" i="8"/>
  <c r="E104" i="8"/>
  <c r="D104" i="8"/>
  <c r="K104" i="8" s="1"/>
  <c r="C104" i="8"/>
  <c r="B104" i="8"/>
  <c r="K103" i="8"/>
  <c r="I103" i="8"/>
  <c r="H103" i="8"/>
  <c r="G103" i="8"/>
  <c r="E103" i="8"/>
  <c r="D103" i="8"/>
  <c r="F103" i="8" s="1"/>
  <c r="C103" i="8"/>
  <c r="B103" i="8"/>
  <c r="I102" i="8"/>
  <c r="H102" i="8"/>
  <c r="G102" i="8"/>
  <c r="E102" i="8"/>
  <c r="K102" i="8" s="1"/>
  <c r="D102" i="8"/>
  <c r="F102" i="8" s="1"/>
  <c r="C102" i="8"/>
  <c r="B102" i="8"/>
  <c r="I101" i="8"/>
  <c r="H101" i="8"/>
  <c r="G101" i="8"/>
  <c r="E101" i="8"/>
  <c r="D101" i="8"/>
  <c r="C101" i="8"/>
  <c r="B101" i="8"/>
  <c r="H100" i="8"/>
  <c r="G100" i="8"/>
  <c r="I100" i="8" s="1"/>
  <c r="E100" i="8"/>
  <c r="D100" i="8"/>
  <c r="K100" i="8" s="1"/>
  <c r="C100" i="8"/>
  <c r="B100" i="8"/>
  <c r="H99" i="8"/>
  <c r="G99" i="8"/>
  <c r="I99" i="8" s="1"/>
  <c r="F99" i="8"/>
  <c r="E99" i="8"/>
  <c r="D99" i="8"/>
  <c r="C99" i="8"/>
  <c r="B99" i="8"/>
  <c r="H98" i="8"/>
  <c r="G98" i="8"/>
  <c r="I98" i="8" s="1"/>
  <c r="F98" i="8"/>
  <c r="E98" i="8"/>
  <c r="D98" i="8"/>
  <c r="K98" i="8" s="1"/>
  <c r="C98" i="8"/>
  <c r="B98" i="8"/>
  <c r="K97" i="8"/>
  <c r="H97" i="8"/>
  <c r="G97" i="8"/>
  <c r="I97" i="8" s="1"/>
  <c r="F97" i="8"/>
  <c r="E97" i="8"/>
  <c r="D97" i="8"/>
  <c r="C97" i="8"/>
  <c r="B97" i="8"/>
  <c r="I96" i="8"/>
  <c r="H96" i="8"/>
  <c r="G96" i="8"/>
  <c r="F96" i="8"/>
  <c r="E96" i="8"/>
  <c r="D96" i="8"/>
  <c r="K96" i="8" s="1"/>
  <c r="C96" i="8"/>
  <c r="B96" i="8"/>
  <c r="I95" i="8"/>
  <c r="H95" i="8"/>
  <c r="G95" i="8"/>
  <c r="E95" i="8"/>
  <c r="D95" i="8"/>
  <c r="F95" i="8" s="1"/>
  <c r="K95" i="8" s="1"/>
  <c r="C95" i="8"/>
  <c r="B95" i="8"/>
  <c r="I94" i="8"/>
  <c r="H94" i="8"/>
  <c r="G94" i="8"/>
  <c r="E94" i="8"/>
  <c r="K94" i="8" s="1"/>
  <c r="D94" i="8"/>
  <c r="F94" i="8" s="1"/>
  <c r="C94" i="8"/>
  <c r="B94" i="8"/>
  <c r="I93" i="8"/>
  <c r="H93" i="8"/>
  <c r="G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F91" i="8"/>
  <c r="E91" i="8"/>
  <c r="D91" i="8"/>
  <c r="K91" i="8" s="1"/>
  <c r="C91" i="8"/>
  <c r="B91" i="8"/>
  <c r="H90" i="8"/>
  <c r="G90" i="8"/>
  <c r="I90" i="8" s="1"/>
  <c r="F90" i="8"/>
  <c r="E90" i="8"/>
  <c r="D90" i="8"/>
  <c r="K90" i="8" s="1"/>
  <c r="C90" i="8"/>
  <c r="B90" i="8"/>
  <c r="H89" i="8"/>
  <c r="K89" i="8" s="1"/>
  <c r="G89" i="8"/>
  <c r="I89" i="8" s="1"/>
  <c r="F89" i="8"/>
  <c r="E89" i="8"/>
  <c r="D89" i="8"/>
  <c r="C89" i="8"/>
  <c r="B89" i="8"/>
  <c r="I88" i="8"/>
  <c r="H88" i="8"/>
  <c r="G88" i="8"/>
  <c r="F88" i="8"/>
  <c r="E88" i="8"/>
  <c r="D88" i="8"/>
  <c r="K88" i="8" s="1"/>
  <c r="C88" i="8"/>
  <c r="B88" i="8"/>
  <c r="K87" i="8"/>
  <c r="I87" i="8"/>
  <c r="H87" i="8"/>
  <c r="G87" i="8"/>
  <c r="E87" i="8"/>
  <c r="D87" i="8"/>
  <c r="F87" i="8" s="1"/>
  <c r="C87" i="8"/>
  <c r="B87" i="8"/>
  <c r="I86" i="8"/>
  <c r="H86" i="8"/>
  <c r="G86" i="8"/>
  <c r="E86" i="8"/>
  <c r="K86" i="8" s="1"/>
  <c r="D86" i="8"/>
  <c r="C86" i="8"/>
  <c r="B86" i="8"/>
  <c r="I85" i="8"/>
  <c r="H85" i="8"/>
  <c r="G85" i="8"/>
  <c r="E85" i="8"/>
  <c r="D85" i="8"/>
  <c r="C85" i="8"/>
  <c r="B85" i="8"/>
  <c r="H84" i="8"/>
  <c r="G84" i="8"/>
  <c r="I84" i="8" s="1"/>
  <c r="E84" i="8"/>
  <c r="D84" i="8"/>
  <c r="K84" i="8" s="1"/>
  <c r="C84" i="8"/>
  <c r="B84" i="8"/>
  <c r="H83" i="8"/>
  <c r="I83" i="8" s="1"/>
  <c r="G83" i="8"/>
  <c r="F83" i="8"/>
  <c r="E83" i="8"/>
  <c r="D83" i="8"/>
  <c r="K83" i="8" s="1"/>
  <c r="C83" i="8"/>
  <c r="B83" i="8"/>
  <c r="H82" i="8"/>
  <c r="G82" i="8"/>
  <c r="I82" i="8" s="1"/>
  <c r="F82" i="8"/>
  <c r="E82" i="8"/>
  <c r="D82" i="8"/>
  <c r="K82" i="8" s="1"/>
  <c r="C82" i="8"/>
  <c r="B82" i="8"/>
  <c r="H81" i="8"/>
  <c r="K81" i="8" s="1"/>
  <c r="G81" i="8"/>
  <c r="I81" i="8" s="1"/>
  <c r="F81" i="8"/>
  <c r="E81" i="8"/>
  <c r="D81" i="8"/>
  <c r="C81" i="8"/>
  <c r="B81" i="8"/>
  <c r="I80" i="8"/>
  <c r="H80" i="8"/>
  <c r="G80" i="8"/>
  <c r="F80" i="8"/>
  <c r="E80" i="8"/>
  <c r="D80" i="8"/>
  <c r="K80" i="8" s="1"/>
  <c r="C80" i="8"/>
  <c r="B80" i="8"/>
  <c r="H79" i="8"/>
  <c r="I79" i="8" s="1"/>
  <c r="K79" i="8" s="1"/>
  <c r="G79" i="8"/>
  <c r="E79" i="8"/>
  <c r="D79" i="8"/>
  <c r="F79" i="8" s="1"/>
  <c r="C79" i="8"/>
  <c r="B79" i="8"/>
  <c r="K78" i="8"/>
  <c r="I78" i="8"/>
  <c r="H78" i="8"/>
  <c r="G78" i="8"/>
  <c r="F78" i="8"/>
  <c r="E78" i="8"/>
  <c r="D78" i="8"/>
  <c r="C78" i="8"/>
  <c r="B78" i="8"/>
  <c r="I77" i="8"/>
  <c r="H77" i="8"/>
  <c r="G77" i="8"/>
  <c r="E77" i="8"/>
  <c r="D77" i="8"/>
  <c r="C77" i="8"/>
  <c r="B77" i="8"/>
  <c r="H76" i="8"/>
  <c r="G76" i="8"/>
  <c r="I76" i="8" s="1"/>
  <c r="E76" i="8"/>
  <c r="D76" i="8"/>
  <c r="K76" i="8" s="1"/>
  <c r="C76" i="8"/>
  <c r="B76" i="8"/>
  <c r="H75" i="8"/>
  <c r="I75" i="8" s="1"/>
  <c r="G75" i="8"/>
  <c r="F75" i="8"/>
  <c r="E75" i="8"/>
  <c r="D75" i="8"/>
  <c r="K75" i="8" s="1"/>
  <c r="C75" i="8"/>
  <c r="B75" i="8"/>
  <c r="H74" i="8"/>
  <c r="G74" i="8"/>
  <c r="I74" i="8" s="1"/>
  <c r="E74" i="8"/>
  <c r="F74" i="8" s="1"/>
  <c r="D74" i="8"/>
  <c r="K74" i="8" s="1"/>
  <c r="C74" i="8"/>
  <c r="B74" i="8"/>
  <c r="K73" i="8"/>
  <c r="H73" i="8"/>
  <c r="G73" i="8"/>
  <c r="I73" i="8" s="1"/>
  <c r="F73" i="8"/>
  <c r="E73" i="8"/>
  <c r="D73" i="8"/>
  <c r="C73" i="8"/>
  <c r="B73" i="8"/>
  <c r="I72" i="8"/>
  <c r="H72" i="8"/>
  <c r="G72" i="8"/>
  <c r="F72" i="8"/>
  <c r="E72" i="8"/>
  <c r="D72" i="8"/>
  <c r="K72" i="8" s="1"/>
  <c r="C72" i="8"/>
  <c r="B72" i="8"/>
  <c r="H71" i="8"/>
  <c r="I71" i="8" s="1"/>
  <c r="K71" i="8" s="1"/>
  <c r="G71" i="8"/>
  <c r="E71" i="8"/>
  <c r="D71" i="8"/>
  <c r="F71" i="8" s="1"/>
  <c r="C71" i="8"/>
  <c r="B71" i="8"/>
  <c r="I70" i="8"/>
  <c r="H70" i="8"/>
  <c r="G70" i="8"/>
  <c r="E70" i="8"/>
  <c r="D70" i="8"/>
  <c r="C70" i="8"/>
  <c r="B70" i="8"/>
  <c r="I69" i="8"/>
  <c r="H69" i="8"/>
  <c r="G69" i="8"/>
  <c r="E69" i="8"/>
  <c r="D69" i="8"/>
  <c r="C69" i="8"/>
  <c r="B69" i="8"/>
  <c r="H68" i="8"/>
  <c r="G68" i="8"/>
  <c r="I68" i="8" s="1"/>
  <c r="E68" i="8"/>
  <c r="D68" i="8"/>
  <c r="C68" i="8"/>
  <c r="B68" i="8"/>
  <c r="H67" i="8"/>
  <c r="I67" i="8" s="1"/>
  <c r="G67" i="8"/>
  <c r="F67" i="8"/>
  <c r="E67" i="8"/>
  <c r="D67" i="8"/>
  <c r="K67" i="8" s="1"/>
  <c r="C67" i="8"/>
  <c r="B67" i="8"/>
  <c r="H66" i="8"/>
  <c r="G66" i="8"/>
  <c r="I66" i="8" s="1"/>
  <c r="F66" i="8"/>
  <c r="E66" i="8"/>
  <c r="D66" i="8"/>
  <c r="C66" i="8"/>
  <c r="B66" i="8"/>
  <c r="H65" i="8"/>
  <c r="K65" i="8" s="1"/>
  <c r="G65" i="8"/>
  <c r="I65" i="8" s="1"/>
  <c r="F65" i="8"/>
  <c r="E65" i="8"/>
  <c r="D65" i="8"/>
  <c r="C65" i="8"/>
  <c r="B65" i="8"/>
  <c r="I64" i="8"/>
  <c r="H64" i="8"/>
  <c r="G64" i="8"/>
  <c r="F64" i="8"/>
  <c r="E64" i="8"/>
  <c r="D64" i="8"/>
  <c r="K64" i="8" s="1"/>
  <c r="C64" i="8"/>
  <c r="B64" i="8"/>
  <c r="I63" i="8"/>
  <c r="H63" i="8"/>
  <c r="G63" i="8"/>
  <c r="E63" i="8"/>
  <c r="D63" i="8"/>
  <c r="F63" i="8" s="1"/>
  <c r="K63" i="8" s="1"/>
  <c r="C63" i="8"/>
  <c r="B63" i="8"/>
  <c r="I62" i="8"/>
  <c r="H62" i="8"/>
  <c r="G62" i="8"/>
  <c r="E62" i="8"/>
  <c r="D62" i="8"/>
  <c r="C62" i="8"/>
  <c r="B62" i="8"/>
  <c r="I61" i="8"/>
  <c r="H61" i="8"/>
  <c r="G61" i="8"/>
  <c r="E61" i="8"/>
  <c r="D61" i="8"/>
  <c r="C61" i="8"/>
  <c r="B61" i="8"/>
  <c r="H60" i="8"/>
  <c r="G60" i="8"/>
  <c r="I60" i="8" s="1"/>
  <c r="E60" i="8"/>
  <c r="D60" i="8"/>
  <c r="C60" i="8"/>
  <c r="B60" i="8"/>
  <c r="I59" i="8"/>
  <c r="H59" i="8"/>
  <c r="G59" i="8"/>
  <c r="F59" i="8"/>
  <c r="E59" i="8"/>
  <c r="D59" i="8"/>
  <c r="K59" i="8" s="1"/>
  <c r="C59" i="8"/>
  <c r="B59" i="8"/>
  <c r="H58" i="8"/>
  <c r="G58" i="8"/>
  <c r="I58" i="8" s="1"/>
  <c r="F58" i="8"/>
  <c r="E58" i="8"/>
  <c r="D58" i="8"/>
  <c r="K58" i="8" s="1"/>
  <c r="C58" i="8"/>
  <c r="B58" i="8"/>
  <c r="K57" i="8"/>
  <c r="H57" i="8"/>
  <c r="G57" i="8"/>
  <c r="I57" i="8" s="1"/>
  <c r="F57" i="8"/>
  <c r="E57" i="8"/>
  <c r="D57" i="8"/>
  <c r="C57" i="8"/>
  <c r="B57" i="8"/>
  <c r="I56" i="8"/>
  <c r="H56" i="8"/>
  <c r="G56" i="8"/>
  <c r="F56" i="8"/>
  <c r="E56" i="8"/>
  <c r="D56" i="8"/>
  <c r="K56" i="8" s="1"/>
  <c r="C56" i="8"/>
  <c r="B56" i="8"/>
  <c r="I55" i="8"/>
  <c r="H55" i="8"/>
  <c r="G55" i="8"/>
  <c r="E55" i="8"/>
  <c r="D55" i="8"/>
  <c r="F55" i="8" s="1"/>
  <c r="K55" i="8" s="1"/>
  <c r="C55" i="8"/>
  <c r="B55" i="8"/>
  <c r="I54" i="8"/>
  <c r="H54" i="8"/>
  <c r="G54" i="8"/>
  <c r="E54" i="8"/>
  <c r="K54" i="8" s="1"/>
  <c r="D54" i="8"/>
  <c r="C54" i="8"/>
  <c r="B54" i="8"/>
  <c r="I53" i="8"/>
  <c r="H53" i="8"/>
  <c r="G53" i="8"/>
  <c r="E53" i="8"/>
  <c r="D53" i="8"/>
  <c r="C53" i="8"/>
  <c r="B53" i="8"/>
  <c r="H52" i="8"/>
  <c r="G52" i="8"/>
  <c r="I52" i="8" s="1"/>
  <c r="E52" i="8"/>
  <c r="D52" i="8"/>
  <c r="C52" i="8"/>
  <c r="B52" i="8"/>
  <c r="H51" i="8"/>
  <c r="I51" i="8" s="1"/>
  <c r="G51" i="8"/>
  <c r="F51" i="8"/>
  <c r="E51" i="8"/>
  <c r="D51" i="8"/>
  <c r="K51" i="8" s="1"/>
  <c r="C51" i="8"/>
  <c r="B51" i="8"/>
  <c r="H50" i="8"/>
  <c r="G50" i="8"/>
  <c r="I50" i="8" s="1"/>
  <c r="F50" i="8"/>
  <c r="E50" i="8"/>
  <c r="D50" i="8"/>
  <c r="K50" i="8" s="1"/>
  <c r="C50" i="8"/>
  <c r="B50" i="8"/>
  <c r="K49" i="8"/>
  <c r="H49" i="8"/>
  <c r="G49" i="8"/>
  <c r="I49" i="8" s="1"/>
  <c r="F49" i="8"/>
  <c r="E49" i="8"/>
  <c r="D49" i="8"/>
  <c r="C49" i="8"/>
  <c r="B49" i="8"/>
  <c r="I48" i="8"/>
  <c r="H48" i="8"/>
  <c r="G48" i="8"/>
  <c r="F48" i="8"/>
  <c r="E48" i="8"/>
  <c r="D48" i="8"/>
  <c r="K48" i="8" s="1"/>
  <c r="C48" i="8"/>
  <c r="B48" i="8"/>
  <c r="K47" i="8"/>
  <c r="I47" i="8"/>
  <c r="H47" i="8"/>
  <c r="G47" i="8"/>
  <c r="E47" i="8"/>
  <c r="D47" i="8"/>
  <c r="F47" i="8" s="1"/>
  <c r="C47" i="8"/>
  <c r="B47" i="8"/>
  <c r="I46" i="8"/>
  <c r="H46" i="8"/>
  <c r="G46" i="8"/>
  <c r="E46" i="8"/>
  <c r="D46" i="8"/>
  <c r="C46" i="8"/>
  <c r="B46" i="8"/>
  <c r="I45" i="8"/>
  <c r="H45" i="8"/>
  <c r="G45" i="8"/>
  <c r="E45" i="8"/>
  <c r="D45" i="8"/>
  <c r="F45" i="8" s="1"/>
  <c r="C45" i="8"/>
  <c r="B45" i="8"/>
  <c r="H44" i="8"/>
  <c r="G44" i="8"/>
  <c r="I44" i="8" s="1"/>
  <c r="E44" i="8"/>
  <c r="D44" i="8"/>
  <c r="K44" i="8" s="1"/>
  <c r="C44" i="8"/>
  <c r="B44" i="8"/>
  <c r="H43" i="8"/>
  <c r="I43" i="8" s="1"/>
  <c r="G43" i="8"/>
  <c r="F43" i="8"/>
  <c r="E43" i="8"/>
  <c r="D43" i="8"/>
  <c r="K43" i="8" s="1"/>
  <c r="C43" i="8"/>
  <c r="B43" i="8"/>
  <c r="H42" i="8"/>
  <c r="G42" i="8"/>
  <c r="I42" i="8" s="1"/>
  <c r="F42" i="8"/>
  <c r="E42" i="8"/>
  <c r="D42" i="8"/>
  <c r="C42" i="8"/>
  <c r="B42" i="8"/>
  <c r="H41" i="8"/>
  <c r="G41" i="8"/>
  <c r="I41" i="8" s="1"/>
  <c r="F41" i="8"/>
  <c r="E41" i="8"/>
  <c r="D41" i="8"/>
  <c r="C41" i="8"/>
  <c r="B41" i="8"/>
  <c r="I40" i="8"/>
  <c r="H40" i="8"/>
  <c r="G40" i="8"/>
  <c r="E40" i="8"/>
  <c r="D40" i="8"/>
  <c r="F40" i="8" s="1"/>
  <c r="C40" i="8"/>
  <c r="B40" i="8"/>
  <c r="K39" i="8"/>
  <c r="I39" i="8"/>
  <c r="H39" i="8"/>
  <c r="G39" i="8"/>
  <c r="E39" i="8"/>
  <c r="D39" i="8"/>
  <c r="F39" i="8" s="1"/>
  <c r="C39" i="8"/>
  <c r="B39" i="8"/>
  <c r="I38" i="8"/>
  <c r="H38" i="8"/>
  <c r="G38" i="8"/>
  <c r="E38" i="8"/>
  <c r="K38" i="8" s="1"/>
  <c r="D38" i="8"/>
  <c r="C38" i="8"/>
  <c r="B38" i="8"/>
  <c r="H37" i="8"/>
  <c r="G37" i="8"/>
  <c r="I37" i="8" s="1"/>
  <c r="E37" i="8"/>
  <c r="D37" i="8"/>
  <c r="C37" i="8"/>
  <c r="B37" i="8"/>
  <c r="H36" i="8"/>
  <c r="G36" i="8"/>
  <c r="I36" i="8" s="1"/>
  <c r="E36" i="8"/>
  <c r="D36" i="8"/>
  <c r="K36" i="8" s="1"/>
  <c r="C36" i="8"/>
  <c r="B36" i="8"/>
  <c r="H35" i="8"/>
  <c r="I35" i="8" s="1"/>
  <c r="G35" i="8"/>
  <c r="F35" i="8"/>
  <c r="E35" i="8"/>
  <c r="D35" i="8"/>
  <c r="C35" i="8"/>
  <c r="B35" i="8"/>
  <c r="H34" i="8"/>
  <c r="G34" i="8"/>
  <c r="I34" i="8" s="1"/>
  <c r="F34" i="8"/>
  <c r="E34" i="8"/>
  <c r="D34" i="8"/>
  <c r="K34" i="8" s="1"/>
  <c r="C34" i="8"/>
  <c r="B34" i="8"/>
  <c r="H33" i="8"/>
  <c r="K33" i="8" s="1"/>
  <c r="G33" i="8"/>
  <c r="I33" i="8" s="1"/>
  <c r="F33" i="8"/>
  <c r="E33" i="8"/>
  <c r="D33" i="8"/>
  <c r="C33" i="8"/>
  <c r="B33" i="8"/>
  <c r="I32" i="8"/>
  <c r="H32" i="8"/>
  <c r="G32" i="8"/>
  <c r="F32" i="8"/>
  <c r="E32" i="8"/>
  <c r="D32" i="8"/>
  <c r="K32" i="8" s="1"/>
  <c r="C32" i="8"/>
  <c r="B32" i="8"/>
  <c r="K31" i="8"/>
  <c r="I31" i="8"/>
  <c r="H31" i="8"/>
  <c r="G31" i="8"/>
  <c r="E31" i="8"/>
  <c r="D31" i="8"/>
  <c r="F31" i="8" s="1"/>
  <c r="C31" i="8"/>
  <c r="B31" i="8"/>
  <c r="I30" i="8"/>
  <c r="H30" i="8"/>
  <c r="G30" i="8"/>
  <c r="E30" i="8"/>
  <c r="K30" i="8" s="1"/>
  <c r="D30" i="8"/>
  <c r="F30" i="8" s="1"/>
  <c r="C30" i="8"/>
  <c r="B30" i="8"/>
  <c r="I29" i="8"/>
  <c r="H29" i="8"/>
  <c r="G29" i="8"/>
  <c r="E29" i="8"/>
  <c r="D29" i="8"/>
  <c r="K29" i="8" s="1"/>
  <c r="C29" i="8"/>
  <c r="B29" i="8"/>
  <c r="H28" i="8"/>
  <c r="G28" i="8"/>
  <c r="I28" i="8" s="1"/>
  <c r="E28" i="8"/>
  <c r="D28" i="8"/>
  <c r="K28" i="8" s="1"/>
  <c r="C28" i="8"/>
  <c r="B28" i="8"/>
  <c r="I27" i="8"/>
  <c r="H27" i="8"/>
  <c r="G27" i="8"/>
  <c r="F27" i="8"/>
  <c r="E27" i="8"/>
  <c r="D27" i="8"/>
  <c r="K27" i="8" s="1"/>
  <c r="C27" i="8"/>
  <c r="B27" i="8"/>
  <c r="H26" i="8"/>
  <c r="G26" i="8"/>
  <c r="I26" i="8" s="1"/>
  <c r="F26" i="8"/>
  <c r="E26" i="8"/>
  <c r="D26" i="8"/>
  <c r="K26" i="8" s="1"/>
  <c r="C26" i="8"/>
  <c r="B26" i="8"/>
  <c r="H25" i="8"/>
  <c r="G25" i="8"/>
  <c r="I25" i="8" s="1"/>
  <c r="F25" i="8"/>
  <c r="E25" i="8"/>
  <c r="D25" i="8"/>
  <c r="C25" i="8"/>
  <c r="B25" i="8"/>
  <c r="I24" i="8"/>
  <c r="H24" i="8"/>
  <c r="G24" i="8"/>
  <c r="E24" i="8"/>
  <c r="D24" i="8"/>
  <c r="F24" i="8" s="1"/>
  <c r="C24" i="8"/>
  <c r="B24" i="8"/>
  <c r="K23" i="8"/>
  <c r="I23" i="8"/>
  <c r="H23" i="8"/>
  <c r="G23" i="8"/>
  <c r="E23" i="8"/>
  <c r="D23" i="8"/>
  <c r="F23" i="8" s="1"/>
  <c r="C23" i="8"/>
  <c r="B23" i="8"/>
  <c r="K22" i="8"/>
  <c r="I22" i="8"/>
  <c r="H22" i="8"/>
  <c r="G22" i="8"/>
  <c r="F22" i="8"/>
  <c r="E22" i="8"/>
  <c r="D22" i="8"/>
  <c r="C22" i="8"/>
  <c r="B22" i="8"/>
  <c r="H21" i="8"/>
  <c r="G21" i="8"/>
  <c r="I21" i="8" s="1"/>
  <c r="E21" i="8"/>
  <c r="D21" i="8"/>
  <c r="C21" i="8"/>
  <c r="B21" i="8"/>
  <c r="H20" i="8"/>
  <c r="G20" i="8"/>
  <c r="I20" i="8" s="1"/>
  <c r="E20" i="8"/>
  <c r="D20" i="8"/>
  <c r="C20" i="8"/>
  <c r="B20" i="8"/>
  <c r="H19" i="8"/>
  <c r="I19" i="8" s="1"/>
  <c r="G19" i="8"/>
  <c r="F19" i="8"/>
  <c r="E19" i="8"/>
  <c r="D19" i="8"/>
  <c r="C19" i="8"/>
  <c r="B19" i="8"/>
  <c r="H18" i="8"/>
  <c r="G18" i="8"/>
  <c r="I18" i="8" s="1"/>
  <c r="F18" i="8"/>
  <c r="E18" i="8"/>
  <c r="D18" i="8"/>
  <c r="C18" i="8"/>
  <c r="B18" i="8"/>
  <c r="H17" i="8"/>
  <c r="G17" i="8"/>
  <c r="I17" i="8" s="1"/>
  <c r="F17" i="8"/>
  <c r="E17" i="8"/>
  <c r="D17" i="8"/>
  <c r="C17" i="8"/>
  <c r="B17" i="8"/>
  <c r="I16" i="8"/>
  <c r="H16" i="8"/>
  <c r="G16" i="8"/>
  <c r="E16" i="8"/>
  <c r="D16" i="8"/>
  <c r="F16" i="8" s="1"/>
  <c r="C16" i="8"/>
  <c r="B16" i="8"/>
  <c r="K15" i="8"/>
  <c r="I15" i="8"/>
  <c r="H15" i="8"/>
  <c r="G15" i="8"/>
  <c r="E15" i="8"/>
  <c r="D15" i="8"/>
  <c r="F15" i="8" s="1"/>
  <c r="C15" i="8"/>
  <c r="B15" i="8"/>
  <c r="I14" i="8"/>
  <c r="H14" i="8"/>
  <c r="G14" i="8"/>
  <c r="E14" i="8"/>
  <c r="K14" i="8" s="1"/>
  <c r="D14" i="8"/>
  <c r="F14" i="8" s="1"/>
  <c r="C14" i="8"/>
  <c r="B14" i="8"/>
  <c r="H13" i="8"/>
  <c r="G13" i="8"/>
  <c r="I13" i="8" s="1"/>
  <c r="E13" i="8"/>
  <c r="D13" i="8"/>
  <c r="C13" i="8"/>
  <c r="B13" i="8"/>
  <c r="H12" i="8"/>
  <c r="G12" i="8"/>
  <c r="I12" i="8" s="1"/>
  <c r="E12" i="8"/>
  <c r="D12" i="8"/>
  <c r="C12" i="8"/>
  <c r="B12" i="8"/>
  <c r="H11" i="8"/>
  <c r="I11" i="8" s="1"/>
  <c r="G11" i="8"/>
  <c r="F11" i="8"/>
  <c r="E11" i="8"/>
  <c r="D11" i="8"/>
  <c r="K11" i="8" s="1"/>
  <c r="C11" i="8"/>
  <c r="B11" i="8"/>
  <c r="K110" i="10"/>
  <c r="H110" i="10"/>
  <c r="G110" i="10"/>
  <c r="I110" i="10" s="1"/>
  <c r="E110" i="10"/>
  <c r="D110" i="10"/>
  <c r="F110" i="10" s="1"/>
  <c r="C110" i="10"/>
  <c r="B110" i="10"/>
  <c r="I109" i="10"/>
  <c r="H109" i="10"/>
  <c r="G109" i="10"/>
  <c r="E109" i="10"/>
  <c r="D109" i="10"/>
  <c r="K109" i="10" s="1"/>
  <c r="C109" i="10"/>
  <c r="B109" i="10"/>
  <c r="I108" i="10"/>
  <c r="H108" i="10"/>
  <c r="G108" i="10"/>
  <c r="E108" i="10"/>
  <c r="D108" i="10"/>
  <c r="K108" i="10" s="1"/>
  <c r="C108" i="10"/>
  <c r="B108" i="10"/>
  <c r="I107" i="10"/>
  <c r="H107" i="10"/>
  <c r="G107" i="10"/>
  <c r="F107" i="10"/>
  <c r="E107" i="10"/>
  <c r="D107" i="10"/>
  <c r="K107" i="10" s="1"/>
  <c r="C107" i="10"/>
  <c r="B107" i="10"/>
  <c r="H106" i="10"/>
  <c r="G106" i="10"/>
  <c r="I106" i="10" s="1"/>
  <c r="F106" i="10"/>
  <c r="E106" i="10"/>
  <c r="D106" i="10"/>
  <c r="K106" i="10" s="1"/>
  <c r="C106" i="10"/>
  <c r="B106" i="10"/>
  <c r="H105" i="10"/>
  <c r="G105" i="10"/>
  <c r="I105" i="10" s="1"/>
  <c r="E105" i="10"/>
  <c r="D105" i="10"/>
  <c r="F105" i="10" s="1"/>
  <c r="C105" i="10"/>
  <c r="B105" i="10"/>
  <c r="I104" i="10"/>
  <c r="H104" i="10"/>
  <c r="G104" i="10"/>
  <c r="F104" i="10"/>
  <c r="E104" i="10"/>
  <c r="D104" i="10"/>
  <c r="K104" i="10" s="1"/>
  <c r="C104" i="10"/>
  <c r="B104" i="10"/>
  <c r="K103" i="10"/>
  <c r="I103" i="10"/>
  <c r="H103" i="10"/>
  <c r="G103" i="10"/>
  <c r="F103" i="10"/>
  <c r="E103" i="10"/>
  <c r="D103" i="10"/>
  <c r="C103" i="10"/>
  <c r="B103" i="10"/>
  <c r="H102" i="10"/>
  <c r="G102" i="10"/>
  <c r="F102" i="10"/>
  <c r="E102" i="10"/>
  <c r="D102" i="10"/>
  <c r="C102" i="10"/>
  <c r="B102" i="10"/>
  <c r="H101" i="10"/>
  <c r="I101" i="10" s="1"/>
  <c r="G101" i="10"/>
  <c r="E101" i="10"/>
  <c r="D101" i="10"/>
  <c r="C101" i="10"/>
  <c r="B101" i="10"/>
  <c r="I100" i="10"/>
  <c r="H100" i="10"/>
  <c r="G100" i="10"/>
  <c r="E100" i="10"/>
  <c r="D100" i="10"/>
  <c r="K100" i="10" s="1"/>
  <c r="C100" i="10"/>
  <c r="B100" i="10"/>
  <c r="I99" i="10"/>
  <c r="H99" i="10"/>
  <c r="G99" i="10"/>
  <c r="F99" i="10"/>
  <c r="E99" i="10"/>
  <c r="D99" i="10"/>
  <c r="K99" i="10" s="1"/>
  <c r="C99" i="10"/>
  <c r="B99" i="10"/>
  <c r="H98" i="10"/>
  <c r="G98" i="10"/>
  <c r="I98" i="10" s="1"/>
  <c r="E98" i="10"/>
  <c r="F98" i="10" s="1"/>
  <c r="D98" i="10"/>
  <c r="C98" i="10"/>
  <c r="B98" i="10"/>
  <c r="H97" i="10"/>
  <c r="G97" i="10"/>
  <c r="I97" i="10" s="1"/>
  <c r="E97" i="10"/>
  <c r="D97" i="10"/>
  <c r="F97" i="10" s="1"/>
  <c r="C97" i="10"/>
  <c r="B97" i="10"/>
  <c r="I96" i="10"/>
  <c r="H96" i="10"/>
  <c r="G96" i="10"/>
  <c r="F96" i="10"/>
  <c r="E96" i="10"/>
  <c r="D96" i="10"/>
  <c r="K96" i="10" s="1"/>
  <c r="C96" i="10"/>
  <c r="B96" i="10"/>
  <c r="H95" i="10"/>
  <c r="I95" i="10" s="1"/>
  <c r="K95" i="10" s="1"/>
  <c r="G95" i="10"/>
  <c r="F95" i="10"/>
  <c r="E95" i="10"/>
  <c r="D95" i="10"/>
  <c r="C95" i="10"/>
  <c r="B95" i="10"/>
  <c r="H94" i="10"/>
  <c r="G94" i="10"/>
  <c r="K94" i="10" s="1"/>
  <c r="F94" i="10"/>
  <c r="E94" i="10"/>
  <c r="D94" i="10"/>
  <c r="C94" i="10"/>
  <c r="B94" i="10"/>
  <c r="H93" i="10"/>
  <c r="I93" i="10" s="1"/>
  <c r="G93" i="10"/>
  <c r="E93" i="10"/>
  <c r="D93" i="10"/>
  <c r="C93" i="10"/>
  <c r="B93" i="10"/>
  <c r="I92" i="10"/>
  <c r="H92" i="10"/>
  <c r="G92" i="10"/>
  <c r="E92" i="10"/>
  <c r="D92" i="10"/>
  <c r="C92" i="10"/>
  <c r="B92" i="10"/>
  <c r="K91" i="10"/>
  <c r="I91" i="10"/>
  <c r="H91" i="10"/>
  <c r="G91" i="10"/>
  <c r="F91" i="10"/>
  <c r="E91" i="10"/>
  <c r="D91" i="10"/>
  <c r="C91" i="10"/>
  <c r="B91" i="10"/>
  <c r="H90" i="10"/>
  <c r="G90" i="10"/>
  <c r="I90" i="10" s="1"/>
  <c r="E90" i="10"/>
  <c r="F90" i="10" s="1"/>
  <c r="D90" i="10"/>
  <c r="C90" i="10"/>
  <c r="B90" i="10"/>
  <c r="H89" i="10"/>
  <c r="G89" i="10"/>
  <c r="I89" i="10" s="1"/>
  <c r="E89" i="10"/>
  <c r="D89" i="10"/>
  <c r="F89" i="10" s="1"/>
  <c r="C89" i="10"/>
  <c r="B89" i="10"/>
  <c r="I88" i="10"/>
  <c r="H88" i="10"/>
  <c r="G88" i="10"/>
  <c r="E88" i="10"/>
  <c r="F88" i="10" s="1"/>
  <c r="D88" i="10"/>
  <c r="K88" i="10" s="1"/>
  <c r="C88" i="10"/>
  <c r="B88" i="10"/>
  <c r="K87" i="10"/>
  <c r="H87" i="10"/>
  <c r="I87" i="10" s="1"/>
  <c r="G87" i="10"/>
  <c r="F87" i="10"/>
  <c r="E87" i="10"/>
  <c r="D87" i="10"/>
  <c r="C87" i="10"/>
  <c r="B87" i="10"/>
  <c r="H86" i="10"/>
  <c r="G86" i="10"/>
  <c r="K86" i="10" s="1"/>
  <c r="F86" i="10"/>
  <c r="E86" i="10"/>
  <c r="D86" i="10"/>
  <c r="C86" i="10"/>
  <c r="B86" i="10"/>
  <c r="H85" i="10"/>
  <c r="G85" i="10"/>
  <c r="I85" i="10" s="1"/>
  <c r="E85" i="10"/>
  <c r="D85" i="10"/>
  <c r="C85" i="10"/>
  <c r="B85" i="10"/>
  <c r="I84" i="10"/>
  <c r="H84" i="10"/>
  <c r="G84" i="10"/>
  <c r="E84" i="10"/>
  <c r="D84" i="10"/>
  <c r="C84" i="10"/>
  <c r="B84" i="10"/>
  <c r="K83" i="10"/>
  <c r="I83" i="10"/>
  <c r="H83" i="10"/>
  <c r="G83" i="10"/>
  <c r="F83" i="10"/>
  <c r="E83" i="10"/>
  <c r="D83" i="10"/>
  <c r="C83" i="10"/>
  <c r="B83" i="10"/>
  <c r="H82" i="10"/>
  <c r="G82" i="10"/>
  <c r="I82" i="10" s="1"/>
  <c r="E82" i="10"/>
  <c r="D82" i="10"/>
  <c r="F82" i="10" s="1"/>
  <c r="C82" i="10"/>
  <c r="B82" i="10"/>
  <c r="H81" i="10"/>
  <c r="G81" i="10"/>
  <c r="I81" i="10" s="1"/>
  <c r="E81" i="10"/>
  <c r="D81" i="10"/>
  <c r="F81" i="10" s="1"/>
  <c r="C81" i="10"/>
  <c r="B81" i="10"/>
  <c r="I80" i="10"/>
  <c r="H80" i="10"/>
  <c r="G80" i="10"/>
  <c r="E80" i="10"/>
  <c r="D80" i="10"/>
  <c r="F80" i="10" s="1"/>
  <c r="C80" i="10"/>
  <c r="B80" i="10"/>
  <c r="H79" i="10"/>
  <c r="G79" i="10"/>
  <c r="I79" i="10" s="1"/>
  <c r="K79" i="10" s="1"/>
  <c r="F79" i="10"/>
  <c r="E79" i="10"/>
  <c r="D79" i="10"/>
  <c r="C79" i="10"/>
  <c r="B79" i="10"/>
  <c r="K78" i="10"/>
  <c r="H78" i="10"/>
  <c r="G78" i="10"/>
  <c r="I78" i="10" s="1"/>
  <c r="F78" i="10"/>
  <c r="E78" i="10"/>
  <c r="D78" i="10"/>
  <c r="C78" i="10"/>
  <c r="B78" i="10"/>
  <c r="H77" i="10"/>
  <c r="G77" i="10"/>
  <c r="I77" i="10" s="1"/>
  <c r="E77" i="10"/>
  <c r="D77" i="10"/>
  <c r="C77" i="10"/>
  <c r="B77" i="10"/>
  <c r="I76" i="10"/>
  <c r="H76" i="10"/>
  <c r="G76" i="10"/>
  <c r="E76" i="10"/>
  <c r="D76" i="10"/>
  <c r="K76" i="10" s="1"/>
  <c r="C76" i="10"/>
  <c r="B76" i="10"/>
  <c r="K75" i="10"/>
  <c r="I75" i="10"/>
  <c r="H75" i="10"/>
  <c r="G75" i="10"/>
  <c r="F75" i="10"/>
  <c r="E75" i="10"/>
  <c r="D75" i="10"/>
  <c r="C75" i="10"/>
  <c r="B75" i="10"/>
  <c r="H74" i="10"/>
  <c r="G74" i="10"/>
  <c r="I74" i="10" s="1"/>
  <c r="E74" i="10"/>
  <c r="K74" i="10" s="1"/>
  <c r="D74" i="10"/>
  <c r="F74" i="10" s="1"/>
  <c r="C74" i="10"/>
  <c r="B74" i="10"/>
  <c r="H73" i="10"/>
  <c r="G73" i="10"/>
  <c r="I73" i="10" s="1"/>
  <c r="E73" i="10"/>
  <c r="D73" i="10"/>
  <c r="F73" i="10" s="1"/>
  <c r="C73" i="10"/>
  <c r="B73" i="10"/>
  <c r="I72" i="10"/>
  <c r="H72" i="10"/>
  <c r="G72" i="10"/>
  <c r="E72" i="10"/>
  <c r="D72" i="10"/>
  <c r="F72" i="10" s="1"/>
  <c r="C72" i="10"/>
  <c r="B72" i="10"/>
  <c r="H71" i="10"/>
  <c r="G71" i="10"/>
  <c r="I71" i="10" s="1"/>
  <c r="K71" i="10" s="1"/>
  <c r="F71" i="10"/>
  <c r="E71" i="10"/>
  <c r="D71" i="10"/>
  <c r="C71" i="10"/>
  <c r="B71" i="10"/>
  <c r="H70" i="10"/>
  <c r="G70" i="10"/>
  <c r="F70" i="10"/>
  <c r="E70" i="10"/>
  <c r="D70" i="10"/>
  <c r="C70" i="10"/>
  <c r="B70" i="10"/>
  <c r="H69" i="10"/>
  <c r="G69" i="10"/>
  <c r="I69" i="10" s="1"/>
  <c r="E69" i="10"/>
  <c r="D69" i="10"/>
  <c r="C69" i="10"/>
  <c r="B69" i="10"/>
  <c r="I68" i="10"/>
  <c r="H68" i="10"/>
  <c r="G68" i="10"/>
  <c r="E68" i="10"/>
  <c r="D68" i="10"/>
  <c r="C68" i="10"/>
  <c r="B68" i="10"/>
  <c r="I67" i="10"/>
  <c r="H67" i="10"/>
  <c r="G67" i="10"/>
  <c r="F67" i="10"/>
  <c r="K67" i="10" s="1"/>
  <c r="E67" i="10"/>
  <c r="D67" i="10"/>
  <c r="C67" i="10"/>
  <c r="B67" i="10"/>
  <c r="H66" i="10"/>
  <c r="G66" i="10"/>
  <c r="I66" i="10" s="1"/>
  <c r="E66" i="10"/>
  <c r="F66" i="10" s="1"/>
  <c r="D66" i="10"/>
  <c r="C66" i="10"/>
  <c r="B66" i="10"/>
  <c r="H65" i="10"/>
  <c r="G65" i="10"/>
  <c r="I65" i="10" s="1"/>
  <c r="E65" i="10"/>
  <c r="D65" i="10"/>
  <c r="F65" i="10" s="1"/>
  <c r="C65" i="10"/>
  <c r="B65" i="10"/>
  <c r="I64" i="10"/>
  <c r="H64" i="10"/>
  <c r="G64" i="10"/>
  <c r="E64" i="10"/>
  <c r="D64" i="10"/>
  <c r="F64" i="10" s="1"/>
  <c r="C64" i="10"/>
  <c r="B64" i="10"/>
  <c r="H63" i="10"/>
  <c r="I63" i="10" s="1"/>
  <c r="K63" i="10" s="1"/>
  <c r="G63" i="10"/>
  <c r="F63" i="10"/>
  <c r="E63" i="10"/>
  <c r="D63" i="10"/>
  <c r="C63" i="10"/>
  <c r="B63" i="10"/>
  <c r="H62" i="10"/>
  <c r="G62" i="10"/>
  <c r="F62" i="10"/>
  <c r="E62" i="10"/>
  <c r="D62" i="10"/>
  <c r="C62" i="10"/>
  <c r="B62" i="10"/>
  <c r="H61" i="10"/>
  <c r="G61" i="10"/>
  <c r="I61" i="10" s="1"/>
  <c r="E61" i="10"/>
  <c r="D61" i="10"/>
  <c r="C61" i="10"/>
  <c r="B61" i="10"/>
  <c r="I60" i="10"/>
  <c r="H60" i="10"/>
  <c r="G60" i="10"/>
  <c r="E60" i="10"/>
  <c r="D60" i="10"/>
  <c r="C60" i="10"/>
  <c r="B60" i="10"/>
  <c r="I59" i="10"/>
  <c r="H59" i="10"/>
  <c r="G59" i="10"/>
  <c r="F59" i="10"/>
  <c r="K59" i="10" s="1"/>
  <c r="E59" i="10"/>
  <c r="D59" i="10"/>
  <c r="C59" i="10"/>
  <c r="B59" i="10"/>
  <c r="H58" i="10"/>
  <c r="G58" i="10"/>
  <c r="I58" i="10" s="1"/>
  <c r="E58" i="10"/>
  <c r="F58" i="10" s="1"/>
  <c r="D58" i="10"/>
  <c r="C58" i="10"/>
  <c r="B58" i="10"/>
  <c r="H57" i="10"/>
  <c r="G57" i="10"/>
  <c r="I57" i="10" s="1"/>
  <c r="E57" i="10"/>
  <c r="D57" i="10"/>
  <c r="F57" i="10" s="1"/>
  <c r="C57" i="10"/>
  <c r="B57" i="10"/>
  <c r="I56" i="10"/>
  <c r="H56" i="10"/>
  <c r="G56" i="10"/>
  <c r="E56" i="10"/>
  <c r="D56" i="10"/>
  <c r="F56" i="10" s="1"/>
  <c r="C56" i="10"/>
  <c r="B56" i="10"/>
  <c r="H55" i="10"/>
  <c r="I55" i="10" s="1"/>
  <c r="K55" i="10" s="1"/>
  <c r="G55" i="10"/>
  <c r="F55" i="10"/>
  <c r="E55" i="10"/>
  <c r="D55" i="10"/>
  <c r="C55" i="10"/>
  <c r="B55" i="10"/>
  <c r="K54" i="10"/>
  <c r="H54" i="10"/>
  <c r="G54" i="10"/>
  <c r="I54" i="10" s="1"/>
  <c r="F54" i="10"/>
  <c r="E54" i="10"/>
  <c r="D54" i="10"/>
  <c r="C54" i="10"/>
  <c r="B54" i="10"/>
  <c r="H53" i="10"/>
  <c r="G53" i="10"/>
  <c r="I53" i="10" s="1"/>
  <c r="E53" i="10"/>
  <c r="D53" i="10"/>
  <c r="C53" i="10"/>
  <c r="B53" i="10"/>
  <c r="I52" i="10"/>
  <c r="H52" i="10"/>
  <c r="G52" i="10"/>
  <c r="E52" i="10"/>
  <c r="D52" i="10"/>
  <c r="C52" i="10"/>
  <c r="B52" i="10"/>
  <c r="I51" i="10"/>
  <c r="H51" i="10"/>
  <c r="G51" i="10"/>
  <c r="F51" i="10"/>
  <c r="K51" i="10" s="1"/>
  <c r="E51" i="10"/>
  <c r="D51" i="10"/>
  <c r="C51" i="10"/>
  <c r="B51" i="10"/>
  <c r="H50" i="10"/>
  <c r="G50" i="10"/>
  <c r="I50" i="10" s="1"/>
  <c r="E50" i="10"/>
  <c r="F50" i="10" s="1"/>
  <c r="D50" i="10"/>
  <c r="C50" i="10"/>
  <c r="B50" i="10"/>
  <c r="H49" i="10"/>
  <c r="G49" i="10"/>
  <c r="I49" i="10" s="1"/>
  <c r="E49" i="10"/>
  <c r="D49" i="10"/>
  <c r="F49" i="10" s="1"/>
  <c r="C49" i="10"/>
  <c r="B49" i="10"/>
  <c r="I48" i="10"/>
  <c r="H48" i="10"/>
  <c r="G48" i="10"/>
  <c r="E48" i="10"/>
  <c r="D48" i="10"/>
  <c r="F48" i="10" s="1"/>
  <c r="C48" i="10"/>
  <c r="B48" i="10"/>
  <c r="K47" i="10"/>
  <c r="I47" i="10"/>
  <c r="H47" i="10"/>
  <c r="G47" i="10"/>
  <c r="F47" i="10"/>
  <c r="E47" i="10"/>
  <c r="D47" i="10"/>
  <c r="C47" i="10"/>
  <c r="B47" i="10"/>
  <c r="H46" i="10"/>
  <c r="G46" i="10"/>
  <c r="F46" i="10"/>
  <c r="E46" i="10"/>
  <c r="D46" i="10"/>
  <c r="C46" i="10"/>
  <c r="B46" i="10"/>
  <c r="H45" i="10"/>
  <c r="G45" i="10"/>
  <c r="I45" i="10" s="1"/>
  <c r="E45" i="10"/>
  <c r="D45" i="10"/>
  <c r="K45" i="10" s="1"/>
  <c r="C45" i="10"/>
  <c r="B45" i="10"/>
  <c r="I44" i="10"/>
  <c r="H44" i="10"/>
  <c r="G44" i="10"/>
  <c r="E44" i="10"/>
  <c r="D44" i="10"/>
  <c r="K44" i="10" s="1"/>
  <c r="C44" i="10"/>
  <c r="B44" i="10"/>
  <c r="K43" i="10"/>
  <c r="I43" i="10"/>
  <c r="H43" i="10"/>
  <c r="G43" i="10"/>
  <c r="F43" i="10"/>
  <c r="E43" i="10"/>
  <c r="D43" i="10"/>
  <c r="C43" i="10"/>
  <c r="B43" i="10"/>
  <c r="H42" i="10"/>
  <c r="G42" i="10"/>
  <c r="E42" i="10"/>
  <c r="F42" i="10" s="1"/>
  <c r="D42" i="10"/>
  <c r="C42" i="10"/>
  <c r="B42" i="10"/>
  <c r="H41" i="10"/>
  <c r="G41" i="10"/>
  <c r="I41" i="10" s="1"/>
  <c r="E41" i="10"/>
  <c r="D41" i="10"/>
  <c r="F41" i="10" s="1"/>
  <c r="C41" i="10"/>
  <c r="B41" i="10"/>
  <c r="I40" i="10"/>
  <c r="H40" i="10"/>
  <c r="G40" i="10"/>
  <c r="E40" i="10"/>
  <c r="D40" i="10"/>
  <c r="F40" i="10" s="1"/>
  <c r="C40" i="10"/>
  <c r="B40" i="10"/>
  <c r="K39" i="10"/>
  <c r="I39" i="10"/>
  <c r="H39" i="10"/>
  <c r="G39" i="10"/>
  <c r="F39" i="10"/>
  <c r="E39" i="10"/>
  <c r="D39" i="10"/>
  <c r="C39" i="10"/>
  <c r="B39" i="10"/>
  <c r="H38" i="10"/>
  <c r="G38" i="10"/>
  <c r="F38" i="10"/>
  <c r="E38" i="10"/>
  <c r="D38" i="10"/>
  <c r="C38" i="10"/>
  <c r="B38" i="10"/>
  <c r="H37" i="10"/>
  <c r="G37" i="10"/>
  <c r="I37" i="10" s="1"/>
  <c r="E37" i="10"/>
  <c r="D37" i="10"/>
  <c r="C37" i="10"/>
  <c r="B37" i="10"/>
  <c r="I36" i="10"/>
  <c r="H36" i="10"/>
  <c r="G36" i="10"/>
  <c r="E36" i="10"/>
  <c r="D36" i="10"/>
  <c r="K36" i="10" s="1"/>
  <c r="C36" i="10"/>
  <c r="B36" i="10"/>
  <c r="I35" i="10"/>
  <c r="H35" i="10"/>
  <c r="G35" i="10"/>
  <c r="F35" i="10"/>
  <c r="K35" i="10" s="1"/>
  <c r="E35" i="10"/>
  <c r="D35" i="10"/>
  <c r="C35" i="10"/>
  <c r="B35" i="10"/>
  <c r="H34" i="10"/>
  <c r="G34" i="10"/>
  <c r="E34" i="10"/>
  <c r="F34" i="10" s="1"/>
  <c r="D34" i="10"/>
  <c r="C34" i="10"/>
  <c r="B34" i="10"/>
  <c r="H33" i="10"/>
  <c r="G33" i="10"/>
  <c r="I33" i="10" s="1"/>
  <c r="E33" i="10"/>
  <c r="D33" i="10"/>
  <c r="F33" i="10" s="1"/>
  <c r="C33" i="10"/>
  <c r="B33" i="10"/>
  <c r="I32" i="10"/>
  <c r="H32" i="10"/>
  <c r="G32" i="10"/>
  <c r="E32" i="10"/>
  <c r="D32" i="10"/>
  <c r="F32" i="10" s="1"/>
  <c r="C32" i="10"/>
  <c r="B32" i="10"/>
  <c r="H31" i="10"/>
  <c r="I31" i="10" s="1"/>
  <c r="K31" i="10" s="1"/>
  <c r="G31" i="10"/>
  <c r="F31" i="10"/>
  <c r="E31" i="10"/>
  <c r="D31" i="10"/>
  <c r="C31" i="10"/>
  <c r="B31" i="10"/>
  <c r="K30" i="10"/>
  <c r="H30" i="10"/>
  <c r="G30" i="10"/>
  <c r="I30" i="10" s="1"/>
  <c r="F30" i="10"/>
  <c r="E30" i="10"/>
  <c r="D30" i="10"/>
  <c r="C30" i="10"/>
  <c r="B30" i="10"/>
  <c r="H29" i="10"/>
  <c r="G29" i="10"/>
  <c r="I29" i="10" s="1"/>
  <c r="E29" i="10"/>
  <c r="D29" i="10"/>
  <c r="C29" i="10"/>
  <c r="B29" i="10"/>
  <c r="I28" i="10"/>
  <c r="H28" i="10"/>
  <c r="G28" i="10"/>
  <c r="E28" i="10"/>
  <c r="D28" i="10"/>
  <c r="C28" i="10"/>
  <c r="B28" i="10"/>
  <c r="K27" i="10"/>
  <c r="I27" i="10"/>
  <c r="H27" i="10"/>
  <c r="G27" i="10"/>
  <c r="F27" i="10"/>
  <c r="E27" i="10"/>
  <c r="D27" i="10"/>
  <c r="C27" i="10"/>
  <c r="B27" i="10"/>
  <c r="H26" i="10"/>
  <c r="G26" i="10"/>
  <c r="E26" i="10"/>
  <c r="F26" i="10" s="1"/>
  <c r="D26" i="10"/>
  <c r="C26" i="10"/>
  <c r="B26" i="10"/>
  <c r="H25" i="10"/>
  <c r="G25" i="10"/>
  <c r="I25" i="10" s="1"/>
  <c r="E25" i="10"/>
  <c r="D25" i="10"/>
  <c r="F25" i="10" s="1"/>
  <c r="C25" i="10"/>
  <c r="B25" i="10"/>
  <c r="I24" i="10"/>
  <c r="H24" i="10"/>
  <c r="G24" i="10"/>
  <c r="E24" i="10"/>
  <c r="D24" i="10"/>
  <c r="F24" i="10" s="1"/>
  <c r="C24" i="10"/>
  <c r="B24" i="10"/>
  <c r="H23" i="10"/>
  <c r="I23" i="10" s="1"/>
  <c r="K23" i="10" s="1"/>
  <c r="G23" i="10"/>
  <c r="F23" i="10"/>
  <c r="E23" i="10"/>
  <c r="D23" i="10"/>
  <c r="C23" i="10"/>
  <c r="B23" i="10"/>
  <c r="H22" i="10"/>
  <c r="G22" i="10"/>
  <c r="F22" i="10"/>
  <c r="E22" i="10"/>
  <c r="D22" i="10"/>
  <c r="C22" i="10"/>
  <c r="B22" i="10"/>
  <c r="H21" i="10"/>
  <c r="G21" i="10"/>
  <c r="I21" i="10" s="1"/>
  <c r="E21" i="10"/>
  <c r="D21" i="10"/>
  <c r="C21" i="10"/>
  <c r="B21" i="10"/>
  <c r="I20" i="10"/>
  <c r="H20" i="10"/>
  <c r="G20" i="10"/>
  <c r="E20" i="10"/>
  <c r="D20" i="10"/>
  <c r="C20" i="10"/>
  <c r="B20" i="10"/>
  <c r="I19" i="10"/>
  <c r="H19" i="10"/>
  <c r="G19" i="10"/>
  <c r="F19" i="10"/>
  <c r="K19" i="10" s="1"/>
  <c r="E19" i="10"/>
  <c r="D19" i="10"/>
  <c r="C19" i="10"/>
  <c r="B19" i="10"/>
  <c r="H18" i="10"/>
  <c r="G18" i="10"/>
  <c r="E18" i="10"/>
  <c r="F18" i="10" s="1"/>
  <c r="D18" i="10"/>
  <c r="C18" i="10"/>
  <c r="B18" i="10"/>
  <c r="H17" i="10"/>
  <c r="G17" i="10"/>
  <c r="I17" i="10" s="1"/>
  <c r="E17" i="10"/>
  <c r="D17" i="10"/>
  <c r="F17" i="10" s="1"/>
  <c r="C17" i="10"/>
  <c r="B17" i="10"/>
  <c r="I16" i="10"/>
  <c r="H16" i="10"/>
  <c r="G16" i="10"/>
  <c r="E16" i="10"/>
  <c r="D16" i="10"/>
  <c r="F16" i="10" s="1"/>
  <c r="C16" i="10"/>
  <c r="B16" i="10"/>
  <c r="K15" i="10"/>
  <c r="I15" i="10"/>
  <c r="H15" i="10"/>
  <c r="G15" i="10"/>
  <c r="F15" i="10"/>
  <c r="E15" i="10"/>
  <c r="D15" i="10"/>
  <c r="C15" i="10"/>
  <c r="B15" i="10"/>
  <c r="H14" i="10"/>
  <c r="G14" i="10"/>
  <c r="F14" i="10"/>
  <c r="E14" i="10"/>
  <c r="D14" i="10"/>
  <c r="C14" i="10"/>
  <c r="B14" i="10"/>
  <c r="H13" i="10"/>
  <c r="G13" i="10"/>
  <c r="I13" i="10" s="1"/>
  <c r="E13" i="10"/>
  <c r="D13" i="10"/>
  <c r="C13" i="10"/>
  <c r="B13" i="10"/>
  <c r="I12" i="10"/>
  <c r="H12" i="10"/>
  <c r="G12" i="10"/>
  <c r="E12" i="10"/>
  <c r="D12" i="10"/>
  <c r="K12" i="10" s="1"/>
  <c r="C12" i="10"/>
  <c r="B12" i="10"/>
  <c r="K11" i="10"/>
  <c r="I11" i="10"/>
  <c r="H11" i="10"/>
  <c r="G11" i="10"/>
  <c r="F11" i="10"/>
  <c r="E11" i="10"/>
  <c r="D11" i="10"/>
  <c r="C11" i="10"/>
  <c r="B11" i="10"/>
  <c r="K110" i="12"/>
  <c r="I110" i="12"/>
  <c r="H110" i="12"/>
  <c r="G110" i="12"/>
  <c r="F110" i="12"/>
  <c r="E110" i="12"/>
  <c r="D110" i="12"/>
  <c r="C110" i="12"/>
  <c r="B110" i="12"/>
  <c r="K109" i="12"/>
  <c r="H109" i="12"/>
  <c r="G109" i="12"/>
  <c r="I109" i="12" s="1"/>
  <c r="F109" i="12"/>
  <c r="E109" i="12"/>
  <c r="D109" i="12"/>
  <c r="C109" i="12"/>
  <c r="B109" i="12"/>
  <c r="H108" i="12"/>
  <c r="G108" i="12"/>
  <c r="I108" i="12" s="1"/>
  <c r="E108" i="12"/>
  <c r="D108" i="12"/>
  <c r="K108" i="12" s="1"/>
  <c r="C108" i="12"/>
  <c r="B108" i="12"/>
  <c r="I107" i="12"/>
  <c r="H107" i="12"/>
  <c r="G107" i="12"/>
  <c r="E107" i="12"/>
  <c r="D107" i="12"/>
  <c r="K107" i="12" s="1"/>
  <c r="C107" i="12"/>
  <c r="B107" i="12"/>
  <c r="K106" i="12"/>
  <c r="I106" i="12"/>
  <c r="H106" i="12"/>
  <c r="G106" i="12"/>
  <c r="F106" i="12"/>
  <c r="E106" i="12"/>
  <c r="D106" i="12"/>
  <c r="C106" i="12"/>
  <c r="B106" i="12"/>
  <c r="K105" i="12"/>
  <c r="H105" i="12"/>
  <c r="G105" i="12"/>
  <c r="I105" i="12" s="1"/>
  <c r="F105" i="12"/>
  <c r="E105" i="12"/>
  <c r="D105" i="12"/>
  <c r="C105" i="12"/>
  <c r="B105" i="12"/>
  <c r="H104" i="12"/>
  <c r="G104" i="12"/>
  <c r="I104" i="12" s="1"/>
  <c r="E104" i="12"/>
  <c r="D104" i="12"/>
  <c r="F104" i="12" s="1"/>
  <c r="C104" i="12"/>
  <c r="B104" i="12"/>
  <c r="H103" i="12"/>
  <c r="I103" i="12" s="1"/>
  <c r="G103" i="12"/>
  <c r="E103" i="12"/>
  <c r="D103" i="12"/>
  <c r="F103" i="12" s="1"/>
  <c r="C103" i="12"/>
  <c r="B103" i="12"/>
  <c r="I102" i="12"/>
  <c r="H102" i="12"/>
  <c r="G102" i="12"/>
  <c r="E102" i="12"/>
  <c r="D102" i="12"/>
  <c r="C102" i="12"/>
  <c r="B102" i="12"/>
  <c r="H101" i="12"/>
  <c r="G101" i="12"/>
  <c r="I101" i="12" s="1"/>
  <c r="K101" i="12" s="1"/>
  <c r="F101" i="12"/>
  <c r="E101" i="12"/>
  <c r="D101" i="12"/>
  <c r="C101" i="12"/>
  <c r="B101" i="12"/>
  <c r="H100" i="12"/>
  <c r="G100" i="12"/>
  <c r="I100" i="12" s="1"/>
  <c r="E100" i="12"/>
  <c r="D100" i="12"/>
  <c r="K100" i="12" s="1"/>
  <c r="C100" i="12"/>
  <c r="B100" i="12"/>
  <c r="H99" i="12"/>
  <c r="I99" i="12" s="1"/>
  <c r="G99" i="12"/>
  <c r="E99" i="12"/>
  <c r="D99" i="12"/>
  <c r="C99" i="12"/>
  <c r="B99" i="12"/>
  <c r="I98" i="12"/>
  <c r="H98" i="12"/>
  <c r="G98" i="12"/>
  <c r="E98" i="12"/>
  <c r="F98" i="12" s="1"/>
  <c r="D98" i="12"/>
  <c r="C98" i="12"/>
  <c r="B98" i="12"/>
  <c r="K97" i="12"/>
  <c r="H97" i="12"/>
  <c r="G97" i="12"/>
  <c r="I97" i="12" s="1"/>
  <c r="F97" i="12"/>
  <c r="E97" i="12"/>
  <c r="D97" i="12"/>
  <c r="C97" i="12"/>
  <c r="B97" i="12"/>
  <c r="H96" i="12"/>
  <c r="G96" i="12"/>
  <c r="I96" i="12" s="1"/>
  <c r="E96" i="12"/>
  <c r="D96" i="12"/>
  <c r="F96" i="12" s="1"/>
  <c r="C96" i="12"/>
  <c r="B96" i="12"/>
  <c r="H95" i="12"/>
  <c r="I95" i="12" s="1"/>
  <c r="G95" i="12"/>
  <c r="E95" i="12"/>
  <c r="D95" i="12"/>
  <c r="F95" i="12" s="1"/>
  <c r="C95" i="12"/>
  <c r="B95" i="12"/>
  <c r="I94" i="12"/>
  <c r="H94" i="12"/>
  <c r="G94" i="12"/>
  <c r="E94" i="12"/>
  <c r="D94" i="12"/>
  <c r="C94" i="12"/>
  <c r="B94" i="12"/>
  <c r="H93" i="12"/>
  <c r="G93" i="12"/>
  <c r="I93" i="12" s="1"/>
  <c r="K93" i="12" s="1"/>
  <c r="F93" i="12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I91" i="12" s="1"/>
  <c r="G91" i="12"/>
  <c r="E91" i="12"/>
  <c r="D91" i="12"/>
  <c r="K91" i="12" s="1"/>
  <c r="C91" i="12"/>
  <c r="B91" i="12"/>
  <c r="I90" i="12"/>
  <c r="H90" i="12"/>
  <c r="G90" i="12"/>
  <c r="E90" i="12"/>
  <c r="F90" i="12" s="1"/>
  <c r="D90" i="12"/>
  <c r="C90" i="12"/>
  <c r="B90" i="12"/>
  <c r="K89" i="12"/>
  <c r="H89" i="12"/>
  <c r="G89" i="12"/>
  <c r="I89" i="12" s="1"/>
  <c r="F89" i="12"/>
  <c r="E89" i="12"/>
  <c r="D89" i="12"/>
  <c r="C89" i="12"/>
  <c r="B89" i="12"/>
  <c r="H88" i="12"/>
  <c r="G88" i="12"/>
  <c r="I88" i="12" s="1"/>
  <c r="E88" i="12"/>
  <c r="D88" i="12"/>
  <c r="F88" i="12" s="1"/>
  <c r="C88" i="12"/>
  <c r="B88" i="12"/>
  <c r="H87" i="12"/>
  <c r="I87" i="12" s="1"/>
  <c r="G87" i="12"/>
  <c r="E87" i="12"/>
  <c r="D87" i="12"/>
  <c r="F87" i="12" s="1"/>
  <c r="C87" i="12"/>
  <c r="B87" i="12"/>
  <c r="I86" i="12"/>
  <c r="H86" i="12"/>
  <c r="G86" i="12"/>
  <c r="E86" i="12"/>
  <c r="K86" i="12" s="1"/>
  <c r="D86" i="12"/>
  <c r="C86" i="12"/>
  <c r="B86" i="12"/>
  <c r="K85" i="12"/>
  <c r="H85" i="12"/>
  <c r="G85" i="12"/>
  <c r="I85" i="12" s="1"/>
  <c r="F85" i="12"/>
  <c r="E85" i="12"/>
  <c r="D85" i="12"/>
  <c r="C85" i="12"/>
  <c r="B85" i="12"/>
  <c r="H84" i="12"/>
  <c r="G84" i="12"/>
  <c r="I84" i="12" s="1"/>
  <c r="E84" i="12"/>
  <c r="D84" i="12"/>
  <c r="C84" i="12"/>
  <c r="B84" i="12"/>
  <c r="H83" i="12"/>
  <c r="I83" i="12" s="1"/>
  <c r="G83" i="12"/>
  <c r="E83" i="12"/>
  <c r="D83" i="12"/>
  <c r="K83" i="12" s="1"/>
  <c r="C83" i="12"/>
  <c r="B83" i="12"/>
  <c r="I82" i="12"/>
  <c r="H82" i="12"/>
  <c r="G82" i="12"/>
  <c r="E82" i="12"/>
  <c r="F82" i="12" s="1"/>
  <c r="D82" i="12"/>
  <c r="C82" i="12"/>
  <c r="B82" i="12"/>
  <c r="H81" i="12"/>
  <c r="G81" i="12"/>
  <c r="I81" i="12" s="1"/>
  <c r="K81" i="12" s="1"/>
  <c r="F81" i="12"/>
  <c r="E81" i="12"/>
  <c r="D81" i="12"/>
  <c r="C81" i="12"/>
  <c r="B81" i="12"/>
  <c r="H80" i="12"/>
  <c r="G80" i="12"/>
  <c r="I80" i="12" s="1"/>
  <c r="E80" i="12"/>
  <c r="D80" i="12"/>
  <c r="F80" i="12" s="1"/>
  <c r="C80" i="12"/>
  <c r="B80" i="12"/>
  <c r="H79" i="12"/>
  <c r="I79" i="12" s="1"/>
  <c r="G79" i="12"/>
  <c r="E79" i="12"/>
  <c r="D79" i="12"/>
  <c r="F79" i="12" s="1"/>
  <c r="C79" i="12"/>
  <c r="B79" i="12"/>
  <c r="K78" i="12"/>
  <c r="I78" i="12"/>
  <c r="H78" i="12"/>
  <c r="G78" i="12"/>
  <c r="F78" i="12"/>
  <c r="E78" i="12"/>
  <c r="D78" i="12"/>
  <c r="C78" i="12"/>
  <c r="B78" i="12"/>
  <c r="H77" i="12"/>
  <c r="G77" i="12"/>
  <c r="I77" i="12" s="1"/>
  <c r="K77" i="12" s="1"/>
  <c r="F77" i="12"/>
  <c r="E77" i="12"/>
  <c r="D77" i="12"/>
  <c r="C77" i="12"/>
  <c r="B77" i="12"/>
  <c r="H76" i="12"/>
  <c r="G76" i="12"/>
  <c r="I76" i="12" s="1"/>
  <c r="E76" i="12"/>
  <c r="D76" i="12"/>
  <c r="K76" i="12" s="1"/>
  <c r="C76" i="12"/>
  <c r="B76" i="12"/>
  <c r="H75" i="12"/>
  <c r="I75" i="12" s="1"/>
  <c r="G75" i="12"/>
  <c r="E75" i="12"/>
  <c r="D75" i="12"/>
  <c r="K75" i="12" s="1"/>
  <c r="C75" i="12"/>
  <c r="B75" i="12"/>
  <c r="I74" i="12"/>
  <c r="H74" i="12"/>
  <c r="G74" i="12"/>
  <c r="E74" i="12"/>
  <c r="F74" i="12" s="1"/>
  <c r="D74" i="12"/>
  <c r="C74" i="12"/>
  <c r="B74" i="12"/>
  <c r="K73" i="12"/>
  <c r="H73" i="12"/>
  <c r="G73" i="12"/>
  <c r="I73" i="12" s="1"/>
  <c r="F73" i="12"/>
  <c r="E73" i="12"/>
  <c r="D73" i="12"/>
  <c r="C73" i="12"/>
  <c r="B73" i="12"/>
  <c r="H72" i="12"/>
  <c r="G72" i="12"/>
  <c r="I72" i="12" s="1"/>
  <c r="E72" i="12"/>
  <c r="D72" i="12"/>
  <c r="F72" i="12" s="1"/>
  <c r="C72" i="12"/>
  <c r="B72" i="12"/>
  <c r="H71" i="12"/>
  <c r="I71" i="12" s="1"/>
  <c r="G71" i="12"/>
  <c r="E71" i="12"/>
  <c r="D71" i="12"/>
  <c r="F71" i="12" s="1"/>
  <c r="C71" i="12"/>
  <c r="B71" i="12"/>
  <c r="I70" i="12"/>
  <c r="H70" i="12"/>
  <c r="G70" i="12"/>
  <c r="E70" i="12"/>
  <c r="D70" i="12"/>
  <c r="C70" i="12"/>
  <c r="B70" i="12"/>
  <c r="H69" i="12"/>
  <c r="G69" i="12"/>
  <c r="I69" i="12" s="1"/>
  <c r="K69" i="12" s="1"/>
  <c r="F69" i="12"/>
  <c r="E69" i="12"/>
  <c r="D69" i="12"/>
  <c r="C69" i="12"/>
  <c r="B69" i="12"/>
  <c r="H68" i="12"/>
  <c r="G68" i="12"/>
  <c r="I68" i="12" s="1"/>
  <c r="E68" i="12"/>
  <c r="D68" i="12"/>
  <c r="C68" i="12"/>
  <c r="B68" i="12"/>
  <c r="H67" i="12"/>
  <c r="I67" i="12" s="1"/>
  <c r="G67" i="12"/>
  <c r="E67" i="12"/>
  <c r="D67" i="12"/>
  <c r="C67" i="12"/>
  <c r="B67" i="12"/>
  <c r="I66" i="12"/>
  <c r="H66" i="12"/>
  <c r="G66" i="12"/>
  <c r="E66" i="12"/>
  <c r="F66" i="12" s="1"/>
  <c r="D66" i="12"/>
  <c r="C66" i="12"/>
  <c r="B66" i="12"/>
  <c r="H65" i="12"/>
  <c r="G65" i="12"/>
  <c r="I65" i="12" s="1"/>
  <c r="K65" i="12" s="1"/>
  <c r="F65" i="12"/>
  <c r="E65" i="12"/>
  <c r="D65" i="12"/>
  <c r="C65" i="12"/>
  <c r="B65" i="12"/>
  <c r="H64" i="12"/>
  <c r="G64" i="12"/>
  <c r="I64" i="12" s="1"/>
  <c r="E64" i="12"/>
  <c r="D64" i="12"/>
  <c r="F64" i="12" s="1"/>
  <c r="C64" i="12"/>
  <c r="B64" i="12"/>
  <c r="H63" i="12"/>
  <c r="I63" i="12" s="1"/>
  <c r="G63" i="12"/>
  <c r="E63" i="12"/>
  <c r="D63" i="12"/>
  <c r="F63" i="12" s="1"/>
  <c r="C63" i="12"/>
  <c r="B63" i="12"/>
  <c r="I62" i="12"/>
  <c r="H62" i="12"/>
  <c r="G62" i="12"/>
  <c r="E62" i="12"/>
  <c r="D62" i="12"/>
  <c r="C62" i="12"/>
  <c r="B62" i="12"/>
  <c r="H61" i="12"/>
  <c r="G61" i="12"/>
  <c r="I61" i="12" s="1"/>
  <c r="K61" i="12" s="1"/>
  <c r="F61" i="12"/>
  <c r="E61" i="12"/>
  <c r="D61" i="12"/>
  <c r="C61" i="12"/>
  <c r="B61" i="12"/>
  <c r="H60" i="12"/>
  <c r="G60" i="12"/>
  <c r="I60" i="12" s="1"/>
  <c r="E60" i="12"/>
  <c r="D60" i="12"/>
  <c r="C60" i="12"/>
  <c r="B60" i="12"/>
  <c r="H59" i="12"/>
  <c r="I59" i="12" s="1"/>
  <c r="G59" i="12"/>
  <c r="E59" i="12"/>
  <c r="D59" i="12"/>
  <c r="K59" i="12" s="1"/>
  <c r="C59" i="12"/>
  <c r="B59" i="12"/>
  <c r="I58" i="12"/>
  <c r="H58" i="12"/>
  <c r="G58" i="12"/>
  <c r="E58" i="12"/>
  <c r="F58" i="12" s="1"/>
  <c r="D58" i="12"/>
  <c r="C58" i="12"/>
  <c r="B58" i="12"/>
  <c r="K57" i="12"/>
  <c r="H57" i="12"/>
  <c r="G57" i="12"/>
  <c r="I57" i="12" s="1"/>
  <c r="F57" i="12"/>
  <c r="E57" i="12"/>
  <c r="D57" i="12"/>
  <c r="C57" i="12"/>
  <c r="B57" i="12"/>
  <c r="H56" i="12"/>
  <c r="G56" i="12"/>
  <c r="I56" i="12" s="1"/>
  <c r="E56" i="12"/>
  <c r="D56" i="12"/>
  <c r="F56" i="12" s="1"/>
  <c r="C56" i="12"/>
  <c r="B56" i="12"/>
  <c r="H55" i="12"/>
  <c r="I55" i="12" s="1"/>
  <c r="G55" i="12"/>
  <c r="E55" i="12"/>
  <c r="D55" i="12"/>
  <c r="F55" i="12" s="1"/>
  <c r="C55" i="12"/>
  <c r="B55" i="12"/>
  <c r="I54" i="12"/>
  <c r="H54" i="12"/>
  <c r="G54" i="12"/>
  <c r="E54" i="12"/>
  <c r="K54" i="12" s="1"/>
  <c r="D54" i="12"/>
  <c r="C54" i="12"/>
  <c r="B54" i="12"/>
  <c r="H53" i="12"/>
  <c r="G53" i="12"/>
  <c r="I53" i="12" s="1"/>
  <c r="K53" i="12" s="1"/>
  <c r="F53" i="12"/>
  <c r="E53" i="12"/>
  <c r="D53" i="12"/>
  <c r="C53" i="12"/>
  <c r="B53" i="12"/>
  <c r="H52" i="12"/>
  <c r="G52" i="12"/>
  <c r="I52" i="12" s="1"/>
  <c r="E52" i="12"/>
  <c r="D52" i="12"/>
  <c r="C52" i="12"/>
  <c r="B52" i="12"/>
  <c r="H51" i="12"/>
  <c r="I51" i="12" s="1"/>
  <c r="G51" i="12"/>
  <c r="E51" i="12"/>
  <c r="D51" i="12"/>
  <c r="C51" i="12"/>
  <c r="B51" i="12"/>
  <c r="I50" i="12"/>
  <c r="H50" i="12"/>
  <c r="G50" i="12"/>
  <c r="E50" i="12"/>
  <c r="F50" i="12" s="1"/>
  <c r="D50" i="12"/>
  <c r="C50" i="12"/>
  <c r="B50" i="12"/>
  <c r="K49" i="12"/>
  <c r="H49" i="12"/>
  <c r="G49" i="12"/>
  <c r="I49" i="12" s="1"/>
  <c r="F49" i="12"/>
  <c r="E49" i="12"/>
  <c r="D49" i="12"/>
  <c r="C49" i="12"/>
  <c r="B49" i="12"/>
  <c r="H48" i="12"/>
  <c r="G48" i="12"/>
  <c r="I48" i="12" s="1"/>
  <c r="E48" i="12"/>
  <c r="D48" i="12"/>
  <c r="F48" i="12" s="1"/>
  <c r="C48" i="12"/>
  <c r="B48" i="12"/>
  <c r="I47" i="12"/>
  <c r="H47" i="12"/>
  <c r="G47" i="12"/>
  <c r="E47" i="12"/>
  <c r="D47" i="12"/>
  <c r="F47" i="12" s="1"/>
  <c r="C47" i="12"/>
  <c r="B47" i="12"/>
  <c r="I46" i="12"/>
  <c r="H46" i="12"/>
  <c r="G46" i="12"/>
  <c r="E46" i="12"/>
  <c r="D46" i="12"/>
  <c r="C46" i="12"/>
  <c r="B46" i="12"/>
  <c r="K45" i="12"/>
  <c r="H45" i="12"/>
  <c r="G45" i="12"/>
  <c r="I45" i="12" s="1"/>
  <c r="F45" i="12"/>
  <c r="E45" i="12"/>
  <c r="D45" i="12"/>
  <c r="C45" i="12"/>
  <c r="B45" i="12"/>
  <c r="H44" i="12"/>
  <c r="G44" i="12"/>
  <c r="I44" i="12" s="1"/>
  <c r="E44" i="12"/>
  <c r="D44" i="12"/>
  <c r="K44" i="12" s="1"/>
  <c r="C44" i="12"/>
  <c r="B44" i="12"/>
  <c r="H43" i="12"/>
  <c r="I43" i="12" s="1"/>
  <c r="G43" i="12"/>
  <c r="E43" i="12"/>
  <c r="D43" i="12"/>
  <c r="K43" i="12" s="1"/>
  <c r="C43" i="12"/>
  <c r="B43" i="12"/>
  <c r="I42" i="12"/>
  <c r="H42" i="12"/>
  <c r="G42" i="12"/>
  <c r="E42" i="12"/>
  <c r="F42" i="12" s="1"/>
  <c r="D42" i="12"/>
  <c r="C42" i="12"/>
  <c r="B42" i="12"/>
  <c r="H41" i="12"/>
  <c r="G41" i="12"/>
  <c r="I41" i="12" s="1"/>
  <c r="K41" i="12" s="1"/>
  <c r="F41" i="12"/>
  <c r="E41" i="12"/>
  <c r="D41" i="12"/>
  <c r="C41" i="12"/>
  <c r="B41" i="12"/>
  <c r="H40" i="12"/>
  <c r="G40" i="12"/>
  <c r="I40" i="12" s="1"/>
  <c r="E40" i="12"/>
  <c r="D40" i="12"/>
  <c r="F40" i="12" s="1"/>
  <c r="C40" i="12"/>
  <c r="B40" i="12"/>
  <c r="I39" i="12"/>
  <c r="H39" i="12"/>
  <c r="G39" i="12"/>
  <c r="E39" i="12"/>
  <c r="D39" i="12"/>
  <c r="F39" i="12" s="1"/>
  <c r="C39" i="12"/>
  <c r="B39" i="12"/>
  <c r="I38" i="12"/>
  <c r="H38" i="12"/>
  <c r="G38" i="12"/>
  <c r="E38" i="12"/>
  <c r="D38" i="12"/>
  <c r="C38" i="12"/>
  <c r="B38" i="12"/>
  <c r="H37" i="12"/>
  <c r="G37" i="12"/>
  <c r="I37" i="12" s="1"/>
  <c r="K37" i="12" s="1"/>
  <c r="F37" i="12"/>
  <c r="E37" i="12"/>
  <c r="D37" i="12"/>
  <c r="C37" i="12"/>
  <c r="B37" i="12"/>
  <c r="H36" i="12"/>
  <c r="G36" i="12"/>
  <c r="I36" i="12" s="1"/>
  <c r="E36" i="12"/>
  <c r="D36" i="12"/>
  <c r="K36" i="12" s="1"/>
  <c r="C36" i="12"/>
  <c r="B36" i="12"/>
  <c r="H35" i="12"/>
  <c r="I35" i="12" s="1"/>
  <c r="G35" i="12"/>
  <c r="E35" i="12"/>
  <c r="D35" i="12"/>
  <c r="C35" i="12"/>
  <c r="B35" i="12"/>
  <c r="I34" i="12"/>
  <c r="H34" i="12"/>
  <c r="G34" i="12"/>
  <c r="E34" i="12"/>
  <c r="D34" i="12"/>
  <c r="F34" i="12" s="1"/>
  <c r="C34" i="12"/>
  <c r="B34" i="12"/>
  <c r="H33" i="12"/>
  <c r="G33" i="12"/>
  <c r="I33" i="12" s="1"/>
  <c r="K33" i="12" s="1"/>
  <c r="F33" i="12"/>
  <c r="E33" i="12"/>
  <c r="D33" i="12"/>
  <c r="C33" i="12"/>
  <c r="B33" i="12"/>
  <c r="H32" i="12"/>
  <c r="G32" i="12"/>
  <c r="I32" i="12" s="1"/>
  <c r="E32" i="12"/>
  <c r="D32" i="12"/>
  <c r="F32" i="12" s="1"/>
  <c r="C32" i="12"/>
  <c r="B32" i="12"/>
  <c r="H31" i="12"/>
  <c r="G31" i="12"/>
  <c r="I31" i="12" s="1"/>
  <c r="E31" i="12"/>
  <c r="D31" i="12"/>
  <c r="F31" i="12" s="1"/>
  <c r="C31" i="12"/>
  <c r="B31" i="12"/>
  <c r="I30" i="12"/>
  <c r="H30" i="12"/>
  <c r="G30" i="12"/>
  <c r="E30" i="12"/>
  <c r="K30" i="12" s="1"/>
  <c r="D30" i="12"/>
  <c r="C30" i="12"/>
  <c r="B30" i="12"/>
  <c r="H29" i="12"/>
  <c r="G29" i="12"/>
  <c r="I29" i="12" s="1"/>
  <c r="K29" i="12" s="1"/>
  <c r="F29" i="12"/>
  <c r="E29" i="12"/>
  <c r="D29" i="12"/>
  <c r="C29" i="12"/>
  <c r="B29" i="12"/>
  <c r="H28" i="12"/>
  <c r="G28" i="12"/>
  <c r="I28" i="12" s="1"/>
  <c r="E28" i="12"/>
  <c r="D28" i="12"/>
  <c r="C28" i="12"/>
  <c r="B28" i="12"/>
  <c r="I27" i="12"/>
  <c r="H27" i="12"/>
  <c r="G27" i="12"/>
  <c r="E27" i="12"/>
  <c r="D27" i="12"/>
  <c r="K27" i="12" s="1"/>
  <c r="C27" i="12"/>
  <c r="B27" i="12"/>
  <c r="K26" i="12"/>
  <c r="I26" i="12"/>
  <c r="H26" i="12"/>
  <c r="G26" i="12"/>
  <c r="E26" i="12"/>
  <c r="D26" i="12"/>
  <c r="F26" i="12" s="1"/>
  <c r="C26" i="12"/>
  <c r="B26" i="12"/>
  <c r="H25" i="12"/>
  <c r="G25" i="12"/>
  <c r="I25" i="12" s="1"/>
  <c r="K25" i="12" s="1"/>
  <c r="F25" i="12"/>
  <c r="E25" i="12"/>
  <c r="D25" i="12"/>
  <c r="C25" i="12"/>
  <c r="B25" i="12"/>
  <c r="H24" i="12"/>
  <c r="G24" i="12"/>
  <c r="I24" i="12" s="1"/>
  <c r="E24" i="12"/>
  <c r="D24" i="12"/>
  <c r="F24" i="12" s="1"/>
  <c r="C24" i="12"/>
  <c r="B24" i="12"/>
  <c r="I23" i="12"/>
  <c r="H23" i="12"/>
  <c r="G23" i="12"/>
  <c r="E23" i="12"/>
  <c r="D23" i="12"/>
  <c r="F23" i="12" s="1"/>
  <c r="C23" i="12"/>
  <c r="B23" i="12"/>
  <c r="I22" i="12"/>
  <c r="H22" i="12"/>
  <c r="G22" i="12"/>
  <c r="E22" i="12"/>
  <c r="D22" i="12"/>
  <c r="C22" i="12"/>
  <c r="B22" i="12"/>
  <c r="H21" i="12"/>
  <c r="G21" i="12"/>
  <c r="I21" i="12" s="1"/>
  <c r="K21" i="12" s="1"/>
  <c r="F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I19" i="12" s="1"/>
  <c r="G19" i="12"/>
  <c r="E19" i="12"/>
  <c r="D19" i="12"/>
  <c r="C19" i="12"/>
  <c r="B19" i="12"/>
  <c r="I18" i="12"/>
  <c r="H18" i="12"/>
  <c r="G18" i="12"/>
  <c r="E18" i="12"/>
  <c r="F18" i="12" s="1"/>
  <c r="D18" i="12"/>
  <c r="C18" i="12"/>
  <c r="B18" i="12"/>
  <c r="H17" i="12"/>
  <c r="G17" i="12"/>
  <c r="I17" i="12" s="1"/>
  <c r="K17" i="12" s="1"/>
  <c r="F17" i="12"/>
  <c r="E17" i="12"/>
  <c r="D17" i="12"/>
  <c r="C17" i="12"/>
  <c r="B17" i="12"/>
  <c r="H16" i="12"/>
  <c r="G16" i="12"/>
  <c r="I16" i="12" s="1"/>
  <c r="E16" i="12"/>
  <c r="D16" i="12"/>
  <c r="F16" i="12" s="1"/>
  <c r="C16" i="12"/>
  <c r="B16" i="12"/>
  <c r="I15" i="12"/>
  <c r="H15" i="12"/>
  <c r="G15" i="12"/>
  <c r="E15" i="12"/>
  <c r="D15" i="12"/>
  <c r="F15" i="12" s="1"/>
  <c r="C15" i="12"/>
  <c r="B15" i="12"/>
  <c r="I14" i="12"/>
  <c r="H14" i="12"/>
  <c r="G14" i="12"/>
  <c r="E14" i="12"/>
  <c r="D14" i="12"/>
  <c r="C14" i="12"/>
  <c r="B14" i="12"/>
  <c r="H13" i="12"/>
  <c r="G13" i="12"/>
  <c r="I13" i="12" s="1"/>
  <c r="K13" i="12" s="1"/>
  <c r="F13" i="12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I11" i="12" s="1"/>
  <c r="G11" i="12"/>
  <c r="E11" i="12"/>
  <c r="D11" i="12"/>
  <c r="K11" i="12" s="1"/>
  <c r="C11" i="12"/>
  <c r="B11" i="12"/>
  <c r="K110" i="16"/>
  <c r="I110" i="16"/>
  <c r="H110" i="16"/>
  <c r="G110" i="16"/>
  <c r="E110" i="16"/>
  <c r="D110" i="16"/>
  <c r="F110" i="16" s="1"/>
  <c r="C110" i="16"/>
  <c r="B110" i="16"/>
  <c r="I109" i="16"/>
  <c r="H109" i="16"/>
  <c r="G109" i="16"/>
  <c r="E109" i="16"/>
  <c r="D109" i="16"/>
  <c r="K109" i="16" s="1"/>
  <c r="C109" i="16"/>
  <c r="B109" i="16"/>
  <c r="H108" i="16"/>
  <c r="G108" i="16"/>
  <c r="I108" i="16" s="1"/>
  <c r="E108" i="16"/>
  <c r="D108" i="16"/>
  <c r="K108" i="16" s="1"/>
  <c r="C108" i="16"/>
  <c r="B108" i="16"/>
  <c r="H107" i="16"/>
  <c r="G107" i="16"/>
  <c r="I107" i="16" s="1"/>
  <c r="F107" i="16"/>
  <c r="E107" i="16"/>
  <c r="D107" i="16"/>
  <c r="K107" i="16" s="1"/>
  <c r="C107" i="16"/>
  <c r="B107" i="16"/>
  <c r="H106" i="16"/>
  <c r="G106" i="16"/>
  <c r="I106" i="16" s="1"/>
  <c r="F106" i="16"/>
  <c r="E106" i="16"/>
  <c r="D106" i="16"/>
  <c r="K106" i="16" s="1"/>
  <c r="C106" i="16"/>
  <c r="B106" i="16"/>
  <c r="K105" i="16"/>
  <c r="H105" i="16"/>
  <c r="G105" i="16"/>
  <c r="I105" i="16" s="1"/>
  <c r="F105" i="16"/>
  <c r="E105" i="16"/>
  <c r="D105" i="16"/>
  <c r="C105" i="16"/>
  <c r="B105" i="16"/>
  <c r="I104" i="16"/>
  <c r="H104" i="16"/>
  <c r="G104" i="16"/>
  <c r="F104" i="16"/>
  <c r="E104" i="16"/>
  <c r="D104" i="16"/>
  <c r="K104" i="16" s="1"/>
  <c r="C104" i="16"/>
  <c r="B104" i="16"/>
  <c r="K103" i="16"/>
  <c r="I103" i="16"/>
  <c r="H103" i="16"/>
  <c r="G103" i="16"/>
  <c r="E103" i="16"/>
  <c r="D103" i="16"/>
  <c r="F103" i="16" s="1"/>
  <c r="C103" i="16"/>
  <c r="B103" i="16"/>
  <c r="K102" i="16"/>
  <c r="I102" i="16"/>
  <c r="H102" i="16"/>
  <c r="G102" i="16"/>
  <c r="F102" i="16"/>
  <c r="E102" i="16"/>
  <c r="D102" i="16"/>
  <c r="C102" i="16"/>
  <c r="B102" i="16"/>
  <c r="I101" i="16"/>
  <c r="H101" i="16"/>
  <c r="G101" i="16"/>
  <c r="E101" i="16"/>
  <c r="D101" i="16"/>
  <c r="K101" i="16" s="1"/>
  <c r="C101" i="16"/>
  <c r="B101" i="16"/>
  <c r="H100" i="16"/>
  <c r="G100" i="16"/>
  <c r="I100" i="16" s="1"/>
  <c r="E100" i="16"/>
  <c r="D100" i="16"/>
  <c r="K100" i="16" s="1"/>
  <c r="C100" i="16"/>
  <c r="B100" i="16"/>
  <c r="I99" i="16"/>
  <c r="H99" i="16"/>
  <c r="G99" i="16"/>
  <c r="F99" i="16"/>
  <c r="E99" i="16"/>
  <c r="D99" i="16"/>
  <c r="K99" i="16" s="1"/>
  <c r="C99" i="16"/>
  <c r="B99" i="16"/>
  <c r="H98" i="16"/>
  <c r="G98" i="16"/>
  <c r="I98" i="16" s="1"/>
  <c r="E98" i="16"/>
  <c r="F98" i="16" s="1"/>
  <c r="D98" i="16"/>
  <c r="K98" i="16" s="1"/>
  <c r="C98" i="16"/>
  <c r="B98" i="16"/>
  <c r="K97" i="16"/>
  <c r="H97" i="16"/>
  <c r="G97" i="16"/>
  <c r="I97" i="16" s="1"/>
  <c r="F97" i="16"/>
  <c r="E97" i="16"/>
  <c r="D97" i="16"/>
  <c r="C97" i="16"/>
  <c r="B97" i="16"/>
  <c r="I96" i="16"/>
  <c r="H96" i="16"/>
  <c r="G96" i="16"/>
  <c r="F96" i="16"/>
  <c r="E96" i="16"/>
  <c r="D96" i="16"/>
  <c r="K96" i="16" s="1"/>
  <c r="C96" i="16"/>
  <c r="B96" i="16"/>
  <c r="K95" i="16"/>
  <c r="I95" i="16"/>
  <c r="H95" i="16"/>
  <c r="G95" i="16"/>
  <c r="E95" i="16"/>
  <c r="D95" i="16"/>
  <c r="F95" i="16" s="1"/>
  <c r="C95" i="16"/>
  <c r="B95" i="16"/>
  <c r="K94" i="16"/>
  <c r="I94" i="16"/>
  <c r="H94" i="16"/>
  <c r="G94" i="16"/>
  <c r="F94" i="16"/>
  <c r="E94" i="16"/>
  <c r="D94" i="16"/>
  <c r="C94" i="16"/>
  <c r="B94" i="16"/>
  <c r="I93" i="16"/>
  <c r="H93" i="16"/>
  <c r="G93" i="16"/>
  <c r="E93" i="16"/>
  <c r="D93" i="16"/>
  <c r="C93" i="16"/>
  <c r="B93" i="16"/>
  <c r="H92" i="16"/>
  <c r="G92" i="16"/>
  <c r="I92" i="16" s="1"/>
  <c r="E92" i="16"/>
  <c r="D92" i="16"/>
  <c r="K92" i="16" s="1"/>
  <c r="C92" i="16"/>
  <c r="B92" i="16"/>
  <c r="H91" i="16"/>
  <c r="I91" i="16" s="1"/>
  <c r="G91" i="16"/>
  <c r="F91" i="16"/>
  <c r="E91" i="16"/>
  <c r="D91" i="16"/>
  <c r="K91" i="16" s="1"/>
  <c r="C91" i="16"/>
  <c r="B91" i="16"/>
  <c r="H90" i="16"/>
  <c r="G90" i="16"/>
  <c r="I90" i="16" s="1"/>
  <c r="F90" i="16"/>
  <c r="E90" i="16"/>
  <c r="D90" i="16"/>
  <c r="K90" i="16" s="1"/>
  <c r="C90" i="16"/>
  <c r="B90" i="16"/>
  <c r="K89" i="16"/>
  <c r="H89" i="16"/>
  <c r="G89" i="16"/>
  <c r="I89" i="16" s="1"/>
  <c r="F89" i="16"/>
  <c r="E89" i="16"/>
  <c r="D89" i="16"/>
  <c r="C89" i="16"/>
  <c r="B89" i="16"/>
  <c r="I88" i="16"/>
  <c r="H88" i="16"/>
  <c r="G88" i="16"/>
  <c r="F88" i="16"/>
  <c r="E88" i="16"/>
  <c r="D88" i="16"/>
  <c r="K88" i="16" s="1"/>
  <c r="C88" i="16"/>
  <c r="B88" i="16"/>
  <c r="K87" i="16"/>
  <c r="H87" i="16"/>
  <c r="G87" i="16"/>
  <c r="I87" i="16" s="1"/>
  <c r="E87" i="16"/>
  <c r="D87" i="16"/>
  <c r="F87" i="16" s="1"/>
  <c r="C87" i="16"/>
  <c r="B87" i="16"/>
  <c r="K86" i="16"/>
  <c r="I86" i="16"/>
  <c r="H86" i="16"/>
  <c r="G86" i="16"/>
  <c r="F86" i="16"/>
  <c r="E86" i="16"/>
  <c r="D86" i="16"/>
  <c r="C86" i="16"/>
  <c r="B86" i="16"/>
  <c r="I85" i="16"/>
  <c r="H85" i="16"/>
  <c r="G85" i="16"/>
  <c r="E85" i="16"/>
  <c r="D85" i="16"/>
  <c r="K85" i="16" s="1"/>
  <c r="C85" i="16"/>
  <c r="B85" i="16"/>
  <c r="H84" i="16"/>
  <c r="G84" i="16"/>
  <c r="I84" i="16" s="1"/>
  <c r="E84" i="16"/>
  <c r="D84" i="16"/>
  <c r="K84" i="16" s="1"/>
  <c r="C84" i="16"/>
  <c r="B84" i="16"/>
  <c r="I83" i="16"/>
  <c r="H83" i="16"/>
  <c r="G83" i="16"/>
  <c r="F83" i="16"/>
  <c r="E83" i="16"/>
  <c r="D83" i="16"/>
  <c r="K83" i="16" s="1"/>
  <c r="C83" i="16"/>
  <c r="B83" i="16"/>
  <c r="H82" i="16"/>
  <c r="G82" i="16"/>
  <c r="I82" i="16" s="1"/>
  <c r="E82" i="16"/>
  <c r="D82" i="16"/>
  <c r="F82" i="16" s="1"/>
  <c r="C82" i="16"/>
  <c r="B82" i="16"/>
  <c r="H81" i="16"/>
  <c r="G81" i="16"/>
  <c r="I81" i="16" s="1"/>
  <c r="F81" i="16"/>
  <c r="E81" i="16"/>
  <c r="D81" i="16"/>
  <c r="C81" i="16"/>
  <c r="B81" i="16"/>
  <c r="I80" i="16"/>
  <c r="H80" i="16"/>
  <c r="G80" i="16"/>
  <c r="F80" i="16"/>
  <c r="E80" i="16"/>
  <c r="D80" i="16"/>
  <c r="K80" i="16" s="1"/>
  <c r="C80" i="16"/>
  <c r="B80" i="16"/>
  <c r="H79" i="16"/>
  <c r="G79" i="16"/>
  <c r="I79" i="16" s="1"/>
  <c r="E79" i="16"/>
  <c r="D79" i="16"/>
  <c r="F79" i="16" s="1"/>
  <c r="C79" i="16"/>
  <c r="B79" i="16"/>
  <c r="K78" i="16"/>
  <c r="I78" i="16"/>
  <c r="H78" i="16"/>
  <c r="G78" i="16"/>
  <c r="F78" i="16"/>
  <c r="E78" i="16"/>
  <c r="D78" i="16"/>
  <c r="C78" i="16"/>
  <c r="B78" i="16"/>
  <c r="I77" i="16"/>
  <c r="H77" i="16"/>
  <c r="G77" i="16"/>
  <c r="E77" i="16"/>
  <c r="D77" i="16"/>
  <c r="K77" i="16" s="1"/>
  <c r="C77" i="16"/>
  <c r="B77" i="16"/>
  <c r="H76" i="16"/>
  <c r="G76" i="16"/>
  <c r="I76" i="16" s="1"/>
  <c r="E76" i="16"/>
  <c r="K76" i="16" s="1"/>
  <c r="D76" i="16"/>
  <c r="F76" i="16" s="1"/>
  <c r="C76" i="16"/>
  <c r="B76" i="16"/>
  <c r="I75" i="16"/>
  <c r="H75" i="16"/>
  <c r="G75" i="16"/>
  <c r="F75" i="16"/>
  <c r="E75" i="16"/>
  <c r="D75" i="16"/>
  <c r="K75" i="16" s="1"/>
  <c r="C75" i="16"/>
  <c r="B75" i="16"/>
  <c r="H74" i="16"/>
  <c r="G74" i="16"/>
  <c r="I74" i="16" s="1"/>
  <c r="E74" i="16"/>
  <c r="D74" i="16"/>
  <c r="F74" i="16" s="1"/>
  <c r="C74" i="16"/>
  <c r="B74" i="16"/>
  <c r="K73" i="16"/>
  <c r="H73" i="16"/>
  <c r="G73" i="16"/>
  <c r="I73" i="16" s="1"/>
  <c r="F73" i="16"/>
  <c r="E73" i="16"/>
  <c r="D73" i="16"/>
  <c r="C73" i="16"/>
  <c r="B73" i="16"/>
  <c r="I72" i="16"/>
  <c r="H72" i="16"/>
  <c r="G72" i="16"/>
  <c r="F72" i="16"/>
  <c r="E72" i="16"/>
  <c r="D72" i="16"/>
  <c r="K72" i="16" s="1"/>
  <c r="C72" i="16"/>
  <c r="B72" i="16"/>
  <c r="K71" i="16"/>
  <c r="H71" i="16"/>
  <c r="G71" i="16"/>
  <c r="I71" i="16" s="1"/>
  <c r="E71" i="16"/>
  <c r="D71" i="16"/>
  <c r="F71" i="16" s="1"/>
  <c r="C71" i="16"/>
  <c r="B71" i="16"/>
  <c r="K70" i="16"/>
  <c r="I70" i="16"/>
  <c r="H70" i="16"/>
  <c r="G70" i="16"/>
  <c r="F70" i="16"/>
  <c r="E70" i="16"/>
  <c r="D70" i="16"/>
  <c r="C70" i="16"/>
  <c r="B70" i="16"/>
  <c r="I69" i="16"/>
  <c r="H69" i="16"/>
  <c r="G69" i="16"/>
  <c r="E69" i="16"/>
  <c r="D69" i="16"/>
  <c r="C69" i="16"/>
  <c r="B69" i="16"/>
  <c r="K68" i="16"/>
  <c r="H68" i="16"/>
  <c r="G68" i="16"/>
  <c r="I68" i="16" s="1"/>
  <c r="E68" i="16"/>
  <c r="D68" i="16"/>
  <c r="F68" i="16" s="1"/>
  <c r="C68" i="16"/>
  <c r="B68" i="16"/>
  <c r="H67" i="16"/>
  <c r="I67" i="16" s="1"/>
  <c r="G67" i="16"/>
  <c r="F67" i="16"/>
  <c r="E67" i="16"/>
  <c r="D67" i="16"/>
  <c r="K67" i="16" s="1"/>
  <c r="C67" i="16"/>
  <c r="B67" i="16"/>
  <c r="H66" i="16"/>
  <c r="G66" i="16"/>
  <c r="I66" i="16" s="1"/>
  <c r="E66" i="16"/>
  <c r="D66" i="16"/>
  <c r="F66" i="16" s="1"/>
  <c r="C66" i="16"/>
  <c r="B66" i="16"/>
  <c r="K65" i="16"/>
  <c r="H65" i="16"/>
  <c r="G65" i="16"/>
  <c r="I65" i="16" s="1"/>
  <c r="F65" i="16"/>
  <c r="E65" i="16"/>
  <c r="D65" i="16"/>
  <c r="C65" i="16"/>
  <c r="B65" i="16"/>
  <c r="I64" i="16"/>
  <c r="H64" i="16"/>
  <c r="G64" i="16"/>
  <c r="F64" i="16"/>
  <c r="E64" i="16"/>
  <c r="D64" i="16"/>
  <c r="K64" i="16" s="1"/>
  <c r="C64" i="16"/>
  <c r="B64" i="16"/>
  <c r="K63" i="16"/>
  <c r="H63" i="16"/>
  <c r="G63" i="16"/>
  <c r="I63" i="16" s="1"/>
  <c r="E63" i="16"/>
  <c r="D63" i="16"/>
  <c r="F63" i="16" s="1"/>
  <c r="C63" i="16"/>
  <c r="B63" i="16"/>
  <c r="I62" i="16"/>
  <c r="H62" i="16"/>
  <c r="G62" i="16"/>
  <c r="E62" i="16"/>
  <c r="D62" i="16"/>
  <c r="C62" i="16"/>
  <c r="B62" i="16"/>
  <c r="I61" i="16"/>
  <c r="H61" i="16"/>
  <c r="G61" i="16"/>
  <c r="E61" i="16"/>
  <c r="D61" i="16"/>
  <c r="K61" i="16" s="1"/>
  <c r="C61" i="16"/>
  <c r="B61" i="16"/>
  <c r="K60" i="16"/>
  <c r="H60" i="16"/>
  <c r="G60" i="16"/>
  <c r="I60" i="16" s="1"/>
  <c r="E60" i="16"/>
  <c r="D60" i="16"/>
  <c r="F60" i="16" s="1"/>
  <c r="C60" i="16"/>
  <c r="B60" i="16"/>
  <c r="I59" i="16"/>
  <c r="H59" i="16"/>
  <c r="G59" i="16"/>
  <c r="F59" i="16"/>
  <c r="E59" i="16"/>
  <c r="D59" i="16"/>
  <c r="K59" i="16" s="1"/>
  <c r="C59" i="16"/>
  <c r="B59" i="16"/>
  <c r="H58" i="16"/>
  <c r="G58" i="16"/>
  <c r="I58" i="16" s="1"/>
  <c r="E58" i="16"/>
  <c r="D58" i="16"/>
  <c r="F58" i="16" s="1"/>
  <c r="C58" i="16"/>
  <c r="B58" i="16"/>
  <c r="K57" i="16"/>
  <c r="H57" i="16"/>
  <c r="G57" i="16"/>
  <c r="I57" i="16" s="1"/>
  <c r="F57" i="16"/>
  <c r="E57" i="16"/>
  <c r="D57" i="16"/>
  <c r="C57" i="16"/>
  <c r="B57" i="16"/>
  <c r="I56" i="16"/>
  <c r="H56" i="16"/>
  <c r="G56" i="16"/>
  <c r="F56" i="16"/>
  <c r="E56" i="16"/>
  <c r="D56" i="16"/>
  <c r="K56" i="16" s="1"/>
  <c r="C56" i="16"/>
  <c r="B56" i="16"/>
  <c r="K55" i="16"/>
  <c r="H55" i="16"/>
  <c r="G55" i="16"/>
  <c r="I55" i="16" s="1"/>
  <c r="E55" i="16"/>
  <c r="D55" i="16"/>
  <c r="F55" i="16" s="1"/>
  <c r="C55" i="16"/>
  <c r="B55" i="16"/>
  <c r="K54" i="16"/>
  <c r="I54" i="16"/>
  <c r="H54" i="16"/>
  <c r="G54" i="16"/>
  <c r="F54" i="16"/>
  <c r="E54" i="16"/>
  <c r="D54" i="16"/>
  <c r="C54" i="16"/>
  <c r="B54" i="16"/>
  <c r="I53" i="16"/>
  <c r="H53" i="16"/>
  <c r="G53" i="16"/>
  <c r="E53" i="16"/>
  <c r="D53" i="16"/>
  <c r="K53" i="16" s="1"/>
  <c r="C53" i="16"/>
  <c r="B53" i="16"/>
  <c r="K52" i="16"/>
  <c r="H52" i="16"/>
  <c r="G52" i="16"/>
  <c r="I52" i="16" s="1"/>
  <c r="E52" i="16"/>
  <c r="D52" i="16"/>
  <c r="F52" i="16" s="1"/>
  <c r="C52" i="16"/>
  <c r="B52" i="16"/>
  <c r="I51" i="16"/>
  <c r="H51" i="16"/>
  <c r="G51" i="16"/>
  <c r="F51" i="16"/>
  <c r="E51" i="16"/>
  <c r="D51" i="16"/>
  <c r="K51" i="16" s="1"/>
  <c r="C51" i="16"/>
  <c r="B51" i="16"/>
  <c r="H50" i="16"/>
  <c r="G50" i="16"/>
  <c r="I50" i="16" s="1"/>
  <c r="E50" i="16"/>
  <c r="D50" i="16"/>
  <c r="F50" i="16" s="1"/>
  <c r="C50" i="16"/>
  <c r="B50" i="16"/>
  <c r="K49" i="16"/>
  <c r="H49" i="16"/>
  <c r="G49" i="16"/>
  <c r="I49" i="16" s="1"/>
  <c r="F49" i="16"/>
  <c r="E49" i="16"/>
  <c r="D49" i="16"/>
  <c r="C49" i="16"/>
  <c r="B49" i="16"/>
  <c r="I48" i="16"/>
  <c r="H48" i="16"/>
  <c r="G48" i="16"/>
  <c r="F48" i="16"/>
  <c r="E48" i="16"/>
  <c r="D48" i="16"/>
  <c r="K48" i="16" s="1"/>
  <c r="C48" i="16"/>
  <c r="B48" i="16"/>
  <c r="H47" i="16"/>
  <c r="G47" i="16"/>
  <c r="I47" i="16" s="1"/>
  <c r="K47" i="16" s="1"/>
  <c r="E47" i="16"/>
  <c r="D47" i="16"/>
  <c r="F47" i="16" s="1"/>
  <c r="C47" i="16"/>
  <c r="B47" i="16"/>
  <c r="K46" i="16"/>
  <c r="I46" i="16"/>
  <c r="H46" i="16"/>
  <c r="G46" i="16"/>
  <c r="F46" i="16"/>
  <c r="E46" i="16"/>
  <c r="D46" i="16"/>
  <c r="C46" i="16"/>
  <c r="B46" i="16"/>
  <c r="I45" i="16"/>
  <c r="H45" i="16"/>
  <c r="G45" i="16"/>
  <c r="E45" i="16"/>
  <c r="D45" i="16"/>
  <c r="K45" i="16" s="1"/>
  <c r="C45" i="16"/>
  <c r="B45" i="16"/>
  <c r="K44" i="16"/>
  <c r="H44" i="16"/>
  <c r="G44" i="16"/>
  <c r="I44" i="16" s="1"/>
  <c r="E44" i="16"/>
  <c r="D44" i="16"/>
  <c r="F44" i="16" s="1"/>
  <c r="C44" i="16"/>
  <c r="B44" i="16"/>
  <c r="I43" i="16"/>
  <c r="H43" i="16"/>
  <c r="G43" i="16"/>
  <c r="F43" i="16"/>
  <c r="E43" i="16"/>
  <c r="D43" i="16"/>
  <c r="K43" i="16" s="1"/>
  <c r="C43" i="16"/>
  <c r="B43" i="16"/>
  <c r="H42" i="16"/>
  <c r="G42" i="16"/>
  <c r="I42" i="16" s="1"/>
  <c r="E42" i="16"/>
  <c r="D42" i="16"/>
  <c r="F42" i="16" s="1"/>
  <c r="C42" i="16"/>
  <c r="B42" i="16"/>
  <c r="H41" i="16"/>
  <c r="G41" i="16"/>
  <c r="I41" i="16" s="1"/>
  <c r="F41" i="16"/>
  <c r="E41" i="16"/>
  <c r="D41" i="16"/>
  <c r="C41" i="16"/>
  <c r="B41" i="16"/>
  <c r="I40" i="16"/>
  <c r="H40" i="16"/>
  <c r="G40" i="16"/>
  <c r="F40" i="16"/>
  <c r="E40" i="16"/>
  <c r="D40" i="16"/>
  <c r="K40" i="16" s="1"/>
  <c r="C40" i="16"/>
  <c r="B40" i="16"/>
  <c r="K39" i="16"/>
  <c r="H39" i="16"/>
  <c r="G39" i="16"/>
  <c r="I39" i="16" s="1"/>
  <c r="E39" i="16"/>
  <c r="D39" i="16"/>
  <c r="F39" i="16" s="1"/>
  <c r="C39" i="16"/>
  <c r="B39" i="16"/>
  <c r="K38" i="16"/>
  <c r="I38" i="16"/>
  <c r="H38" i="16"/>
  <c r="G38" i="16"/>
  <c r="F38" i="16"/>
  <c r="E38" i="16"/>
  <c r="D38" i="16"/>
  <c r="C38" i="16"/>
  <c r="B38" i="16"/>
  <c r="I37" i="16"/>
  <c r="H37" i="16"/>
  <c r="G37" i="16"/>
  <c r="E37" i="16"/>
  <c r="D37" i="16"/>
  <c r="C37" i="16"/>
  <c r="B37" i="16"/>
  <c r="K36" i="16"/>
  <c r="H36" i="16"/>
  <c r="G36" i="16"/>
  <c r="I36" i="16" s="1"/>
  <c r="E36" i="16"/>
  <c r="D36" i="16"/>
  <c r="F36" i="16" s="1"/>
  <c r="C36" i="16"/>
  <c r="B36" i="16"/>
  <c r="I35" i="16"/>
  <c r="H35" i="16"/>
  <c r="G35" i="16"/>
  <c r="F35" i="16"/>
  <c r="E35" i="16"/>
  <c r="D35" i="16"/>
  <c r="K35" i="16" s="1"/>
  <c r="C35" i="16"/>
  <c r="B35" i="16"/>
  <c r="H34" i="16"/>
  <c r="G34" i="16"/>
  <c r="I34" i="16" s="1"/>
  <c r="E34" i="16"/>
  <c r="D34" i="16"/>
  <c r="F34" i="16" s="1"/>
  <c r="C34" i="16"/>
  <c r="B34" i="16"/>
  <c r="K33" i="16"/>
  <c r="H33" i="16"/>
  <c r="G33" i="16"/>
  <c r="I33" i="16" s="1"/>
  <c r="F33" i="16"/>
  <c r="E33" i="16"/>
  <c r="D33" i="16"/>
  <c r="C33" i="16"/>
  <c r="B33" i="16"/>
  <c r="I32" i="16"/>
  <c r="H32" i="16"/>
  <c r="G32" i="16"/>
  <c r="F32" i="16"/>
  <c r="E32" i="16"/>
  <c r="D32" i="16"/>
  <c r="K32" i="16" s="1"/>
  <c r="C32" i="16"/>
  <c r="B32" i="16"/>
  <c r="K31" i="16"/>
  <c r="H31" i="16"/>
  <c r="G31" i="16"/>
  <c r="I31" i="16" s="1"/>
  <c r="E31" i="16"/>
  <c r="D31" i="16"/>
  <c r="F31" i="16" s="1"/>
  <c r="C31" i="16"/>
  <c r="B31" i="16"/>
  <c r="K30" i="16"/>
  <c r="I30" i="16"/>
  <c r="H30" i="16"/>
  <c r="G30" i="16"/>
  <c r="F30" i="16"/>
  <c r="E30" i="16"/>
  <c r="D30" i="16"/>
  <c r="C30" i="16"/>
  <c r="B30" i="16"/>
  <c r="I29" i="16"/>
  <c r="H29" i="16"/>
  <c r="G29" i="16"/>
  <c r="E29" i="16"/>
  <c r="D29" i="16"/>
  <c r="C29" i="16"/>
  <c r="B29" i="16"/>
  <c r="H28" i="16"/>
  <c r="G28" i="16"/>
  <c r="I28" i="16" s="1"/>
  <c r="E28" i="16"/>
  <c r="K28" i="16" s="1"/>
  <c r="D28" i="16"/>
  <c r="F28" i="16" s="1"/>
  <c r="C28" i="16"/>
  <c r="B28" i="16"/>
  <c r="I27" i="16"/>
  <c r="H27" i="16"/>
  <c r="G27" i="16"/>
  <c r="F27" i="16"/>
  <c r="E27" i="16"/>
  <c r="D27" i="16"/>
  <c r="K27" i="16" s="1"/>
  <c r="C27" i="16"/>
  <c r="B27" i="16"/>
  <c r="H26" i="16"/>
  <c r="G26" i="16"/>
  <c r="I26" i="16" s="1"/>
  <c r="E26" i="16"/>
  <c r="D26" i="16"/>
  <c r="F26" i="16" s="1"/>
  <c r="C26" i="16"/>
  <c r="B26" i="16"/>
  <c r="H25" i="16"/>
  <c r="G25" i="16"/>
  <c r="I25" i="16" s="1"/>
  <c r="F25" i="16"/>
  <c r="E25" i="16"/>
  <c r="K25" i="16" s="1"/>
  <c r="D25" i="16"/>
  <c r="C25" i="16"/>
  <c r="B25" i="16"/>
  <c r="I24" i="16"/>
  <c r="H24" i="16"/>
  <c r="G24" i="16"/>
  <c r="F24" i="16"/>
  <c r="E24" i="16"/>
  <c r="D24" i="16"/>
  <c r="K24" i="16" s="1"/>
  <c r="C24" i="16"/>
  <c r="B24" i="16"/>
  <c r="K23" i="16"/>
  <c r="H23" i="16"/>
  <c r="G23" i="16"/>
  <c r="I23" i="16" s="1"/>
  <c r="E23" i="16"/>
  <c r="D23" i="16"/>
  <c r="F23" i="16" s="1"/>
  <c r="C23" i="16"/>
  <c r="B23" i="16"/>
  <c r="K22" i="16"/>
  <c r="I22" i="16"/>
  <c r="H22" i="16"/>
  <c r="G22" i="16"/>
  <c r="F22" i="16"/>
  <c r="E22" i="16"/>
  <c r="D22" i="16"/>
  <c r="C22" i="16"/>
  <c r="B22" i="16"/>
  <c r="I21" i="16"/>
  <c r="H21" i="16"/>
  <c r="G21" i="16"/>
  <c r="E21" i="16"/>
  <c r="D21" i="16"/>
  <c r="K21" i="16" s="1"/>
  <c r="C21" i="16"/>
  <c r="B21" i="16"/>
  <c r="K20" i="16"/>
  <c r="H20" i="16"/>
  <c r="G20" i="16"/>
  <c r="I20" i="16" s="1"/>
  <c r="E20" i="16"/>
  <c r="D20" i="16"/>
  <c r="F20" i="16" s="1"/>
  <c r="C20" i="16"/>
  <c r="B20" i="16"/>
  <c r="I19" i="16"/>
  <c r="H19" i="16"/>
  <c r="G19" i="16"/>
  <c r="F19" i="16"/>
  <c r="E19" i="16"/>
  <c r="D19" i="16"/>
  <c r="K19" i="16" s="1"/>
  <c r="C19" i="16"/>
  <c r="B19" i="16"/>
  <c r="H18" i="16"/>
  <c r="G18" i="16"/>
  <c r="I18" i="16" s="1"/>
  <c r="E18" i="16"/>
  <c r="D18" i="16"/>
  <c r="F18" i="16" s="1"/>
  <c r="C18" i="16"/>
  <c r="B18" i="16"/>
  <c r="K17" i="16"/>
  <c r="H17" i="16"/>
  <c r="G17" i="16"/>
  <c r="I17" i="16" s="1"/>
  <c r="F17" i="16"/>
  <c r="E17" i="16"/>
  <c r="D17" i="16"/>
  <c r="C17" i="16"/>
  <c r="B17" i="16"/>
  <c r="I16" i="16"/>
  <c r="H16" i="16"/>
  <c r="G16" i="16"/>
  <c r="F16" i="16"/>
  <c r="E16" i="16"/>
  <c r="D16" i="16"/>
  <c r="K16" i="16" s="1"/>
  <c r="C16" i="16"/>
  <c r="B16" i="16"/>
  <c r="K15" i="16"/>
  <c r="H15" i="16"/>
  <c r="G15" i="16"/>
  <c r="I15" i="16" s="1"/>
  <c r="E15" i="16"/>
  <c r="D15" i="16"/>
  <c r="F15" i="16" s="1"/>
  <c r="C15" i="16"/>
  <c r="B15" i="16"/>
  <c r="K14" i="16"/>
  <c r="I14" i="16"/>
  <c r="H14" i="16"/>
  <c r="G14" i="16"/>
  <c r="F14" i="16"/>
  <c r="E14" i="16"/>
  <c r="D14" i="16"/>
  <c r="C14" i="16"/>
  <c r="B14" i="16"/>
  <c r="I13" i="16"/>
  <c r="H13" i="16"/>
  <c r="G13" i="16"/>
  <c r="E13" i="16"/>
  <c r="D13" i="16"/>
  <c r="K13" i="16" s="1"/>
  <c r="C13" i="16"/>
  <c r="B13" i="16"/>
  <c r="K12" i="16"/>
  <c r="H12" i="16"/>
  <c r="G12" i="16"/>
  <c r="I12" i="16" s="1"/>
  <c r="E12" i="16"/>
  <c r="D12" i="16"/>
  <c r="F12" i="16" s="1"/>
  <c r="C12" i="16"/>
  <c r="B12" i="16"/>
  <c r="I11" i="16"/>
  <c r="H11" i="16"/>
  <c r="G11" i="16"/>
  <c r="F11" i="16"/>
  <c r="E11" i="16"/>
  <c r="D11" i="16"/>
  <c r="K11" i="16" s="1"/>
  <c r="C11" i="16"/>
  <c r="B11" i="16"/>
  <c r="K110" i="18"/>
  <c r="I110" i="18"/>
  <c r="H110" i="18"/>
  <c r="G110" i="18"/>
  <c r="F110" i="18"/>
  <c r="E110" i="18"/>
  <c r="D110" i="18"/>
  <c r="C110" i="18"/>
  <c r="B110" i="18"/>
  <c r="H109" i="18"/>
  <c r="G109" i="18"/>
  <c r="I109" i="18" s="1"/>
  <c r="E109" i="18"/>
  <c r="D109" i="18"/>
  <c r="K109" i="18" s="1"/>
  <c r="C109" i="18"/>
  <c r="B109" i="18"/>
  <c r="H108" i="18"/>
  <c r="G108" i="18"/>
  <c r="I108" i="18" s="1"/>
  <c r="E108" i="18"/>
  <c r="D108" i="18"/>
  <c r="K108" i="18" s="1"/>
  <c r="C108" i="18"/>
  <c r="B108" i="18"/>
  <c r="I107" i="18"/>
  <c r="H107" i="18"/>
  <c r="G107" i="18"/>
  <c r="E107" i="18"/>
  <c r="D107" i="18"/>
  <c r="K107" i="18" s="1"/>
  <c r="C107" i="18"/>
  <c r="B107" i="18"/>
  <c r="K106" i="18"/>
  <c r="H106" i="18"/>
  <c r="G106" i="18"/>
  <c r="I106" i="18" s="1"/>
  <c r="F106" i="18"/>
  <c r="E106" i="18"/>
  <c r="D106" i="18"/>
  <c r="C106" i="18"/>
  <c r="B106" i="18"/>
  <c r="H105" i="18"/>
  <c r="G105" i="18"/>
  <c r="I105" i="18" s="1"/>
  <c r="F105" i="18"/>
  <c r="E105" i="18"/>
  <c r="D105" i="18"/>
  <c r="K105" i="18" s="1"/>
  <c r="C105" i="18"/>
  <c r="B105" i="18"/>
  <c r="H104" i="18"/>
  <c r="G104" i="18"/>
  <c r="I104" i="18" s="1"/>
  <c r="E104" i="18"/>
  <c r="D104" i="18"/>
  <c r="F104" i="18" s="1"/>
  <c r="C104" i="18"/>
  <c r="B104" i="18"/>
  <c r="K103" i="18"/>
  <c r="I103" i="18"/>
  <c r="H103" i="18"/>
  <c r="G103" i="18"/>
  <c r="E103" i="18"/>
  <c r="D103" i="18"/>
  <c r="F103" i="18" s="1"/>
  <c r="C103" i="18"/>
  <c r="B103" i="18"/>
  <c r="H102" i="18"/>
  <c r="I102" i="18" s="1"/>
  <c r="K102" i="18" s="1"/>
  <c r="G102" i="18"/>
  <c r="F102" i="18"/>
  <c r="E102" i="18"/>
  <c r="D102" i="18"/>
  <c r="C102" i="18"/>
  <c r="B102" i="18"/>
  <c r="H101" i="18"/>
  <c r="G101" i="18"/>
  <c r="I101" i="18" s="1"/>
  <c r="E101" i="18"/>
  <c r="D101" i="18"/>
  <c r="C101" i="18"/>
  <c r="B101" i="18"/>
  <c r="H100" i="18"/>
  <c r="G100" i="18"/>
  <c r="I100" i="18" s="1"/>
  <c r="E100" i="18"/>
  <c r="D100" i="18"/>
  <c r="K100" i="18" s="1"/>
  <c r="C100" i="18"/>
  <c r="B100" i="18"/>
  <c r="I99" i="18"/>
  <c r="H99" i="18"/>
  <c r="G99" i="18"/>
  <c r="E99" i="18"/>
  <c r="D99" i="18"/>
  <c r="C99" i="18"/>
  <c r="B99" i="18"/>
  <c r="H98" i="18"/>
  <c r="G98" i="18"/>
  <c r="I98" i="18" s="1"/>
  <c r="K98" i="18" s="1"/>
  <c r="F98" i="18"/>
  <c r="E98" i="18"/>
  <c r="D98" i="18"/>
  <c r="C98" i="18"/>
  <c r="B98" i="18"/>
  <c r="H97" i="18"/>
  <c r="G97" i="18"/>
  <c r="I97" i="18" s="1"/>
  <c r="E97" i="18"/>
  <c r="F97" i="18" s="1"/>
  <c r="D97" i="18"/>
  <c r="K97" i="18" s="1"/>
  <c r="C97" i="18"/>
  <c r="B97" i="18"/>
  <c r="H96" i="18"/>
  <c r="G96" i="18"/>
  <c r="I96" i="18" s="1"/>
  <c r="E96" i="18"/>
  <c r="D96" i="18"/>
  <c r="F96" i="18" s="1"/>
  <c r="C96" i="18"/>
  <c r="B96" i="18"/>
  <c r="I95" i="18"/>
  <c r="H95" i="18"/>
  <c r="G95" i="18"/>
  <c r="E95" i="18"/>
  <c r="D95" i="18"/>
  <c r="F95" i="18" s="1"/>
  <c r="C95" i="18"/>
  <c r="B95" i="18"/>
  <c r="K94" i="18"/>
  <c r="I94" i="18"/>
  <c r="H94" i="18"/>
  <c r="G94" i="18"/>
  <c r="F94" i="18"/>
  <c r="E94" i="18"/>
  <c r="D94" i="18"/>
  <c r="C94" i="18"/>
  <c r="B94" i="18"/>
  <c r="H93" i="18"/>
  <c r="G93" i="18"/>
  <c r="E93" i="18"/>
  <c r="D93" i="18"/>
  <c r="F93" i="18" s="1"/>
  <c r="C93" i="18"/>
  <c r="B93" i="18"/>
  <c r="H92" i="18"/>
  <c r="G92" i="18"/>
  <c r="I92" i="18" s="1"/>
  <c r="E92" i="18"/>
  <c r="D92" i="18"/>
  <c r="C92" i="18"/>
  <c r="B92" i="18"/>
  <c r="I91" i="18"/>
  <c r="H91" i="18"/>
  <c r="G91" i="18"/>
  <c r="E91" i="18"/>
  <c r="D91" i="18"/>
  <c r="K91" i="18" s="1"/>
  <c r="C91" i="18"/>
  <c r="B91" i="18"/>
  <c r="K90" i="18"/>
  <c r="H90" i="18"/>
  <c r="G90" i="18"/>
  <c r="I90" i="18" s="1"/>
  <c r="F90" i="18"/>
  <c r="E90" i="18"/>
  <c r="D90" i="18"/>
  <c r="C90" i="18"/>
  <c r="B90" i="18"/>
  <c r="H89" i="18"/>
  <c r="G89" i="18"/>
  <c r="I89" i="18" s="1"/>
  <c r="E89" i="18"/>
  <c r="F89" i="18" s="1"/>
  <c r="D89" i="18"/>
  <c r="K89" i="18" s="1"/>
  <c r="C89" i="18"/>
  <c r="B89" i="18"/>
  <c r="H88" i="18"/>
  <c r="G88" i="18"/>
  <c r="I88" i="18" s="1"/>
  <c r="E88" i="18"/>
  <c r="D88" i="18"/>
  <c r="F88" i="18" s="1"/>
  <c r="C88" i="18"/>
  <c r="B88" i="18"/>
  <c r="K87" i="18"/>
  <c r="I87" i="18"/>
  <c r="H87" i="18"/>
  <c r="G87" i="18"/>
  <c r="E87" i="18"/>
  <c r="D87" i="18"/>
  <c r="F87" i="18" s="1"/>
  <c r="C87" i="18"/>
  <c r="B87" i="18"/>
  <c r="K86" i="18"/>
  <c r="I86" i="18"/>
  <c r="H86" i="18"/>
  <c r="G86" i="18"/>
  <c r="F86" i="18"/>
  <c r="E86" i="18"/>
  <c r="D86" i="18"/>
  <c r="C86" i="18"/>
  <c r="B86" i="18"/>
  <c r="H85" i="18"/>
  <c r="G85" i="18"/>
  <c r="E85" i="18"/>
  <c r="D85" i="18"/>
  <c r="F85" i="18" s="1"/>
  <c r="C85" i="18"/>
  <c r="B85" i="18"/>
  <c r="H84" i="18"/>
  <c r="G84" i="18"/>
  <c r="I84" i="18" s="1"/>
  <c r="E84" i="18"/>
  <c r="D84" i="18"/>
  <c r="C84" i="18"/>
  <c r="B84" i="18"/>
  <c r="I83" i="18"/>
  <c r="H83" i="18"/>
  <c r="G83" i="18"/>
  <c r="E83" i="18"/>
  <c r="D83" i="18"/>
  <c r="K83" i="18" s="1"/>
  <c r="C83" i="18"/>
  <c r="B83" i="18"/>
  <c r="H82" i="18"/>
  <c r="G82" i="18"/>
  <c r="I82" i="18" s="1"/>
  <c r="K82" i="18" s="1"/>
  <c r="F82" i="18"/>
  <c r="E82" i="18"/>
  <c r="D82" i="18"/>
  <c r="C82" i="18"/>
  <c r="B82" i="18"/>
  <c r="H81" i="18"/>
  <c r="G81" i="18"/>
  <c r="I81" i="18" s="1"/>
  <c r="E81" i="18"/>
  <c r="F81" i="18" s="1"/>
  <c r="D81" i="18"/>
  <c r="C81" i="18"/>
  <c r="B81" i="18"/>
  <c r="H80" i="18"/>
  <c r="G80" i="18"/>
  <c r="I80" i="18" s="1"/>
  <c r="E80" i="18"/>
  <c r="D80" i="18"/>
  <c r="F80" i="18" s="1"/>
  <c r="C80" i="18"/>
  <c r="B80" i="18"/>
  <c r="I79" i="18"/>
  <c r="H79" i="18"/>
  <c r="G79" i="18"/>
  <c r="E79" i="18"/>
  <c r="K79" i="18" s="1"/>
  <c r="D79" i="18"/>
  <c r="F79" i="18" s="1"/>
  <c r="C79" i="18"/>
  <c r="B79" i="18"/>
  <c r="K78" i="18"/>
  <c r="I78" i="18"/>
  <c r="H78" i="18"/>
  <c r="G78" i="18"/>
  <c r="F78" i="18"/>
  <c r="E78" i="18"/>
  <c r="D78" i="18"/>
  <c r="C78" i="18"/>
  <c r="B78" i="18"/>
  <c r="H77" i="18"/>
  <c r="G77" i="18"/>
  <c r="E77" i="18"/>
  <c r="D77" i="18"/>
  <c r="F77" i="18" s="1"/>
  <c r="C77" i="18"/>
  <c r="B77" i="18"/>
  <c r="H76" i="18"/>
  <c r="G76" i="18"/>
  <c r="I76" i="18" s="1"/>
  <c r="E76" i="18"/>
  <c r="D76" i="18"/>
  <c r="K76" i="18" s="1"/>
  <c r="C76" i="18"/>
  <c r="B76" i="18"/>
  <c r="I75" i="18"/>
  <c r="H75" i="18"/>
  <c r="G75" i="18"/>
  <c r="E75" i="18"/>
  <c r="D75" i="18"/>
  <c r="K75" i="18" s="1"/>
  <c r="C75" i="18"/>
  <c r="B75" i="18"/>
  <c r="K74" i="18"/>
  <c r="H74" i="18"/>
  <c r="G74" i="18"/>
  <c r="I74" i="18" s="1"/>
  <c r="F74" i="18"/>
  <c r="E74" i="18"/>
  <c r="D74" i="18"/>
  <c r="C74" i="18"/>
  <c r="B74" i="18"/>
  <c r="H73" i="18"/>
  <c r="G73" i="18"/>
  <c r="I73" i="18" s="1"/>
  <c r="E73" i="18"/>
  <c r="F73" i="18" s="1"/>
  <c r="D73" i="18"/>
  <c r="K73" i="18" s="1"/>
  <c r="C73" i="18"/>
  <c r="B73" i="18"/>
  <c r="H72" i="18"/>
  <c r="G72" i="18"/>
  <c r="I72" i="18" s="1"/>
  <c r="E72" i="18"/>
  <c r="D72" i="18"/>
  <c r="F72" i="18" s="1"/>
  <c r="C72" i="18"/>
  <c r="B72" i="18"/>
  <c r="I71" i="18"/>
  <c r="H71" i="18"/>
  <c r="G71" i="18"/>
  <c r="E71" i="18"/>
  <c r="D71" i="18"/>
  <c r="F71" i="18" s="1"/>
  <c r="C71" i="18"/>
  <c r="B71" i="18"/>
  <c r="H70" i="18"/>
  <c r="I70" i="18" s="1"/>
  <c r="K70" i="18" s="1"/>
  <c r="G70" i="18"/>
  <c r="F70" i="18"/>
  <c r="E70" i="18"/>
  <c r="D70" i="18"/>
  <c r="C70" i="18"/>
  <c r="B70" i="18"/>
  <c r="H69" i="18"/>
  <c r="G69" i="18"/>
  <c r="E69" i="18"/>
  <c r="D69" i="18"/>
  <c r="F69" i="18" s="1"/>
  <c r="C69" i="18"/>
  <c r="B69" i="18"/>
  <c r="H68" i="18"/>
  <c r="G68" i="18"/>
  <c r="I68" i="18" s="1"/>
  <c r="E68" i="18"/>
  <c r="D68" i="18"/>
  <c r="C68" i="18"/>
  <c r="B68" i="18"/>
  <c r="I67" i="18"/>
  <c r="H67" i="18"/>
  <c r="G67" i="18"/>
  <c r="E67" i="18"/>
  <c r="D67" i="18"/>
  <c r="C67" i="18"/>
  <c r="B67" i="18"/>
  <c r="H66" i="18"/>
  <c r="G66" i="18"/>
  <c r="I66" i="18" s="1"/>
  <c r="K66" i="18" s="1"/>
  <c r="F66" i="18"/>
  <c r="E66" i="18"/>
  <c r="D66" i="18"/>
  <c r="C66" i="18"/>
  <c r="B66" i="18"/>
  <c r="H65" i="18"/>
  <c r="G65" i="18"/>
  <c r="I65" i="18" s="1"/>
  <c r="F65" i="18"/>
  <c r="E65" i="18"/>
  <c r="D65" i="18"/>
  <c r="K65" i="18" s="1"/>
  <c r="C65" i="18"/>
  <c r="B65" i="18"/>
  <c r="H64" i="18"/>
  <c r="G64" i="18"/>
  <c r="I64" i="18" s="1"/>
  <c r="E64" i="18"/>
  <c r="D64" i="18"/>
  <c r="F64" i="18" s="1"/>
  <c r="C64" i="18"/>
  <c r="B64" i="18"/>
  <c r="I63" i="18"/>
  <c r="H63" i="18"/>
  <c r="G63" i="18"/>
  <c r="E63" i="18"/>
  <c r="D63" i="18"/>
  <c r="F63" i="18" s="1"/>
  <c r="C63" i="18"/>
  <c r="B63" i="18"/>
  <c r="H62" i="18"/>
  <c r="I62" i="18" s="1"/>
  <c r="K62" i="18" s="1"/>
  <c r="G62" i="18"/>
  <c r="F62" i="18"/>
  <c r="E62" i="18"/>
  <c r="D62" i="18"/>
  <c r="C62" i="18"/>
  <c r="B62" i="18"/>
  <c r="H61" i="18"/>
  <c r="G61" i="18"/>
  <c r="E61" i="18"/>
  <c r="D61" i="18"/>
  <c r="F61" i="18" s="1"/>
  <c r="C61" i="18"/>
  <c r="B61" i="18"/>
  <c r="H60" i="18"/>
  <c r="G60" i="18"/>
  <c r="I60" i="18" s="1"/>
  <c r="E60" i="18"/>
  <c r="D60" i="18"/>
  <c r="C60" i="18"/>
  <c r="B60" i="18"/>
  <c r="I59" i="18"/>
  <c r="H59" i="18"/>
  <c r="G59" i="18"/>
  <c r="E59" i="18"/>
  <c r="D59" i="18"/>
  <c r="K59" i="18" s="1"/>
  <c r="C59" i="18"/>
  <c r="B59" i="18"/>
  <c r="K58" i="18"/>
  <c r="H58" i="18"/>
  <c r="G58" i="18"/>
  <c r="I58" i="18" s="1"/>
  <c r="F58" i="18"/>
  <c r="E58" i="18"/>
  <c r="D58" i="18"/>
  <c r="C58" i="18"/>
  <c r="B58" i="18"/>
  <c r="H57" i="18"/>
  <c r="G57" i="18"/>
  <c r="I57" i="18" s="1"/>
  <c r="E57" i="18"/>
  <c r="F57" i="18" s="1"/>
  <c r="D57" i="18"/>
  <c r="K57" i="18" s="1"/>
  <c r="C57" i="18"/>
  <c r="B57" i="18"/>
  <c r="H56" i="18"/>
  <c r="G56" i="18"/>
  <c r="I56" i="18" s="1"/>
  <c r="E56" i="18"/>
  <c r="D56" i="18"/>
  <c r="F56" i="18" s="1"/>
  <c r="C56" i="18"/>
  <c r="B56" i="18"/>
  <c r="I55" i="18"/>
  <c r="H55" i="18"/>
  <c r="G55" i="18"/>
  <c r="E55" i="18"/>
  <c r="D55" i="18"/>
  <c r="F55" i="18" s="1"/>
  <c r="C55" i="18"/>
  <c r="B55" i="18"/>
  <c r="K54" i="18"/>
  <c r="H54" i="18"/>
  <c r="I54" i="18" s="1"/>
  <c r="G54" i="18"/>
  <c r="F54" i="18"/>
  <c r="E54" i="18"/>
  <c r="D54" i="18"/>
  <c r="C54" i="18"/>
  <c r="B54" i="18"/>
  <c r="H53" i="18"/>
  <c r="G53" i="18"/>
  <c r="E53" i="18"/>
  <c r="D53" i="18"/>
  <c r="F53" i="18" s="1"/>
  <c r="C53" i="18"/>
  <c r="B53" i="18"/>
  <c r="H52" i="18"/>
  <c r="G52" i="18"/>
  <c r="I52" i="18" s="1"/>
  <c r="E52" i="18"/>
  <c r="D52" i="18"/>
  <c r="C52" i="18"/>
  <c r="B52" i="18"/>
  <c r="I51" i="18"/>
  <c r="H51" i="18"/>
  <c r="G51" i="18"/>
  <c r="E51" i="18"/>
  <c r="D51" i="18"/>
  <c r="C51" i="18"/>
  <c r="B51" i="18"/>
  <c r="K50" i="18"/>
  <c r="I50" i="18"/>
  <c r="H50" i="18"/>
  <c r="G50" i="18"/>
  <c r="F50" i="18"/>
  <c r="E50" i="18"/>
  <c r="D50" i="18"/>
  <c r="C50" i="18"/>
  <c r="B50" i="18"/>
  <c r="K49" i="18"/>
  <c r="H49" i="18"/>
  <c r="G49" i="18"/>
  <c r="I49" i="18" s="1"/>
  <c r="F49" i="18"/>
  <c r="E49" i="18"/>
  <c r="D49" i="18"/>
  <c r="C49" i="18"/>
  <c r="B49" i="18"/>
  <c r="H48" i="18"/>
  <c r="G48" i="18"/>
  <c r="I48" i="18" s="1"/>
  <c r="E48" i="18"/>
  <c r="D48" i="18"/>
  <c r="F48" i="18" s="1"/>
  <c r="C48" i="18"/>
  <c r="B48" i="18"/>
  <c r="I47" i="18"/>
  <c r="H47" i="18"/>
  <c r="G47" i="18"/>
  <c r="E47" i="18"/>
  <c r="D47" i="18"/>
  <c r="F47" i="18" s="1"/>
  <c r="C47" i="18"/>
  <c r="B47" i="18"/>
  <c r="H46" i="18"/>
  <c r="I46" i="18" s="1"/>
  <c r="K46" i="18" s="1"/>
  <c r="G46" i="18"/>
  <c r="F46" i="18"/>
  <c r="E46" i="18"/>
  <c r="D46" i="18"/>
  <c r="C46" i="18"/>
  <c r="B46" i="18"/>
  <c r="K45" i="18"/>
  <c r="H45" i="18"/>
  <c r="G45" i="18"/>
  <c r="I45" i="18" s="1"/>
  <c r="F45" i="18"/>
  <c r="E45" i="18"/>
  <c r="D45" i="18"/>
  <c r="C45" i="18"/>
  <c r="B45" i="18"/>
  <c r="H44" i="18"/>
  <c r="G44" i="18"/>
  <c r="I44" i="18" s="1"/>
  <c r="E44" i="18"/>
  <c r="D44" i="18"/>
  <c r="K44" i="18" s="1"/>
  <c r="C44" i="18"/>
  <c r="B44" i="18"/>
  <c r="I43" i="18"/>
  <c r="H43" i="18"/>
  <c r="G43" i="18"/>
  <c r="E43" i="18"/>
  <c r="D43" i="18"/>
  <c r="K43" i="18" s="1"/>
  <c r="C43" i="18"/>
  <c r="B43" i="18"/>
  <c r="I42" i="18"/>
  <c r="H42" i="18"/>
  <c r="G42" i="18"/>
  <c r="F42" i="18"/>
  <c r="K42" i="18" s="1"/>
  <c r="E42" i="18"/>
  <c r="D42" i="18"/>
  <c r="C42" i="18"/>
  <c r="B42" i="18"/>
  <c r="H41" i="18"/>
  <c r="G41" i="18"/>
  <c r="I41" i="18" s="1"/>
  <c r="E41" i="18"/>
  <c r="F41" i="18" s="1"/>
  <c r="D41" i="18"/>
  <c r="C41" i="18"/>
  <c r="B41" i="18"/>
  <c r="H40" i="18"/>
  <c r="G40" i="18"/>
  <c r="I40" i="18" s="1"/>
  <c r="E40" i="18"/>
  <c r="D40" i="18"/>
  <c r="F40" i="18" s="1"/>
  <c r="C40" i="18"/>
  <c r="B40" i="18"/>
  <c r="I39" i="18"/>
  <c r="H39" i="18"/>
  <c r="G39" i="18"/>
  <c r="E39" i="18"/>
  <c r="D39" i="18"/>
  <c r="F39" i="18" s="1"/>
  <c r="C39" i="18"/>
  <c r="B39" i="18"/>
  <c r="H38" i="18"/>
  <c r="I38" i="18" s="1"/>
  <c r="K38" i="18" s="1"/>
  <c r="G38" i="18"/>
  <c r="F38" i="18"/>
  <c r="E38" i="18"/>
  <c r="D38" i="18"/>
  <c r="C38" i="18"/>
  <c r="B38" i="18"/>
  <c r="H37" i="18"/>
  <c r="G37" i="18"/>
  <c r="F37" i="18"/>
  <c r="E37" i="18"/>
  <c r="D37" i="18"/>
  <c r="C37" i="18"/>
  <c r="B37" i="18"/>
  <c r="H36" i="18"/>
  <c r="G36" i="18"/>
  <c r="I36" i="18" s="1"/>
  <c r="E36" i="18"/>
  <c r="D36" i="18"/>
  <c r="K36" i="18" s="1"/>
  <c r="C36" i="18"/>
  <c r="B36" i="18"/>
  <c r="I35" i="18"/>
  <c r="H35" i="18"/>
  <c r="G35" i="18"/>
  <c r="E35" i="18"/>
  <c r="D35" i="18"/>
  <c r="C35" i="18"/>
  <c r="B35" i="18"/>
  <c r="K34" i="18"/>
  <c r="I34" i="18"/>
  <c r="H34" i="18"/>
  <c r="G34" i="18"/>
  <c r="F34" i="18"/>
  <c r="E34" i="18"/>
  <c r="D34" i="18"/>
  <c r="C34" i="18"/>
  <c r="B34" i="18"/>
  <c r="H33" i="18"/>
  <c r="G33" i="18"/>
  <c r="E33" i="18"/>
  <c r="F33" i="18" s="1"/>
  <c r="D33" i="18"/>
  <c r="C33" i="18"/>
  <c r="B33" i="18"/>
  <c r="H32" i="18"/>
  <c r="G32" i="18"/>
  <c r="I32" i="18" s="1"/>
  <c r="E32" i="18"/>
  <c r="D32" i="18"/>
  <c r="F32" i="18" s="1"/>
  <c r="C32" i="18"/>
  <c r="B32" i="18"/>
  <c r="I31" i="18"/>
  <c r="H31" i="18"/>
  <c r="G31" i="18"/>
  <c r="E31" i="18"/>
  <c r="D31" i="18"/>
  <c r="F31" i="18" s="1"/>
  <c r="C31" i="18"/>
  <c r="B31" i="18"/>
  <c r="K30" i="18"/>
  <c r="H30" i="18"/>
  <c r="I30" i="18" s="1"/>
  <c r="G30" i="18"/>
  <c r="F30" i="18"/>
  <c r="E30" i="18"/>
  <c r="D30" i="18"/>
  <c r="C30" i="18"/>
  <c r="B30" i="18"/>
  <c r="H29" i="18"/>
  <c r="G29" i="18"/>
  <c r="I29" i="18" s="1"/>
  <c r="F29" i="18"/>
  <c r="E29" i="18"/>
  <c r="D29" i="18"/>
  <c r="K29" i="18" s="1"/>
  <c r="C29" i="18"/>
  <c r="B29" i="18"/>
  <c r="H28" i="18"/>
  <c r="G28" i="18"/>
  <c r="I28" i="18" s="1"/>
  <c r="E28" i="18"/>
  <c r="D28" i="18"/>
  <c r="K28" i="18" s="1"/>
  <c r="C28" i="18"/>
  <c r="B28" i="18"/>
  <c r="I27" i="18"/>
  <c r="H27" i="18"/>
  <c r="G27" i="18"/>
  <c r="E27" i="18"/>
  <c r="D27" i="18"/>
  <c r="K27" i="18" s="1"/>
  <c r="C27" i="18"/>
  <c r="B27" i="18"/>
  <c r="I26" i="18"/>
  <c r="H26" i="18"/>
  <c r="G26" i="18"/>
  <c r="F26" i="18"/>
  <c r="K26" i="18" s="1"/>
  <c r="E26" i="18"/>
  <c r="D26" i="18"/>
  <c r="C26" i="18"/>
  <c r="B26" i="18"/>
  <c r="H25" i="18"/>
  <c r="G25" i="18"/>
  <c r="E25" i="18"/>
  <c r="D25" i="18"/>
  <c r="F25" i="18" s="1"/>
  <c r="C25" i="18"/>
  <c r="B25" i="18"/>
  <c r="H24" i="18"/>
  <c r="G24" i="18"/>
  <c r="I24" i="18" s="1"/>
  <c r="E24" i="18"/>
  <c r="D24" i="18"/>
  <c r="F24" i="18" s="1"/>
  <c r="C24" i="18"/>
  <c r="B24" i="18"/>
  <c r="I23" i="18"/>
  <c r="H23" i="18"/>
  <c r="G23" i="18"/>
  <c r="E23" i="18"/>
  <c r="D23" i="18"/>
  <c r="F23" i="18" s="1"/>
  <c r="C23" i="18"/>
  <c r="B23" i="18"/>
  <c r="K22" i="18"/>
  <c r="H22" i="18"/>
  <c r="G22" i="18"/>
  <c r="I22" i="18" s="1"/>
  <c r="F22" i="18"/>
  <c r="E22" i="18"/>
  <c r="D22" i="18"/>
  <c r="C22" i="18"/>
  <c r="B22" i="18"/>
  <c r="H21" i="18"/>
  <c r="G21" i="18"/>
  <c r="I21" i="18" s="1"/>
  <c r="F21" i="18"/>
  <c r="E21" i="18"/>
  <c r="D21" i="18"/>
  <c r="K21" i="18" s="1"/>
  <c r="C21" i="18"/>
  <c r="B21" i="18"/>
  <c r="H20" i="18"/>
  <c r="G20" i="18"/>
  <c r="I20" i="18" s="1"/>
  <c r="E20" i="18"/>
  <c r="D20" i="18"/>
  <c r="C20" i="18"/>
  <c r="B20" i="18"/>
  <c r="I19" i="18"/>
  <c r="H19" i="18"/>
  <c r="G19" i="18"/>
  <c r="E19" i="18"/>
  <c r="D19" i="18"/>
  <c r="C19" i="18"/>
  <c r="B19" i="18"/>
  <c r="K18" i="18"/>
  <c r="I18" i="18"/>
  <c r="H18" i="18"/>
  <c r="G18" i="18"/>
  <c r="F18" i="18"/>
  <c r="E18" i="18"/>
  <c r="D18" i="18"/>
  <c r="C18" i="18"/>
  <c r="B18" i="18"/>
  <c r="H17" i="18"/>
  <c r="G17" i="18"/>
  <c r="E17" i="18"/>
  <c r="D17" i="18"/>
  <c r="F17" i="18" s="1"/>
  <c r="C17" i="18"/>
  <c r="B17" i="18"/>
  <c r="H16" i="18"/>
  <c r="G16" i="18"/>
  <c r="I16" i="18" s="1"/>
  <c r="E16" i="18"/>
  <c r="D16" i="18"/>
  <c r="F16" i="18" s="1"/>
  <c r="C16" i="18"/>
  <c r="B16" i="18"/>
  <c r="I15" i="18"/>
  <c r="H15" i="18"/>
  <c r="G15" i="18"/>
  <c r="E15" i="18"/>
  <c r="D15" i="18"/>
  <c r="F15" i="18" s="1"/>
  <c r="C15" i="18"/>
  <c r="B15" i="18"/>
  <c r="H14" i="18"/>
  <c r="G14" i="18"/>
  <c r="I14" i="18" s="1"/>
  <c r="K14" i="18" s="1"/>
  <c r="F14" i="18"/>
  <c r="E14" i="18"/>
  <c r="D14" i="18"/>
  <c r="C14" i="18"/>
  <c r="B14" i="18"/>
  <c r="H13" i="18"/>
  <c r="G13" i="18"/>
  <c r="I13" i="18" s="1"/>
  <c r="F13" i="18"/>
  <c r="E13" i="18"/>
  <c r="D13" i="18"/>
  <c r="C13" i="18"/>
  <c r="B13" i="18"/>
  <c r="H12" i="18"/>
  <c r="G12" i="18"/>
  <c r="I12" i="18" s="1"/>
  <c r="E12" i="18"/>
  <c r="D12" i="18"/>
  <c r="C12" i="18"/>
  <c r="B12" i="18"/>
  <c r="I11" i="18"/>
  <c r="H11" i="18"/>
  <c r="G11" i="18"/>
  <c r="E11" i="18"/>
  <c r="K11" i="18" s="1"/>
  <c r="D11" i="18"/>
  <c r="C11" i="18"/>
  <c r="B11" i="18"/>
  <c r="K110" i="20"/>
  <c r="I110" i="20"/>
  <c r="H110" i="20"/>
  <c r="G110" i="20"/>
  <c r="E110" i="20"/>
  <c r="D110" i="20"/>
  <c r="F110" i="20" s="1"/>
  <c r="C110" i="20"/>
  <c r="B110" i="20"/>
  <c r="K109" i="20"/>
  <c r="I109" i="20"/>
  <c r="H109" i="20"/>
  <c r="G109" i="20"/>
  <c r="F109" i="20"/>
  <c r="E109" i="20"/>
  <c r="D109" i="20"/>
  <c r="C109" i="20"/>
  <c r="B109" i="20"/>
  <c r="H108" i="20"/>
  <c r="G108" i="20"/>
  <c r="I108" i="20" s="1"/>
  <c r="E108" i="20"/>
  <c r="D108" i="20"/>
  <c r="K108" i="20" s="1"/>
  <c r="C108" i="20"/>
  <c r="B108" i="20"/>
  <c r="H107" i="20"/>
  <c r="G107" i="20"/>
  <c r="I107" i="20" s="1"/>
  <c r="E107" i="20"/>
  <c r="D107" i="20"/>
  <c r="K107" i="20" s="1"/>
  <c r="C107" i="20"/>
  <c r="B107" i="20"/>
  <c r="I106" i="20"/>
  <c r="H106" i="20"/>
  <c r="G106" i="20"/>
  <c r="F106" i="20"/>
  <c r="E106" i="20"/>
  <c r="D106" i="20"/>
  <c r="K106" i="20" s="1"/>
  <c r="C106" i="20"/>
  <c r="B106" i="20"/>
  <c r="K105" i="20"/>
  <c r="H105" i="20"/>
  <c r="G105" i="20"/>
  <c r="I105" i="20" s="1"/>
  <c r="F105" i="20"/>
  <c r="E105" i="20"/>
  <c r="D105" i="20"/>
  <c r="C105" i="20"/>
  <c r="B105" i="20"/>
  <c r="H104" i="20"/>
  <c r="G104" i="20"/>
  <c r="I104" i="20" s="1"/>
  <c r="F104" i="20"/>
  <c r="E104" i="20"/>
  <c r="D104" i="20"/>
  <c r="K104" i="20" s="1"/>
  <c r="C104" i="20"/>
  <c r="B104" i="20"/>
  <c r="I103" i="20"/>
  <c r="H103" i="20"/>
  <c r="G103" i="20"/>
  <c r="E103" i="20"/>
  <c r="D103" i="20"/>
  <c r="F103" i="20" s="1"/>
  <c r="C103" i="20"/>
  <c r="B103" i="20"/>
  <c r="I102" i="20"/>
  <c r="H102" i="20"/>
  <c r="G102" i="20"/>
  <c r="E102" i="20"/>
  <c r="D102" i="20"/>
  <c r="F102" i="20" s="1"/>
  <c r="C102" i="20"/>
  <c r="B102" i="20"/>
  <c r="I101" i="20"/>
  <c r="H101" i="20"/>
  <c r="G101" i="20"/>
  <c r="F101" i="20"/>
  <c r="K101" i="20" s="1"/>
  <c r="E101" i="20"/>
  <c r="D101" i="20"/>
  <c r="C101" i="20"/>
  <c r="B101" i="20"/>
  <c r="H100" i="20"/>
  <c r="G100" i="20"/>
  <c r="I100" i="20" s="1"/>
  <c r="E100" i="20"/>
  <c r="D100" i="20"/>
  <c r="K100" i="20" s="1"/>
  <c r="C100" i="20"/>
  <c r="B100" i="20"/>
  <c r="H99" i="20"/>
  <c r="G99" i="20"/>
  <c r="I99" i="20" s="1"/>
  <c r="E99" i="20"/>
  <c r="D99" i="20"/>
  <c r="C99" i="20"/>
  <c r="B99" i="20"/>
  <c r="I98" i="20"/>
  <c r="H98" i="20"/>
  <c r="G98" i="20"/>
  <c r="E98" i="20"/>
  <c r="F98" i="20" s="1"/>
  <c r="D98" i="20"/>
  <c r="K98" i="20" s="1"/>
  <c r="C98" i="20"/>
  <c r="B98" i="20"/>
  <c r="K97" i="20"/>
  <c r="H97" i="20"/>
  <c r="G97" i="20"/>
  <c r="I97" i="20" s="1"/>
  <c r="F97" i="20"/>
  <c r="E97" i="20"/>
  <c r="D97" i="20"/>
  <c r="C97" i="20"/>
  <c r="B97" i="20"/>
  <c r="K96" i="20"/>
  <c r="H96" i="20"/>
  <c r="G96" i="20"/>
  <c r="I96" i="20" s="1"/>
  <c r="F96" i="20"/>
  <c r="E96" i="20"/>
  <c r="D96" i="20"/>
  <c r="C96" i="20"/>
  <c r="B96" i="20"/>
  <c r="H95" i="20"/>
  <c r="I95" i="20" s="1"/>
  <c r="G95" i="20"/>
  <c r="E95" i="20"/>
  <c r="D95" i="20"/>
  <c r="F95" i="20" s="1"/>
  <c r="C95" i="20"/>
  <c r="B95" i="20"/>
  <c r="I94" i="20"/>
  <c r="H94" i="20"/>
  <c r="G94" i="20"/>
  <c r="E94" i="20"/>
  <c r="K94" i="20" s="1"/>
  <c r="D94" i="20"/>
  <c r="F94" i="20" s="1"/>
  <c r="C94" i="20"/>
  <c r="B94" i="20"/>
  <c r="I93" i="20"/>
  <c r="H93" i="20"/>
  <c r="G93" i="20"/>
  <c r="F93" i="20"/>
  <c r="K93" i="20" s="1"/>
  <c r="E93" i="20"/>
  <c r="D93" i="20"/>
  <c r="C93" i="20"/>
  <c r="B93" i="20"/>
  <c r="H92" i="20"/>
  <c r="G92" i="20"/>
  <c r="I92" i="20" s="1"/>
  <c r="E92" i="20"/>
  <c r="D92" i="20"/>
  <c r="C92" i="20"/>
  <c r="B92" i="20"/>
  <c r="H91" i="20"/>
  <c r="G91" i="20"/>
  <c r="I91" i="20" s="1"/>
  <c r="E91" i="20"/>
  <c r="D91" i="20"/>
  <c r="K91" i="20" s="1"/>
  <c r="C91" i="20"/>
  <c r="B91" i="20"/>
  <c r="I90" i="20"/>
  <c r="H90" i="20"/>
  <c r="G90" i="20"/>
  <c r="E90" i="20"/>
  <c r="F90" i="20" s="1"/>
  <c r="D90" i="20"/>
  <c r="K90" i="20" s="1"/>
  <c r="C90" i="20"/>
  <c r="B90" i="20"/>
  <c r="K89" i="20"/>
  <c r="H89" i="20"/>
  <c r="G89" i="20"/>
  <c r="I89" i="20" s="1"/>
  <c r="F89" i="20"/>
  <c r="E89" i="20"/>
  <c r="D89" i="20"/>
  <c r="C89" i="20"/>
  <c r="B89" i="20"/>
  <c r="K88" i="20"/>
  <c r="H88" i="20"/>
  <c r="G88" i="20"/>
  <c r="I88" i="20" s="1"/>
  <c r="F88" i="20"/>
  <c r="E88" i="20"/>
  <c r="D88" i="20"/>
  <c r="C88" i="20"/>
  <c r="B88" i="20"/>
  <c r="I87" i="20"/>
  <c r="H87" i="20"/>
  <c r="G87" i="20"/>
  <c r="E87" i="20"/>
  <c r="D87" i="20"/>
  <c r="F87" i="20" s="1"/>
  <c r="C87" i="20"/>
  <c r="B87" i="20"/>
  <c r="I86" i="20"/>
  <c r="H86" i="20"/>
  <c r="G86" i="20"/>
  <c r="E86" i="20"/>
  <c r="K86" i="20" s="1"/>
  <c r="D86" i="20"/>
  <c r="F86" i="20" s="1"/>
  <c r="C86" i="20"/>
  <c r="B86" i="20"/>
  <c r="I85" i="20"/>
  <c r="H85" i="20"/>
  <c r="G85" i="20"/>
  <c r="F85" i="20"/>
  <c r="K85" i="20" s="1"/>
  <c r="E85" i="20"/>
  <c r="D85" i="20"/>
  <c r="C85" i="20"/>
  <c r="B85" i="20"/>
  <c r="H84" i="20"/>
  <c r="G84" i="20"/>
  <c r="I84" i="20" s="1"/>
  <c r="E84" i="20"/>
  <c r="D84" i="20"/>
  <c r="C84" i="20"/>
  <c r="B84" i="20"/>
  <c r="H83" i="20"/>
  <c r="G83" i="20"/>
  <c r="I83" i="20" s="1"/>
  <c r="E83" i="20"/>
  <c r="D83" i="20"/>
  <c r="K83" i="20" s="1"/>
  <c r="C83" i="20"/>
  <c r="B83" i="20"/>
  <c r="I82" i="20"/>
  <c r="H82" i="20"/>
  <c r="G82" i="20"/>
  <c r="E82" i="20"/>
  <c r="F82" i="20" s="1"/>
  <c r="D82" i="20"/>
  <c r="C82" i="20"/>
  <c r="B82" i="20"/>
  <c r="H81" i="20"/>
  <c r="G81" i="20"/>
  <c r="I81" i="20" s="1"/>
  <c r="K81" i="20" s="1"/>
  <c r="F81" i="20"/>
  <c r="E81" i="20"/>
  <c r="D81" i="20"/>
  <c r="C81" i="20"/>
  <c r="B81" i="20"/>
  <c r="H80" i="20"/>
  <c r="G80" i="20"/>
  <c r="F80" i="20"/>
  <c r="E80" i="20"/>
  <c r="D80" i="20"/>
  <c r="C80" i="20"/>
  <c r="B80" i="20"/>
  <c r="H79" i="20"/>
  <c r="I79" i="20" s="1"/>
  <c r="G79" i="20"/>
  <c r="E79" i="20"/>
  <c r="D79" i="20"/>
  <c r="F79" i="20" s="1"/>
  <c r="C79" i="20"/>
  <c r="B79" i="20"/>
  <c r="K78" i="20"/>
  <c r="I78" i="20"/>
  <c r="H78" i="20"/>
  <c r="G78" i="20"/>
  <c r="E78" i="20"/>
  <c r="D78" i="20"/>
  <c r="F78" i="20" s="1"/>
  <c r="C78" i="20"/>
  <c r="B78" i="20"/>
  <c r="I77" i="20"/>
  <c r="H77" i="20"/>
  <c r="G77" i="20"/>
  <c r="F77" i="20"/>
  <c r="K77" i="20" s="1"/>
  <c r="E77" i="20"/>
  <c r="D77" i="20"/>
  <c r="C77" i="20"/>
  <c r="B77" i="20"/>
  <c r="H76" i="20"/>
  <c r="G76" i="20"/>
  <c r="I76" i="20" s="1"/>
  <c r="E76" i="20"/>
  <c r="D76" i="20"/>
  <c r="K76" i="20" s="1"/>
  <c r="C76" i="20"/>
  <c r="B76" i="20"/>
  <c r="H75" i="20"/>
  <c r="G75" i="20"/>
  <c r="I75" i="20" s="1"/>
  <c r="E75" i="20"/>
  <c r="D75" i="20"/>
  <c r="K75" i="20" s="1"/>
  <c r="C75" i="20"/>
  <c r="B75" i="20"/>
  <c r="I74" i="20"/>
  <c r="H74" i="20"/>
  <c r="G74" i="20"/>
  <c r="E74" i="20"/>
  <c r="F74" i="20" s="1"/>
  <c r="D74" i="20"/>
  <c r="K74" i="20" s="1"/>
  <c r="C74" i="20"/>
  <c r="B74" i="20"/>
  <c r="K73" i="20"/>
  <c r="H73" i="20"/>
  <c r="G73" i="20"/>
  <c r="I73" i="20" s="1"/>
  <c r="F73" i="20"/>
  <c r="E73" i="20"/>
  <c r="D73" i="20"/>
  <c r="C73" i="20"/>
  <c r="B73" i="20"/>
  <c r="H72" i="20"/>
  <c r="G72" i="20"/>
  <c r="I72" i="20" s="1"/>
  <c r="F72" i="20"/>
  <c r="E72" i="20"/>
  <c r="D72" i="20"/>
  <c r="K72" i="20" s="1"/>
  <c r="C72" i="20"/>
  <c r="B72" i="20"/>
  <c r="H71" i="20"/>
  <c r="I71" i="20" s="1"/>
  <c r="G71" i="20"/>
  <c r="E71" i="20"/>
  <c r="D71" i="20"/>
  <c r="F71" i="20" s="1"/>
  <c r="C71" i="20"/>
  <c r="B71" i="20"/>
  <c r="I70" i="20"/>
  <c r="H70" i="20"/>
  <c r="G70" i="20"/>
  <c r="E70" i="20"/>
  <c r="K70" i="20" s="1"/>
  <c r="D70" i="20"/>
  <c r="F70" i="20" s="1"/>
  <c r="C70" i="20"/>
  <c r="B70" i="20"/>
  <c r="I69" i="20"/>
  <c r="H69" i="20"/>
  <c r="G69" i="20"/>
  <c r="F69" i="20"/>
  <c r="K69" i="20" s="1"/>
  <c r="E69" i="20"/>
  <c r="D69" i="20"/>
  <c r="C69" i="20"/>
  <c r="B69" i="20"/>
  <c r="H68" i="20"/>
  <c r="G68" i="20"/>
  <c r="I68" i="20" s="1"/>
  <c r="E68" i="20"/>
  <c r="D68" i="20"/>
  <c r="C68" i="20"/>
  <c r="B68" i="20"/>
  <c r="H67" i="20"/>
  <c r="G67" i="20"/>
  <c r="I67" i="20" s="1"/>
  <c r="E67" i="20"/>
  <c r="D67" i="20"/>
  <c r="C67" i="20"/>
  <c r="B67" i="20"/>
  <c r="I66" i="20"/>
  <c r="H66" i="20"/>
  <c r="G66" i="20"/>
  <c r="E66" i="20"/>
  <c r="F66" i="20" s="1"/>
  <c r="D66" i="20"/>
  <c r="C66" i="20"/>
  <c r="B66" i="20"/>
  <c r="K65" i="20"/>
  <c r="H65" i="20"/>
  <c r="G65" i="20"/>
  <c r="I65" i="20" s="1"/>
  <c r="F65" i="20"/>
  <c r="E65" i="20"/>
  <c r="D65" i="20"/>
  <c r="C65" i="20"/>
  <c r="B65" i="20"/>
  <c r="H64" i="20"/>
  <c r="G64" i="20"/>
  <c r="F64" i="20"/>
  <c r="E64" i="20"/>
  <c r="D64" i="20"/>
  <c r="C64" i="20"/>
  <c r="B64" i="20"/>
  <c r="H63" i="20"/>
  <c r="I63" i="20" s="1"/>
  <c r="G63" i="20"/>
  <c r="E63" i="20"/>
  <c r="D63" i="20"/>
  <c r="F63" i="20" s="1"/>
  <c r="C63" i="20"/>
  <c r="B63" i="20"/>
  <c r="I62" i="20"/>
  <c r="H62" i="20"/>
  <c r="G62" i="20"/>
  <c r="E62" i="20"/>
  <c r="D62" i="20"/>
  <c r="F62" i="20" s="1"/>
  <c r="C62" i="20"/>
  <c r="B62" i="20"/>
  <c r="I61" i="20"/>
  <c r="H61" i="20"/>
  <c r="G61" i="20"/>
  <c r="F61" i="20"/>
  <c r="K61" i="20" s="1"/>
  <c r="E61" i="20"/>
  <c r="D61" i="20"/>
  <c r="C61" i="20"/>
  <c r="B61" i="20"/>
  <c r="H60" i="20"/>
  <c r="G60" i="20"/>
  <c r="I60" i="20" s="1"/>
  <c r="E60" i="20"/>
  <c r="D60" i="20"/>
  <c r="C60" i="20"/>
  <c r="B60" i="20"/>
  <c r="H59" i="20"/>
  <c r="G59" i="20"/>
  <c r="I59" i="20" s="1"/>
  <c r="E59" i="20"/>
  <c r="D59" i="20"/>
  <c r="K59" i="20" s="1"/>
  <c r="C59" i="20"/>
  <c r="B59" i="20"/>
  <c r="I58" i="20"/>
  <c r="H58" i="20"/>
  <c r="G58" i="20"/>
  <c r="E58" i="20"/>
  <c r="F58" i="20" s="1"/>
  <c r="D58" i="20"/>
  <c r="K58" i="20" s="1"/>
  <c r="C58" i="20"/>
  <c r="B58" i="20"/>
  <c r="K57" i="20"/>
  <c r="H57" i="20"/>
  <c r="G57" i="20"/>
  <c r="I57" i="20" s="1"/>
  <c r="F57" i="20"/>
  <c r="E57" i="20"/>
  <c r="D57" i="20"/>
  <c r="C57" i="20"/>
  <c r="B57" i="20"/>
  <c r="H56" i="20"/>
  <c r="G56" i="20"/>
  <c r="I56" i="20" s="1"/>
  <c r="F56" i="20"/>
  <c r="E56" i="20"/>
  <c r="D56" i="20"/>
  <c r="K56" i="20" s="1"/>
  <c r="C56" i="20"/>
  <c r="B56" i="20"/>
  <c r="H55" i="20"/>
  <c r="I55" i="20" s="1"/>
  <c r="G55" i="20"/>
  <c r="E55" i="20"/>
  <c r="D55" i="20"/>
  <c r="F55" i="20" s="1"/>
  <c r="C55" i="20"/>
  <c r="B55" i="20"/>
  <c r="I54" i="20"/>
  <c r="H54" i="20"/>
  <c r="G54" i="20"/>
  <c r="E54" i="20"/>
  <c r="K54" i="20" s="1"/>
  <c r="D54" i="20"/>
  <c r="F54" i="20" s="1"/>
  <c r="C54" i="20"/>
  <c r="B54" i="20"/>
  <c r="I53" i="20"/>
  <c r="H53" i="20"/>
  <c r="G53" i="20"/>
  <c r="F53" i="20"/>
  <c r="K53" i="20" s="1"/>
  <c r="E53" i="20"/>
  <c r="D53" i="20"/>
  <c r="C53" i="20"/>
  <c r="B53" i="20"/>
  <c r="H52" i="20"/>
  <c r="G52" i="20"/>
  <c r="I52" i="20" s="1"/>
  <c r="E52" i="20"/>
  <c r="D52" i="20"/>
  <c r="C52" i="20"/>
  <c r="B52" i="20"/>
  <c r="H51" i="20"/>
  <c r="G51" i="20"/>
  <c r="I51" i="20" s="1"/>
  <c r="E51" i="20"/>
  <c r="D51" i="20"/>
  <c r="C51" i="20"/>
  <c r="B51" i="20"/>
  <c r="I50" i="20"/>
  <c r="H50" i="20"/>
  <c r="G50" i="20"/>
  <c r="F50" i="20"/>
  <c r="E50" i="20"/>
  <c r="D50" i="20"/>
  <c r="K50" i="20" s="1"/>
  <c r="C50" i="20"/>
  <c r="B50" i="20"/>
  <c r="K49" i="20"/>
  <c r="H49" i="20"/>
  <c r="G49" i="20"/>
  <c r="I49" i="20" s="1"/>
  <c r="F49" i="20"/>
  <c r="E49" i="20"/>
  <c r="D49" i="20"/>
  <c r="C49" i="20"/>
  <c r="B49" i="20"/>
  <c r="H48" i="20"/>
  <c r="G48" i="20"/>
  <c r="F48" i="20"/>
  <c r="E48" i="20"/>
  <c r="D48" i="20"/>
  <c r="C48" i="20"/>
  <c r="B48" i="20"/>
  <c r="I47" i="20"/>
  <c r="H47" i="20"/>
  <c r="G47" i="20"/>
  <c r="E47" i="20"/>
  <c r="D47" i="20"/>
  <c r="F47" i="20" s="1"/>
  <c r="C47" i="20"/>
  <c r="B47" i="20"/>
  <c r="I46" i="20"/>
  <c r="H46" i="20"/>
  <c r="G46" i="20"/>
  <c r="E46" i="20"/>
  <c r="D46" i="20"/>
  <c r="F46" i="20" s="1"/>
  <c r="C46" i="20"/>
  <c r="B46" i="20"/>
  <c r="K45" i="20"/>
  <c r="I45" i="20"/>
  <c r="H45" i="20"/>
  <c r="G45" i="20"/>
  <c r="F45" i="20"/>
  <c r="E45" i="20"/>
  <c r="D45" i="20"/>
  <c r="C45" i="20"/>
  <c r="B45" i="20"/>
  <c r="H44" i="20"/>
  <c r="G44" i="20"/>
  <c r="I44" i="20" s="1"/>
  <c r="E44" i="20"/>
  <c r="D44" i="20"/>
  <c r="K44" i="20" s="1"/>
  <c r="C44" i="20"/>
  <c r="B44" i="20"/>
  <c r="H43" i="20"/>
  <c r="G43" i="20"/>
  <c r="I43" i="20" s="1"/>
  <c r="E43" i="20"/>
  <c r="D43" i="20"/>
  <c r="K43" i="20" s="1"/>
  <c r="C43" i="20"/>
  <c r="B43" i="20"/>
  <c r="I42" i="20"/>
  <c r="H42" i="20"/>
  <c r="G42" i="20"/>
  <c r="E42" i="20"/>
  <c r="D42" i="20"/>
  <c r="F42" i="20" s="1"/>
  <c r="C42" i="20"/>
  <c r="B42" i="20"/>
  <c r="H41" i="20"/>
  <c r="G41" i="20"/>
  <c r="I41" i="20" s="1"/>
  <c r="K41" i="20" s="1"/>
  <c r="F41" i="20"/>
  <c r="E41" i="20"/>
  <c r="D41" i="20"/>
  <c r="C41" i="20"/>
  <c r="B41" i="20"/>
  <c r="K40" i="20"/>
  <c r="H40" i="20"/>
  <c r="G40" i="20"/>
  <c r="I40" i="20" s="1"/>
  <c r="F40" i="20"/>
  <c r="E40" i="20"/>
  <c r="D40" i="20"/>
  <c r="C40" i="20"/>
  <c r="B40" i="20"/>
  <c r="H39" i="20"/>
  <c r="G39" i="20"/>
  <c r="I39" i="20" s="1"/>
  <c r="E39" i="20"/>
  <c r="D39" i="20"/>
  <c r="F39" i="20" s="1"/>
  <c r="C39" i="20"/>
  <c r="B39" i="20"/>
  <c r="I38" i="20"/>
  <c r="H38" i="20"/>
  <c r="G38" i="20"/>
  <c r="E38" i="20"/>
  <c r="D38" i="20"/>
  <c r="F38" i="20" s="1"/>
  <c r="C38" i="20"/>
  <c r="B38" i="20"/>
  <c r="I37" i="20"/>
  <c r="H37" i="20"/>
  <c r="G37" i="20"/>
  <c r="F37" i="20"/>
  <c r="K37" i="20" s="1"/>
  <c r="E37" i="20"/>
  <c r="D37" i="20"/>
  <c r="C37" i="20"/>
  <c r="B37" i="20"/>
  <c r="K36" i="20"/>
  <c r="H36" i="20"/>
  <c r="G36" i="20"/>
  <c r="I36" i="20" s="1"/>
  <c r="E36" i="20"/>
  <c r="D36" i="20"/>
  <c r="F36" i="20" s="1"/>
  <c r="C36" i="20"/>
  <c r="B36" i="20"/>
  <c r="H35" i="20"/>
  <c r="G35" i="20"/>
  <c r="I35" i="20" s="1"/>
  <c r="E35" i="20"/>
  <c r="D35" i="20"/>
  <c r="C35" i="20"/>
  <c r="B35" i="20"/>
  <c r="I34" i="20"/>
  <c r="H34" i="20"/>
  <c r="G34" i="20"/>
  <c r="E34" i="20"/>
  <c r="D34" i="20"/>
  <c r="F34" i="20" s="1"/>
  <c r="C34" i="20"/>
  <c r="B34" i="20"/>
  <c r="H33" i="20"/>
  <c r="G33" i="20"/>
  <c r="I33" i="20" s="1"/>
  <c r="K33" i="20" s="1"/>
  <c r="F33" i="20"/>
  <c r="E33" i="20"/>
  <c r="D33" i="20"/>
  <c r="C33" i="20"/>
  <c r="B33" i="20"/>
  <c r="K32" i="20"/>
  <c r="H32" i="20"/>
  <c r="G32" i="20"/>
  <c r="I32" i="20" s="1"/>
  <c r="F32" i="20"/>
  <c r="E32" i="20"/>
  <c r="D32" i="20"/>
  <c r="C32" i="20"/>
  <c r="B32" i="20"/>
  <c r="H31" i="20"/>
  <c r="G31" i="20"/>
  <c r="I31" i="20" s="1"/>
  <c r="E31" i="20"/>
  <c r="D31" i="20"/>
  <c r="F31" i="20" s="1"/>
  <c r="C31" i="20"/>
  <c r="B31" i="20"/>
  <c r="I30" i="20"/>
  <c r="H30" i="20"/>
  <c r="G30" i="20"/>
  <c r="E30" i="20"/>
  <c r="K30" i="20" s="1"/>
  <c r="D30" i="20"/>
  <c r="F30" i="20" s="1"/>
  <c r="C30" i="20"/>
  <c r="B30" i="20"/>
  <c r="K29" i="20"/>
  <c r="I29" i="20"/>
  <c r="H29" i="20"/>
  <c r="G29" i="20"/>
  <c r="F29" i="20"/>
  <c r="E29" i="20"/>
  <c r="D29" i="20"/>
  <c r="C29" i="20"/>
  <c r="B29" i="20"/>
  <c r="K28" i="20"/>
  <c r="H28" i="20"/>
  <c r="G28" i="20"/>
  <c r="I28" i="20" s="1"/>
  <c r="E28" i="20"/>
  <c r="D28" i="20"/>
  <c r="F28" i="20" s="1"/>
  <c r="C28" i="20"/>
  <c r="B28" i="20"/>
  <c r="H27" i="20"/>
  <c r="G27" i="20"/>
  <c r="I27" i="20" s="1"/>
  <c r="E27" i="20"/>
  <c r="D27" i="20"/>
  <c r="K27" i="20" s="1"/>
  <c r="C27" i="20"/>
  <c r="B27" i="20"/>
  <c r="I26" i="20"/>
  <c r="H26" i="20"/>
  <c r="G26" i="20"/>
  <c r="E26" i="20"/>
  <c r="D26" i="20"/>
  <c r="F26" i="20" s="1"/>
  <c r="C26" i="20"/>
  <c r="B26" i="20"/>
  <c r="H25" i="20"/>
  <c r="G25" i="20"/>
  <c r="I25" i="20" s="1"/>
  <c r="K25" i="20" s="1"/>
  <c r="F25" i="20"/>
  <c r="E25" i="20"/>
  <c r="D25" i="20"/>
  <c r="C25" i="20"/>
  <c r="B25" i="20"/>
  <c r="H24" i="20"/>
  <c r="G24" i="20"/>
  <c r="I24" i="20" s="1"/>
  <c r="F24" i="20"/>
  <c r="E24" i="20"/>
  <c r="D24" i="20"/>
  <c r="K24" i="20" s="1"/>
  <c r="C24" i="20"/>
  <c r="B24" i="20"/>
  <c r="H23" i="20"/>
  <c r="G23" i="20"/>
  <c r="I23" i="20" s="1"/>
  <c r="E23" i="20"/>
  <c r="D23" i="20"/>
  <c r="F23" i="20" s="1"/>
  <c r="C23" i="20"/>
  <c r="B23" i="20"/>
  <c r="K22" i="20"/>
  <c r="I22" i="20"/>
  <c r="H22" i="20"/>
  <c r="G22" i="20"/>
  <c r="F22" i="20"/>
  <c r="E22" i="20"/>
  <c r="D22" i="20"/>
  <c r="C22" i="20"/>
  <c r="B22" i="20"/>
  <c r="I21" i="20"/>
  <c r="H21" i="20"/>
  <c r="G21" i="20"/>
  <c r="F21" i="20"/>
  <c r="K21" i="20" s="1"/>
  <c r="E21" i="20"/>
  <c r="D21" i="20"/>
  <c r="C21" i="20"/>
  <c r="B21" i="20"/>
  <c r="H20" i="20"/>
  <c r="G20" i="20"/>
  <c r="E20" i="20"/>
  <c r="D20" i="20"/>
  <c r="F20" i="20" s="1"/>
  <c r="C20" i="20"/>
  <c r="B20" i="20"/>
  <c r="H19" i="20"/>
  <c r="I19" i="20" s="1"/>
  <c r="G19" i="20"/>
  <c r="E19" i="20"/>
  <c r="D19" i="20"/>
  <c r="C19" i="20"/>
  <c r="B19" i="20"/>
  <c r="I18" i="20"/>
  <c r="H18" i="20"/>
  <c r="G18" i="20"/>
  <c r="E18" i="20"/>
  <c r="D18" i="20"/>
  <c r="F18" i="20" s="1"/>
  <c r="C18" i="20"/>
  <c r="B18" i="20"/>
  <c r="H17" i="20"/>
  <c r="G17" i="20"/>
  <c r="I17" i="20" s="1"/>
  <c r="K17" i="20" s="1"/>
  <c r="F17" i="20"/>
  <c r="E17" i="20"/>
  <c r="D17" i="20"/>
  <c r="C17" i="20"/>
  <c r="B17" i="20"/>
  <c r="H16" i="20"/>
  <c r="G16" i="20"/>
  <c r="I16" i="20" s="1"/>
  <c r="F16" i="20"/>
  <c r="E16" i="20"/>
  <c r="D16" i="20"/>
  <c r="K16" i="20" s="1"/>
  <c r="C16" i="20"/>
  <c r="B16" i="20"/>
  <c r="H15" i="20"/>
  <c r="G15" i="20"/>
  <c r="I15" i="20" s="1"/>
  <c r="E15" i="20"/>
  <c r="D15" i="20"/>
  <c r="F15" i="20" s="1"/>
  <c r="C15" i="20"/>
  <c r="B15" i="20"/>
  <c r="I14" i="20"/>
  <c r="H14" i="20"/>
  <c r="G14" i="20"/>
  <c r="E14" i="20"/>
  <c r="D14" i="20"/>
  <c r="C14" i="20"/>
  <c r="B14" i="20"/>
  <c r="I13" i="20"/>
  <c r="H13" i="20"/>
  <c r="G13" i="20"/>
  <c r="F13" i="20"/>
  <c r="K13" i="20" s="1"/>
  <c r="E13" i="20"/>
  <c r="D13" i="20"/>
  <c r="C13" i="20"/>
  <c r="B13" i="20"/>
  <c r="H12" i="20"/>
  <c r="G12" i="20"/>
  <c r="E12" i="20"/>
  <c r="D12" i="20"/>
  <c r="F12" i="20" s="1"/>
  <c r="C12" i="20"/>
  <c r="B12" i="20"/>
  <c r="H11" i="20"/>
  <c r="I11" i="20" s="1"/>
  <c r="G11" i="20"/>
  <c r="E11" i="20"/>
  <c r="D11" i="20"/>
  <c r="K11" i="20" s="1"/>
  <c r="C11" i="20"/>
  <c r="B11" i="20"/>
  <c r="K110" i="22"/>
  <c r="I110" i="22"/>
  <c r="H110" i="22"/>
  <c r="G110" i="22"/>
  <c r="F110" i="22"/>
  <c r="E110" i="22"/>
  <c r="D110" i="22"/>
  <c r="C110" i="22"/>
  <c r="B110" i="22"/>
  <c r="K109" i="22"/>
  <c r="I109" i="22"/>
  <c r="H109" i="22"/>
  <c r="G109" i="22"/>
  <c r="F109" i="22"/>
  <c r="E109" i="22"/>
  <c r="D109" i="22"/>
  <c r="C109" i="22"/>
  <c r="B109" i="22"/>
  <c r="K108" i="22"/>
  <c r="H108" i="22"/>
  <c r="G108" i="22"/>
  <c r="I108" i="22" s="1"/>
  <c r="E108" i="22"/>
  <c r="D108" i="22"/>
  <c r="F108" i="22" s="1"/>
  <c r="C108" i="22"/>
  <c r="B108" i="22"/>
  <c r="I107" i="22"/>
  <c r="H107" i="22"/>
  <c r="G107" i="22"/>
  <c r="E107" i="22"/>
  <c r="D107" i="22"/>
  <c r="K107" i="22" s="1"/>
  <c r="C107" i="22"/>
  <c r="B107" i="22"/>
  <c r="I106" i="22"/>
  <c r="H106" i="22"/>
  <c r="G106" i="22"/>
  <c r="E106" i="22"/>
  <c r="D106" i="22"/>
  <c r="F106" i="22" s="1"/>
  <c r="C106" i="22"/>
  <c r="B106" i="22"/>
  <c r="K105" i="22"/>
  <c r="H105" i="22"/>
  <c r="G105" i="22"/>
  <c r="I105" i="22" s="1"/>
  <c r="F105" i="22"/>
  <c r="E105" i="22"/>
  <c r="D105" i="22"/>
  <c r="C105" i="22"/>
  <c r="B105" i="22"/>
  <c r="H104" i="22"/>
  <c r="G104" i="22"/>
  <c r="I104" i="22" s="1"/>
  <c r="F104" i="22"/>
  <c r="E104" i="22"/>
  <c r="D104" i="22"/>
  <c r="K104" i="22" s="1"/>
  <c r="C104" i="22"/>
  <c r="B104" i="22"/>
  <c r="H103" i="22"/>
  <c r="G103" i="22"/>
  <c r="I103" i="22" s="1"/>
  <c r="E103" i="22"/>
  <c r="D103" i="22"/>
  <c r="F103" i="22" s="1"/>
  <c r="C103" i="22"/>
  <c r="B103" i="22"/>
  <c r="H102" i="22"/>
  <c r="I102" i="22" s="1"/>
  <c r="G102" i="22"/>
  <c r="E102" i="22"/>
  <c r="D102" i="22"/>
  <c r="C102" i="22"/>
  <c r="B102" i="22"/>
  <c r="I101" i="22"/>
  <c r="K101" i="22" s="1"/>
  <c r="H101" i="22"/>
  <c r="G101" i="22"/>
  <c r="F101" i="22"/>
  <c r="E101" i="22"/>
  <c r="D101" i="22"/>
  <c r="C101" i="22"/>
  <c r="B101" i="22"/>
  <c r="K100" i="22"/>
  <c r="H100" i="22"/>
  <c r="G100" i="22"/>
  <c r="I100" i="22" s="1"/>
  <c r="E100" i="22"/>
  <c r="D100" i="22"/>
  <c r="F100" i="22" s="1"/>
  <c r="C100" i="22"/>
  <c r="B100" i="22"/>
  <c r="H99" i="22"/>
  <c r="I99" i="22" s="1"/>
  <c r="G99" i="22"/>
  <c r="E99" i="22"/>
  <c r="D99" i="22"/>
  <c r="C99" i="22"/>
  <c r="B99" i="22"/>
  <c r="I98" i="22"/>
  <c r="H98" i="22"/>
  <c r="G98" i="22"/>
  <c r="E98" i="22"/>
  <c r="D98" i="22"/>
  <c r="F98" i="22" s="1"/>
  <c r="C98" i="22"/>
  <c r="B98" i="22"/>
  <c r="K97" i="22"/>
  <c r="H97" i="22"/>
  <c r="G97" i="22"/>
  <c r="I97" i="22" s="1"/>
  <c r="E97" i="22"/>
  <c r="F97" i="22" s="1"/>
  <c r="D97" i="22"/>
  <c r="C97" i="22"/>
  <c r="B97" i="22"/>
  <c r="H96" i="22"/>
  <c r="G96" i="22"/>
  <c r="I96" i="22" s="1"/>
  <c r="F96" i="22"/>
  <c r="E96" i="22"/>
  <c r="D96" i="22"/>
  <c r="K96" i="22" s="1"/>
  <c r="C96" i="22"/>
  <c r="B96" i="22"/>
  <c r="H95" i="22"/>
  <c r="G95" i="22"/>
  <c r="I95" i="22" s="1"/>
  <c r="E95" i="22"/>
  <c r="D95" i="22"/>
  <c r="F95" i="22" s="1"/>
  <c r="C95" i="22"/>
  <c r="B95" i="22"/>
  <c r="H94" i="22"/>
  <c r="I94" i="22" s="1"/>
  <c r="G94" i="22"/>
  <c r="E94" i="22"/>
  <c r="D94" i="22"/>
  <c r="C94" i="22"/>
  <c r="B94" i="22"/>
  <c r="I93" i="22"/>
  <c r="K93" i="22" s="1"/>
  <c r="H93" i="22"/>
  <c r="G93" i="22"/>
  <c r="F93" i="22"/>
  <c r="E93" i="22"/>
  <c r="D93" i="22"/>
  <c r="C93" i="22"/>
  <c r="B93" i="22"/>
  <c r="H92" i="22"/>
  <c r="G92" i="22"/>
  <c r="E92" i="22"/>
  <c r="D92" i="22"/>
  <c r="F92" i="22" s="1"/>
  <c r="C92" i="22"/>
  <c r="B92" i="22"/>
  <c r="H91" i="22"/>
  <c r="I91" i="22" s="1"/>
  <c r="G91" i="22"/>
  <c r="E91" i="22"/>
  <c r="D91" i="22"/>
  <c r="K91" i="22" s="1"/>
  <c r="C91" i="22"/>
  <c r="B91" i="22"/>
  <c r="I90" i="22"/>
  <c r="H90" i="22"/>
  <c r="G90" i="22"/>
  <c r="E90" i="22"/>
  <c r="D90" i="22"/>
  <c r="F90" i="22" s="1"/>
  <c r="C90" i="22"/>
  <c r="B90" i="22"/>
  <c r="K89" i="22"/>
  <c r="H89" i="22"/>
  <c r="G89" i="22"/>
  <c r="I89" i="22" s="1"/>
  <c r="E89" i="22"/>
  <c r="F89" i="22" s="1"/>
  <c r="D89" i="22"/>
  <c r="C89" i="22"/>
  <c r="B89" i="22"/>
  <c r="H88" i="22"/>
  <c r="G88" i="22"/>
  <c r="I88" i="22" s="1"/>
  <c r="F88" i="22"/>
  <c r="E88" i="22"/>
  <c r="D88" i="22"/>
  <c r="K88" i="22" s="1"/>
  <c r="C88" i="22"/>
  <c r="B88" i="22"/>
  <c r="H87" i="22"/>
  <c r="G87" i="22"/>
  <c r="I87" i="22" s="1"/>
  <c r="E87" i="22"/>
  <c r="D87" i="22"/>
  <c r="F87" i="22" s="1"/>
  <c r="C87" i="22"/>
  <c r="B87" i="22"/>
  <c r="I86" i="22"/>
  <c r="H86" i="22"/>
  <c r="G86" i="22"/>
  <c r="E86" i="22"/>
  <c r="K86" i="22" s="1"/>
  <c r="D86" i="22"/>
  <c r="C86" i="22"/>
  <c r="B86" i="22"/>
  <c r="I85" i="22"/>
  <c r="K85" i="22" s="1"/>
  <c r="H85" i="22"/>
  <c r="G85" i="22"/>
  <c r="F85" i="22"/>
  <c r="E85" i="22"/>
  <c r="D85" i="22"/>
  <c r="C85" i="22"/>
  <c r="B85" i="22"/>
  <c r="H84" i="22"/>
  <c r="G84" i="22"/>
  <c r="E84" i="22"/>
  <c r="D84" i="22"/>
  <c r="F84" i="22" s="1"/>
  <c r="C84" i="22"/>
  <c r="B84" i="22"/>
  <c r="H83" i="22"/>
  <c r="I83" i="22" s="1"/>
  <c r="G83" i="22"/>
  <c r="E83" i="22"/>
  <c r="D83" i="22"/>
  <c r="K83" i="22" s="1"/>
  <c r="C83" i="22"/>
  <c r="B83" i="22"/>
  <c r="I82" i="22"/>
  <c r="H82" i="22"/>
  <c r="G82" i="22"/>
  <c r="E82" i="22"/>
  <c r="D82" i="22"/>
  <c r="F82" i="22" s="1"/>
  <c r="C82" i="22"/>
  <c r="B82" i="22"/>
  <c r="H81" i="22"/>
  <c r="G81" i="22"/>
  <c r="I81" i="22" s="1"/>
  <c r="K81" i="22" s="1"/>
  <c r="E81" i="22"/>
  <c r="F81" i="22" s="1"/>
  <c r="D81" i="22"/>
  <c r="C81" i="22"/>
  <c r="B81" i="22"/>
  <c r="H80" i="22"/>
  <c r="G80" i="22"/>
  <c r="I80" i="22" s="1"/>
  <c r="F80" i="22"/>
  <c r="E80" i="22"/>
  <c r="D80" i="22"/>
  <c r="C80" i="22"/>
  <c r="B80" i="22"/>
  <c r="H79" i="22"/>
  <c r="G79" i="22"/>
  <c r="I79" i="22" s="1"/>
  <c r="E79" i="22"/>
  <c r="D79" i="22"/>
  <c r="F79" i="22" s="1"/>
  <c r="C79" i="22"/>
  <c r="B79" i="22"/>
  <c r="K78" i="22"/>
  <c r="I78" i="22"/>
  <c r="H78" i="22"/>
  <c r="G78" i="22"/>
  <c r="F78" i="22"/>
  <c r="E78" i="22"/>
  <c r="D78" i="22"/>
  <c r="C78" i="22"/>
  <c r="B78" i="22"/>
  <c r="I77" i="22"/>
  <c r="K77" i="22" s="1"/>
  <c r="H77" i="22"/>
  <c r="G77" i="22"/>
  <c r="F77" i="22"/>
  <c r="E77" i="22"/>
  <c r="D77" i="22"/>
  <c r="C77" i="22"/>
  <c r="B77" i="22"/>
  <c r="K76" i="22"/>
  <c r="H76" i="22"/>
  <c r="G76" i="22"/>
  <c r="I76" i="22" s="1"/>
  <c r="E76" i="22"/>
  <c r="D76" i="22"/>
  <c r="F76" i="22" s="1"/>
  <c r="C76" i="22"/>
  <c r="B76" i="22"/>
  <c r="H75" i="22"/>
  <c r="I75" i="22" s="1"/>
  <c r="G75" i="22"/>
  <c r="E75" i="22"/>
  <c r="D75" i="22"/>
  <c r="K75" i="22" s="1"/>
  <c r="C75" i="22"/>
  <c r="B75" i="22"/>
  <c r="I74" i="22"/>
  <c r="H74" i="22"/>
  <c r="G74" i="22"/>
  <c r="E74" i="22"/>
  <c r="D74" i="22"/>
  <c r="F74" i="22" s="1"/>
  <c r="C74" i="22"/>
  <c r="B74" i="22"/>
  <c r="K73" i="22"/>
  <c r="H73" i="22"/>
  <c r="G73" i="22"/>
  <c r="I73" i="22" s="1"/>
  <c r="E73" i="22"/>
  <c r="F73" i="22" s="1"/>
  <c r="D73" i="22"/>
  <c r="C73" i="22"/>
  <c r="B73" i="22"/>
  <c r="H72" i="22"/>
  <c r="G72" i="22"/>
  <c r="I72" i="22" s="1"/>
  <c r="F72" i="22"/>
  <c r="E72" i="22"/>
  <c r="D72" i="22"/>
  <c r="K72" i="22" s="1"/>
  <c r="C72" i="22"/>
  <c r="B72" i="22"/>
  <c r="H71" i="22"/>
  <c r="G71" i="22"/>
  <c r="I71" i="22" s="1"/>
  <c r="E71" i="22"/>
  <c r="D71" i="22"/>
  <c r="F71" i="22" s="1"/>
  <c r="C71" i="22"/>
  <c r="B71" i="22"/>
  <c r="H70" i="22"/>
  <c r="I70" i="22" s="1"/>
  <c r="G70" i="22"/>
  <c r="E70" i="22"/>
  <c r="D70" i="22"/>
  <c r="C70" i="22"/>
  <c r="B70" i="22"/>
  <c r="I69" i="22"/>
  <c r="K69" i="22" s="1"/>
  <c r="H69" i="22"/>
  <c r="G69" i="22"/>
  <c r="F69" i="22"/>
  <c r="E69" i="22"/>
  <c r="D69" i="22"/>
  <c r="C69" i="22"/>
  <c r="B69" i="22"/>
  <c r="H68" i="22"/>
  <c r="G68" i="22"/>
  <c r="E68" i="22"/>
  <c r="D68" i="22"/>
  <c r="F68" i="22" s="1"/>
  <c r="C68" i="22"/>
  <c r="B68" i="22"/>
  <c r="H67" i="22"/>
  <c r="I67" i="22" s="1"/>
  <c r="G67" i="22"/>
  <c r="E67" i="22"/>
  <c r="D67" i="22"/>
  <c r="C67" i="22"/>
  <c r="B67" i="22"/>
  <c r="I66" i="22"/>
  <c r="H66" i="22"/>
  <c r="G66" i="22"/>
  <c r="E66" i="22"/>
  <c r="D66" i="22"/>
  <c r="F66" i="22" s="1"/>
  <c r="C66" i="22"/>
  <c r="B66" i="22"/>
  <c r="H65" i="22"/>
  <c r="G65" i="22"/>
  <c r="I65" i="22" s="1"/>
  <c r="K65" i="22" s="1"/>
  <c r="E65" i="22"/>
  <c r="F65" i="22" s="1"/>
  <c r="D65" i="22"/>
  <c r="C65" i="22"/>
  <c r="B65" i="22"/>
  <c r="H64" i="22"/>
  <c r="G64" i="22"/>
  <c r="I64" i="22" s="1"/>
  <c r="F64" i="22"/>
  <c r="E64" i="22"/>
  <c r="D64" i="22"/>
  <c r="K64" i="22" s="1"/>
  <c r="C64" i="22"/>
  <c r="B64" i="22"/>
  <c r="H63" i="22"/>
  <c r="G63" i="22"/>
  <c r="I63" i="22" s="1"/>
  <c r="E63" i="22"/>
  <c r="D63" i="22"/>
  <c r="F63" i="22" s="1"/>
  <c r="C63" i="22"/>
  <c r="B63" i="22"/>
  <c r="H62" i="22"/>
  <c r="I62" i="22" s="1"/>
  <c r="G62" i="22"/>
  <c r="E62" i="22"/>
  <c r="D62" i="22"/>
  <c r="C62" i="22"/>
  <c r="B62" i="22"/>
  <c r="I61" i="22"/>
  <c r="K61" i="22" s="1"/>
  <c r="H61" i="22"/>
  <c r="G61" i="22"/>
  <c r="F61" i="22"/>
  <c r="E61" i="22"/>
  <c r="D61" i="22"/>
  <c r="C61" i="22"/>
  <c r="B61" i="22"/>
  <c r="H60" i="22"/>
  <c r="G60" i="22"/>
  <c r="E60" i="22"/>
  <c r="D60" i="22"/>
  <c r="F60" i="22" s="1"/>
  <c r="C60" i="22"/>
  <c r="B60" i="22"/>
  <c r="H59" i="22"/>
  <c r="I59" i="22" s="1"/>
  <c r="G59" i="22"/>
  <c r="E59" i="22"/>
  <c r="D59" i="22"/>
  <c r="K59" i="22" s="1"/>
  <c r="C59" i="22"/>
  <c r="B59" i="22"/>
  <c r="I58" i="22"/>
  <c r="H58" i="22"/>
  <c r="G58" i="22"/>
  <c r="E58" i="22"/>
  <c r="D58" i="22"/>
  <c r="F58" i="22" s="1"/>
  <c r="C58" i="22"/>
  <c r="B58" i="22"/>
  <c r="K57" i="22"/>
  <c r="H57" i="22"/>
  <c r="G57" i="22"/>
  <c r="I57" i="22" s="1"/>
  <c r="E57" i="22"/>
  <c r="F57" i="22" s="1"/>
  <c r="D57" i="22"/>
  <c r="C57" i="22"/>
  <c r="B57" i="22"/>
  <c r="H56" i="22"/>
  <c r="G56" i="22"/>
  <c r="I56" i="22" s="1"/>
  <c r="F56" i="22"/>
  <c r="E56" i="22"/>
  <c r="D56" i="22"/>
  <c r="C56" i="22"/>
  <c r="B56" i="22"/>
  <c r="H55" i="22"/>
  <c r="G55" i="22"/>
  <c r="I55" i="22" s="1"/>
  <c r="E55" i="22"/>
  <c r="D55" i="22"/>
  <c r="F55" i="22" s="1"/>
  <c r="C55" i="22"/>
  <c r="B55" i="22"/>
  <c r="H54" i="22"/>
  <c r="I54" i="22" s="1"/>
  <c r="G54" i="22"/>
  <c r="E54" i="22"/>
  <c r="K54" i="22" s="1"/>
  <c r="D54" i="22"/>
  <c r="C54" i="22"/>
  <c r="B54" i="22"/>
  <c r="I53" i="22"/>
  <c r="K53" i="22" s="1"/>
  <c r="H53" i="22"/>
  <c r="G53" i="22"/>
  <c r="F53" i="22"/>
  <c r="E53" i="22"/>
  <c r="D53" i="22"/>
  <c r="C53" i="22"/>
  <c r="B53" i="22"/>
  <c r="H52" i="22"/>
  <c r="G52" i="22"/>
  <c r="E52" i="22"/>
  <c r="D52" i="22"/>
  <c r="F52" i="22" s="1"/>
  <c r="C52" i="22"/>
  <c r="B52" i="22"/>
  <c r="H51" i="22"/>
  <c r="I51" i="22" s="1"/>
  <c r="G51" i="22"/>
  <c r="E51" i="22"/>
  <c r="D51" i="22"/>
  <c r="C51" i="22"/>
  <c r="B51" i="22"/>
  <c r="I50" i="22"/>
  <c r="H50" i="22"/>
  <c r="G50" i="22"/>
  <c r="E50" i="22"/>
  <c r="D50" i="22"/>
  <c r="F50" i="22" s="1"/>
  <c r="C50" i="22"/>
  <c r="B50" i="22"/>
  <c r="K49" i="22"/>
  <c r="H49" i="22"/>
  <c r="G49" i="22"/>
  <c r="I49" i="22" s="1"/>
  <c r="F49" i="22"/>
  <c r="E49" i="22"/>
  <c r="D49" i="22"/>
  <c r="C49" i="22"/>
  <c r="B49" i="22"/>
  <c r="H48" i="22"/>
  <c r="G48" i="22"/>
  <c r="I48" i="22" s="1"/>
  <c r="F48" i="22"/>
  <c r="E48" i="22"/>
  <c r="D48" i="22"/>
  <c r="C48" i="22"/>
  <c r="B48" i="22"/>
  <c r="H47" i="22"/>
  <c r="G47" i="22"/>
  <c r="I47" i="22" s="1"/>
  <c r="E47" i="22"/>
  <c r="D47" i="22"/>
  <c r="F47" i="22" s="1"/>
  <c r="C47" i="22"/>
  <c r="B47" i="22"/>
  <c r="H46" i="22"/>
  <c r="I46" i="22" s="1"/>
  <c r="G46" i="22"/>
  <c r="E46" i="22"/>
  <c r="D46" i="22"/>
  <c r="C46" i="22"/>
  <c r="B46" i="22"/>
  <c r="K45" i="22"/>
  <c r="I45" i="22"/>
  <c r="H45" i="22"/>
  <c r="G45" i="22"/>
  <c r="F45" i="22"/>
  <c r="E45" i="22"/>
  <c r="D45" i="22"/>
  <c r="C45" i="22"/>
  <c r="B45" i="22"/>
  <c r="K44" i="22"/>
  <c r="H44" i="22"/>
  <c r="G44" i="22"/>
  <c r="I44" i="22" s="1"/>
  <c r="E44" i="22"/>
  <c r="D44" i="22"/>
  <c r="F44" i="22" s="1"/>
  <c r="C44" i="22"/>
  <c r="B44" i="22"/>
  <c r="H43" i="22"/>
  <c r="I43" i="22" s="1"/>
  <c r="G43" i="22"/>
  <c r="E43" i="22"/>
  <c r="D43" i="22"/>
  <c r="K43" i="22" s="1"/>
  <c r="C43" i="22"/>
  <c r="B43" i="22"/>
  <c r="I42" i="22"/>
  <c r="H42" i="22"/>
  <c r="G42" i="22"/>
  <c r="E42" i="22"/>
  <c r="D42" i="22"/>
  <c r="F42" i="22" s="1"/>
  <c r="C42" i="22"/>
  <c r="B42" i="22"/>
  <c r="H41" i="22"/>
  <c r="G41" i="22"/>
  <c r="I41" i="22" s="1"/>
  <c r="K41" i="22" s="1"/>
  <c r="E41" i="22"/>
  <c r="F41" i="22" s="1"/>
  <c r="D41" i="22"/>
  <c r="C41" i="22"/>
  <c r="B41" i="22"/>
  <c r="H40" i="22"/>
  <c r="G40" i="22"/>
  <c r="I40" i="22" s="1"/>
  <c r="F40" i="22"/>
  <c r="E40" i="22"/>
  <c r="D40" i="22"/>
  <c r="K40" i="22" s="1"/>
  <c r="C40" i="22"/>
  <c r="B40" i="22"/>
  <c r="H39" i="22"/>
  <c r="G39" i="22"/>
  <c r="I39" i="22" s="1"/>
  <c r="E39" i="22"/>
  <c r="D39" i="22"/>
  <c r="F39" i="22" s="1"/>
  <c r="C39" i="22"/>
  <c r="B39" i="22"/>
  <c r="H38" i="22"/>
  <c r="I38" i="22" s="1"/>
  <c r="G38" i="22"/>
  <c r="E38" i="22"/>
  <c r="D38" i="22"/>
  <c r="C38" i="22"/>
  <c r="B38" i="22"/>
  <c r="I37" i="22"/>
  <c r="K37" i="22" s="1"/>
  <c r="H37" i="22"/>
  <c r="G37" i="22"/>
  <c r="F37" i="22"/>
  <c r="E37" i="22"/>
  <c r="D37" i="22"/>
  <c r="C37" i="22"/>
  <c r="B37" i="22"/>
  <c r="K36" i="22"/>
  <c r="H36" i="22"/>
  <c r="G36" i="22"/>
  <c r="I36" i="22" s="1"/>
  <c r="E36" i="22"/>
  <c r="D36" i="22"/>
  <c r="F36" i="22" s="1"/>
  <c r="C36" i="22"/>
  <c r="B36" i="22"/>
  <c r="H35" i="22"/>
  <c r="I35" i="22" s="1"/>
  <c r="G35" i="22"/>
  <c r="E35" i="22"/>
  <c r="D35" i="22"/>
  <c r="C35" i="22"/>
  <c r="B35" i="22"/>
  <c r="I34" i="22"/>
  <c r="H34" i="22"/>
  <c r="G34" i="22"/>
  <c r="E34" i="22"/>
  <c r="D34" i="22"/>
  <c r="F34" i="22" s="1"/>
  <c r="C34" i="22"/>
  <c r="B34" i="22"/>
  <c r="H33" i="22"/>
  <c r="G33" i="22"/>
  <c r="I33" i="22" s="1"/>
  <c r="K33" i="22" s="1"/>
  <c r="E33" i="22"/>
  <c r="F33" i="22" s="1"/>
  <c r="D33" i="22"/>
  <c r="C33" i="22"/>
  <c r="B33" i="22"/>
  <c r="H32" i="22"/>
  <c r="G32" i="22"/>
  <c r="I32" i="22" s="1"/>
  <c r="F32" i="22"/>
  <c r="E32" i="22"/>
  <c r="D32" i="22"/>
  <c r="K32" i="22" s="1"/>
  <c r="C32" i="22"/>
  <c r="B32" i="22"/>
  <c r="H31" i="22"/>
  <c r="G31" i="22"/>
  <c r="I31" i="22" s="1"/>
  <c r="E31" i="22"/>
  <c r="D31" i="22"/>
  <c r="F31" i="22" s="1"/>
  <c r="C31" i="22"/>
  <c r="B31" i="22"/>
  <c r="H30" i="22"/>
  <c r="I30" i="22" s="1"/>
  <c r="G30" i="22"/>
  <c r="E30" i="22"/>
  <c r="K30" i="22" s="1"/>
  <c r="D30" i="22"/>
  <c r="C30" i="22"/>
  <c r="B30" i="22"/>
  <c r="I29" i="22"/>
  <c r="K29" i="22" s="1"/>
  <c r="H29" i="22"/>
  <c r="G29" i="22"/>
  <c r="F29" i="22"/>
  <c r="E29" i="22"/>
  <c r="D29" i="22"/>
  <c r="C29" i="22"/>
  <c r="B29" i="22"/>
  <c r="H28" i="22"/>
  <c r="G28" i="22"/>
  <c r="E28" i="22"/>
  <c r="D28" i="22"/>
  <c r="F28" i="22" s="1"/>
  <c r="C28" i="22"/>
  <c r="B28" i="22"/>
  <c r="I27" i="22"/>
  <c r="H27" i="22"/>
  <c r="G27" i="22"/>
  <c r="E27" i="22"/>
  <c r="D27" i="22"/>
  <c r="K27" i="22" s="1"/>
  <c r="C27" i="22"/>
  <c r="B27" i="22"/>
  <c r="I26" i="22"/>
  <c r="H26" i="22"/>
  <c r="G26" i="22"/>
  <c r="E26" i="22"/>
  <c r="D26" i="22"/>
  <c r="F26" i="22" s="1"/>
  <c r="C26" i="22"/>
  <c r="B26" i="22"/>
  <c r="H25" i="22"/>
  <c r="G25" i="22"/>
  <c r="I25" i="22" s="1"/>
  <c r="K25" i="22" s="1"/>
  <c r="E25" i="22"/>
  <c r="F25" i="22" s="1"/>
  <c r="D25" i="22"/>
  <c r="C25" i="22"/>
  <c r="B25" i="22"/>
  <c r="H24" i="22"/>
  <c r="G24" i="22"/>
  <c r="I24" i="22" s="1"/>
  <c r="F24" i="22"/>
  <c r="E24" i="22"/>
  <c r="D24" i="22"/>
  <c r="C24" i="22"/>
  <c r="B24" i="22"/>
  <c r="H23" i="22"/>
  <c r="G23" i="22"/>
  <c r="I23" i="22" s="1"/>
  <c r="E23" i="22"/>
  <c r="D23" i="22"/>
  <c r="F23" i="22" s="1"/>
  <c r="C23" i="22"/>
  <c r="B23" i="22"/>
  <c r="H22" i="22"/>
  <c r="I22" i="22" s="1"/>
  <c r="G22" i="22"/>
  <c r="E22" i="22"/>
  <c r="D22" i="22"/>
  <c r="C22" i="22"/>
  <c r="B22" i="22"/>
  <c r="I21" i="22"/>
  <c r="K21" i="22" s="1"/>
  <c r="H21" i="22"/>
  <c r="G21" i="22"/>
  <c r="F21" i="22"/>
  <c r="E21" i="22"/>
  <c r="D21" i="22"/>
  <c r="C21" i="22"/>
  <c r="B21" i="22"/>
  <c r="H20" i="22"/>
  <c r="G20" i="22"/>
  <c r="E20" i="22"/>
  <c r="D20" i="22"/>
  <c r="F20" i="22" s="1"/>
  <c r="C20" i="22"/>
  <c r="B20" i="22"/>
  <c r="H19" i="22"/>
  <c r="I19" i="22" s="1"/>
  <c r="G19" i="22"/>
  <c r="E19" i="22"/>
  <c r="D19" i="22"/>
  <c r="C19" i="22"/>
  <c r="B19" i="22"/>
  <c r="I18" i="22"/>
  <c r="H18" i="22"/>
  <c r="G18" i="22"/>
  <c r="E18" i="22"/>
  <c r="D18" i="22"/>
  <c r="F18" i="22" s="1"/>
  <c r="C18" i="22"/>
  <c r="B18" i="22"/>
  <c r="H17" i="22"/>
  <c r="G17" i="22"/>
  <c r="I17" i="22" s="1"/>
  <c r="E17" i="22"/>
  <c r="F17" i="22" s="1"/>
  <c r="D17" i="22"/>
  <c r="C17" i="22"/>
  <c r="B17" i="22"/>
  <c r="H16" i="22"/>
  <c r="G16" i="22"/>
  <c r="I16" i="22" s="1"/>
  <c r="F16" i="22"/>
  <c r="E16" i="22"/>
  <c r="D16" i="22"/>
  <c r="K16" i="22" s="1"/>
  <c r="C16" i="22"/>
  <c r="B16" i="22"/>
  <c r="H15" i="22"/>
  <c r="G15" i="22"/>
  <c r="I15" i="22" s="1"/>
  <c r="E15" i="22"/>
  <c r="D15" i="22"/>
  <c r="F15" i="22" s="1"/>
  <c r="C15" i="22"/>
  <c r="B15" i="22"/>
  <c r="H14" i="22"/>
  <c r="I14" i="22" s="1"/>
  <c r="G14" i="22"/>
  <c r="E14" i="22"/>
  <c r="D14" i="22"/>
  <c r="C14" i="22"/>
  <c r="B14" i="22"/>
  <c r="I13" i="22"/>
  <c r="K13" i="22" s="1"/>
  <c r="H13" i="22"/>
  <c r="G13" i="22"/>
  <c r="F13" i="22"/>
  <c r="E13" i="22"/>
  <c r="D13" i="22"/>
  <c r="C13" i="22"/>
  <c r="B13" i="22"/>
  <c r="H12" i="22"/>
  <c r="G12" i="22"/>
  <c r="E12" i="22"/>
  <c r="D12" i="22"/>
  <c r="F12" i="22" s="1"/>
  <c r="C12" i="22"/>
  <c r="B12" i="22"/>
  <c r="H11" i="22"/>
  <c r="I11" i="22" s="1"/>
  <c r="G11" i="22"/>
  <c r="E11" i="22"/>
  <c r="D11" i="22"/>
  <c r="K11" i="22" s="1"/>
  <c r="C11" i="22"/>
  <c r="B11" i="22"/>
  <c r="K110" i="24"/>
  <c r="H110" i="24"/>
  <c r="G110" i="24"/>
  <c r="I110" i="24" s="1"/>
  <c r="E110" i="24"/>
  <c r="D110" i="24"/>
  <c r="F110" i="24" s="1"/>
  <c r="C110" i="24"/>
  <c r="B110" i="24"/>
  <c r="I109" i="24"/>
  <c r="H109" i="24"/>
  <c r="G109" i="24"/>
  <c r="E109" i="24"/>
  <c r="D109" i="24"/>
  <c r="K109" i="24" s="1"/>
  <c r="C109" i="24"/>
  <c r="B109" i="24"/>
  <c r="I108" i="24"/>
  <c r="H108" i="24"/>
  <c r="G108" i="24"/>
  <c r="E108" i="24"/>
  <c r="D108" i="24"/>
  <c r="K108" i="24" s="1"/>
  <c r="C108" i="24"/>
  <c r="B108" i="24"/>
  <c r="H107" i="24"/>
  <c r="G107" i="24"/>
  <c r="I107" i="24" s="1"/>
  <c r="F107" i="24"/>
  <c r="E107" i="24"/>
  <c r="D107" i="24"/>
  <c r="K107" i="24" s="1"/>
  <c r="C107" i="24"/>
  <c r="B107" i="24"/>
  <c r="H106" i="24"/>
  <c r="G106" i="24"/>
  <c r="I106" i="24" s="1"/>
  <c r="F106" i="24"/>
  <c r="E106" i="24"/>
  <c r="D106" i="24"/>
  <c r="K106" i="24" s="1"/>
  <c r="C106" i="24"/>
  <c r="B106" i="24"/>
  <c r="H105" i="24"/>
  <c r="G105" i="24"/>
  <c r="I105" i="24" s="1"/>
  <c r="E105" i="24"/>
  <c r="D105" i="24"/>
  <c r="F105" i="24" s="1"/>
  <c r="C105" i="24"/>
  <c r="B105" i="24"/>
  <c r="I104" i="24"/>
  <c r="H104" i="24"/>
  <c r="G104" i="24"/>
  <c r="F104" i="24"/>
  <c r="E104" i="24"/>
  <c r="D104" i="24"/>
  <c r="K104" i="24" s="1"/>
  <c r="C104" i="24"/>
  <c r="B104" i="24"/>
  <c r="K103" i="24"/>
  <c r="H103" i="24"/>
  <c r="G103" i="24"/>
  <c r="I103" i="24" s="1"/>
  <c r="F103" i="24"/>
  <c r="E103" i="24"/>
  <c r="D103" i="24"/>
  <c r="C103" i="24"/>
  <c r="B103" i="24"/>
  <c r="H102" i="24"/>
  <c r="G102" i="24"/>
  <c r="E102" i="24"/>
  <c r="D102" i="24"/>
  <c r="F102" i="24" s="1"/>
  <c r="C102" i="24"/>
  <c r="B102" i="24"/>
  <c r="H101" i="24"/>
  <c r="I101" i="24" s="1"/>
  <c r="G101" i="24"/>
  <c r="E101" i="24"/>
  <c r="D101" i="24"/>
  <c r="C101" i="24"/>
  <c r="B101" i="24"/>
  <c r="I100" i="24"/>
  <c r="H100" i="24"/>
  <c r="G100" i="24"/>
  <c r="E100" i="24"/>
  <c r="D100" i="24"/>
  <c r="K100" i="24" s="1"/>
  <c r="C100" i="24"/>
  <c r="B100" i="24"/>
  <c r="H99" i="24"/>
  <c r="G99" i="24"/>
  <c r="I99" i="24" s="1"/>
  <c r="K99" i="24" s="1"/>
  <c r="F99" i="24"/>
  <c r="E99" i="24"/>
  <c r="D99" i="24"/>
  <c r="C99" i="24"/>
  <c r="B99" i="24"/>
  <c r="H98" i="24"/>
  <c r="G98" i="24"/>
  <c r="I98" i="24" s="1"/>
  <c r="E98" i="24"/>
  <c r="F98" i="24" s="1"/>
  <c r="D98" i="24"/>
  <c r="K98" i="24" s="1"/>
  <c r="C98" i="24"/>
  <c r="B98" i="24"/>
  <c r="H97" i="24"/>
  <c r="G97" i="24"/>
  <c r="I97" i="24" s="1"/>
  <c r="E97" i="24"/>
  <c r="D97" i="24"/>
  <c r="F97" i="24" s="1"/>
  <c r="C97" i="24"/>
  <c r="B97" i="24"/>
  <c r="I96" i="24"/>
  <c r="H96" i="24"/>
  <c r="G96" i="24"/>
  <c r="E96" i="24"/>
  <c r="F96" i="24" s="1"/>
  <c r="D96" i="24"/>
  <c r="K96" i="24" s="1"/>
  <c r="C96" i="24"/>
  <c r="B96" i="24"/>
  <c r="H95" i="24"/>
  <c r="I95" i="24" s="1"/>
  <c r="K95" i="24" s="1"/>
  <c r="G95" i="24"/>
  <c r="F95" i="24"/>
  <c r="E95" i="24"/>
  <c r="D95" i="24"/>
  <c r="C95" i="24"/>
  <c r="B95" i="24"/>
  <c r="H94" i="24"/>
  <c r="G94" i="24"/>
  <c r="E94" i="24"/>
  <c r="D94" i="24"/>
  <c r="F94" i="24" s="1"/>
  <c r="C94" i="24"/>
  <c r="B94" i="24"/>
  <c r="H93" i="24"/>
  <c r="I93" i="24" s="1"/>
  <c r="G93" i="24"/>
  <c r="E93" i="24"/>
  <c r="D93" i="24"/>
  <c r="C93" i="24"/>
  <c r="B93" i="24"/>
  <c r="I92" i="24"/>
  <c r="H92" i="24"/>
  <c r="G92" i="24"/>
  <c r="E92" i="24"/>
  <c r="D92" i="24"/>
  <c r="C92" i="24"/>
  <c r="B92" i="24"/>
  <c r="K91" i="24"/>
  <c r="H91" i="24"/>
  <c r="G91" i="24"/>
  <c r="I91" i="24" s="1"/>
  <c r="F91" i="24"/>
  <c r="E91" i="24"/>
  <c r="D91" i="24"/>
  <c r="C91" i="24"/>
  <c r="B91" i="24"/>
  <c r="H90" i="24"/>
  <c r="G90" i="24"/>
  <c r="I90" i="24" s="1"/>
  <c r="E90" i="24"/>
  <c r="F90" i="24" s="1"/>
  <c r="D90" i="24"/>
  <c r="K90" i="24" s="1"/>
  <c r="C90" i="24"/>
  <c r="B90" i="24"/>
  <c r="H89" i="24"/>
  <c r="G89" i="24"/>
  <c r="I89" i="24" s="1"/>
  <c r="E89" i="24"/>
  <c r="D89" i="24"/>
  <c r="F89" i="24" s="1"/>
  <c r="C89" i="24"/>
  <c r="B89" i="24"/>
  <c r="I88" i="24"/>
  <c r="H88" i="24"/>
  <c r="G88" i="24"/>
  <c r="E88" i="24"/>
  <c r="F88" i="24" s="1"/>
  <c r="D88" i="24"/>
  <c r="K88" i="24" s="1"/>
  <c r="C88" i="24"/>
  <c r="B88" i="24"/>
  <c r="K87" i="24"/>
  <c r="H87" i="24"/>
  <c r="G87" i="24"/>
  <c r="I87" i="24" s="1"/>
  <c r="F87" i="24"/>
  <c r="E87" i="24"/>
  <c r="D87" i="24"/>
  <c r="C87" i="24"/>
  <c r="B87" i="24"/>
  <c r="H86" i="24"/>
  <c r="G86" i="24"/>
  <c r="K86" i="24" s="1"/>
  <c r="E86" i="24"/>
  <c r="F86" i="24" s="1"/>
  <c r="D86" i="24"/>
  <c r="C86" i="24"/>
  <c r="B86" i="24"/>
  <c r="H85" i="24"/>
  <c r="I85" i="24" s="1"/>
  <c r="G85" i="24"/>
  <c r="E85" i="24"/>
  <c r="D85" i="24"/>
  <c r="C85" i="24"/>
  <c r="B85" i="24"/>
  <c r="I84" i="24"/>
  <c r="H84" i="24"/>
  <c r="G84" i="24"/>
  <c r="E84" i="24"/>
  <c r="D84" i="24"/>
  <c r="C84" i="24"/>
  <c r="B84" i="24"/>
  <c r="K83" i="24"/>
  <c r="I83" i="24"/>
  <c r="H83" i="24"/>
  <c r="G83" i="24"/>
  <c r="F83" i="24"/>
  <c r="E83" i="24"/>
  <c r="D83" i="24"/>
  <c r="C83" i="24"/>
  <c r="B83" i="24"/>
  <c r="H82" i="24"/>
  <c r="G82" i="24"/>
  <c r="I82" i="24" s="1"/>
  <c r="E82" i="24"/>
  <c r="D82" i="24"/>
  <c r="F82" i="24" s="1"/>
  <c r="C82" i="24"/>
  <c r="B82" i="24"/>
  <c r="H81" i="24"/>
  <c r="G81" i="24"/>
  <c r="I81" i="24" s="1"/>
  <c r="E81" i="24"/>
  <c r="D81" i="24"/>
  <c r="F81" i="24" s="1"/>
  <c r="C81" i="24"/>
  <c r="B81" i="24"/>
  <c r="I80" i="24"/>
  <c r="H80" i="24"/>
  <c r="G80" i="24"/>
  <c r="E80" i="24"/>
  <c r="F80" i="24" s="1"/>
  <c r="D80" i="24"/>
  <c r="K80" i="24" s="1"/>
  <c r="C80" i="24"/>
  <c r="B80" i="24"/>
  <c r="H79" i="24"/>
  <c r="G79" i="24"/>
  <c r="I79" i="24" s="1"/>
  <c r="K79" i="24" s="1"/>
  <c r="F79" i="24"/>
  <c r="E79" i="24"/>
  <c r="D79" i="24"/>
  <c r="C79" i="24"/>
  <c r="B79" i="24"/>
  <c r="K78" i="24"/>
  <c r="H78" i="24"/>
  <c r="G78" i="24"/>
  <c r="I78" i="24" s="1"/>
  <c r="E78" i="24"/>
  <c r="D78" i="24"/>
  <c r="F78" i="24" s="1"/>
  <c r="C78" i="24"/>
  <c r="B78" i="24"/>
  <c r="H77" i="24"/>
  <c r="I77" i="24" s="1"/>
  <c r="G77" i="24"/>
  <c r="E77" i="24"/>
  <c r="D77" i="24"/>
  <c r="C77" i="24"/>
  <c r="B77" i="24"/>
  <c r="I76" i="24"/>
  <c r="H76" i="24"/>
  <c r="G76" i="24"/>
  <c r="E76" i="24"/>
  <c r="D76" i="24"/>
  <c r="K76" i="24" s="1"/>
  <c r="C76" i="24"/>
  <c r="B76" i="24"/>
  <c r="K75" i="24"/>
  <c r="H75" i="24"/>
  <c r="G75" i="24"/>
  <c r="I75" i="24" s="1"/>
  <c r="F75" i="24"/>
  <c r="E75" i="24"/>
  <c r="D75" i="24"/>
  <c r="C75" i="24"/>
  <c r="B75" i="24"/>
  <c r="H74" i="24"/>
  <c r="G74" i="24"/>
  <c r="I74" i="24" s="1"/>
  <c r="E74" i="24"/>
  <c r="D74" i="24"/>
  <c r="F74" i="24" s="1"/>
  <c r="C74" i="24"/>
  <c r="B74" i="24"/>
  <c r="H73" i="24"/>
  <c r="G73" i="24"/>
  <c r="I73" i="24" s="1"/>
  <c r="E73" i="24"/>
  <c r="D73" i="24"/>
  <c r="F73" i="24" s="1"/>
  <c r="C73" i="24"/>
  <c r="B73" i="24"/>
  <c r="I72" i="24"/>
  <c r="H72" i="24"/>
  <c r="G72" i="24"/>
  <c r="E72" i="24"/>
  <c r="F72" i="24" s="1"/>
  <c r="D72" i="24"/>
  <c r="K72" i="24" s="1"/>
  <c r="C72" i="24"/>
  <c r="B72" i="24"/>
  <c r="H71" i="24"/>
  <c r="G71" i="24"/>
  <c r="I71" i="24" s="1"/>
  <c r="K71" i="24" s="1"/>
  <c r="F71" i="24"/>
  <c r="E71" i="24"/>
  <c r="D71" i="24"/>
  <c r="C71" i="24"/>
  <c r="B71" i="24"/>
  <c r="H70" i="24"/>
  <c r="G70" i="24"/>
  <c r="E70" i="24"/>
  <c r="F70" i="24" s="1"/>
  <c r="D70" i="24"/>
  <c r="C70" i="24"/>
  <c r="B70" i="24"/>
  <c r="H69" i="24"/>
  <c r="I69" i="24" s="1"/>
  <c r="G69" i="24"/>
  <c r="E69" i="24"/>
  <c r="D69" i="24"/>
  <c r="C69" i="24"/>
  <c r="B69" i="24"/>
  <c r="I68" i="24"/>
  <c r="H68" i="24"/>
  <c r="G68" i="24"/>
  <c r="E68" i="24"/>
  <c r="D68" i="24"/>
  <c r="C68" i="24"/>
  <c r="B68" i="24"/>
  <c r="H67" i="24"/>
  <c r="G67" i="24"/>
  <c r="I67" i="24" s="1"/>
  <c r="K67" i="24" s="1"/>
  <c r="F67" i="24"/>
  <c r="E67" i="24"/>
  <c r="D67" i="24"/>
  <c r="C67" i="24"/>
  <c r="B67" i="24"/>
  <c r="H66" i="24"/>
  <c r="G66" i="24"/>
  <c r="I66" i="24" s="1"/>
  <c r="E66" i="24"/>
  <c r="D66" i="24"/>
  <c r="F66" i="24" s="1"/>
  <c r="C66" i="24"/>
  <c r="B66" i="24"/>
  <c r="H65" i="24"/>
  <c r="G65" i="24"/>
  <c r="I65" i="24" s="1"/>
  <c r="E65" i="24"/>
  <c r="D65" i="24"/>
  <c r="F65" i="24" s="1"/>
  <c r="C65" i="24"/>
  <c r="B65" i="24"/>
  <c r="I64" i="24"/>
  <c r="H64" i="24"/>
  <c r="G64" i="24"/>
  <c r="E64" i="24"/>
  <c r="F64" i="24" s="1"/>
  <c r="D64" i="24"/>
  <c r="C64" i="24"/>
  <c r="B64" i="24"/>
  <c r="H63" i="24"/>
  <c r="G63" i="24"/>
  <c r="I63" i="24" s="1"/>
  <c r="K63" i="24" s="1"/>
  <c r="F63" i="24"/>
  <c r="E63" i="24"/>
  <c r="D63" i="24"/>
  <c r="C63" i="24"/>
  <c r="B63" i="24"/>
  <c r="H62" i="24"/>
  <c r="G62" i="24"/>
  <c r="E62" i="24"/>
  <c r="D62" i="24"/>
  <c r="F62" i="24" s="1"/>
  <c r="C62" i="24"/>
  <c r="B62" i="24"/>
  <c r="H61" i="24"/>
  <c r="I61" i="24" s="1"/>
  <c r="G61" i="24"/>
  <c r="E61" i="24"/>
  <c r="D61" i="24"/>
  <c r="C61" i="24"/>
  <c r="B61" i="24"/>
  <c r="I60" i="24"/>
  <c r="H60" i="24"/>
  <c r="G60" i="24"/>
  <c r="E60" i="24"/>
  <c r="D60" i="24"/>
  <c r="C60" i="24"/>
  <c r="B60" i="24"/>
  <c r="K59" i="24"/>
  <c r="H59" i="24"/>
  <c r="G59" i="24"/>
  <c r="I59" i="24" s="1"/>
  <c r="F59" i="24"/>
  <c r="E59" i="24"/>
  <c r="D59" i="24"/>
  <c r="C59" i="24"/>
  <c r="B59" i="24"/>
  <c r="H58" i="24"/>
  <c r="G58" i="24"/>
  <c r="I58" i="24" s="1"/>
  <c r="E58" i="24"/>
  <c r="D58" i="24"/>
  <c r="F58" i="24" s="1"/>
  <c r="C58" i="24"/>
  <c r="B58" i="24"/>
  <c r="H57" i="24"/>
  <c r="G57" i="24"/>
  <c r="I57" i="24" s="1"/>
  <c r="E57" i="24"/>
  <c r="D57" i="24"/>
  <c r="F57" i="24" s="1"/>
  <c r="C57" i="24"/>
  <c r="B57" i="24"/>
  <c r="I56" i="24"/>
  <c r="H56" i="24"/>
  <c r="G56" i="24"/>
  <c r="E56" i="24"/>
  <c r="F56" i="24" s="1"/>
  <c r="D56" i="24"/>
  <c r="K56" i="24" s="1"/>
  <c r="C56" i="24"/>
  <c r="B56" i="24"/>
  <c r="H55" i="24"/>
  <c r="G55" i="24"/>
  <c r="I55" i="24" s="1"/>
  <c r="K55" i="24" s="1"/>
  <c r="F55" i="24"/>
  <c r="E55" i="24"/>
  <c r="D55" i="24"/>
  <c r="C55" i="24"/>
  <c r="B55" i="24"/>
  <c r="K54" i="24"/>
  <c r="H54" i="24"/>
  <c r="G54" i="24"/>
  <c r="I54" i="24" s="1"/>
  <c r="E54" i="24"/>
  <c r="D54" i="24"/>
  <c r="F54" i="24" s="1"/>
  <c r="C54" i="24"/>
  <c r="B54" i="24"/>
  <c r="H53" i="24"/>
  <c r="I53" i="24" s="1"/>
  <c r="G53" i="24"/>
  <c r="E53" i="24"/>
  <c r="D53" i="24"/>
  <c r="C53" i="24"/>
  <c r="B53" i="24"/>
  <c r="I52" i="24"/>
  <c r="H52" i="24"/>
  <c r="G52" i="24"/>
  <c r="E52" i="24"/>
  <c r="D52" i="24"/>
  <c r="C52" i="24"/>
  <c r="B52" i="24"/>
  <c r="H51" i="24"/>
  <c r="G51" i="24"/>
  <c r="I51" i="24" s="1"/>
  <c r="K51" i="24" s="1"/>
  <c r="F51" i="24"/>
  <c r="E51" i="24"/>
  <c r="D51" i="24"/>
  <c r="C51" i="24"/>
  <c r="B51" i="24"/>
  <c r="H50" i="24"/>
  <c r="G50" i="24"/>
  <c r="I50" i="24" s="1"/>
  <c r="E50" i="24"/>
  <c r="D50" i="24"/>
  <c r="F50" i="24" s="1"/>
  <c r="C50" i="24"/>
  <c r="B50" i="24"/>
  <c r="H49" i="24"/>
  <c r="G49" i="24"/>
  <c r="I49" i="24" s="1"/>
  <c r="E49" i="24"/>
  <c r="D49" i="24"/>
  <c r="F49" i="24" s="1"/>
  <c r="C49" i="24"/>
  <c r="B49" i="24"/>
  <c r="I48" i="24"/>
  <c r="H48" i="24"/>
  <c r="G48" i="24"/>
  <c r="E48" i="24"/>
  <c r="F48" i="24" s="1"/>
  <c r="D48" i="24"/>
  <c r="C48" i="24"/>
  <c r="B48" i="24"/>
  <c r="H47" i="24"/>
  <c r="G47" i="24"/>
  <c r="I47" i="24" s="1"/>
  <c r="K47" i="24" s="1"/>
  <c r="F47" i="24"/>
  <c r="E47" i="24"/>
  <c r="D47" i="24"/>
  <c r="C47" i="24"/>
  <c r="B47" i="24"/>
  <c r="H46" i="24"/>
  <c r="G46" i="24"/>
  <c r="E46" i="24"/>
  <c r="D46" i="24"/>
  <c r="F46" i="24" s="1"/>
  <c r="C46" i="24"/>
  <c r="B46" i="24"/>
  <c r="H45" i="24"/>
  <c r="I45" i="24" s="1"/>
  <c r="G45" i="24"/>
  <c r="E45" i="24"/>
  <c r="D45" i="24"/>
  <c r="K45" i="24" s="1"/>
  <c r="C45" i="24"/>
  <c r="B45" i="24"/>
  <c r="I44" i="24"/>
  <c r="H44" i="24"/>
  <c r="G44" i="24"/>
  <c r="E44" i="24"/>
  <c r="D44" i="24"/>
  <c r="K44" i="24" s="1"/>
  <c r="C44" i="24"/>
  <c r="B44" i="24"/>
  <c r="K43" i="24"/>
  <c r="H43" i="24"/>
  <c r="G43" i="24"/>
  <c r="I43" i="24" s="1"/>
  <c r="F43" i="24"/>
  <c r="E43" i="24"/>
  <c r="D43" i="24"/>
  <c r="C43" i="24"/>
  <c r="B43" i="24"/>
  <c r="H42" i="24"/>
  <c r="G42" i="24"/>
  <c r="I42" i="24" s="1"/>
  <c r="E42" i="24"/>
  <c r="D42" i="24"/>
  <c r="F42" i="24" s="1"/>
  <c r="C42" i="24"/>
  <c r="B42" i="24"/>
  <c r="H41" i="24"/>
  <c r="G41" i="24"/>
  <c r="I41" i="24" s="1"/>
  <c r="E41" i="24"/>
  <c r="D41" i="24"/>
  <c r="F41" i="24" s="1"/>
  <c r="C41" i="24"/>
  <c r="B41" i="24"/>
  <c r="I40" i="24"/>
  <c r="H40" i="24"/>
  <c r="G40" i="24"/>
  <c r="E40" i="24"/>
  <c r="F40" i="24" s="1"/>
  <c r="D40" i="24"/>
  <c r="K40" i="24" s="1"/>
  <c r="C40" i="24"/>
  <c r="B40" i="24"/>
  <c r="K39" i="24"/>
  <c r="H39" i="24"/>
  <c r="G39" i="24"/>
  <c r="I39" i="24" s="1"/>
  <c r="F39" i="24"/>
  <c r="E39" i="24"/>
  <c r="D39" i="24"/>
  <c r="C39" i="24"/>
  <c r="B39" i="24"/>
  <c r="H38" i="24"/>
  <c r="G38" i="24"/>
  <c r="E38" i="24"/>
  <c r="D38" i="24"/>
  <c r="F38" i="24" s="1"/>
  <c r="C38" i="24"/>
  <c r="B38" i="24"/>
  <c r="H37" i="24"/>
  <c r="I37" i="24" s="1"/>
  <c r="G37" i="24"/>
  <c r="E37" i="24"/>
  <c r="D37" i="24"/>
  <c r="C37" i="24"/>
  <c r="B37" i="24"/>
  <c r="I36" i="24"/>
  <c r="H36" i="24"/>
  <c r="G36" i="24"/>
  <c r="E36" i="24"/>
  <c r="D36" i="24"/>
  <c r="K36" i="24" s="1"/>
  <c r="C36" i="24"/>
  <c r="B36" i="24"/>
  <c r="H35" i="24"/>
  <c r="G35" i="24"/>
  <c r="I35" i="24" s="1"/>
  <c r="K35" i="24" s="1"/>
  <c r="F35" i="24"/>
  <c r="E35" i="24"/>
  <c r="D35" i="24"/>
  <c r="C35" i="24"/>
  <c r="B35" i="24"/>
  <c r="H34" i="24"/>
  <c r="G34" i="24"/>
  <c r="I34" i="24" s="1"/>
  <c r="E34" i="24"/>
  <c r="D34" i="24"/>
  <c r="F34" i="24" s="1"/>
  <c r="C34" i="24"/>
  <c r="B34" i="24"/>
  <c r="H33" i="24"/>
  <c r="G33" i="24"/>
  <c r="I33" i="24" s="1"/>
  <c r="E33" i="24"/>
  <c r="D33" i="24"/>
  <c r="F33" i="24" s="1"/>
  <c r="C33" i="24"/>
  <c r="B33" i="24"/>
  <c r="I32" i="24"/>
  <c r="H32" i="24"/>
  <c r="G32" i="24"/>
  <c r="E32" i="24"/>
  <c r="F32" i="24" s="1"/>
  <c r="D32" i="24"/>
  <c r="K32" i="24" s="1"/>
  <c r="C32" i="24"/>
  <c r="B32" i="24"/>
  <c r="K31" i="24"/>
  <c r="I31" i="24"/>
  <c r="H31" i="24"/>
  <c r="G31" i="24"/>
  <c r="F31" i="24"/>
  <c r="E31" i="24"/>
  <c r="D31" i="24"/>
  <c r="C31" i="24"/>
  <c r="B31" i="24"/>
  <c r="K30" i="24"/>
  <c r="H30" i="24"/>
  <c r="G30" i="24"/>
  <c r="I30" i="24" s="1"/>
  <c r="E30" i="24"/>
  <c r="D30" i="24"/>
  <c r="F30" i="24" s="1"/>
  <c r="C30" i="24"/>
  <c r="B30" i="24"/>
  <c r="H29" i="24"/>
  <c r="I29" i="24" s="1"/>
  <c r="G29" i="24"/>
  <c r="E29" i="24"/>
  <c r="D29" i="24"/>
  <c r="C29" i="24"/>
  <c r="B29" i="24"/>
  <c r="I28" i="24"/>
  <c r="H28" i="24"/>
  <c r="G28" i="24"/>
  <c r="E28" i="24"/>
  <c r="D28" i="24"/>
  <c r="C28" i="24"/>
  <c r="B28" i="24"/>
  <c r="K27" i="24"/>
  <c r="H27" i="24"/>
  <c r="G27" i="24"/>
  <c r="I27" i="24" s="1"/>
  <c r="F27" i="24"/>
  <c r="E27" i="24"/>
  <c r="D27" i="24"/>
  <c r="C27" i="24"/>
  <c r="B27" i="24"/>
  <c r="H26" i="24"/>
  <c r="G26" i="24"/>
  <c r="I26" i="24" s="1"/>
  <c r="F26" i="24"/>
  <c r="E26" i="24"/>
  <c r="D26" i="24"/>
  <c r="K26" i="24" s="1"/>
  <c r="C26" i="24"/>
  <c r="B26" i="24"/>
  <c r="H25" i="24"/>
  <c r="G25" i="24"/>
  <c r="I25" i="24" s="1"/>
  <c r="E25" i="24"/>
  <c r="D25" i="24"/>
  <c r="F25" i="24" s="1"/>
  <c r="C25" i="24"/>
  <c r="B25" i="24"/>
  <c r="H24" i="24"/>
  <c r="I24" i="24" s="1"/>
  <c r="G24" i="24"/>
  <c r="E24" i="24"/>
  <c r="F24" i="24" s="1"/>
  <c r="D24" i="24"/>
  <c r="K24" i="24" s="1"/>
  <c r="C24" i="24"/>
  <c r="B24" i="24"/>
  <c r="I23" i="24"/>
  <c r="K23" i="24" s="1"/>
  <c r="H23" i="24"/>
  <c r="G23" i="24"/>
  <c r="F23" i="24"/>
  <c r="E23" i="24"/>
  <c r="D23" i="24"/>
  <c r="C23" i="24"/>
  <c r="B23" i="24"/>
  <c r="H22" i="24"/>
  <c r="G22" i="24"/>
  <c r="I22" i="24" s="1"/>
  <c r="E22" i="24"/>
  <c r="F22" i="24" s="1"/>
  <c r="D22" i="24"/>
  <c r="C22" i="24"/>
  <c r="B22" i="24"/>
  <c r="H21" i="24"/>
  <c r="I21" i="24" s="1"/>
  <c r="G21" i="24"/>
  <c r="E21" i="24"/>
  <c r="D21" i="24"/>
  <c r="C21" i="24"/>
  <c r="B21" i="24"/>
  <c r="I20" i="24"/>
  <c r="H20" i="24"/>
  <c r="G20" i="24"/>
  <c r="E20" i="24"/>
  <c r="D20" i="24"/>
  <c r="C20" i="24"/>
  <c r="B20" i="24"/>
  <c r="H19" i="24"/>
  <c r="I19" i="24" s="1"/>
  <c r="G19" i="24"/>
  <c r="E19" i="24"/>
  <c r="D19" i="24"/>
  <c r="C19" i="24"/>
  <c r="B19" i="24"/>
  <c r="H18" i="24"/>
  <c r="G18" i="24"/>
  <c r="I18" i="24" s="1"/>
  <c r="F18" i="24"/>
  <c r="E18" i="24"/>
  <c r="D18" i="24"/>
  <c r="K18" i="24" s="1"/>
  <c r="C18" i="24"/>
  <c r="B18" i="24"/>
  <c r="H17" i="24"/>
  <c r="G17" i="24"/>
  <c r="I17" i="24" s="1"/>
  <c r="E17" i="24"/>
  <c r="D17" i="24"/>
  <c r="F17" i="24" s="1"/>
  <c r="C17" i="24"/>
  <c r="B17" i="24"/>
  <c r="H16" i="24"/>
  <c r="I16" i="24" s="1"/>
  <c r="G16" i="24"/>
  <c r="E16" i="24"/>
  <c r="F16" i="24" s="1"/>
  <c r="D16" i="24"/>
  <c r="C16" i="24"/>
  <c r="B16" i="24"/>
  <c r="K15" i="24"/>
  <c r="I15" i="24"/>
  <c r="H15" i="24"/>
  <c r="G15" i="24"/>
  <c r="F15" i="24"/>
  <c r="E15" i="24"/>
  <c r="D15" i="24"/>
  <c r="C15" i="24"/>
  <c r="B15" i="24"/>
  <c r="H14" i="24"/>
  <c r="G14" i="24"/>
  <c r="I14" i="24" s="1"/>
  <c r="K14" i="24" s="1"/>
  <c r="E14" i="24"/>
  <c r="D14" i="24"/>
  <c r="F14" i="24" s="1"/>
  <c r="C14" i="24"/>
  <c r="B14" i="24"/>
  <c r="H13" i="24"/>
  <c r="I13" i="24" s="1"/>
  <c r="G13" i="24"/>
  <c r="E13" i="24"/>
  <c r="D13" i="24"/>
  <c r="C13" i="24"/>
  <c r="B13" i="24"/>
  <c r="I12" i="24"/>
  <c r="H12" i="24"/>
  <c r="G12" i="24"/>
  <c r="E12" i="24"/>
  <c r="D12" i="24"/>
  <c r="C12" i="24"/>
  <c r="B12" i="24"/>
  <c r="H11" i="24"/>
  <c r="G11" i="24"/>
  <c r="I11" i="24" s="1"/>
  <c r="E11" i="24"/>
  <c r="K11" i="24" s="1"/>
  <c r="D11" i="24"/>
  <c r="C11" i="24"/>
  <c r="B11" i="24"/>
  <c r="K109" i="14"/>
  <c r="H109" i="14"/>
  <c r="G109" i="14"/>
  <c r="I109" i="14" s="1"/>
  <c r="F109" i="14"/>
  <c r="E109" i="14"/>
  <c r="D109" i="14"/>
  <c r="C109" i="14"/>
  <c r="B109" i="14"/>
  <c r="H108" i="14"/>
  <c r="G108" i="14"/>
  <c r="I108" i="14" s="1"/>
  <c r="E108" i="14"/>
  <c r="D108" i="14"/>
  <c r="K108" i="14" s="1"/>
  <c r="C108" i="14"/>
  <c r="B108" i="14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E105" i="14"/>
  <c r="D105" i="14"/>
  <c r="C105" i="14"/>
  <c r="B105" i="14"/>
  <c r="H104" i="14"/>
  <c r="G104" i="14"/>
  <c r="I104" i="14" s="1"/>
  <c r="E104" i="14"/>
  <c r="D104" i="14"/>
  <c r="C104" i="14"/>
  <c r="B104" i="14"/>
  <c r="H103" i="14"/>
  <c r="G103" i="14"/>
  <c r="I103" i="14" s="1"/>
  <c r="E103" i="14"/>
  <c r="D103" i="14"/>
  <c r="F103" i="14" s="1"/>
  <c r="C103" i="14"/>
  <c r="B103" i="14"/>
  <c r="H102" i="14"/>
  <c r="G102" i="14"/>
  <c r="E102" i="14"/>
  <c r="D102" i="14"/>
  <c r="F102" i="14" s="1"/>
  <c r="C102" i="14"/>
  <c r="B102" i="14"/>
  <c r="H101" i="14"/>
  <c r="G101" i="14"/>
  <c r="E101" i="14"/>
  <c r="D101" i="14"/>
  <c r="C101" i="14"/>
  <c r="B101" i="14"/>
  <c r="H100" i="14"/>
  <c r="G100" i="14"/>
  <c r="I100" i="14" s="1"/>
  <c r="E100" i="14"/>
  <c r="D100" i="14"/>
  <c r="F100" i="14" s="1"/>
  <c r="C100" i="14"/>
  <c r="B100" i="14"/>
  <c r="H99" i="14"/>
  <c r="G99" i="14"/>
  <c r="I99" i="14" s="1"/>
  <c r="E99" i="14"/>
  <c r="D99" i="14"/>
  <c r="C99" i="14"/>
  <c r="B99" i="14"/>
  <c r="H98" i="14"/>
  <c r="G98" i="14"/>
  <c r="E98" i="14"/>
  <c r="F98" i="14" s="1"/>
  <c r="D98" i="14"/>
  <c r="C98" i="14"/>
  <c r="B98" i="14"/>
  <c r="K97" i="14"/>
  <c r="H97" i="14"/>
  <c r="G97" i="14"/>
  <c r="I97" i="14" s="1"/>
  <c r="E97" i="14"/>
  <c r="F97" i="14" s="1"/>
  <c r="D97" i="14"/>
  <c r="C97" i="14"/>
  <c r="B97" i="14"/>
  <c r="K96" i="14"/>
  <c r="H96" i="14"/>
  <c r="G96" i="14"/>
  <c r="E96" i="14"/>
  <c r="D96" i="14"/>
  <c r="F96" i="14" s="1"/>
  <c r="C96" i="14"/>
  <c r="B96" i="14"/>
  <c r="H95" i="14"/>
  <c r="G95" i="14"/>
  <c r="I95" i="14" s="1"/>
  <c r="E95" i="14"/>
  <c r="D95" i="14"/>
  <c r="F95" i="14" s="1"/>
  <c r="C95" i="14"/>
  <c r="B95" i="14"/>
  <c r="K94" i="14"/>
  <c r="H94" i="14"/>
  <c r="G94" i="14"/>
  <c r="I94" i="14" s="1"/>
  <c r="E94" i="14"/>
  <c r="D94" i="14"/>
  <c r="F94" i="14" s="1"/>
  <c r="C94" i="14"/>
  <c r="B94" i="14"/>
  <c r="H93" i="14"/>
  <c r="G93" i="14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E91" i="14"/>
  <c r="D91" i="14"/>
  <c r="C91" i="14"/>
  <c r="B91" i="14"/>
  <c r="H90" i="14"/>
  <c r="G90" i="14"/>
  <c r="E90" i="14"/>
  <c r="D90" i="14"/>
  <c r="C90" i="14"/>
  <c r="B90" i="14"/>
  <c r="H89" i="14"/>
  <c r="G89" i="14"/>
  <c r="F89" i="14"/>
  <c r="E89" i="14"/>
  <c r="D89" i="14"/>
  <c r="C89" i="14"/>
  <c r="B89" i="14"/>
  <c r="H88" i="14"/>
  <c r="G88" i="14"/>
  <c r="E88" i="14"/>
  <c r="K88" i="14" s="1"/>
  <c r="D88" i="14"/>
  <c r="C88" i="14"/>
  <c r="B88" i="14"/>
  <c r="H87" i="14"/>
  <c r="G87" i="14"/>
  <c r="I87" i="14" s="1"/>
  <c r="E87" i="14"/>
  <c r="D87" i="14"/>
  <c r="F87" i="14" s="1"/>
  <c r="C87" i="14"/>
  <c r="B87" i="14"/>
  <c r="H86" i="14"/>
  <c r="G86" i="14"/>
  <c r="I86" i="14" s="1"/>
  <c r="E86" i="14"/>
  <c r="D86" i="14"/>
  <c r="C86" i="14"/>
  <c r="B86" i="14"/>
  <c r="H85" i="14"/>
  <c r="G85" i="14"/>
  <c r="I85" i="14" s="1"/>
  <c r="E85" i="14"/>
  <c r="D85" i="14"/>
  <c r="C85" i="14"/>
  <c r="B85" i="14"/>
  <c r="H84" i="14"/>
  <c r="G84" i="14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H82" i="14"/>
  <c r="G82" i="14"/>
  <c r="E82" i="14"/>
  <c r="F82" i="14" s="1"/>
  <c r="D82" i="14"/>
  <c r="C82" i="14"/>
  <c r="B82" i="14"/>
  <c r="H81" i="14"/>
  <c r="G81" i="14"/>
  <c r="F81" i="14"/>
  <c r="E81" i="14"/>
  <c r="D81" i="14"/>
  <c r="C81" i="14"/>
  <c r="B81" i="14"/>
  <c r="H80" i="14"/>
  <c r="G80" i="14"/>
  <c r="E80" i="14"/>
  <c r="D80" i="14"/>
  <c r="F80" i="14" s="1"/>
  <c r="C80" i="14"/>
  <c r="B80" i="14"/>
  <c r="H79" i="14"/>
  <c r="G79" i="14"/>
  <c r="I79" i="14" s="1"/>
  <c r="E79" i="14"/>
  <c r="D79" i="14"/>
  <c r="F79" i="14" s="1"/>
  <c r="C79" i="14"/>
  <c r="B79" i="14"/>
  <c r="H78" i="14"/>
  <c r="G78" i="14"/>
  <c r="I78" i="14" s="1"/>
  <c r="E78" i="14"/>
  <c r="D78" i="14"/>
  <c r="C78" i="14"/>
  <c r="B78" i="14"/>
  <c r="H77" i="14"/>
  <c r="G77" i="14"/>
  <c r="E77" i="14"/>
  <c r="D77" i="14"/>
  <c r="C77" i="14"/>
  <c r="B77" i="14"/>
  <c r="H76" i="14"/>
  <c r="G76" i="14"/>
  <c r="I76" i="14" s="1"/>
  <c r="E76" i="14"/>
  <c r="D76" i="14"/>
  <c r="F76" i="14" s="1"/>
  <c r="C76" i="14"/>
  <c r="B76" i="14"/>
  <c r="H75" i="14"/>
  <c r="G75" i="14"/>
  <c r="E75" i="14"/>
  <c r="D75" i="14"/>
  <c r="C75" i="14"/>
  <c r="B75" i="14"/>
  <c r="H74" i="14"/>
  <c r="G74" i="14"/>
  <c r="E74" i="14"/>
  <c r="D74" i="14"/>
  <c r="F74" i="14" s="1"/>
  <c r="C74" i="14"/>
  <c r="B74" i="14"/>
  <c r="H73" i="14"/>
  <c r="G73" i="14"/>
  <c r="E73" i="14"/>
  <c r="D73" i="14"/>
  <c r="K73" i="14" s="1"/>
  <c r="C73" i="14"/>
  <c r="B73" i="14"/>
  <c r="H72" i="14"/>
  <c r="G72" i="14"/>
  <c r="I72" i="14" s="1"/>
  <c r="F72" i="14"/>
  <c r="E72" i="14"/>
  <c r="D72" i="14"/>
  <c r="C72" i="14"/>
  <c r="B72" i="14"/>
  <c r="H71" i="14"/>
  <c r="G71" i="14"/>
  <c r="E71" i="14"/>
  <c r="D71" i="14"/>
  <c r="C71" i="14"/>
  <c r="B71" i="14"/>
  <c r="H70" i="14"/>
  <c r="G70" i="14"/>
  <c r="I70" i="14" s="1"/>
  <c r="E70" i="14"/>
  <c r="D70" i="14"/>
  <c r="F70" i="14" s="1"/>
  <c r="C70" i="14"/>
  <c r="B70" i="14"/>
  <c r="H69" i="14"/>
  <c r="G69" i="14"/>
  <c r="I69" i="14" s="1"/>
  <c r="E69" i="14"/>
  <c r="D69" i="14"/>
  <c r="C69" i="14"/>
  <c r="B69" i="14"/>
  <c r="H68" i="14"/>
  <c r="G68" i="14"/>
  <c r="E68" i="14"/>
  <c r="D68" i="14"/>
  <c r="C68" i="14"/>
  <c r="B68" i="14"/>
  <c r="H67" i="14"/>
  <c r="G67" i="14"/>
  <c r="E67" i="14"/>
  <c r="D67" i="14"/>
  <c r="C67" i="14"/>
  <c r="B67" i="14"/>
  <c r="H66" i="14"/>
  <c r="G66" i="14"/>
  <c r="F66" i="14"/>
  <c r="E66" i="14"/>
  <c r="D66" i="14"/>
  <c r="C66" i="14"/>
  <c r="B66" i="14"/>
  <c r="H65" i="14"/>
  <c r="G65" i="14"/>
  <c r="E65" i="14"/>
  <c r="D65" i="14"/>
  <c r="F65" i="14" s="1"/>
  <c r="C65" i="14"/>
  <c r="B65" i="14"/>
  <c r="H64" i="14"/>
  <c r="G64" i="14"/>
  <c r="E64" i="14"/>
  <c r="D64" i="14"/>
  <c r="F64" i="14" s="1"/>
  <c r="C64" i="14"/>
  <c r="B64" i="14"/>
  <c r="H63" i="14"/>
  <c r="G63" i="14"/>
  <c r="I63" i="14" s="1"/>
  <c r="E63" i="14"/>
  <c r="D63" i="14"/>
  <c r="C63" i="14"/>
  <c r="B63" i="14"/>
  <c r="H62" i="14"/>
  <c r="G62" i="14"/>
  <c r="I62" i="14" s="1"/>
  <c r="E62" i="14"/>
  <c r="D62" i="14"/>
  <c r="F62" i="14" s="1"/>
  <c r="C62" i="14"/>
  <c r="B62" i="14"/>
  <c r="H61" i="14"/>
  <c r="G61" i="14"/>
  <c r="E61" i="14"/>
  <c r="F61" i="14" s="1"/>
  <c r="D61" i="14"/>
  <c r="C61" i="14"/>
  <c r="B61" i="14"/>
  <c r="H60" i="14"/>
  <c r="G60" i="14"/>
  <c r="E60" i="14"/>
  <c r="D60" i="14"/>
  <c r="C60" i="14"/>
  <c r="B60" i="14"/>
  <c r="H59" i="14"/>
  <c r="G59" i="14"/>
  <c r="I59" i="14" s="1"/>
  <c r="E59" i="14"/>
  <c r="D59" i="14"/>
  <c r="C59" i="14"/>
  <c r="B59" i="14"/>
  <c r="H58" i="14"/>
  <c r="G58" i="14"/>
  <c r="E58" i="14"/>
  <c r="F58" i="14" s="1"/>
  <c r="D58" i="14"/>
  <c r="C58" i="14"/>
  <c r="B58" i="14"/>
  <c r="H57" i="14"/>
  <c r="G57" i="14"/>
  <c r="I57" i="14" s="1"/>
  <c r="E57" i="14"/>
  <c r="D57" i="14"/>
  <c r="F57" i="14" s="1"/>
  <c r="C57" i="14"/>
  <c r="B57" i="14"/>
  <c r="H56" i="14"/>
  <c r="G56" i="14"/>
  <c r="E56" i="14"/>
  <c r="D56" i="14"/>
  <c r="F56" i="14" s="1"/>
  <c r="C56" i="14"/>
  <c r="B56" i="14"/>
  <c r="H55" i="14"/>
  <c r="G55" i="14"/>
  <c r="I55" i="14" s="1"/>
  <c r="E55" i="14"/>
  <c r="D55" i="14"/>
  <c r="C55" i="14"/>
  <c r="B55" i="14"/>
  <c r="K54" i="14"/>
  <c r="H54" i="14"/>
  <c r="G54" i="14"/>
  <c r="E54" i="14"/>
  <c r="D54" i="14"/>
  <c r="C54" i="14"/>
  <c r="B54" i="14"/>
  <c r="H53" i="14"/>
  <c r="G53" i="14"/>
  <c r="I53" i="14" s="1"/>
  <c r="E53" i="14"/>
  <c r="D53" i="14"/>
  <c r="C53" i="14"/>
  <c r="B53" i="14"/>
  <c r="H52" i="14"/>
  <c r="G52" i="14"/>
  <c r="E52" i="14"/>
  <c r="D52" i="14"/>
  <c r="C52" i="14"/>
  <c r="B52" i="14"/>
  <c r="H51" i="14"/>
  <c r="G51" i="14"/>
  <c r="I51" i="14" s="1"/>
  <c r="E51" i="14"/>
  <c r="D51" i="14"/>
  <c r="C51" i="14"/>
  <c r="B51" i="14"/>
  <c r="H50" i="14"/>
  <c r="G50" i="14"/>
  <c r="E50" i="14"/>
  <c r="D50" i="14"/>
  <c r="F50" i="14" s="1"/>
  <c r="C50" i="14"/>
  <c r="B50" i="14"/>
  <c r="H49" i="14"/>
  <c r="G49" i="14"/>
  <c r="I49" i="14" s="1"/>
  <c r="E49" i="14"/>
  <c r="D49" i="14"/>
  <c r="C49" i="14"/>
  <c r="B49" i="14"/>
  <c r="H48" i="14"/>
  <c r="G48" i="14"/>
  <c r="E48" i="14"/>
  <c r="D48" i="14"/>
  <c r="F48" i="14" s="1"/>
  <c r="C48" i="14"/>
  <c r="B48" i="14"/>
  <c r="H47" i="14"/>
  <c r="G47" i="14"/>
  <c r="I47" i="14" s="1"/>
  <c r="E47" i="14"/>
  <c r="D47" i="14"/>
  <c r="C47" i="14"/>
  <c r="B47" i="14"/>
  <c r="H46" i="14"/>
  <c r="G46" i="14"/>
  <c r="E46" i="14"/>
  <c r="D46" i="14"/>
  <c r="F46" i="14" s="1"/>
  <c r="C46" i="14"/>
  <c r="B46" i="14"/>
  <c r="K45" i="14"/>
  <c r="H45" i="14"/>
  <c r="G45" i="14"/>
  <c r="I45" i="14" s="1"/>
  <c r="F45" i="14"/>
  <c r="E45" i="14"/>
  <c r="D45" i="14"/>
  <c r="C45" i="14"/>
  <c r="B45" i="14"/>
  <c r="H44" i="14"/>
  <c r="G44" i="14"/>
  <c r="E44" i="14"/>
  <c r="D44" i="14"/>
  <c r="K44" i="14" s="1"/>
  <c r="C44" i="14"/>
  <c r="B44" i="14"/>
  <c r="H43" i="14"/>
  <c r="G43" i="14"/>
  <c r="I43" i="14" s="1"/>
  <c r="E43" i="14"/>
  <c r="D43" i="14"/>
  <c r="C43" i="14"/>
  <c r="B43" i="14"/>
  <c r="H42" i="14"/>
  <c r="G42" i="14"/>
  <c r="E42" i="14"/>
  <c r="D42" i="14"/>
  <c r="F42" i="14" s="1"/>
  <c r="C42" i="14"/>
  <c r="B42" i="14"/>
  <c r="H41" i="14"/>
  <c r="G41" i="14"/>
  <c r="E41" i="14"/>
  <c r="D41" i="14"/>
  <c r="C41" i="14"/>
  <c r="B41" i="14"/>
  <c r="H40" i="14"/>
  <c r="G40" i="14"/>
  <c r="E40" i="14"/>
  <c r="D40" i="14"/>
  <c r="F40" i="14" s="1"/>
  <c r="C40" i="14"/>
  <c r="B40" i="14"/>
  <c r="H39" i="14"/>
  <c r="G39" i="14"/>
  <c r="I39" i="14" s="1"/>
  <c r="E39" i="14"/>
  <c r="D39" i="14"/>
  <c r="F39" i="14" s="1"/>
  <c r="C39" i="14"/>
  <c r="B39" i="14"/>
  <c r="H38" i="14"/>
  <c r="G38" i="14"/>
  <c r="I38" i="14" s="1"/>
  <c r="E38" i="14"/>
  <c r="D38" i="14"/>
  <c r="F38" i="14" s="1"/>
  <c r="C38" i="14"/>
  <c r="B38" i="14"/>
  <c r="I37" i="14"/>
  <c r="H37" i="14"/>
  <c r="G37" i="14"/>
  <c r="E37" i="14"/>
  <c r="D37" i="14"/>
  <c r="C37" i="14"/>
  <c r="B37" i="14"/>
  <c r="H36" i="14"/>
  <c r="G36" i="14"/>
  <c r="I36" i="14" s="1"/>
  <c r="E36" i="14"/>
  <c r="D36" i="14"/>
  <c r="K36" i="14" s="1"/>
  <c r="C36" i="14"/>
  <c r="B36" i="14"/>
  <c r="H35" i="14"/>
  <c r="G35" i="14"/>
  <c r="E35" i="14"/>
  <c r="D35" i="14"/>
  <c r="C35" i="14"/>
  <c r="B35" i="14"/>
  <c r="H34" i="14"/>
  <c r="I34" i="14" s="1"/>
  <c r="G34" i="14"/>
  <c r="E34" i="14"/>
  <c r="D34" i="14"/>
  <c r="C34" i="14"/>
  <c r="B34" i="14"/>
  <c r="H33" i="14"/>
  <c r="G33" i="14"/>
  <c r="I33" i="14" s="1"/>
  <c r="E33" i="14"/>
  <c r="F33" i="14" s="1"/>
  <c r="D33" i="14"/>
  <c r="C33" i="14"/>
  <c r="B33" i="14"/>
  <c r="K32" i="14"/>
  <c r="H32" i="14"/>
  <c r="G32" i="14"/>
  <c r="I32" i="14" s="1"/>
  <c r="F32" i="14"/>
  <c r="E32" i="14"/>
  <c r="D32" i="14"/>
  <c r="C32" i="14"/>
  <c r="B32" i="14"/>
  <c r="H31" i="14"/>
  <c r="G31" i="14"/>
  <c r="I31" i="14" s="1"/>
  <c r="E31" i="14"/>
  <c r="D31" i="14"/>
  <c r="F31" i="14" s="1"/>
  <c r="C31" i="14"/>
  <c r="B31" i="14"/>
  <c r="K30" i="14"/>
  <c r="H30" i="14"/>
  <c r="G30" i="14"/>
  <c r="E30" i="14"/>
  <c r="D30" i="14"/>
  <c r="F30" i="14" s="1"/>
  <c r="C30" i="14"/>
  <c r="B30" i="14"/>
  <c r="H29" i="14"/>
  <c r="G29" i="14"/>
  <c r="I29" i="14" s="1"/>
  <c r="E29" i="14"/>
  <c r="F29" i="14" s="1"/>
  <c r="D29" i="14"/>
  <c r="C29" i="14"/>
  <c r="B29" i="14"/>
  <c r="H28" i="14"/>
  <c r="G28" i="14"/>
  <c r="I28" i="14" s="1"/>
  <c r="E28" i="14"/>
  <c r="D28" i="14"/>
  <c r="C28" i="14"/>
  <c r="B28" i="14"/>
  <c r="H27" i="14"/>
  <c r="G27" i="14"/>
  <c r="I27" i="14" s="1"/>
  <c r="E27" i="14"/>
  <c r="D27" i="14"/>
  <c r="K27" i="14" s="1"/>
  <c r="C27" i="14"/>
  <c r="B27" i="14"/>
  <c r="H26" i="14"/>
  <c r="G26" i="14"/>
  <c r="I26" i="14" s="1"/>
  <c r="F26" i="14"/>
  <c r="E26" i="14"/>
  <c r="D26" i="14"/>
  <c r="K26" i="14" s="1"/>
  <c r="C26" i="14"/>
  <c r="B26" i="14"/>
  <c r="H25" i="14"/>
  <c r="G25" i="14"/>
  <c r="E25" i="14"/>
  <c r="D25" i="14"/>
  <c r="F25" i="14" s="1"/>
  <c r="C25" i="14"/>
  <c r="B25" i="14"/>
  <c r="H24" i="14"/>
  <c r="G24" i="14"/>
  <c r="E24" i="14"/>
  <c r="D24" i="14"/>
  <c r="C24" i="14"/>
  <c r="B24" i="14"/>
  <c r="H23" i="14"/>
  <c r="G23" i="14"/>
  <c r="I23" i="14" s="1"/>
  <c r="E23" i="14"/>
  <c r="D23" i="14"/>
  <c r="F23" i="14" s="1"/>
  <c r="C23" i="14"/>
  <c r="B23" i="14"/>
  <c r="H22" i="14"/>
  <c r="G22" i="14"/>
  <c r="I22" i="14" s="1"/>
  <c r="E22" i="14"/>
  <c r="D22" i="14"/>
  <c r="F22" i="14" s="1"/>
  <c r="C22" i="14"/>
  <c r="B22" i="14"/>
  <c r="H21" i="14"/>
  <c r="G21" i="14"/>
  <c r="E21" i="14"/>
  <c r="D21" i="14"/>
  <c r="C21" i="14"/>
  <c r="B21" i="14"/>
  <c r="H20" i="14"/>
  <c r="G20" i="14"/>
  <c r="E20" i="14"/>
  <c r="D20" i="14"/>
  <c r="F20" i="14" s="1"/>
  <c r="C20" i="14"/>
  <c r="B20" i="14"/>
  <c r="H19" i="14"/>
  <c r="G19" i="14"/>
  <c r="E19" i="14"/>
  <c r="D19" i="14"/>
  <c r="C19" i="14"/>
  <c r="B19" i="14"/>
  <c r="H18" i="14"/>
  <c r="G18" i="14"/>
  <c r="E18" i="14"/>
  <c r="D18" i="14"/>
  <c r="F18" i="14" s="1"/>
  <c r="C18" i="14"/>
  <c r="B18" i="14"/>
  <c r="H17" i="14"/>
  <c r="G17" i="14"/>
  <c r="E17" i="14"/>
  <c r="D17" i="14"/>
  <c r="C17" i="14"/>
  <c r="B17" i="14"/>
  <c r="H16" i="14"/>
  <c r="G16" i="14"/>
  <c r="E16" i="14"/>
  <c r="D16" i="14"/>
  <c r="F16" i="14" s="1"/>
  <c r="C16" i="14"/>
  <c r="B16" i="14"/>
  <c r="H15" i="14"/>
  <c r="G15" i="14"/>
  <c r="I15" i="14" s="1"/>
  <c r="E15" i="14"/>
  <c r="D15" i="14"/>
  <c r="F15" i="14" s="1"/>
  <c r="C15" i="14"/>
  <c r="B15" i="14"/>
  <c r="H14" i="14"/>
  <c r="G14" i="14"/>
  <c r="E14" i="14"/>
  <c r="D14" i="14"/>
  <c r="C14" i="14"/>
  <c r="B14" i="14"/>
  <c r="H13" i="14"/>
  <c r="G13" i="14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G11" i="14"/>
  <c r="I11" i="14" s="1"/>
  <c r="E11" i="14"/>
  <c r="D11" i="14"/>
  <c r="C11" i="14"/>
  <c r="B11" i="14"/>
  <c r="K38" i="3" l="1"/>
  <c r="K37" i="3"/>
  <c r="K41" i="3"/>
  <c r="K69" i="3"/>
  <c r="K35" i="3"/>
  <c r="K51" i="3"/>
  <c r="K67" i="3"/>
  <c r="K99" i="3"/>
  <c r="K13" i="3"/>
  <c r="K17" i="3"/>
  <c r="K25" i="3"/>
  <c r="K33" i="3"/>
  <c r="K20" i="3"/>
  <c r="K23" i="3"/>
  <c r="F12" i="3"/>
  <c r="K12" i="3" s="1"/>
  <c r="K16" i="3"/>
  <c r="F20" i="3"/>
  <c r="K24" i="3"/>
  <c r="F28" i="3"/>
  <c r="K32" i="3"/>
  <c r="F36" i="3"/>
  <c r="K40" i="3"/>
  <c r="F44" i="3"/>
  <c r="K48" i="3"/>
  <c r="F52" i="3"/>
  <c r="K52" i="3" s="1"/>
  <c r="K56" i="3"/>
  <c r="F60" i="3"/>
  <c r="K60" i="3" s="1"/>
  <c r="K64" i="3"/>
  <c r="F68" i="3"/>
  <c r="K68" i="3" s="1"/>
  <c r="K72" i="3"/>
  <c r="F76" i="3"/>
  <c r="K80" i="3"/>
  <c r="F84" i="3"/>
  <c r="K84" i="3" s="1"/>
  <c r="K88" i="3"/>
  <c r="F92" i="3"/>
  <c r="K92" i="3" s="1"/>
  <c r="K96" i="3"/>
  <c r="F100" i="3"/>
  <c r="K104" i="3"/>
  <c r="F108" i="3"/>
  <c r="F21" i="3"/>
  <c r="K21" i="3" s="1"/>
  <c r="I66" i="3"/>
  <c r="K66" i="3" s="1"/>
  <c r="F69" i="3"/>
  <c r="I98" i="3"/>
  <c r="K98" i="3" s="1"/>
  <c r="F101" i="3"/>
  <c r="K101" i="3" s="1"/>
  <c r="F14" i="3"/>
  <c r="K14" i="3" s="1"/>
  <c r="K26" i="3"/>
  <c r="F30" i="3"/>
  <c r="K34" i="3"/>
  <c r="F38" i="3"/>
  <c r="K42" i="3"/>
  <c r="F46" i="3"/>
  <c r="K46" i="3" s="1"/>
  <c r="F54" i="3"/>
  <c r="F62" i="3"/>
  <c r="K62" i="3" s="1"/>
  <c r="F70" i="3"/>
  <c r="K70" i="3" s="1"/>
  <c r="K74" i="3"/>
  <c r="K82" i="3"/>
  <c r="F86" i="3"/>
  <c r="K90" i="3"/>
  <c r="F102" i="3"/>
  <c r="K102" i="3" s="1"/>
  <c r="F13" i="3"/>
  <c r="F77" i="3"/>
  <c r="K77" i="3" s="1"/>
  <c r="F37" i="3"/>
  <c r="F45" i="3"/>
  <c r="F61" i="3"/>
  <c r="K61" i="3" s="1"/>
  <c r="F109" i="3"/>
  <c r="F29" i="3"/>
  <c r="K53" i="3"/>
  <c r="K85" i="3"/>
  <c r="K93" i="3"/>
  <c r="K13" i="5"/>
  <c r="K12" i="5"/>
  <c r="K20" i="5"/>
  <c r="K38" i="5"/>
  <c r="K62" i="5"/>
  <c r="K93" i="5"/>
  <c r="K40" i="5"/>
  <c r="K48" i="5"/>
  <c r="K82" i="5"/>
  <c r="K52" i="5"/>
  <c r="K56" i="5"/>
  <c r="K61" i="5"/>
  <c r="K84" i="5"/>
  <c r="K88" i="5"/>
  <c r="K64" i="5"/>
  <c r="K72" i="5"/>
  <c r="K80" i="5"/>
  <c r="F13" i="5"/>
  <c r="K17" i="5"/>
  <c r="F21" i="5"/>
  <c r="K21" i="5" s="1"/>
  <c r="K25" i="5"/>
  <c r="I26" i="5"/>
  <c r="K26" i="5" s="1"/>
  <c r="F29" i="5"/>
  <c r="K33" i="5"/>
  <c r="F37" i="5"/>
  <c r="K37" i="5" s="1"/>
  <c r="K41" i="5"/>
  <c r="I42" i="5"/>
  <c r="K42" i="5" s="1"/>
  <c r="F45" i="5"/>
  <c r="K49" i="5"/>
  <c r="F53" i="5"/>
  <c r="K53" i="5" s="1"/>
  <c r="K57" i="5"/>
  <c r="I58" i="5"/>
  <c r="K58" i="5" s="1"/>
  <c r="F61" i="5"/>
  <c r="K65" i="5"/>
  <c r="I66" i="5"/>
  <c r="K66" i="5" s="1"/>
  <c r="F69" i="5"/>
  <c r="K69" i="5" s="1"/>
  <c r="K73" i="5"/>
  <c r="I74" i="5"/>
  <c r="K74" i="5" s="1"/>
  <c r="F77" i="5"/>
  <c r="K77" i="5" s="1"/>
  <c r="K81" i="5"/>
  <c r="I82" i="5"/>
  <c r="F85" i="5"/>
  <c r="K85" i="5" s="1"/>
  <c r="K89" i="5"/>
  <c r="I90" i="5"/>
  <c r="K90" i="5" s="1"/>
  <c r="F93" i="5"/>
  <c r="K97" i="5"/>
  <c r="I98" i="5"/>
  <c r="K98" i="5" s="1"/>
  <c r="F101" i="5"/>
  <c r="K101" i="5" s="1"/>
  <c r="K105" i="5"/>
  <c r="F109" i="5"/>
  <c r="I11" i="5"/>
  <c r="K11" i="5" s="1"/>
  <c r="F14" i="5"/>
  <c r="K14" i="5" s="1"/>
  <c r="I19" i="5"/>
  <c r="K19" i="5" s="1"/>
  <c r="F22" i="5"/>
  <c r="F30" i="5"/>
  <c r="K30" i="5" s="1"/>
  <c r="I35" i="5"/>
  <c r="K35" i="5" s="1"/>
  <c r="F38" i="5"/>
  <c r="I43" i="5"/>
  <c r="K43" i="5" s="1"/>
  <c r="F46" i="5"/>
  <c r="K46" i="5" s="1"/>
  <c r="I51" i="5"/>
  <c r="K51" i="5" s="1"/>
  <c r="F54" i="5"/>
  <c r="K54" i="5" s="1"/>
  <c r="F62" i="5"/>
  <c r="I67" i="5"/>
  <c r="K67" i="5" s="1"/>
  <c r="F70" i="5"/>
  <c r="K70" i="5" s="1"/>
  <c r="F78" i="5"/>
  <c r="F86" i="5"/>
  <c r="F94" i="5"/>
  <c r="F102" i="5"/>
  <c r="K102" i="5" s="1"/>
  <c r="F110" i="5"/>
  <c r="K97" i="25"/>
  <c r="K26" i="25"/>
  <c r="K89" i="25"/>
  <c r="K93" i="25"/>
  <c r="K103" i="25"/>
  <c r="K25" i="25"/>
  <c r="K37" i="25"/>
  <c r="K69" i="25"/>
  <c r="K21" i="25"/>
  <c r="K31" i="25"/>
  <c r="K71" i="25"/>
  <c r="F12" i="25"/>
  <c r="K12" i="25" s="1"/>
  <c r="K16" i="25"/>
  <c r="I17" i="25"/>
  <c r="K17" i="25" s="1"/>
  <c r="F20" i="25"/>
  <c r="K20" i="25" s="1"/>
  <c r="K24" i="25"/>
  <c r="I25" i="25"/>
  <c r="F28" i="25"/>
  <c r="K32" i="25"/>
  <c r="I33" i="25"/>
  <c r="K33" i="25" s="1"/>
  <c r="F36" i="25"/>
  <c r="K40" i="25"/>
  <c r="I41" i="25"/>
  <c r="K41" i="25" s="1"/>
  <c r="F44" i="25"/>
  <c r="K48" i="25"/>
  <c r="F52" i="25"/>
  <c r="K52" i="25" s="1"/>
  <c r="K56" i="25"/>
  <c r="I57" i="25"/>
  <c r="F60" i="25"/>
  <c r="K60" i="25" s="1"/>
  <c r="K64" i="25"/>
  <c r="F68" i="25"/>
  <c r="K68" i="25" s="1"/>
  <c r="K72" i="25"/>
  <c r="I73" i="25"/>
  <c r="K73" i="25" s="1"/>
  <c r="F76" i="25"/>
  <c r="K76" i="25" s="1"/>
  <c r="K80" i="25"/>
  <c r="I81" i="25"/>
  <c r="K81" i="25" s="1"/>
  <c r="F84" i="25"/>
  <c r="K84" i="25" s="1"/>
  <c r="K88" i="25"/>
  <c r="I89" i="25"/>
  <c r="F92" i="25"/>
  <c r="K92" i="25" s="1"/>
  <c r="K96" i="25"/>
  <c r="I97" i="25"/>
  <c r="F100" i="25"/>
  <c r="K100" i="25" s="1"/>
  <c r="K104" i="25"/>
  <c r="F108" i="25"/>
  <c r="F13" i="25"/>
  <c r="K13" i="25" s="1"/>
  <c r="F21" i="25"/>
  <c r="I26" i="25"/>
  <c r="F29" i="25"/>
  <c r="F37" i="25"/>
  <c r="I42" i="25"/>
  <c r="K42" i="25" s="1"/>
  <c r="F45" i="25"/>
  <c r="F53" i="25"/>
  <c r="K53" i="25" s="1"/>
  <c r="I58" i="25"/>
  <c r="K58" i="25" s="1"/>
  <c r="F61" i="25"/>
  <c r="K61" i="25" s="1"/>
  <c r="F69" i="25"/>
  <c r="I74" i="25"/>
  <c r="K74" i="25" s="1"/>
  <c r="F77" i="25"/>
  <c r="K77" i="25" s="1"/>
  <c r="I82" i="25"/>
  <c r="K82" i="25" s="1"/>
  <c r="F85" i="25"/>
  <c r="K85" i="25" s="1"/>
  <c r="I90" i="25"/>
  <c r="K90" i="25" s="1"/>
  <c r="F93" i="25"/>
  <c r="F101" i="25"/>
  <c r="K101" i="25" s="1"/>
  <c r="F109" i="25"/>
  <c r="K66" i="25"/>
  <c r="K98" i="25"/>
  <c r="K60" i="8"/>
  <c r="K92" i="8"/>
  <c r="K25" i="8"/>
  <c r="K66" i="8"/>
  <c r="K21" i="8"/>
  <c r="K68" i="8"/>
  <c r="K17" i="8"/>
  <c r="K19" i="8"/>
  <c r="K41" i="8"/>
  <c r="K99" i="8"/>
  <c r="K53" i="8"/>
  <c r="K18" i="8"/>
  <c r="K35" i="8"/>
  <c r="K42" i="8"/>
  <c r="K61" i="8"/>
  <c r="K62" i="8"/>
  <c r="K69" i="8"/>
  <c r="F12" i="8"/>
  <c r="K12" i="8" s="1"/>
  <c r="K16" i="8"/>
  <c r="F20" i="8"/>
  <c r="K20" i="8" s="1"/>
  <c r="K24" i="8"/>
  <c r="F28" i="8"/>
  <c r="F36" i="8"/>
  <c r="K40" i="8"/>
  <c r="F44" i="8"/>
  <c r="F52" i="8"/>
  <c r="K52" i="8" s="1"/>
  <c r="F60" i="8"/>
  <c r="F68" i="8"/>
  <c r="F76" i="8"/>
  <c r="F84" i="8"/>
  <c r="F92" i="8"/>
  <c r="F100" i="8"/>
  <c r="F108" i="8"/>
  <c r="F13" i="8"/>
  <c r="K13" i="8" s="1"/>
  <c r="F29" i="8"/>
  <c r="F37" i="8"/>
  <c r="K37" i="8" s="1"/>
  <c r="F77" i="8"/>
  <c r="K77" i="8" s="1"/>
  <c r="F38" i="8"/>
  <c r="F46" i="8"/>
  <c r="K46" i="8" s="1"/>
  <c r="F54" i="8"/>
  <c r="F62" i="8"/>
  <c r="F70" i="8"/>
  <c r="K70" i="8" s="1"/>
  <c r="F86" i="8"/>
  <c r="F21" i="8"/>
  <c r="F85" i="8"/>
  <c r="K85" i="8" s="1"/>
  <c r="F93" i="8"/>
  <c r="K93" i="8" s="1"/>
  <c r="F61" i="8"/>
  <c r="F69" i="8"/>
  <c r="F53" i="8"/>
  <c r="F101" i="8"/>
  <c r="K101" i="8" s="1"/>
  <c r="K45" i="8"/>
  <c r="K13" i="10"/>
  <c r="K21" i="10"/>
  <c r="K26" i="10"/>
  <c r="K34" i="10"/>
  <c r="K42" i="10"/>
  <c r="K102" i="10"/>
  <c r="K90" i="10"/>
  <c r="K98" i="10"/>
  <c r="K37" i="10"/>
  <c r="K61" i="10"/>
  <c r="K38" i="10"/>
  <c r="F12" i="10"/>
  <c r="K16" i="10"/>
  <c r="F20" i="10"/>
  <c r="K20" i="10" s="1"/>
  <c r="K24" i="10"/>
  <c r="F28" i="10"/>
  <c r="K28" i="10" s="1"/>
  <c r="K32" i="10"/>
  <c r="F36" i="10"/>
  <c r="K40" i="10"/>
  <c r="F44" i="10"/>
  <c r="K48" i="10"/>
  <c r="F52" i="10"/>
  <c r="K52" i="10" s="1"/>
  <c r="K56" i="10"/>
  <c r="F60" i="10"/>
  <c r="K60" i="10" s="1"/>
  <c r="K64" i="10"/>
  <c r="F68" i="10"/>
  <c r="K68" i="10" s="1"/>
  <c r="K72" i="10"/>
  <c r="F76" i="10"/>
  <c r="K80" i="10"/>
  <c r="F84" i="10"/>
  <c r="K84" i="10" s="1"/>
  <c r="F92" i="10"/>
  <c r="K92" i="10" s="1"/>
  <c r="F100" i="10"/>
  <c r="F108" i="10"/>
  <c r="F13" i="10"/>
  <c r="K17" i="10"/>
  <c r="I18" i="10"/>
  <c r="K18" i="10" s="1"/>
  <c r="F21" i="10"/>
  <c r="K25" i="10"/>
  <c r="I26" i="10"/>
  <c r="F29" i="10"/>
  <c r="K29" i="10" s="1"/>
  <c r="K33" i="10"/>
  <c r="I34" i="10"/>
  <c r="F37" i="10"/>
  <c r="K41" i="10"/>
  <c r="I42" i="10"/>
  <c r="F45" i="10"/>
  <c r="K49" i="10"/>
  <c r="F53" i="10"/>
  <c r="K53" i="10" s="1"/>
  <c r="K57" i="10"/>
  <c r="F61" i="10"/>
  <c r="K65" i="10"/>
  <c r="F69" i="10"/>
  <c r="K69" i="10" s="1"/>
  <c r="K73" i="10"/>
  <c r="F77" i="10"/>
  <c r="K77" i="10" s="1"/>
  <c r="K81" i="10"/>
  <c r="F85" i="10"/>
  <c r="K85" i="10" s="1"/>
  <c r="K89" i="10"/>
  <c r="F93" i="10"/>
  <c r="K93" i="10" s="1"/>
  <c r="K97" i="10"/>
  <c r="F101" i="10"/>
  <c r="K101" i="10" s="1"/>
  <c r="K105" i="10"/>
  <c r="F109" i="10"/>
  <c r="K50" i="10"/>
  <c r="K58" i="10"/>
  <c r="K66" i="10"/>
  <c r="K82" i="10"/>
  <c r="I14" i="10"/>
  <c r="K14" i="10" s="1"/>
  <c r="I22" i="10"/>
  <c r="K22" i="10" s="1"/>
  <c r="I38" i="10"/>
  <c r="I46" i="10"/>
  <c r="K46" i="10" s="1"/>
  <c r="I62" i="10"/>
  <c r="K62" i="10" s="1"/>
  <c r="I70" i="10"/>
  <c r="K70" i="10" s="1"/>
  <c r="I86" i="10"/>
  <c r="I94" i="10"/>
  <c r="I102" i="10"/>
  <c r="K84" i="12"/>
  <c r="K28" i="12"/>
  <c r="K34" i="12"/>
  <c r="K52" i="12"/>
  <c r="K99" i="12"/>
  <c r="K14" i="12"/>
  <c r="K38" i="12"/>
  <c r="K92" i="12"/>
  <c r="F11" i="12"/>
  <c r="K15" i="12"/>
  <c r="F19" i="12"/>
  <c r="K19" i="12" s="1"/>
  <c r="K23" i="12"/>
  <c r="F27" i="12"/>
  <c r="K31" i="12"/>
  <c r="F35" i="12"/>
  <c r="K35" i="12" s="1"/>
  <c r="K39" i="12"/>
  <c r="F43" i="12"/>
  <c r="K47" i="12"/>
  <c r="F51" i="12"/>
  <c r="K51" i="12" s="1"/>
  <c r="K55" i="12"/>
  <c r="F59" i="12"/>
  <c r="K63" i="12"/>
  <c r="F67" i="12"/>
  <c r="K67" i="12" s="1"/>
  <c r="K71" i="12"/>
  <c r="F75" i="12"/>
  <c r="K79" i="12"/>
  <c r="F83" i="12"/>
  <c r="K87" i="12"/>
  <c r="F91" i="12"/>
  <c r="K95" i="12"/>
  <c r="F99" i="12"/>
  <c r="K103" i="12"/>
  <c r="F107" i="12"/>
  <c r="F12" i="12"/>
  <c r="K12" i="12" s="1"/>
  <c r="K16" i="12"/>
  <c r="F20" i="12"/>
  <c r="K20" i="12" s="1"/>
  <c r="K24" i="12"/>
  <c r="F28" i="12"/>
  <c r="K32" i="12"/>
  <c r="F36" i="12"/>
  <c r="K40" i="12"/>
  <c r="F44" i="12"/>
  <c r="K48" i="12"/>
  <c r="F52" i="12"/>
  <c r="K56" i="12"/>
  <c r="F60" i="12"/>
  <c r="K60" i="12" s="1"/>
  <c r="K64" i="12"/>
  <c r="F68" i="12"/>
  <c r="K68" i="12" s="1"/>
  <c r="K72" i="12"/>
  <c r="F76" i="12"/>
  <c r="K80" i="12"/>
  <c r="F84" i="12"/>
  <c r="K88" i="12"/>
  <c r="F92" i="12"/>
  <c r="K96" i="12"/>
  <c r="F100" i="12"/>
  <c r="K104" i="12"/>
  <c r="F108" i="12"/>
  <c r="F14" i="12"/>
  <c r="K18" i="12"/>
  <c r="F22" i="12"/>
  <c r="K22" i="12" s="1"/>
  <c r="F30" i="12"/>
  <c r="F38" i="12"/>
  <c r="K42" i="12"/>
  <c r="F46" i="12"/>
  <c r="K46" i="12" s="1"/>
  <c r="K50" i="12"/>
  <c r="F54" i="12"/>
  <c r="K58" i="12"/>
  <c r="F62" i="12"/>
  <c r="K62" i="12" s="1"/>
  <c r="K66" i="12"/>
  <c r="F70" i="12"/>
  <c r="K70" i="12" s="1"/>
  <c r="K74" i="12"/>
  <c r="K82" i="12"/>
  <c r="F86" i="12"/>
  <c r="K90" i="12"/>
  <c r="F94" i="12"/>
  <c r="K94" i="12" s="1"/>
  <c r="K98" i="12"/>
  <c r="F102" i="12"/>
  <c r="K102" i="12" s="1"/>
  <c r="K79" i="16"/>
  <c r="K81" i="16"/>
  <c r="K41" i="16"/>
  <c r="K29" i="16"/>
  <c r="F84" i="16"/>
  <c r="F92" i="16"/>
  <c r="F100" i="16"/>
  <c r="F108" i="16"/>
  <c r="F13" i="16"/>
  <c r="F21" i="16"/>
  <c r="F29" i="16"/>
  <c r="F37" i="16"/>
  <c r="K37" i="16" s="1"/>
  <c r="F45" i="16"/>
  <c r="F53" i="16"/>
  <c r="F61" i="16"/>
  <c r="F69" i="16"/>
  <c r="K69" i="16" s="1"/>
  <c r="F77" i="16"/>
  <c r="F85" i="16"/>
  <c r="F93" i="16"/>
  <c r="K93" i="16" s="1"/>
  <c r="F101" i="16"/>
  <c r="F109" i="16"/>
  <c r="K18" i="16"/>
  <c r="K26" i="16"/>
  <c r="K34" i="16"/>
  <c r="K42" i="16"/>
  <c r="K50" i="16"/>
  <c r="K58" i="16"/>
  <c r="F62" i="16"/>
  <c r="K62" i="16" s="1"/>
  <c r="K66" i="16"/>
  <c r="K74" i="16"/>
  <c r="K82" i="16"/>
  <c r="K71" i="18"/>
  <c r="K13" i="18"/>
  <c r="K20" i="18"/>
  <c r="K37" i="18"/>
  <c r="K81" i="18"/>
  <c r="K84" i="18"/>
  <c r="K93" i="18"/>
  <c r="K95" i="18"/>
  <c r="K85" i="18"/>
  <c r="K25" i="18"/>
  <c r="F11" i="18"/>
  <c r="K15" i="18"/>
  <c r="F19" i="18"/>
  <c r="K19" i="18" s="1"/>
  <c r="K23" i="18"/>
  <c r="F27" i="18"/>
  <c r="K31" i="18"/>
  <c r="F35" i="18"/>
  <c r="K35" i="18" s="1"/>
  <c r="K39" i="18"/>
  <c r="F43" i="18"/>
  <c r="K47" i="18"/>
  <c r="F51" i="18"/>
  <c r="K51" i="18" s="1"/>
  <c r="K55" i="18"/>
  <c r="F59" i="18"/>
  <c r="K63" i="18"/>
  <c r="F67" i="18"/>
  <c r="K67" i="18" s="1"/>
  <c r="F75" i="18"/>
  <c r="F83" i="18"/>
  <c r="F91" i="18"/>
  <c r="F99" i="18"/>
  <c r="K99" i="18" s="1"/>
  <c r="F107" i="18"/>
  <c r="F12" i="18"/>
  <c r="K12" i="18" s="1"/>
  <c r="K16" i="18"/>
  <c r="I17" i="18"/>
  <c r="K17" i="18" s="1"/>
  <c r="F20" i="18"/>
  <c r="K24" i="18"/>
  <c r="I25" i="18"/>
  <c r="F28" i="18"/>
  <c r="K32" i="18"/>
  <c r="I33" i="18"/>
  <c r="K33" i="18" s="1"/>
  <c r="F36" i="18"/>
  <c r="K40" i="18"/>
  <c r="F44" i="18"/>
  <c r="K48" i="18"/>
  <c r="F52" i="18"/>
  <c r="K52" i="18" s="1"/>
  <c r="K56" i="18"/>
  <c r="F60" i="18"/>
  <c r="K60" i="18" s="1"/>
  <c r="K64" i="18"/>
  <c r="F68" i="18"/>
  <c r="K68" i="18" s="1"/>
  <c r="K72" i="18"/>
  <c r="F76" i="18"/>
  <c r="K80" i="18"/>
  <c r="F84" i="18"/>
  <c r="K88" i="18"/>
  <c r="F92" i="18"/>
  <c r="K92" i="18" s="1"/>
  <c r="K96" i="18"/>
  <c r="F100" i="18"/>
  <c r="K104" i="18"/>
  <c r="F108" i="18"/>
  <c r="K41" i="18"/>
  <c r="F101" i="18"/>
  <c r="K101" i="18" s="1"/>
  <c r="F109" i="18"/>
  <c r="I37" i="18"/>
  <c r="I53" i="18"/>
  <c r="K53" i="18" s="1"/>
  <c r="I61" i="18"/>
  <c r="K61" i="18" s="1"/>
  <c r="I69" i="18"/>
  <c r="K69" i="18" s="1"/>
  <c r="I77" i="18"/>
  <c r="K77" i="18" s="1"/>
  <c r="I85" i="18"/>
  <c r="I93" i="18"/>
  <c r="K102" i="20"/>
  <c r="K38" i="20"/>
  <c r="K46" i="20"/>
  <c r="K62" i="20"/>
  <c r="K68" i="20"/>
  <c r="K82" i="20"/>
  <c r="K35" i="20"/>
  <c r="K67" i="20"/>
  <c r="K66" i="20"/>
  <c r="F11" i="20"/>
  <c r="K15" i="20"/>
  <c r="F19" i="20"/>
  <c r="K19" i="20" s="1"/>
  <c r="K23" i="20"/>
  <c r="F27" i="20"/>
  <c r="K31" i="20"/>
  <c r="F35" i="20"/>
  <c r="K39" i="20"/>
  <c r="F43" i="20"/>
  <c r="K47" i="20"/>
  <c r="I48" i="20"/>
  <c r="K48" i="20" s="1"/>
  <c r="F51" i="20"/>
  <c r="K51" i="20" s="1"/>
  <c r="K55" i="20"/>
  <c r="F59" i="20"/>
  <c r="K63" i="20"/>
  <c r="I64" i="20"/>
  <c r="K64" i="20" s="1"/>
  <c r="F67" i="20"/>
  <c r="K71" i="20"/>
  <c r="F75" i="20"/>
  <c r="K79" i="20"/>
  <c r="I80" i="20"/>
  <c r="K80" i="20" s="1"/>
  <c r="F83" i="20"/>
  <c r="K87" i="20"/>
  <c r="F91" i="20"/>
  <c r="K95" i="20"/>
  <c r="F99" i="20"/>
  <c r="K99" i="20" s="1"/>
  <c r="K103" i="20"/>
  <c r="F107" i="20"/>
  <c r="F44" i="20"/>
  <c r="F52" i="20"/>
  <c r="K52" i="20" s="1"/>
  <c r="F60" i="20"/>
  <c r="K60" i="20" s="1"/>
  <c r="F68" i="20"/>
  <c r="F76" i="20"/>
  <c r="F84" i="20"/>
  <c r="K84" i="20" s="1"/>
  <c r="F92" i="20"/>
  <c r="K92" i="20" s="1"/>
  <c r="F100" i="20"/>
  <c r="F108" i="20"/>
  <c r="F14" i="20"/>
  <c r="K14" i="20" s="1"/>
  <c r="K18" i="20"/>
  <c r="K26" i="20"/>
  <c r="K34" i="20"/>
  <c r="K42" i="20"/>
  <c r="I12" i="20"/>
  <c r="K12" i="20" s="1"/>
  <c r="I20" i="20"/>
  <c r="K20" i="20" s="1"/>
  <c r="K17" i="22"/>
  <c r="K70" i="22"/>
  <c r="K51" i="22"/>
  <c r="K56" i="22"/>
  <c r="K99" i="22"/>
  <c r="K19" i="22"/>
  <c r="K24" i="22"/>
  <c r="K48" i="22"/>
  <c r="K80" i="22"/>
  <c r="K35" i="22"/>
  <c r="K92" i="22"/>
  <c r="F11" i="22"/>
  <c r="K15" i="22"/>
  <c r="F19" i="22"/>
  <c r="K23" i="22"/>
  <c r="F27" i="22"/>
  <c r="K31" i="22"/>
  <c r="F35" i="22"/>
  <c r="K39" i="22"/>
  <c r="F43" i="22"/>
  <c r="K47" i="22"/>
  <c r="F51" i="22"/>
  <c r="K55" i="22"/>
  <c r="F59" i="22"/>
  <c r="K63" i="22"/>
  <c r="F67" i="22"/>
  <c r="K67" i="22" s="1"/>
  <c r="K71" i="22"/>
  <c r="F75" i="22"/>
  <c r="K79" i="22"/>
  <c r="F83" i="22"/>
  <c r="K87" i="22"/>
  <c r="F91" i="22"/>
  <c r="K95" i="22"/>
  <c r="F99" i="22"/>
  <c r="K103" i="22"/>
  <c r="F107" i="22"/>
  <c r="F14" i="22"/>
  <c r="K14" i="22" s="1"/>
  <c r="K18" i="22"/>
  <c r="F22" i="22"/>
  <c r="K22" i="22" s="1"/>
  <c r="K26" i="22"/>
  <c r="F30" i="22"/>
  <c r="K34" i="22"/>
  <c r="F38" i="22"/>
  <c r="K38" i="22" s="1"/>
  <c r="K42" i="22"/>
  <c r="F46" i="22"/>
  <c r="K46" i="22" s="1"/>
  <c r="K50" i="22"/>
  <c r="F54" i="22"/>
  <c r="K58" i="22"/>
  <c r="F62" i="22"/>
  <c r="K62" i="22" s="1"/>
  <c r="K66" i="22"/>
  <c r="F70" i="22"/>
  <c r="K74" i="22"/>
  <c r="K82" i="22"/>
  <c r="F86" i="22"/>
  <c r="K90" i="22"/>
  <c r="F94" i="22"/>
  <c r="K94" i="22" s="1"/>
  <c r="K98" i="22"/>
  <c r="F102" i="22"/>
  <c r="K102" i="22" s="1"/>
  <c r="K106" i="22"/>
  <c r="I12" i="22"/>
  <c r="K12" i="22" s="1"/>
  <c r="I20" i="22"/>
  <c r="K20" i="22" s="1"/>
  <c r="I28" i="22"/>
  <c r="K28" i="22" s="1"/>
  <c r="I52" i="22"/>
  <c r="K52" i="22" s="1"/>
  <c r="I60" i="22"/>
  <c r="K60" i="22" s="1"/>
  <c r="I68" i="22"/>
  <c r="K68" i="22" s="1"/>
  <c r="I84" i="22"/>
  <c r="K84" i="22" s="1"/>
  <c r="I92" i="22"/>
  <c r="K68" i="24"/>
  <c r="K19" i="24"/>
  <c r="K37" i="24"/>
  <c r="K38" i="24"/>
  <c r="K101" i="24"/>
  <c r="K16" i="24"/>
  <c r="K22" i="24"/>
  <c r="K52" i="24"/>
  <c r="K64" i="24"/>
  <c r="K20" i="24"/>
  <c r="F12" i="24"/>
  <c r="K12" i="24" s="1"/>
  <c r="F20" i="24"/>
  <c r="F28" i="24"/>
  <c r="K28" i="24" s="1"/>
  <c r="F36" i="24"/>
  <c r="F44" i="24"/>
  <c r="K48" i="24"/>
  <c r="F52" i="24"/>
  <c r="F60" i="24"/>
  <c r="K60" i="24" s="1"/>
  <c r="F68" i="24"/>
  <c r="F76" i="24"/>
  <c r="F84" i="24"/>
  <c r="K84" i="24" s="1"/>
  <c r="F92" i="24"/>
  <c r="K92" i="24" s="1"/>
  <c r="F100" i="24"/>
  <c r="F108" i="24"/>
  <c r="F13" i="24"/>
  <c r="K13" i="24" s="1"/>
  <c r="K17" i="24"/>
  <c r="F21" i="24"/>
  <c r="K21" i="24" s="1"/>
  <c r="K25" i="24"/>
  <c r="F29" i="24"/>
  <c r="K29" i="24" s="1"/>
  <c r="K33" i="24"/>
  <c r="F37" i="24"/>
  <c r="K41" i="24"/>
  <c r="F45" i="24"/>
  <c r="K49" i="24"/>
  <c r="F53" i="24"/>
  <c r="K53" i="24" s="1"/>
  <c r="K57" i="24"/>
  <c r="F61" i="24"/>
  <c r="K61" i="24" s="1"/>
  <c r="K65" i="24"/>
  <c r="F69" i="24"/>
  <c r="K69" i="24" s="1"/>
  <c r="K73" i="24"/>
  <c r="F77" i="24"/>
  <c r="K77" i="24" s="1"/>
  <c r="K81" i="24"/>
  <c r="F85" i="24"/>
  <c r="K85" i="24" s="1"/>
  <c r="K89" i="24"/>
  <c r="F93" i="24"/>
  <c r="K93" i="24" s="1"/>
  <c r="K97" i="24"/>
  <c r="F101" i="24"/>
  <c r="K105" i="24"/>
  <c r="F109" i="24"/>
  <c r="F11" i="24"/>
  <c r="F19" i="24"/>
  <c r="K34" i="24"/>
  <c r="K42" i="24"/>
  <c r="K50" i="24"/>
  <c r="K58" i="24"/>
  <c r="K66" i="24"/>
  <c r="K74" i="24"/>
  <c r="K82" i="24"/>
  <c r="I38" i="24"/>
  <c r="I46" i="24"/>
  <c r="K46" i="24" s="1"/>
  <c r="I62" i="24"/>
  <c r="K62" i="24" s="1"/>
  <c r="I70" i="24"/>
  <c r="K70" i="24" s="1"/>
  <c r="I86" i="24"/>
  <c r="I94" i="24"/>
  <c r="K94" i="24" s="1"/>
  <c r="I102" i="24"/>
  <c r="K102" i="24" s="1"/>
  <c r="I16" i="14"/>
  <c r="K16" i="14" s="1"/>
  <c r="I20" i="14"/>
  <c r="I56" i="14"/>
  <c r="I60" i="14"/>
  <c r="I82" i="14"/>
  <c r="I14" i="14"/>
  <c r="I54" i="14"/>
  <c r="I67" i="14"/>
  <c r="I71" i="14"/>
  <c r="I88" i="14"/>
  <c r="I102" i="14"/>
  <c r="K102" i="14" s="1"/>
  <c r="I21" i="14"/>
  <c r="I25" i="14"/>
  <c r="I35" i="14"/>
  <c r="I66" i="14"/>
  <c r="K62" i="14"/>
  <c r="I17" i="14"/>
  <c r="I30" i="14"/>
  <c r="I40" i="14"/>
  <c r="I44" i="14"/>
  <c r="I50" i="14"/>
  <c r="I68" i="14"/>
  <c r="I73" i="14"/>
  <c r="I77" i="14"/>
  <c r="I91" i="14"/>
  <c r="I80" i="14"/>
  <c r="I90" i="14"/>
  <c r="I19" i="14"/>
  <c r="I24" i="14"/>
  <c r="I48" i="14"/>
  <c r="K48" i="14" s="1"/>
  <c r="I52" i="14"/>
  <c r="K52" i="14" s="1"/>
  <c r="I61" i="14"/>
  <c r="K61" i="14" s="1"/>
  <c r="I75" i="14"/>
  <c r="I84" i="14"/>
  <c r="I89" i="14"/>
  <c r="I93" i="14"/>
  <c r="I42" i="14"/>
  <c r="I98" i="14"/>
  <c r="I13" i="14"/>
  <c r="I18" i="14"/>
  <c r="I41" i="14"/>
  <c r="I46" i="14"/>
  <c r="K46" i="14" s="1"/>
  <c r="I64" i="14"/>
  <c r="I96" i="14"/>
  <c r="I101" i="14"/>
  <c r="K29" i="14"/>
  <c r="I58" i="14"/>
  <c r="I74" i="14"/>
  <c r="K38" i="14"/>
  <c r="K70" i="14"/>
  <c r="F104" i="14"/>
  <c r="K104" i="14"/>
  <c r="K105" i="14"/>
  <c r="F105" i="14"/>
  <c r="F41" i="14"/>
  <c r="K58" i="14"/>
  <c r="F86" i="14"/>
  <c r="K86" i="14" s="1"/>
  <c r="K22" i="14"/>
  <c r="K34" i="14"/>
  <c r="F34" i="14"/>
  <c r="F24" i="14"/>
  <c r="K24" i="14" s="1"/>
  <c r="K43" i="14"/>
  <c r="K66" i="14"/>
  <c r="F78" i="14"/>
  <c r="K78" i="14"/>
  <c r="K106" i="14"/>
  <c r="F106" i="14"/>
  <c r="K11" i="14"/>
  <c r="F17" i="14"/>
  <c r="K17" i="14" s="1"/>
  <c r="K49" i="14"/>
  <c r="F49" i="14"/>
  <c r="F71" i="14"/>
  <c r="F73" i="14"/>
  <c r="F14" i="14"/>
  <c r="K14" i="14" s="1"/>
  <c r="F47" i="14"/>
  <c r="F54" i="14"/>
  <c r="F55" i="14"/>
  <c r="F63" i="14"/>
  <c r="K91" i="14"/>
  <c r="K98" i="14"/>
  <c r="K90" i="14"/>
  <c r="K40" i="14"/>
  <c r="F52" i="14"/>
  <c r="K75" i="14"/>
  <c r="F88" i="14"/>
  <c r="F90" i="14"/>
  <c r="K77" i="14"/>
  <c r="K33" i="14"/>
  <c r="K72" i="14"/>
  <c r="K80" i="14"/>
  <c r="K56" i="14"/>
  <c r="K64" i="14"/>
  <c r="K82" i="14"/>
  <c r="K13" i="14"/>
  <c r="K74" i="14"/>
  <c r="K18" i="14"/>
  <c r="K42" i="14"/>
  <c r="K25" i="14"/>
  <c r="K50" i="14"/>
  <c r="K68" i="14"/>
  <c r="F11" i="14"/>
  <c r="K15" i="14"/>
  <c r="F19" i="14"/>
  <c r="K19" i="14" s="1"/>
  <c r="K23" i="14"/>
  <c r="F27" i="14"/>
  <c r="K31" i="14"/>
  <c r="F35" i="14"/>
  <c r="K35" i="14" s="1"/>
  <c r="K39" i="14"/>
  <c r="F43" i="14"/>
  <c r="K47" i="14"/>
  <c r="F51" i="14"/>
  <c r="K51" i="14" s="1"/>
  <c r="K55" i="14"/>
  <c r="F59" i="14"/>
  <c r="K59" i="14" s="1"/>
  <c r="K63" i="14"/>
  <c r="F67" i="14"/>
  <c r="K67" i="14" s="1"/>
  <c r="K71" i="14"/>
  <c r="F75" i="14"/>
  <c r="K79" i="14"/>
  <c r="F83" i="14"/>
  <c r="K87" i="14"/>
  <c r="F91" i="14"/>
  <c r="K95" i="14"/>
  <c r="F99" i="14"/>
  <c r="K99" i="14" s="1"/>
  <c r="K103" i="14"/>
  <c r="F107" i="14"/>
  <c r="F12" i="14"/>
  <c r="K12" i="14" s="1"/>
  <c r="F44" i="14"/>
  <c r="I65" i="14"/>
  <c r="K65" i="14" s="1"/>
  <c r="I81" i="14"/>
  <c r="K81" i="14" s="1"/>
  <c r="F84" i="14"/>
  <c r="K84" i="14" s="1"/>
  <c r="F13" i="14"/>
  <c r="F21" i="14"/>
  <c r="K21" i="14" s="1"/>
  <c r="F37" i="14"/>
  <c r="K37" i="14" s="1"/>
  <c r="F53" i="14"/>
  <c r="K53" i="14" s="1"/>
  <c r="K57" i="14"/>
  <c r="F69" i="14"/>
  <c r="K69" i="14" s="1"/>
  <c r="F77" i="14"/>
  <c r="F85" i="14"/>
  <c r="K85" i="14" s="1"/>
  <c r="K89" i="14"/>
  <c r="F93" i="14"/>
  <c r="K93" i="14" s="1"/>
  <c r="F101" i="14"/>
  <c r="F60" i="14"/>
  <c r="K60" i="14" s="1"/>
  <c r="F108" i="14"/>
  <c r="F28" i="14"/>
  <c r="K28" i="14" s="1"/>
  <c r="F36" i="14"/>
  <c r="F68" i="14"/>
  <c r="F92" i="14"/>
  <c r="K92" i="14" s="1"/>
  <c r="K20" i="14"/>
  <c r="K76" i="14"/>
  <c r="K100" i="14"/>
  <c r="K41" i="14" l="1"/>
  <c r="K101" i="14"/>
  <c r="E7" i="24"/>
  <c r="F7" i="24" s="1"/>
  <c r="H7" i="24" s="1"/>
  <c r="I7" i="24" s="1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25"/>
  <c r="F7" i="25" s="1"/>
  <c r="H7" i="25" s="1"/>
  <c r="I7" i="25" s="1"/>
  <c r="E7" i="5"/>
  <c r="F7" i="5" s="1"/>
  <c r="H7" i="5" s="1"/>
  <c r="I7" i="5" s="1"/>
  <c r="E7" i="3"/>
  <c r="F7" i="3" s="1"/>
  <c r="H7" i="3" s="1"/>
  <c r="I7" i="3" s="1"/>
  <c r="H10" i="24"/>
  <c r="G10" i="24"/>
  <c r="E10" i="24"/>
  <c r="D10" i="24"/>
  <c r="K10" i="24" s="1"/>
  <c r="C10" i="24"/>
  <c r="B10" i="24"/>
  <c r="H10" i="22"/>
  <c r="G10" i="22"/>
  <c r="E10" i="22"/>
  <c r="D10" i="22"/>
  <c r="K10" i="22" s="1"/>
  <c r="C10" i="22"/>
  <c r="B10" i="22"/>
  <c r="H10" i="20"/>
  <c r="G10" i="20"/>
  <c r="E10" i="20"/>
  <c r="D10" i="20"/>
  <c r="C10" i="20"/>
  <c r="B10" i="20"/>
  <c r="H10" i="18"/>
  <c r="G10" i="18"/>
  <c r="I10" i="18" s="1"/>
  <c r="E10" i="18"/>
  <c r="D10" i="18"/>
  <c r="C10" i="18"/>
  <c r="B10" i="18"/>
  <c r="H10" i="16"/>
  <c r="G10" i="16"/>
  <c r="E10" i="16"/>
  <c r="D10" i="16"/>
  <c r="K10" i="16" s="1"/>
  <c r="C10" i="16"/>
  <c r="B10" i="16"/>
  <c r="H10" i="14"/>
  <c r="G10" i="14"/>
  <c r="E10" i="14"/>
  <c r="D10" i="14"/>
  <c r="C10" i="14"/>
  <c r="B10" i="14"/>
  <c r="H10" i="12"/>
  <c r="G10" i="12"/>
  <c r="E10" i="12"/>
  <c r="D10" i="12"/>
  <c r="C10" i="12"/>
  <c r="B10" i="12"/>
  <c r="H10" i="10"/>
  <c r="G10" i="10"/>
  <c r="I10" i="10" s="1"/>
  <c r="E10" i="10"/>
  <c r="D10" i="10"/>
  <c r="C10" i="10"/>
  <c r="B10" i="10"/>
  <c r="H10" i="8"/>
  <c r="G10" i="8"/>
  <c r="E10" i="8"/>
  <c r="D10" i="8"/>
  <c r="F10" i="8" s="1"/>
  <c r="C10" i="8"/>
  <c r="B10" i="8"/>
  <c r="H10" i="25"/>
  <c r="G10" i="25"/>
  <c r="E10" i="25"/>
  <c r="D10" i="25"/>
  <c r="C10" i="25"/>
  <c r="B10" i="25"/>
  <c r="H10" i="5"/>
  <c r="G10" i="5"/>
  <c r="E10" i="5"/>
  <c r="D10" i="5"/>
  <c r="C10" i="5"/>
  <c r="B10" i="5"/>
  <c r="H10" i="3"/>
  <c r="G10" i="3"/>
  <c r="E10" i="3"/>
  <c r="D10" i="3"/>
  <c r="C10" i="3"/>
  <c r="B10" i="3"/>
  <c r="I10" i="5" l="1"/>
  <c r="I10" i="12"/>
  <c r="I10" i="20"/>
  <c r="I10" i="16"/>
  <c r="K10" i="20"/>
  <c r="F10" i="3"/>
  <c r="K10" i="18"/>
  <c r="F10" i="25"/>
  <c r="I10" i="24"/>
  <c r="F10" i="22"/>
  <c r="F10" i="12"/>
  <c r="F10" i="20"/>
  <c r="K10" i="12"/>
  <c r="K10" i="14"/>
  <c r="K10" i="8"/>
  <c r="I10" i="8"/>
  <c r="K10" i="3"/>
  <c r="F10" i="18"/>
  <c r="I10" i="3"/>
  <c r="I10" i="25"/>
  <c r="F10" i="16"/>
  <c r="I10" i="14"/>
  <c r="F10" i="5"/>
  <c r="F10" i="24"/>
  <c r="F10" i="10"/>
  <c r="F10" i="14"/>
  <c r="K10" i="10"/>
  <c r="I10" i="22"/>
  <c r="K10" i="5" l="1"/>
  <c r="K10" i="25"/>
</calcChain>
</file>

<file path=xl/sharedStrings.xml><?xml version="1.0" encoding="utf-8"?>
<sst xmlns="http://schemas.openxmlformats.org/spreadsheetml/2006/main" count="452" uniqueCount="172">
  <si>
    <t>BK3.193</t>
  </si>
  <si>
    <t>GROSS</t>
  </si>
  <si>
    <t>PER</t>
  </si>
  <si>
    <t>REVENUE</t>
  </si>
  <si>
    <t>U O M</t>
  </si>
  <si>
    <t>BK3.195</t>
  </si>
  <si>
    <t>BK3.197</t>
  </si>
  <si>
    <t>BK3.199</t>
  </si>
  <si>
    <t>BK3.201</t>
  </si>
  <si>
    <t>BK3.203</t>
  </si>
  <si>
    <t>BK3.205</t>
  </si>
  <si>
    <t>BK3.207</t>
  </si>
  <si>
    <t>BK3.209</t>
  </si>
  <si>
    <t>BK3.211</t>
  </si>
  <si>
    <t>BK3.213</t>
  </si>
  <si>
    <t>BK3.215</t>
  </si>
  <si>
    <t>LICNO</t>
  </si>
  <si>
    <t>HOSPITAL</t>
  </si>
  <si>
    <t>Page</t>
  </si>
  <si>
    <t>PHYSICAL THERAPY (7200)</t>
  </si>
  <si>
    <t>TOTAL REVENUE / TREATMENT</t>
  </si>
  <si>
    <t>TOTAL OPERATING EXP / TREATMENT</t>
  </si>
  <si>
    <t>SALARIES AND WAGES / TREATMENT</t>
  </si>
  <si>
    <t>PROFESSIONAL FEES / TREATMENT</t>
  </si>
  <si>
    <t>SUPPLIES EXPENSE / TREATMENT</t>
  </si>
  <si>
    <t>PURCHASED SERVICES / TREATMENT</t>
  </si>
  <si>
    <t>DEPRECIATION/RENTAL/LEASE / TREATMENT</t>
  </si>
  <si>
    <t>OTHER DIRECT EXPENSES / TREATMENT</t>
  </si>
  <si>
    <t>SALARIES &amp; WAGES / FTE</t>
  </si>
  <si>
    <t>EMPLOYEE BENEFITS / FTE</t>
  </si>
  <si>
    <t>PAID HOURS / TREATMENT</t>
  </si>
  <si>
    <t>EMPLOYEE BENEFITS / TREATMENT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</si>
  <si>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</si>
  <si>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</si>
  <si>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</si>
  <si>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</si>
  <si>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</si>
  <si>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</si>
  <si>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</si>
  <si>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</si>
  <si>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</si>
  <si>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</si>
  <si>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</si>
  <si>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</si>
  <si>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</si>
  <si>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</si>
  <si>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</si>
  <si>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</si>
  <si>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</si>
  <si>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</si>
  <si>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</si>
  <si>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</si>
  <si>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</si>
  <si>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</si>
  <si>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</si>
  <si>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</si>
  <si>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</si>
  <si>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</si>
  <si>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</si>
  <si>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</si>
  <si>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</si>
  <si>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</si>
  <si>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</si>
  <si>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</si>
  <si>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</si>
  <si>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</si>
  <si>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</si>
  <si>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</si>
  <si>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</si>
  <si>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</si>
  <si>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</si>
  <si>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</si>
  <si>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</si>
  <si>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</si>
  <si>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</si>
  <si>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</si>
  <si>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</si>
  <si>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</si>
  <si>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</si>
  <si>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</si>
  <si>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</si>
  <si>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</si>
  <si>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</si>
  <si>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</si>
  <si>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</si>
  <si>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</si>
  <si>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</si>
  <si>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</si>
  <si>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</si>
  <si>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</si>
  <si>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</si>
  <si>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</si>
  <si>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</si>
  <si>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</si>
  <si>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</si>
  <si>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</si>
  <si>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</si>
  <si>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</si>
  <si>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SEATTLE CANCER CARE ALLIANCE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</si>
  <si>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</si>
  <si>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</si>
  <si>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</si>
  <si>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</si>
  <si>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</si>
  <si>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</si>
  <si>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SNOQUALMIE VALLEY HOSPITAL</t>
  </si>
  <si>
    <t>UNIVERSITY OF WASHINGTON MEDICAL CENTER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</si>
  <si>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</si>
  <si>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</si>
  <si>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</si>
  <si>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</si>
  <si>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</si>
  <si>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</si>
  <si>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</si>
  <si>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</si>
  <si>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</si>
  <si>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WILLAPA HARBOR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</si>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</sst>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6.88671875" bestFit="1" customWidth="1"/>
    <col min="7" max="7" width="10.21875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328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20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32</v>
      </c>
    </row>
    <row r="9" spans="1:11" x14ac:dyDescent="0.2">
      <c r="A9" s="3"/>
      <c r="B9" s="3" t="s">
        <v>16</v>
      </c>
      <c r="C9" s="3" t="s">
        <v>17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Thy.'!S5,0)</f>
        <v>29424079</v>
      </c>
      <c r="E10" s="2">
        <f>ROUND(+'Phys. Thy.'!F5,0)</f>
        <v>0</v>
      </c>
      <c r="F10" s="7" t="str">
        <f>IF(D10=0,"",IF(E10=0,"",ROUND(D10/E10,2)))</f>
        <v/>
      </c>
      <c r="G10" s="2">
        <f>ROUND(+'Phys. Thy.'!S108,0)</f>
        <v>47480175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Thy.'!S6,0)</f>
        <v>17278761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Thy.'!S109,0)</f>
        <v>19837560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Thy.'!S7,0)</f>
        <v>918841</v>
      </c>
      <c r="E12" s="2">
        <f>ROUND(+'Phys. Thy.'!F7,0)</f>
        <v>12666</v>
      </c>
      <c r="F12" s="7">
        <f t="shared" si="0"/>
        <v>72.540000000000006</v>
      </c>
      <c r="G12" s="2">
        <f>ROUND(+'Phys. Thy.'!S110,0)</f>
        <v>868765</v>
      </c>
      <c r="H12" s="2">
        <f>ROUND(+'Phys. Thy.'!F110,0)</f>
        <v>12145</v>
      </c>
      <c r="I12" s="7">
        <f t="shared" si="1"/>
        <v>71.53</v>
      </c>
      <c r="J12" s="7"/>
      <c r="K12" s="8">
        <f t="shared" si="2"/>
        <v>-1.3899999999999999E-2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Thy.'!S8,0)</f>
        <v>24617719</v>
      </c>
      <c r="E13" s="2">
        <f>ROUND(+'Phys. Thy.'!F8,0)</f>
        <v>255179</v>
      </c>
      <c r="F13" s="7">
        <f t="shared" si="0"/>
        <v>96.47</v>
      </c>
      <c r="G13" s="2">
        <f>ROUND(+'Phys. Thy.'!S111,0)</f>
        <v>20259749</v>
      </c>
      <c r="H13" s="2">
        <f>ROUND(+'Phys. Thy.'!F111,0)</f>
        <v>210257</v>
      </c>
      <c r="I13" s="7">
        <f t="shared" si="1"/>
        <v>96.36</v>
      </c>
      <c r="J13" s="7"/>
      <c r="K13" s="8">
        <f t="shared" si="2"/>
        <v>-1.1000000000000001E-3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Thy.'!S9,0)</f>
        <v>12832087</v>
      </c>
      <c r="E14" s="2">
        <f>ROUND(+'Phys. Thy.'!F9,0)</f>
        <v>121908</v>
      </c>
      <c r="F14" s="7">
        <f t="shared" si="0"/>
        <v>105.26</v>
      </c>
      <c r="G14" s="2">
        <f>ROUND(+'Phys. Thy.'!S112,0)</f>
        <v>15496721</v>
      </c>
      <c r="H14" s="2">
        <f>ROUND(+'Phys. Thy.'!F112,0)</f>
        <v>147095</v>
      </c>
      <c r="I14" s="7">
        <f t="shared" si="1"/>
        <v>105.35</v>
      </c>
      <c r="J14" s="7"/>
      <c r="K14" s="8">
        <f t="shared" si="2"/>
        <v>8.9999999999999998E-4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Thy.'!S10,0)</f>
        <v>0</v>
      </c>
      <c r="E15" s="2">
        <f>ROUND(+'Phys. Thy.'!F10,0)</f>
        <v>0</v>
      </c>
      <c r="F15" s="7" t="str">
        <f t="shared" si="0"/>
        <v/>
      </c>
      <c r="G15" s="2">
        <f>ROUND(+'Phys. Thy.'!S113,0)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Thy.'!S11,0)</f>
        <v>2948727</v>
      </c>
      <c r="E16" s="2">
        <f>ROUND(+'Phys. Thy.'!F11,0)</f>
        <v>39049</v>
      </c>
      <c r="F16" s="7">
        <f t="shared" si="0"/>
        <v>75.510000000000005</v>
      </c>
      <c r="G16" s="2">
        <f>ROUND(+'Phys. Thy.'!S114,0)</f>
        <v>3037018</v>
      </c>
      <c r="H16" s="2">
        <f>ROUND(+'Phys. Thy.'!F114,0)</f>
        <v>35352</v>
      </c>
      <c r="I16" s="7">
        <f t="shared" si="1"/>
        <v>85.91</v>
      </c>
      <c r="J16" s="7"/>
      <c r="K16" s="8">
        <f t="shared" si="2"/>
        <v>0.13769999999999999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Thy.'!S12,0)</f>
        <v>6473503</v>
      </c>
      <c r="E17" s="2">
        <f>ROUND(+'Phys. Thy.'!F12,0)</f>
        <v>22929</v>
      </c>
      <c r="F17" s="7">
        <f t="shared" si="0"/>
        <v>282.33</v>
      </c>
      <c r="G17" s="2">
        <f>ROUND(+'Phys. Thy.'!S115,0)</f>
        <v>6745325</v>
      </c>
      <c r="H17" s="2">
        <f>ROUND(+'Phys. Thy.'!F115,0)</f>
        <v>10679</v>
      </c>
      <c r="I17" s="7">
        <f t="shared" si="1"/>
        <v>631.64</v>
      </c>
      <c r="J17" s="7"/>
      <c r="K17" s="8">
        <f t="shared" si="2"/>
        <v>1.2372000000000001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Thy.'!S13,0)</f>
        <v>99040</v>
      </c>
      <c r="E18" s="2">
        <f>ROUND(+'Phys. Thy.'!F13,0)</f>
        <v>931</v>
      </c>
      <c r="F18" s="7">
        <f t="shared" si="0"/>
        <v>106.38</v>
      </c>
      <c r="G18" s="2">
        <f>ROUND(+'Phys. Thy.'!S116,0)</f>
        <v>59774</v>
      </c>
      <c r="H18" s="2">
        <f>ROUND(+'Phys. Thy.'!F116,0)</f>
        <v>668</v>
      </c>
      <c r="I18" s="7">
        <f t="shared" si="1"/>
        <v>89.48</v>
      </c>
      <c r="J18" s="7"/>
      <c r="K18" s="8">
        <f t="shared" si="2"/>
        <v>-0.15890000000000001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Thy.'!S14,0)</f>
        <v>3261804</v>
      </c>
      <c r="E19" s="2">
        <f>ROUND(+'Phys. Thy.'!F14,0)</f>
        <v>61060</v>
      </c>
      <c r="F19" s="7">
        <f t="shared" si="0"/>
        <v>53.42</v>
      </c>
      <c r="G19" s="2">
        <f>ROUND(+'Phys. Thy.'!S117,0)</f>
        <v>4118314</v>
      </c>
      <c r="H19" s="2">
        <f>ROUND(+'Phys. Thy.'!F117,0)</f>
        <v>44475</v>
      </c>
      <c r="I19" s="7">
        <f t="shared" si="1"/>
        <v>92.6</v>
      </c>
      <c r="J19" s="7"/>
      <c r="K19" s="8">
        <f t="shared" si="2"/>
        <v>0.73340000000000005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Thy.'!S15,0)</f>
        <v>13927011</v>
      </c>
      <c r="E20" s="2">
        <f>ROUND(+'Phys. Thy.'!F15,0)</f>
        <v>96121</v>
      </c>
      <c r="F20" s="7">
        <f t="shared" si="0"/>
        <v>144.88999999999999</v>
      </c>
      <c r="G20" s="2">
        <f>ROUND(+'Phys. Thy.'!S118,0)</f>
        <v>13925078</v>
      </c>
      <c r="H20" s="2">
        <f>ROUND(+'Phys. Thy.'!F118,0)</f>
        <v>104572</v>
      </c>
      <c r="I20" s="7">
        <f t="shared" si="1"/>
        <v>133.16</v>
      </c>
      <c r="J20" s="7"/>
      <c r="K20" s="8">
        <f t="shared" si="2"/>
        <v>-8.1000000000000003E-2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Thy.'!S16,0)</f>
        <v>21429590</v>
      </c>
      <c r="E21" s="2">
        <f>ROUND(+'Phys. Thy.'!F16,0)</f>
        <v>156206</v>
      </c>
      <c r="F21" s="7">
        <f t="shared" si="0"/>
        <v>137.19</v>
      </c>
      <c r="G21" s="2">
        <f>ROUND(+'Phys. Thy.'!S119,0)</f>
        <v>27709806</v>
      </c>
      <c r="H21" s="2">
        <f>ROUND(+'Phys. Thy.'!F119,0)</f>
        <v>179909</v>
      </c>
      <c r="I21" s="7">
        <f t="shared" si="1"/>
        <v>154.02000000000001</v>
      </c>
      <c r="J21" s="7"/>
      <c r="K21" s="8">
        <f t="shared" si="2"/>
        <v>0.1227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Thy.'!S17,0)</f>
        <v>260096</v>
      </c>
      <c r="E22" s="2">
        <f>ROUND(+'Phys. Thy.'!F17,0)</f>
        <v>2002</v>
      </c>
      <c r="F22" s="7">
        <f t="shared" si="0"/>
        <v>129.91999999999999</v>
      </c>
      <c r="G22" s="2">
        <f>ROUND(+'Phys. Thy.'!S120,0)</f>
        <v>494493</v>
      </c>
      <c r="H22" s="2">
        <f>ROUND(+'Phys. Thy.'!F120,0)</f>
        <v>1895</v>
      </c>
      <c r="I22" s="7">
        <f t="shared" si="1"/>
        <v>260.95</v>
      </c>
      <c r="J22" s="7"/>
      <c r="K22" s="8">
        <f t="shared" si="2"/>
        <v>1.0085</v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ROUND(+'Phys. Thy.'!S18,0)</f>
        <v>4772452</v>
      </c>
      <c r="E23" s="2">
        <f>ROUND(+'Phys. Thy.'!F18,0)</f>
        <v>21801</v>
      </c>
      <c r="F23" s="7">
        <f t="shared" si="0"/>
        <v>218.91</v>
      </c>
      <c r="G23" s="2">
        <f>ROUND(+'Phys. Thy.'!S121,0)</f>
        <v>5563432</v>
      </c>
      <c r="H23" s="2">
        <f>ROUND(+'Phys. Thy.'!F121,0)</f>
        <v>24583</v>
      </c>
      <c r="I23" s="7">
        <f t="shared" si="1"/>
        <v>226.31</v>
      </c>
      <c r="J23" s="7"/>
      <c r="K23" s="8">
        <f t="shared" si="2"/>
        <v>3.3799999999999997E-2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Thy.'!S19,0)</f>
        <v>6427892</v>
      </c>
      <c r="E24" s="2">
        <f>ROUND(+'Phys. Thy.'!F19,0)</f>
        <v>77891</v>
      </c>
      <c r="F24" s="7">
        <f t="shared" si="0"/>
        <v>82.52</v>
      </c>
      <c r="G24" s="2">
        <f>ROUND(+'Phys. Thy.'!S122,0)</f>
        <v>6352232</v>
      </c>
      <c r="H24" s="2">
        <f>ROUND(+'Phys. Thy.'!F122,0)</f>
        <v>76295</v>
      </c>
      <c r="I24" s="7">
        <f t="shared" si="1"/>
        <v>83.26</v>
      </c>
      <c r="J24" s="7"/>
      <c r="K24" s="8">
        <f t="shared" si="2"/>
        <v>8.9999999999999993E-3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Thy.'!S20,0)</f>
        <v>2378446</v>
      </c>
      <c r="E25" s="2">
        <f>ROUND(+'Phys. Thy.'!F20,0)</f>
        <v>19433</v>
      </c>
      <c r="F25" s="7">
        <f t="shared" si="0"/>
        <v>122.39</v>
      </c>
      <c r="G25" s="2">
        <f>ROUND(+'Phys. Thy.'!S123,0)</f>
        <v>2941278</v>
      </c>
      <c r="H25" s="2">
        <f>ROUND(+'Phys. Thy.'!F123,0)</f>
        <v>21371</v>
      </c>
      <c r="I25" s="7">
        <f t="shared" si="1"/>
        <v>137.63</v>
      </c>
      <c r="J25" s="7"/>
      <c r="K25" s="8">
        <f t="shared" si="2"/>
        <v>0.1245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Thy.'!S21,0)</f>
        <v>0</v>
      </c>
      <c r="E26" s="2">
        <f>ROUND(+'Phys. Thy.'!F21,0)</f>
        <v>6128</v>
      </c>
      <c r="F26" s="7" t="str">
        <f t="shared" si="0"/>
        <v/>
      </c>
      <c r="G26" s="2">
        <f>ROUND(+'Phys. Thy.'!S124,0)</f>
        <v>1374368</v>
      </c>
      <c r="H26" s="2">
        <f>ROUND(+'Phys. Thy.'!F124,0)</f>
        <v>6506</v>
      </c>
      <c r="I26" s="7">
        <f t="shared" si="1"/>
        <v>211.25</v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Thy.'!S22,0)</f>
        <v>0</v>
      </c>
      <c r="E27" s="2">
        <f>ROUND(+'Phys. Thy.'!F22,0)</f>
        <v>0</v>
      </c>
      <c r="F27" s="7" t="str">
        <f t="shared" si="0"/>
        <v/>
      </c>
      <c r="G27" s="2">
        <f>ROUND(+'Phys. Thy.'!S125,0)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Thy.'!S23,0)</f>
        <v>1271323</v>
      </c>
      <c r="E28" s="2">
        <f>ROUND(+'Phys. Thy.'!F23,0)</f>
        <v>19501</v>
      </c>
      <c r="F28" s="7">
        <f t="shared" si="0"/>
        <v>65.19</v>
      </c>
      <c r="G28" s="2">
        <f>ROUND(+'Phys. Thy.'!S126,0)</f>
        <v>1384738</v>
      </c>
      <c r="H28" s="2">
        <f>ROUND(+'Phys. Thy.'!F126,0)</f>
        <v>21207</v>
      </c>
      <c r="I28" s="7">
        <f t="shared" si="1"/>
        <v>65.3</v>
      </c>
      <c r="J28" s="7"/>
      <c r="K28" s="8">
        <f t="shared" si="2"/>
        <v>1.6999999999999999E-3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Thy.'!S24,0)</f>
        <v>5289472</v>
      </c>
      <c r="E29" s="2">
        <f>ROUND(+'Phys. Thy.'!F24,0)</f>
        <v>11735</v>
      </c>
      <c r="F29" s="7">
        <f t="shared" si="0"/>
        <v>450.74</v>
      </c>
      <c r="G29" s="2">
        <f>ROUND(+'Phys. Thy.'!S127,0)</f>
        <v>5474122</v>
      </c>
      <c r="H29" s="2">
        <f>ROUND(+'Phys. Thy.'!F127,0)</f>
        <v>11412</v>
      </c>
      <c r="I29" s="7">
        <f t="shared" si="1"/>
        <v>479.68</v>
      </c>
      <c r="J29" s="7"/>
      <c r="K29" s="8">
        <f t="shared" si="2"/>
        <v>6.4199999999999993E-2</v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Thy.'!S25,0)</f>
        <v>6389305</v>
      </c>
      <c r="E30" s="2">
        <f>ROUND(+'Phys. Thy.'!F25,0)</f>
        <v>0</v>
      </c>
      <c r="F30" s="7" t="str">
        <f t="shared" si="0"/>
        <v/>
      </c>
      <c r="G30" s="2">
        <f>ROUND(+'Phys. Thy.'!S128,0)</f>
        <v>6223951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Thy.'!S26,0)</f>
        <v>1903365</v>
      </c>
      <c r="E31" s="2">
        <f>ROUND(+'Phys. Thy.'!F26,0)</f>
        <v>5658</v>
      </c>
      <c r="F31" s="7">
        <f t="shared" si="0"/>
        <v>336.4</v>
      </c>
      <c r="G31" s="2">
        <f>ROUND(+'Phys. Thy.'!S129,0)</f>
        <v>2103534</v>
      </c>
      <c r="H31" s="2">
        <f>ROUND(+'Phys. Thy.'!F129,0)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Thy.'!S27,0)</f>
        <v>225</v>
      </c>
      <c r="E32" s="2">
        <f>ROUND(+'Phys. Thy.'!F27,0)</f>
        <v>0</v>
      </c>
      <c r="F32" s="7" t="str">
        <f t="shared" si="0"/>
        <v/>
      </c>
      <c r="G32" s="2">
        <f>ROUND(+'Phys. Thy.'!S130,0)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ROUND(+'Phys. Thy.'!S28,0)</f>
        <v>4042084</v>
      </c>
      <c r="E33" s="2">
        <f>ROUND(+'Phys. Thy.'!F28,0)</f>
        <v>114568</v>
      </c>
      <c r="F33" s="7">
        <f t="shared" si="0"/>
        <v>35.28</v>
      </c>
      <c r="G33" s="2">
        <f>ROUND(+'Phys. Thy.'!S131,0)</f>
        <v>4555788</v>
      </c>
      <c r="H33" s="2">
        <f>ROUND(+'Phys. Thy.'!F131,0)</f>
        <v>156125</v>
      </c>
      <c r="I33" s="7">
        <f t="shared" si="1"/>
        <v>29.18</v>
      </c>
      <c r="J33" s="7"/>
      <c r="K33" s="8">
        <f t="shared" si="2"/>
        <v>-0.1729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Thy.'!S29,0)</f>
        <v>4884087</v>
      </c>
      <c r="E34" s="2">
        <f>ROUND(+'Phys. Thy.'!F29,0)</f>
        <v>48446</v>
      </c>
      <c r="F34" s="7">
        <f t="shared" si="0"/>
        <v>100.82</v>
      </c>
      <c r="G34" s="2">
        <f>ROUND(+'Phys. Thy.'!S132,0)</f>
        <v>5090931</v>
      </c>
      <c r="H34" s="2">
        <f>ROUND(+'Phys. Thy.'!F132,0)</f>
        <v>24877</v>
      </c>
      <c r="I34" s="7">
        <f t="shared" si="1"/>
        <v>204.64</v>
      </c>
      <c r="J34" s="7"/>
      <c r="K34" s="8">
        <f t="shared" si="2"/>
        <v>1.0298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Thy.'!S30,0)</f>
        <v>1501801</v>
      </c>
      <c r="E35" s="2">
        <f>ROUND(+'Phys. Thy.'!F30,0)</f>
        <v>12015</v>
      </c>
      <c r="F35" s="7">
        <f t="shared" si="0"/>
        <v>124.99</v>
      </c>
      <c r="G35" s="2">
        <f>ROUND(+'Phys. Thy.'!S133,0)</f>
        <v>1532128</v>
      </c>
      <c r="H35" s="2">
        <f>ROUND(+'Phys. Thy.'!F133,0)</f>
        <v>11774</v>
      </c>
      <c r="I35" s="7">
        <f t="shared" si="1"/>
        <v>130.13</v>
      </c>
      <c r="J35" s="7"/>
      <c r="K35" s="8">
        <f t="shared" si="2"/>
        <v>4.1099999999999998E-2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Thy.'!S31,0)</f>
        <v>483990</v>
      </c>
      <c r="E36" s="2">
        <f>ROUND(+'Phys. Thy.'!F31,0)</f>
        <v>0</v>
      </c>
      <c r="F36" s="7" t="str">
        <f t="shared" si="0"/>
        <v/>
      </c>
      <c r="G36" s="2">
        <f>ROUND(+'Phys. Thy.'!S134,0)</f>
        <v>707194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Thy.'!S32,0)</f>
        <v>421116</v>
      </c>
      <c r="E37" s="2">
        <f>ROUND(+'Phys. Thy.'!F32,0)</f>
        <v>5383</v>
      </c>
      <c r="F37" s="7">
        <f t="shared" si="0"/>
        <v>78.23</v>
      </c>
      <c r="G37" s="2">
        <f>ROUND(+'Phys. Thy.'!S135,0)</f>
        <v>358576</v>
      </c>
      <c r="H37" s="2">
        <f>ROUND(+'Phys. Thy.'!F135,0)</f>
        <v>6217</v>
      </c>
      <c r="I37" s="7">
        <f t="shared" si="1"/>
        <v>57.68</v>
      </c>
      <c r="J37" s="7"/>
      <c r="K37" s="8">
        <f t="shared" si="2"/>
        <v>-0.26269999999999999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Thy.'!S33,0)</f>
        <v>20496664</v>
      </c>
      <c r="E38" s="2">
        <f>ROUND(+'Phys. Thy.'!F33,0)</f>
        <v>186423</v>
      </c>
      <c r="F38" s="7">
        <f t="shared" si="0"/>
        <v>109.95</v>
      </c>
      <c r="G38" s="2">
        <f>ROUND(+'Phys. Thy.'!S136,0)</f>
        <v>19353575</v>
      </c>
      <c r="H38" s="2">
        <f>ROUND(+'Phys. Thy.'!F136,0)</f>
        <v>152592</v>
      </c>
      <c r="I38" s="7">
        <f t="shared" si="1"/>
        <v>126.83</v>
      </c>
      <c r="J38" s="7"/>
      <c r="K38" s="8">
        <f t="shared" si="2"/>
        <v>0.1535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Thy.'!S34,0)</f>
        <v>0</v>
      </c>
      <c r="E39" s="2">
        <f>ROUND(+'Phys. Thy.'!F34,0)</f>
        <v>0</v>
      </c>
      <c r="F39" s="7" t="str">
        <f t="shared" si="0"/>
        <v/>
      </c>
      <c r="G39" s="2">
        <f>ROUND(+'Phys. Thy.'!S137,0)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Thy.'!S35,0)</f>
        <v>24040213</v>
      </c>
      <c r="E40" s="2">
        <f>ROUND(+'Phys. Thy.'!F35,0)</f>
        <v>0</v>
      </c>
      <c r="F40" s="7" t="str">
        <f t="shared" si="0"/>
        <v/>
      </c>
      <c r="G40" s="2">
        <f>ROUND(+'Phys. Thy.'!S138,0)</f>
        <v>26194995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Thy.'!S36,0)</f>
        <v>4055233</v>
      </c>
      <c r="E41" s="2">
        <f>ROUND(+'Phys. Thy.'!F36,0)</f>
        <v>41077</v>
      </c>
      <c r="F41" s="7">
        <f t="shared" si="0"/>
        <v>98.72</v>
      </c>
      <c r="G41" s="2">
        <f>ROUND(+'Phys. Thy.'!S139,0)</f>
        <v>4258348</v>
      </c>
      <c r="H41" s="2">
        <f>ROUND(+'Phys. Thy.'!F139,0)</f>
        <v>43906</v>
      </c>
      <c r="I41" s="7">
        <f t="shared" si="1"/>
        <v>96.99</v>
      </c>
      <c r="J41" s="7"/>
      <c r="K41" s="8">
        <f t="shared" si="2"/>
        <v>-1.7500000000000002E-2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Thy.'!S37,0)</f>
        <v>1451591</v>
      </c>
      <c r="E42" s="2">
        <f>ROUND(+'Phys. Thy.'!F37,0)</f>
        <v>16504</v>
      </c>
      <c r="F42" s="7">
        <f t="shared" si="0"/>
        <v>87.95</v>
      </c>
      <c r="G42" s="2">
        <f>ROUND(+'Phys. Thy.'!S140,0)</f>
        <v>1691713</v>
      </c>
      <c r="H42" s="2">
        <f>ROUND(+'Phys. Thy.'!F140,0)</f>
        <v>21045</v>
      </c>
      <c r="I42" s="7">
        <f t="shared" si="1"/>
        <v>80.39</v>
      </c>
      <c r="J42" s="7"/>
      <c r="K42" s="8">
        <f t="shared" si="2"/>
        <v>-8.5999999999999993E-2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ROUND(+'Phys. Thy.'!S38,0)</f>
        <v>6465100</v>
      </c>
      <c r="E43" s="2">
        <f>ROUND(+'Phys. Thy.'!F38,0)</f>
        <v>0</v>
      </c>
      <c r="F43" s="7" t="str">
        <f t="shared" si="0"/>
        <v/>
      </c>
      <c r="G43" s="2">
        <f>ROUND(+'Phys. Thy.'!S141,0)</f>
        <v>6852674</v>
      </c>
      <c r="H43" s="2">
        <f>ROUND(+'Phys. Thy.'!F141,0)</f>
        <v>42327</v>
      </c>
      <c r="I43" s="7">
        <f t="shared" si="1"/>
        <v>161.9</v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Thy.'!S39,0)</f>
        <v>0</v>
      </c>
      <c r="E44" s="2">
        <f>ROUND(+'Phys. Thy.'!F39,0)</f>
        <v>0</v>
      </c>
      <c r="F44" s="7" t="str">
        <f t="shared" si="0"/>
        <v/>
      </c>
      <c r="G44" s="2">
        <f>ROUND(+'Phys. Thy.'!S142,0)</f>
        <v>2261414</v>
      </c>
      <c r="H44" s="2">
        <f>ROUND(+'Phys. Thy.'!F142,0)</f>
        <v>15620</v>
      </c>
      <c r="I44" s="7">
        <f t="shared" si="1"/>
        <v>144.78</v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Thy.'!S40,0)</f>
        <v>0</v>
      </c>
      <c r="E45" s="2">
        <f>ROUND(+'Phys. Thy.'!F40,0)</f>
        <v>0</v>
      </c>
      <c r="F45" s="7" t="str">
        <f t="shared" si="0"/>
        <v/>
      </c>
      <c r="G45" s="2">
        <f>ROUND(+'Phys. Thy.'!S143,0)</f>
        <v>84338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Thy.'!S41,0)</f>
        <v>2651055</v>
      </c>
      <c r="E46" s="2">
        <f>ROUND(+'Phys. Thy.'!F41,0)</f>
        <v>22155</v>
      </c>
      <c r="F46" s="7">
        <f t="shared" si="0"/>
        <v>119.66</v>
      </c>
      <c r="G46" s="2">
        <f>ROUND(+'Phys. Thy.'!S144,0)</f>
        <v>2359093</v>
      </c>
      <c r="H46" s="2">
        <f>ROUND(+'Phys. Thy.'!F144,0)</f>
        <v>18779</v>
      </c>
      <c r="I46" s="7">
        <f t="shared" si="1"/>
        <v>125.62</v>
      </c>
      <c r="J46" s="7"/>
      <c r="K46" s="8">
        <f t="shared" si="2"/>
        <v>4.9799999999999997E-2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Thy.'!S42,0)</f>
        <v>406624</v>
      </c>
      <c r="E47" s="2">
        <f>ROUND(+'Phys. Thy.'!F42,0)</f>
        <v>3007</v>
      </c>
      <c r="F47" s="7">
        <f t="shared" si="0"/>
        <v>135.22999999999999</v>
      </c>
      <c r="G47" s="2">
        <f>ROUND(+'Phys. Thy.'!S145,0)</f>
        <v>419616</v>
      </c>
      <c r="H47" s="2">
        <f>ROUND(+'Phys. Thy.'!F145,0)</f>
        <v>3018</v>
      </c>
      <c r="I47" s="7">
        <f t="shared" si="1"/>
        <v>139.04</v>
      </c>
      <c r="J47" s="7"/>
      <c r="K47" s="8">
        <f t="shared" si="2"/>
        <v>2.8199999999999999E-2</v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Thy.'!S43,0)</f>
        <v>622795</v>
      </c>
      <c r="E48" s="2">
        <f>ROUND(+'Phys. Thy.'!F43,0)</f>
        <v>13125</v>
      </c>
      <c r="F48" s="7">
        <f t="shared" si="0"/>
        <v>47.45</v>
      </c>
      <c r="G48" s="2">
        <f>ROUND(+'Phys. Thy.'!S146,0)</f>
        <v>662355</v>
      </c>
      <c r="H48" s="2">
        <f>ROUND(+'Phys. Thy.'!F146,0)</f>
        <v>10828</v>
      </c>
      <c r="I48" s="7">
        <f t="shared" si="1"/>
        <v>61.17</v>
      </c>
      <c r="J48" s="7"/>
      <c r="K48" s="8">
        <f t="shared" si="2"/>
        <v>0.28910000000000002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Thy.'!S44,0)</f>
        <v>0</v>
      </c>
      <c r="E49" s="2">
        <f>ROUND(+'Phys. Thy.'!F44,0)</f>
        <v>0</v>
      </c>
      <c r="F49" s="7" t="str">
        <f t="shared" si="0"/>
        <v/>
      </c>
      <c r="G49" s="2">
        <f>ROUND(+'Phys. Thy.'!S147,0)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Thy.'!S45,0)</f>
        <v>2628122</v>
      </c>
      <c r="E50" s="2">
        <f>ROUND(+'Phys. Thy.'!F45,0)</f>
        <v>31350</v>
      </c>
      <c r="F50" s="7">
        <f t="shared" si="0"/>
        <v>83.83</v>
      </c>
      <c r="G50" s="2">
        <f>ROUND(+'Phys. Thy.'!S148,0)</f>
        <v>3169498</v>
      </c>
      <c r="H50" s="2">
        <f>ROUND(+'Phys. Thy.'!F148,0)</f>
        <v>33706</v>
      </c>
      <c r="I50" s="7">
        <f t="shared" si="1"/>
        <v>94.03</v>
      </c>
      <c r="J50" s="7"/>
      <c r="K50" s="8">
        <f t="shared" si="2"/>
        <v>0.1217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Thy.'!S46,0)</f>
        <v>21987583</v>
      </c>
      <c r="E51" s="2">
        <f>ROUND(+'Phys. Thy.'!F46,0)</f>
        <v>217908</v>
      </c>
      <c r="F51" s="7">
        <f t="shared" si="0"/>
        <v>100.9</v>
      </c>
      <c r="G51" s="2">
        <f>ROUND(+'Phys. Thy.'!S149,0)</f>
        <v>23782675</v>
      </c>
      <c r="H51" s="2">
        <f>ROUND(+'Phys. Thy.'!F149,0)</f>
        <v>236554</v>
      </c>
      <c r="I51" s="7">
        <f t="shared" si="1"/>
        <v>100.54</v>
      </c>
      <c r="J51" s="7"/>
      <c r="K51" s="8">
        <f t="shared" si="2"/>
        <v>-3.5999999999999999E-3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Thy.'!S47,0)</f>
        <v>731757</v>
      </c>
      <c r="E52" s="2">
        <f>ROUND(+'Phys. Thy.'!F47,0)</f>
        <v>8760</v>
      </c>
      <c r="F52" s="7">
        <f t="shared" si="0"/>
        <v>83.53</v>
      </c>
      <c r="G52" s="2">
        <f>ROUND(+'Phys. Thy.'!S150,0)</f>
        <v>763934</v>
      </c>
      <c r="H52" s="2">
        <f>ROUND(+'Phys. Thy.'!F150,0)</f>
        <v>8782</v>
      </c>
      <c r="I52" s="7">
        <f t="shared" si="1"/>
        <v>86.99</v>
      </c>
      <c r="J52" s="7"/>
      <c r="K52" s="8">
        <f t="shared" si="2"/>
        <v>4.1399999999999999E-2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Thy.'!S48,0)</f>
        <v>10816666</v>
      </c>
      <c r="E53" s="2">
        <f>ROUND(+'Phys. Thy.'!F48,0)</f>
        <v>82058</v>
      </c>
      <c r="F53" s="7">
        <f t="shared" si="0"/>
        <v>131.82</v>
      </c>
      <c r="G53" s="2">
        <f>ROUND(+'Phys. Thy.'!S151,0)</f>
        <v>11673477</v>
      </c>
      <c r="H53" s="2">
        <f>ROUND(+'Phys. Thy.'!F151,0)</f>
        <v>85562</v>
      </c>
      <c r="I53" s="7">
        <f t="shared" si="1"/>
        <v>136.43</v>
      </c>
      <c r="J53" s="7"/>
      <c r="K53" s="8">
        <f t="shared" si="2"/>
        <v>3.5000000000000003E-2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Thy.'!S49,0)</f>
        <v>6043609</v>
      </c>
      <c r="E54" s="2">
        <f>ROUND(+'Phys. Thy.'!F49,0)</f>
        <v>0</v>
      </c>
      <c r="F54" s="7" t="str">
        <f t="shared" si="0"/>
        <v/>
      </c>
      <c r="G54" s="2">
        <f>ROUND(+'Phys. Thy.'!S152,0)</f>
        <v>5961097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Thy.'!S50,0)</f>
        <v>6620474</v>
      </c>
      <c r="E55" s="2">
        <f>ROUND(+'Phys. Thy.'!F50,0)</f>
        <v>46844</v>
      </c>
      <c r="F55" s="7">
        <f t="shared" si="0"/>
        <v>141.33000000000001</v>
      </c>
      <c r="G55" s="2">
        <f>ROUND(+'Phys. Thy.'!S153,0)</f>
        <v>7905869</v>
      </c>
      <c r="H55" s="2">
        <f>ROUND(+'Phys. Thy.'!F153,0)</f>
        <v>48671</v>
      </c>
      <c r="I55" s="7">
        <f t="shared" si="1"/>
        <v>162.43</v>
      </c>
      <c r="J55" s="7"/>
      <c r="K55" s="8">
        <f t="shared" si="2"/>
        <v>0.14929999999999999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Thy.'!S51,0)</f>
        <v>5412882</v>
      </c>
      <c r="E56" s="2">
        <f>ROUND(+'Phys. Thy.'!F51,0)</f>
        <v>17655</v>
      </c>
      <c r="F56" s="7">
        <f t="shared" si="0"/>
        <v>306.58999999999997</v>
      </c>
      <c r="G56" s="2">
        <f>ROUND(+'Phys. Thy.'!S154,0)</f>
        <v>6090985</v>
      </c>
      <c r="H56" s="2">
        <f>ROUND(+'Phys. Thy.'!F154,0)</f>
        <v>18428</v>
      </c>
      <c r="I56" s="7">
        <f t="shared" si="1"/>
        <v>330.53</v>
      </c>
      <c r="J56" s="7"/>
      <c r="K56" s="8">
        <f t="shared" si="2"/>
        <v>7.8100000000000003E-2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Thy.'!S52,0)</f>
        <v>1379389</v>
      </c>
      <c r="E57" s="2">
        <f>ROUND(+'Phys. Thy.'!F52,0)</f>
        <v>7853</v>
      </c>
      <c r="F57" s="7">
        <f t="shared" si="0"/>
        <v>175.65</v>
      </c>
      <c r="G57" s="2">
        <f>ROUND(+'Phys. Thy.'!S155,0)</f>
        <v>0</v>
      </c>
      <c r="H57" s="2">
        <f>ROUND(+'Phys. Thy.'!F155,0)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Thy.'!S53,0)</f>
        <v>4591931</v>
      </c>
      <c r="E58" s="2">
        <f>ROUND(+'Phys. Thy.'!F53,0)</f>
        <v>0</v>
      </c>
      <c r="F58" s="7" t="str">
        <f t="shared" si="0"/>
        <v/>
      </c>
      <c r="G58" s="2">
        <f>ROUND(+'Phys. Thy.'!S156,0)</f>
        <v>5296537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Thy.'!S54,0)</f>
        <v>3541959</v>
      </c>
      <c r="E59" s="2">
        <f>ROUND(+'Phys. Thy.'!F54,0)</f>
        <v>35914</v>
      </c>
      <c r="F59" s="7">
        <f t="shared" si="0"/>
        <v>98.62</v>
      </c>
      <c r="G59" s="2">
        <f>ROUND(+'Phys. Thy.'!S157,0)</f>
        <v>4012920</v>
      </c>
      <c r="H59" s="2">
        <f>ROUND(+'Phys. Thy.'!F157,0)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Thy.'!S55,0)</f>
        <v>2145359</v>
      </c>
      <c r="E60" s="2">
        <f>ROUND(+'Phys. Thy.'!F55,0)</f>
        <v>30614</v>
      </c>
      <c r="F60" s="7">
        <f t="shared" si="0"/>
        <v>70.08</v>
      </c>
      <c r="G60" s="2">
        <f>ROUND(+'Phys. Thy.'!S158,0)</f>
        <v>2502344</v>
      </c>
      <c r="H60" s="2">
        <f>ROUND(+'Phys. Thy.'!F158,0)</f>
        <v>34803</v>
      </c>
      <c r="I60" s="7">
        <f t="shared" si="1"/>
        <v>71.900000000000006</v>
      </c>
      <c r="J60" s="7"/>
      <c r="K60" s="8">
        <f t="shared" si="2"/>
        <v>2.5999999999999999E-2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Thy.'!S56,0)</f>
        <v>2269155</v>
      </c>
      <c r="E61" s="2">
        <f>ROUND(+'Phys. Thy.'!F56,0)</f>
        <v>25449</v>
      </c>
      <c r="F61" s="7">
        <f t="shared" si="0"/>
        <v>89.16</v>
      </c>
      <c r="G61" s="2">
        <f>ROUND(+'Phys. Thy.'!S159,0)</f>
        <v>2226828</v>
      </c>
      <c r="H61" s="2">
        <f>ROUND(+'Phys. Thy.'!F159,0)</f>
        <v>22814</v>
      </c>
      <c r="I61" s="7">
        <f t="shared" si="1"/>
        <v>97.61</v>
      </c>
      <c r="J61" s="7"/>
      <c r="K61" s="8">
        <f t="shared" si="2"/>
        <v>9.4799999999999995E-2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Thy.'!S57,0)</f>
        <v>19856103</v>
      </c>
      <c r="E62" s="2">
        <f>ROUND(+'Phys. Thy.'!F57,0)</f>
        <v>67663</v>
      </c>
      <c r="F62" s="7">
        <f t="shared" si="0"/>
        <v>293.45999999999998</v>
      </c>
      <c r="G62" s="2">
        <f>ROUND(+'Phys. Thy.'!S160,0)</f>
        <v>20842215</v>
      </c>
      <c r="H62" s="2">
        <f>ROUND(+'Phys. Thy.'!F160,0)</f>
        <v>72960</v>
      </c>
      <c r="I62" s="7">
        <f t="shared" si="1"/>
        <v>285.67</v>
      </c>
      <c r="J62" s="7"/>
      <c r="K62" s="8">
        <f t="shared" si="2"/>
        <v>-2.6499999999999999E-2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ROUND(+'Phys. Thy.'!S58,0)</f>
        <v>17121078</v>
      </c>
      <c r="E63" s="2">
        <f>ROUND(+'Phys. Thy.'!F58,0)</f>
        <v>205950</v>
      </c>
      <c r="F63" s="7">
        <f t="shared" si="0"/>
        <v>83.13</v>
      </c>
      <c r="G63" s="2">
        <f>ROUND(+'Phys. Thy.'!S161,0)</f>
        <v>19083031</v>
      </c>
      <c r="H63" s="2">
        <f>ROUND(+'Phys. Thy.'!F161,0)</f>
        <v>225390</v>
      </c>
      <c r="I63" s="7">
        <f t="shared" si="1"/>
        <v>84.67</v>
      </c>
      <c r="J63" s="7"/>
      <c r="K63" s="8">
        <f t="shared" si="2"/>
        <v>1.8499999999999999E-2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Thy.'!S59,0)</f>
        <v>954588</v>
      </c>
      <c r="E64" s="2">
        <f>ROUND(+'Phys. Thy.'!F59,0)</f>
        <v>8733</v>
      </c>
      <c r="F64" s="7">
        <f t="shared" si="0"/>
        <v>109.31</v>
      </c>
      <c r="G64" s="2">
        <f>ROUND(+'Phys. Thy.'!S162,0)</f>
        <v>956055</v>
      </c>
      <c r="H64" s="2">
        <f>ROUND(+'Phys. Thy.'!F162,0)</f>
        <v>8604</v>
      </c>
      <c r="I64" s="7">
        <f t="shared" si="1"/>
        <v>111.12</v>
      </c>
      <c r="J64" s="7"/>
      <c r="K64" s="8">
        <f t="shared" si="2"/>
        <v>1.66E-2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Thy.'!S60,0)</f>
        <v>1943632</v>
      </c>
      <c r="E65" s="2">
        <f>ROUND(+'Phys. Thy.'!F60,0)</f>
        <v>16502</v>
      </c>
      <c r="F65" s="7">
        <f t="shared" si="0"/>
        <v>117.78</v>
      </c>
      <c r="G65" s="2">
        <f>ROUND(+'Phys. Thy.'!S163,0)</f>
        <v>2409493</v>
      </c>
      <c r="H65" s="2">
        <f>ROUND(+'Phys. Thy.'!F163,0)</f>
        <v>19296</v>
      </c>
      <c r="I65" s="7">
        <f t="shared" si="1"/>
        <v>124.87</v>
      </c>
      <c r="J65" s="7"/>
      <c r="K65" s="8">
        <f t="shared" si="2"/>
        <v>6.0199999999999997E-2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Thy.'!S61,0)</f>
        <v>1366523</v>
      </c>
      <c r="E66" s="2">
        <f>ROUND(+'Phys. Thy.'!F61,0)</f>
        <v>4668</v>
      </c>
      <c r="F66" s="7">
        <f t="shared" si="0"/>
        <v>292.74</v>
      </c>
      <c r="G66" s="2">
        <f>ROUND(+'Phys. Thy.'!S164,0)</f>
        <v>1331239</v>
      </c>
      <c r="H66" s="2">
        <f>ROUND(+'Phys. Thy.'!F164,0)</f>
        <v>5798</v>
      </c>
      <c r="I66" s="7">
        <f t="shared" si="1"/>
        <v>229.6</v>
      </c>
      <c r="J66" s="7"/>
      <c r="K66" s="8">
        <f t="shared" si="2"/>
        <v>-0.2157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Thy.'!S62,0)</f>
        <v>3946340</v>
      </c>
      <c r="E67" s="2">
        <f>ROUND(+'Phys. Thy.'!F62,0)</f>
        <v>16048</v>
      </c>
      <c r="F67" s="7">
        <f t="shared" si="0"/>
        <v>245.91</v>
      </c>
      <c r="G67" s="2">
        <f>ROUND(+'Phys. Thy.'!S165,0)</f>
        <v>4991655</v>
      </c>
      <c r="H67" s="2">
        <f>ROUND(+'Phys. Thy.'!F165,0)</f>
        <v>18632</v>
      </c>
      <c r="I67" s="7">
        <f t="shared" si="1"/>
        <v>267.91000000000003</v>
      </c>
      <c r="J67" s="7"/>
      <c r="K67" s="8">
        <f t="shared" si="2"/>
        <v>8.9499999999999996E-2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Thy.'!S63,0)</f>
        <v>1625008</v>
      </c>
      <c r="E68" s="2">
        <f>ROUND(+'Phys. Thy.'!F63,0)</f>
        <v>6572</v>
      </c>
      <c r="F68" s="7">
        <f t="shared" si="0"/>
        <v>247.26</v>
      </c>
      <c r="G68" s="2">
        <f>ROUND(+'Phys. Thy.'!S166,0)</f>
        <v>1785466</v>
      </c>
      <c r="H68" s="2">
        <f>ROUND(+'Phys. Thy.'!F166,0)</f>
        <v>7024</v>
      </c>
      <c r="I68" s="7">
        <f t="shared" si="1"/>
        <v>254.2</v>
      </c>
      <c r="J68" s="7"/>
      <c r="K68" s="8">
        <f t="shared" si="2"/>
        <v>2.81E-2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Thy.'!S64,0)</f>
        <v>29560293</v>
      </c>
      <c r="E69" s="2">
        <f>ROUND(+'Phys. Thy.'!F64,0)</f>
        <v>53913</v>
      </c>
      <c r="F69" s="7">
        <f t="shared" si="0"/>
        <v>548.29999999999995</v>
      </c>
      <c r="G69" s="2">
        <f>ROUND(+'Phys. Thy.'!S167,0)</f>
        <v>30975866</v>
      </c>
      <c r="H69" s="2">
        <f>ROUND(+'Phys. Thy.'!F167,0)</f>
        <v>57162</v>
      </c>
      <c r="I69" s="7">
        <f t="shared" si="1"/>
        <v>541.9</v>
      </c>
      <c r="J69" s="7"/>
      <c r="K69" s="8">
        <f t="shared" si="2"/>
        <v>-1.17E-2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ROUND(+'Phys. Thy.'!S65,0)</f>
        <v>445207</v>
      </c>
      <c r="E70" s="2">
        <f>ROUND(+'Phys. Thy.'!F65,0)</f>
        <v>17726</v>
      </c>
      <c r="F70" s="7">
        <f t="shared" si="0"/>
        <v>25.12</v>
      </c>
      <c r="G70" s="2">
        <f>ROUND(+'Phys. Thy.'!S168,0)</f>
        <v>6828001</v>
      </c>
      <c r="H70" s="2">
        <f>ROUND(+'Phys. Thy.'!F168,0)</f>
        <v>36114</v>
      </c>
      <c r="I70" s="7">
        <f t="shared" si="1"/>
        <v>189.07</v>
      </c>
      <c r="J70" s="7"/>
      <c r="K70" s="8">
        <f t="shared" si="2"/>
        <v>6.5266999999999999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Thy.'!S66,0)</f>
        <v>11163512</v>
      </c>
      <c r="E71" s="2">
        <f>ROUND(+'Phys. Thy.'!F66,0)</f>
        <v>190808</v>
      </c>
      <c r="F71" s="7">
        <f t="shared" si="0"/>
        <v>58.51</v>
      </c>
      <c r="G71" s="2">
        <f>ROUND(+'Phys. Thy.'!S169,0)</f>
        <v>8567332</v>
      </c>
      <c r="H71" s="2">
        <f>ROUND(+'Phys. Thy.'!F169,0)</f>
        <v>107139</v>
      </c>
      <c r="I71" s="7">
        <f t="shared" si="1"/>
        <v>79.959999999999994</v>
      </c>
      <c r="J71" s="7"/>
      <c r="K71" s="8">
        <f t="shared" si="2"/>
        <v>0.36659999999999998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Thy.'!S67,0)</f>
        <v>1272378</v>
      </c>
      <c r="E72" s="2">
        <f>ROUND(+'Phys. Thy.'!F67,0)</f>
        <v>17110</v>
      </c>
      <c r="F72" s="7">
        <f t="shared" si="0"/>
        <v>74.36</v>
      </c>
      <c r="G72" s="2">
        <f>ROUND(+'Phys. Thy.'!S170,0)</f>
        <v>1580391</v>
      </c>
      <c r="H72" s="2">
        <f>ROUND(+'Phys. Thy.'!F170,0)</f>
        <v>20234</v>
      </c>
      <c r="I72" s="7">
        <f t="shared" si="1"/>
        <v>78.11</v>
      </c>
      <c r="J72" s="7"/>
      <c r="K72" s="8">
        <f t="shared" si="2"/>
        <v>5.04E-2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Thy.'!S68,0)</f>
        <v>36389483</v>
      </c>
      <c r="E73" s="2">
        <f>ROUND(+'Phys. Thy.'!F68,0)</f>
        <v>0</v>
      </c>
      <c r="F73" s="7" t="str">
        <f t="shared" si="0"/>
        <v/>
      </c>
      <c r="G73" s="2">
        <f>ROUND(+'Phys. Thy.'!S171,0)</f>
        <v>42041357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Thy.'!S69,0)</f>
        <v>12350656</v>
      </c>
      <c r="E74" s="2">
        <f>ROUND(+'Phys. Thy.'!F69,0)</f>
        <v>170898</v>
      </c>
      <c r="F74" s="7">
        <f t="shared" si="0"/>
        <v>72.27</v>
      </c>
      <c r="G74" s="2">
        <f>ROUND(+'Phys. Thy.'!S172,0)</f>
        <v>15662496</v>
      </c>
      <c r="H74" s="2">
        <f>ROUND(+'Phys. Thy.'!F172,0)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Thy.'!S70,0)</f>
        <v>15841415</v>
      </c>
      <c r="E75" s="2">
        <f>ROUND(+'Phys. Thy.'!F70,0)</f>
        <v>0</v>
      </c>
      <c r="F75" s="7" t="str">
        <f t="shared" ref="F75:F110" si="3">IF(D75=0,"",IF(E75=0,"",ROUND(D75/E75,2)))</f>
        <v/>
      </c>
      <c r="G75" s="2">
        <f>ROUND(+'Phys. Thy.'!S173,0)</f>
        <v>16489749</v>
      </c>
      <c r="H75" s="2">
        <f>ROUND(+'Phys. Thy.'!F173,0)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Thy.'!S71,0)</f>
        <v>22746468</v>
      </c>
      <c r="E76" s="2">
        <f>ROUND(+'Phys. Thy.'!F71,0)</f>
        <v>0</v>
      </c>
      <c r="F76" s="7" t="str">
        <f t="shared" si="3"/>
        <v/>
      </c>
      <c r="G76" s="2">
        <f>ROUND(+'Phys. Thy.'!S174,0)</f>
        <v>28393494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Thy.'!S72,0)</f>
        <v>1314798</v>
      </c>
      <c r="E77" s="2">
        <f>ROUND(+'Phys. Thy.'!F72,0)</f>
        <v>21788</v>
      </c>
      <c r="F77" s="7">
        <f t="shared" si="3"/>
        <v>60.35</v>
      </c>
      <c r="G77" s="2">
        <f>ROUND(+'Phys. Thy.'!S175,0)</f>
        <v>1041108</v>
      </c>
      <c r="H77" s="2">
        <f>ROUND(+'Phys. Thy.'!F175,0)</f>
        <v>18005</v>
      </c>
      <c r="I77" s="7">
        <f t="shared" si="4"/>
        <v>57.82</v>
      </c>
      <c r="J77" s="7"/>
      <c r="K77" s="8">
        <f t="shared" si="5"/>
        <v>-4.19E-2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Thy.'!S73,0)</f>
        <v>0</v>
      </c>
      <c r="E78" s="2">
        <f>ROUND(+'Phys. Thy.'!F73,0)</f>
        <v>0</v>
      </c>
      <c r="F78" s="7" t="str">
        <f t="shared" si="3"/>
        <v/>
      </c>
      <c r="G78" s="2">
        <f>ROUND(+'Phys. Thy.'!S176,0)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Thy.'!S74,0)</f>
        <v>9676778</v>
      </c>
      <c r="E79" s="2">
        <f>ROUND(+'Phys. Thy.'!F74,0)</f>
        <v>87818</v>
      </c>
      <c r="F79" s="7">
        <f t="shared" si="3"/>
        <v>110.19</v>
      </c>
      <c r="G79" s="2">
        <f>ROUND(+'Phys. Thy.'!S177,0)</f>
        <v>6437055</v>
      </c>
      <c r="H79" s="2">
        <f>ROUND(+'Phys. Thy.'!F177,0)</f>
        <v>90713</v>
      </c>
      <c r="I79" s="7">
        <f t="shared" si="4"/>
        <v>70.959999999999994</v>
      </c>
      <c r="J79" s="7"/>
      <c r="K79" s="8">
        <f t="shared" si="5"/>
        <v>-0.35599999999999998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Thy.'!S75,0)</f>
        <v>20060243</v>
      </c>
      <c r="E80" s="2">
        <f>ROUND(+'Phys. Thy.'!F75,0)</f>
        <v>140312</v>
      </c>
      <c r="F80" s="7">
        <f t="shared" si="3"/>
        <v>142.97</v>
      </c>
      <c r="G80" s="2">
        <f>ROUND(+'Phys. Thy.'!S178,0)</f>
        <v>20456735</v>
      </c>
      <c r="H80" s="2">
        <f>ROUND(+'Phys. Thy.'!F178,0)</f>
        <v>127318</v>
      </c>
      <c r="I80" s="7">
        <f t="shared" si="4"/>
        <v>160.66999999999999</v>
      </c>
      <c r="J80" s="7"/>
      <c r="K80" s="8">
        <f t="shared" si="5"/>
        <v>0.12379999999999999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Thy.'!S76,0)</f>
        <v>4612123</v>
      </c>
      <c r="E81" s="2">
        <f>ROUND(+'Phys. Thy.'!F76,0)</f>
        <v>32175</v>
      </c>
      <c r="F81" s="7">
        <f t="shared" si="3"/>
        <v>143.34</v>
      </c>
      <c r="G81" s="2">
        <f>ROUND(+'Phys. Thy.'!S179,0)</f>
        <v>5237942</v>
      </c>
      <c r="H81" s="2">
        <f>ROUND(+'Phys. Thy.'!F179,0)</f>
        <v>36305</v>
      </c>
      <c r="I81" s="7">
        <f t="shared" si="4"/>
        <v>144.28</v>
      </c>
      <c r="J81" s="7"/>
      <c r="K81" s="8">
        <f t="shared" si="5"/>
        <v>6.6E-3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Thy.'!S77,0)</f>
        <v>1655364</v>
      </c>
      <c r="E82" s="2">
        <f>ROUND(+'Phys. Thy.'!F77,0)</f>
        <v>4798</v>
      </c>
      <c r="F82" s="7">
        <f t="shared" si="3"/>
        <v>345.01</v>
      </c>
      <c r="G82" s="2">
        <f>ROUND(+'Phys. Thy.'!S180,0)</f>
        <v>2026148</v>
      </c>
      <c r="H82" s="2">
        <f>ROUND(+'Phys. Thy.'!F180,0)</f>
        <v>6564</v>
      </c>
      <c r="I82" s="7">
        <f t="shared" si="4"/>
        <v>308.68</v>
      </c>
      <c r="J82" s="7"/>
      <c r="K82" s="8">
        <f t="shared" si="5"/>
        <v>-0.1053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Thy.'!S78,0)</f>
        <v>3986028</v>
      </c>
      <c r="E83" s="2">
        <f>ROUND(+'Phys. Thy.'!F78,0)</f>
        <v>0</v>
      </c>
      <c r="F83" s="7" t="str">
        <f t="shared" si="3"/>
        <v/>
      </c>
      <c r="G83" s="2">
        <f>ROUND(+'Phys. Thy.'!S181,0)</f>
        <v>7349988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Thy.'!S79,0)</f>
        <v>5265607</v>
      </c>
      <c r="E84" s="2">
        <f>ROUND(+'Phys. Thy.'!F79,0)</f>
        <v>46693</v>
      </c>
      <c r="F84" s="7">
        <f t="shared" si="3"/>
        <v>112.77</v>
      </c>
      <c r="G84" s="2">
        <f>ROUND(+'Phys. Thy.'!S182,0)</f>
        <v>8493737</v>
      </c>
      <c r="H84" s="2">
        <f>ROUND(+'Phys. Thy.'!F182,0)</f>
        <v>80191</v>
      </c>
      <c r="I84" s="7">
        <f t="shared" si="4"/>
        <v>105.92</v>
      </c>
      <c r="J84" s="7"/>
      <c r="K84" s="8">
        <f t="shared" si="5"/>
        <v>-6.0699999999999997E-2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ROUND(+'Phys. Thy.'!S80,0)</f>
        <v>2429410</v>
      </c>
      <c r="E85" s="2">
        <f>ROUND(+'Phys. Thy.'!F80,0)</f>
        <v>11273</v>
      </c>
      <c r="F85" s="7">
        <f t="shared" si="3"/>
        <v>215.51</v>
      </c>
      <c r="G85" s="2">
        <f>ROUND(+'Phys. Thy.'!S183,0)</f>
        <v>2644242</v>
      </c>
      <c r="H85" s="2">
        <f>ROUND(+'Phys. Thy.'!F183,0)</f>
        <v>11050</v>
      </c>
      <c r="I85" s="7">
        <f t="shared" si="4"/>
        <v>239.3</v>
      </c>
      <c r="J85" s="7"/>
      <c r="K85" s="8">
        <f t="shared" si="5"/>
        <v>0.1104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Thy.'!S81,0)</f>
        <v>4208687</v>
      </c>
      <c r="E86" s="2">
        <f>ROUND(+'Phys. Thy.'!F81,0)</f>
        <v>37345</v>
      </c>
      <c r="F86" s="7">
        <f t="shared" si="3"/>
        <v>112.7</v>
      </c>
      <c r="G86" s="2">
        <f>ROUND(+'Phys. Thy.'!S184,0)</f>
        <v>0</v>
      </c>
      <c r="H86" s="2">
        <f>ROUND(+'Phys. Thy.'!F184,0)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Thy.'!S82,0)</f>
        <v>336576</v>
      </c>
      <c r="E87" s="2">
        <f>ROUND(+'Phys. Thy.'!F82,0)</f>
        <v>0</v>
      </c>
      <c r="F87" s="7" t="str">
        <f t="shared" si="3"/>
        <v/>
      </c>
      <c r="G87" s="2">
        <f>ROUND(+'Phys. Thy.'!S185,0)</f>
        <v>556978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Thy.'!S83,0)</f>
        <v>4047172</v>
      </c>
      <c r="E88" s="2">
        <f>ROUND(+'Phys. Thy.'!F83,0)</f>
        <v>0</v>
      </c>
      <c r="F88" s="7" t="str">
        <f t="shared" si="3"/>
        <v/>
      </c>
      <c r="G88" s="2">
        <f>ROUND(+'Phys. Thy.'!S186,0)</f>
        <v>4226155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Thy.'!S84,0)</f>
        <v>2957589</v>
      </c>
      <c r="E89" s="2">
        <f>ROUND(+'Phys. Thy.'!F84,0)</f>
        <v>37487</v>
      </c>
      <c r="F89" s="7">
        <f t="shared" si="3"/>
        <v>78.900000000000006</v>
      </c>
      <c r="G89" s="2">
        <f>ROUND(+'Phys. Thy.'!S187,0)</f>
        <v>3242676</v>
      </c>
      <c r="H89" s="2">
        <f>ROUND(+'Phys. Thy.'!F187,0)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Thy.'!S85,0)</f>
        <v>2380703</v>
      </c>
      <c r="E90" s="2">
        <f>ROUND(+'Phys. Thy.'!F85,0)</f>
        <v>28266</v>
      </c>
      <c r="F90" s="7">
        <f t="shared" si="3"/>
        <v>84.22</v>
      </c>
      <c r="G90" s="2">
        <f>ROUND(+'Phys. Thy.'!S188,0)</f>
        <v>2367859</v>
      </c>
      <c r="H90" s="2">
        <f>ROUND(+'Phys. Thy.'!F188,0)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Thy.'!S86,0)</f>
        <v>2163343</v>
      </c>
      <c r="E91" s="2">
        <f>ROUND(+'Phys. Thy.'!F86,0)</f>
        <v>0</v>
      </c>
      <c r="F91" s="7" t="str">
        <f t="shared" si="3"/>
        <v/>
      </c>
      <c r="G91" s="2">
        <f>ROUND(+'Phys. Thy.'!S189,0)</f>
        <v>2336374</v>
      </c>
      <c r="H91" s="2">
        <f>ROUND(+'Phys. Thy.'!F189,0)</f>
        <v>16196</v>
      </c>
      <c r="I91" s="7">
        <f t="shared" si="4"/>
        <v>144.26</v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Thy.'!S87,0)</f>
        <v>3483681</v>
      </c>
      <c r="E92" s="2">
        <f>ROUND(+'Phys. Thy.'!F87,0)</f>
        <v>24822</v>
      </c>
      <c r="F92" s="7">
        <f t="shared" si="3"/>
        <v>140.35</v>
      </c>
      <c r="G92" s="2">
        <f>ROUND(+'Phys. Thy.'!S190,0)</f>
        <v>3964339</v>
      </c>
      <c r="H92" s="2">
        <f>ROUND(+'Phys. Thy.'!F190,0)</f>
        <v>26680</v>
      </c>
      <c r="I92" s="7">
        <f t="shared" si="4"/>
        <v>148.59</v>
      </c>
      <c r="J92" s="7"/>
      <c r="K92" s="8">
        <f t="shared" si="5"/>
        <v>5.8700000000000002E-2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ROUND(+'Phys. Thy.'!S88,0)</f>
        <v>1780238</v>
      </c>
      <c r="E93" s="2">
        <f>ROUND(+'Phys. Thy.'!F88,0)</f>
        <v>13335</v>
      </c>
      <c r="F93" s="7">
        <f t="shared" si="3"/>
        <v>133.5</v>
      </c>
      <c r="G93" s="2">
        <f>ROUND(+'Phys. Thy.'!S191,0)</f>
        <v>2543375</v>
      </c>
      <c r="H93" s="2">
        <f>ROUND(+'Phys. Thy.'!F191,0)</f>
        <v>17330</v>
      </c>
      <c r="I93" s="7">
        <f t="shared" si="4"/>
        <v>146.76</v>
      </c>
      <c r="J93" s="7"/>
      <c r="K93" s="8">
        <f t="shared" si="5"/>
        <v>9.9299999999999999E-2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ROUND(+'Phys. Thy.'!S89,0)</f>
        <v>28519</v>
      </c>
      <c r="E94" s="2">
        <f>ROUND(+'Phys. Thy.'!F89,0)</f>
        <v>175</v>
      </c>
      <c r="F94" s="7">
        <f t="shared" si="3"/>
        <v>162.97</v>
      </c>
      <c r="G94" s="2">
        <f>ROUND(+'Phys. Thy.'!S192,0)</f>
        <v>32823</v>
      </c>
      <c r="H94" s="2">
        <f>ROUND(+'Phys. Thy.'!F192,0)</f>
        <v>164</v>
      </c>
      <c r="I94" s="7">
        <f t="shared" si="4"/>
        <v>200.14</v>
      </c>
      <c r="J94" s="7"/>
      <c r="K94" s="8">
        <f t="shared" si="5"/>
        <v>0.2281</v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Thy.'!S90,0)</f>
        <v>8533644</v>
      </c>
      <c r="E95" s="2">
        <f>ROUND(+'Phys. Thy.'!F90,0)</f>
        <v>60212</v>
      </c>
      <c r="F95" s="7">
        <f t="shared" si="3"/>
        <v>141.72999999999999</v>
      </c>
      <c r="G95" s="2">
        <f>ROUND(+'Phys. Thy.'!S193,0)</f>
        <v>10473880</v>
      </c>
      <c r="H95" s="2">
        <f>ROUND(+'Phys. Thy.'!F193,0)</f>
        <v>66078</v>
      </c>
      <c r="I95" s="7">
        <f t="shared" si="4"/>
        <v>158.51</v>
      </c>
      <c r="J95" s="7"/>
      <c r="K95" s="8">
        <f t="shared" si="5"/>
        <v>0.11840000000000001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Thy.'!S91,0)</f>
        <v>1010594</v>
      </c>
      <c r="E96" s="2">
        <f>ROUND(+'Phys. Thy.'!F91,0)</f>
        <v>0</v>
      </c>
      <c r="F96" s="7" t="str">
        <f t="shared" si="3"/>
        <v/>
      </c>
      <c r="G96" s="2">
        <f>ROUND(+'Phys. Thy.'!S194,0)</f>
        <v>1059425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Thy.'!S92,0)</f>
        <v>1305964</v>
      </c>
      <c r="E97" s="2">
        <f>ROUND(+'Phys. Thy.'!F92,0)</f>
        <v>0</v>
      </c>
      <c r="F97" s="7" t="str">
        <f t="shared" si="3"/>
        <v/>
      </c>
      <c r="G97" s="2">
        <f>ROUND(+'Phys. Thy.'!S195,0)</f>
        <v>1412390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Thy.'!S93,0)</f>
        <v>5035861</v>
      </c>
      <c r="E98" s="2">
        <f>ROUND(+'Phys. Thy.'!F93,0)</f>
        <v>53772</v>
      </c>
      <c r="F98" s="7">
        <f t="shared" si="3"/>
        <v>93.65</v>
      </c>
      <c r="G98" s="2">
        <f>ROUND(+'Phys. Thy.'!S196,0)</f>
        <v>5517381</v>
      </c>
      <c r="H98" s="2">
        <f>ROUND(+'Phys. Thy.'!F196,0)</f>
        <v>61804</v>
      </c>
      <c r="I98" s="7">
        <f t="shared" si="4"/>
        <v>89.27</v>
      </c>
      <c r="J98" s="7"/>
      <c r="K98" s="8">
        <f t="shared" si="5"/>
        <v>-4.6800000000000001E-2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Thy.'!S94,0)</f>
        <v>2196478</v>
      </c>
      <c r="E99" s="2">
        <f>ROUND(+'Phys. Thy.'!F94,0)</f>
        <v>15590</v>
      </c>
      <c r="F99" s="7">
        <f t="shared" si="3"/>
        <v>140.88999999999999</v>
      </c>
      <c r="G99" s="2">
        <f>ROUND(+'Phys. Thy.'!S197,0)</f>
        <v>2363518</v>
      </c>
      <c r="H99" s="2">
        <f>ROUND(+'Phys. Thy.'!F197,0)</f>
        <v>19058</v>
      </c>
      <c r="I99" s="7">
        <f t="shared" si="4"/>
        <v>124.02</v>
      </c>
      <c r="J99" s="7"/>
      <c r="K99" s="8">
        <f t="shared" si="5"/>
        <v>-0.1197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ROUND(+'Phys. Thy.'!S95,0)</f>
        <v>4594724</v>
      </c>
      <c r="E100" s="2">
        <f>ROUND(+'Phys. Thy.'!F95,0)</f>
        <v>0</v>
      </c>
      <c r="F100" s="7" t="str">
        <f t="shared" si="3"/>
        <v/>
      </c>
      <c r="G100" s="2">
        <f>ROUND(+'Phys. Thy.'!S198,0)</f>
        <v>4658897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Thy.'!S96,0)</f>
        <v>14341039</v>
      </c>
      <c r="E101" s="2">
        <f>ROUND(+'Phys. Thy.'!F96,0)</f>
        <v>185126</v>
      </c>
      <c r="F101" s="7">
        <f t="shared" si="3"/>
        <v>77.47</v>
      </c>
      <c r="G101" s="2">
        <f>ROUND(+'Phys. Thy.'!S199,0)</f>
        <v>16834047</v>
      </c>
      <c r="H101" s="2">
        <f>ROUND(+'Phys. Thy.'!F199,0)</f>
        <v>210456</v>
      </c>
      <c r="I101" s="7">
        <f t="shared" si="4"/>
        <v>79.989999999999995</v>
      </c>
      <c r="J101" s="7"/>
      <c r="K101" s="8">
        <f t="shared" si="5"/>
        <v>3.2500000000000001E-2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Thy.'!S97,0)</f>
        <v>5143548</v>
      </c>
      <c r="E102" s="2">
        <f>ROUND(+'Phys. Thy.'!F97,0)</f>
        <v>37863</v>
      </c>
      <c r="F102" s="7">
        <f t="shared" si="3"/>
        <v>135.85</v>
      </c>
      <c r="G102" s="2">
        <f>ROUND(+'Phys. Thy.'!S200,0)</f>
        <v>6415127</v>
      </c>
      <c r="H102" s="2">
        <f>ROUND(+'Phys. Thy.'!F200,0)</f>
        <v>40847</v>
      </c>
      <c r="I102" s="7">
        <f t="shared" si="4"/>
        <v>157.05000000000001</v>
      </c>
      <c r="J102" s="7"/>
      <c r="K102" s="8">
        <f t="shared" si="5"/>
        <v>0.15609999999999999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Thy.'!S98,0)</f>
        <v>19848</v>
      </c>
      <c r="E103" s="2">
        <f>ROUND(+'Phys. Thy.'!F98,0)</f>
        <v>0</v>
      </c>
      <c r="F103" s="7" t="str">
        <f t="shared" si="3"/>
        <v/>
      </c>
      <c r="G103" s="2">
        <f>ROUND(+'Phys. Thy.'!S201,0)</f>
        <v>9129493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Thy.'!S99,0)</f>
        <v>0</v>
      </c>
      <c r="E104" s="2">
        <f>ROUND(+'Phys. Thy.'!F99,0)</f>
        <v>0</v>
      </c>
      <c r="F104" s="7" t="str">
        <f t="shared" si="3"/>
        <v/>
      </c>
      <c r="G104" s="2">
        <f>ROUND(+'Phys. Thy.'!S202,0)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Thy.'!S100,0)</f>
        <v>0</v>
      </c>
      <c r="E105" s="2">
        <f>ROUND(+'Phys. Thy.'!F100,0)</f>
        <v>0</v>
      </c>
      <c r="F105" s="7" t="str">
        <f t="shared" si="3"/>
        <v/>
      </c>
      <c r="G105" s="2">
        <f>ROUND(+'Phys. Thy.'!S203,0)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Thy.'!S101,0)</f>
        <v>0</v>
      </c>
      <c r="E106" s="2">
        <f>ROUND(+'Phys. Thy.'!F101,0)</f>
        <v>0</v>
      </c>
      <c r="F106" s="7" t="str">
        <f t="shared" si="3"/>
        <v/>
      </c>
      <c r="G106" s="2">
        <f>ROUND(+'Phys. Thy.'!S204,0)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Thy.'!S102,0)</f>
        <v>0</v>
      </c>
      <c r="E107" s="2">
        <f>ROUND(+'Phys. Thy.'!F102,0)</f>
        <v>0</v>
      </c>
      <c r="F107" s="7" t="str">
        <f t="shared" si="3"/>
        <v/>
      </c>
      <c r="G107" s="2">
        <f>ROUND(+'Phys. Thy.'!S205,0)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ROUND(+'Phys. Thy.'!S103,0)</f>
        <v>0</v>
      </c>
      <c r="E108" s="2">
        <f>ROUND(+'Phys. Thy.'!F103,0)</f>
        <v>0</v>
      </c>
      <c r="F108" s="7" t="str">
        <f t="shared" si="3"/>
        <v/>
      </c>
      <c r="G108" s="2">
        <f>ROUND(+'Phys. Thy.'!S206,0)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ROUND(+'Phys. Thy.'!S104,0)</f>
        <v>0</v>
      </c>
      <c r="E109" s="2">
        <f>ROUND(+'Phys. Thy.'!F104,0)</f>
        <v>0</v>
      </c>
      <c r="F109" s="7" t="str">
        <f t="shared" si="3"/>
        <v/>
      </c>
      <c r="G109" s="2">
        <f>ROUND(+'Phys. Thy.'!S207,0)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ROUND(+'Phys. Thy.'!S105,0)</f>
        <v>0</v>
      </c>
      <c r="E110" s="2">
        <f>ROUND(+'Phys. Thy.'!F105,0)</f>
        <v>0</v>
      </c>
      <c r="F110" s="7" t="str">
        <f t="shared" si="3"/>
        <v/>
      </c>
      <c r="G110" s="2">
        <f>ROUND(+'Phys. Thy.'!S208,0)</f>
        <v>0</v>
      </c>
      <c r="H110" s="2">
        <f>ROUND(+'Phys. Thy.'!F208,0)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I16" sqref="I1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13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346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28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55</v>
      </c>
      <c r="E9" s="1" t="s">
        <v>66</v>
      </c>
      <c r="F9" s="1" t="s">
        <v>67</v>
      </c>
      <c r="G9" s="1" t="s">
        <v>55</v>
      </c>
      <c r="H9" s="1" t="s">
        <v>66</v>
      </c>
      <c r="I9" s="1" t="s">
        <v>67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Thy.'!G5,0)</f>
        <v>6567196</v>
      </c>
      <c r="E10" s="7">
        <f>ROUND(+'Phys. Thy.'!E5,2)</f>
        <v>78.05</v>
      </c>
      <c r="F10" s="7">
        <f>IF(D10=0,"",IF(E10=0,"",ROUND(D10/E10,2)))</f>
        <v>84140.88</v>
      </c>
      <c r="G10" s="2">
        <f>ROUND(+'Phys. Thy.'!G108,0)</f>
        <v>7852979</v>
      </c>
      <c r="H10" s="7">
        <f>ROUND(+'Phys. Thy.'!E108,2)</f>
        <v>88.99</v>
      </c>
      <c r="I10" s="7">
        <f>IF(G10=0,"",IF(H10=0,"",ROUND(G10/H10,2)))</f>
        <v>88245.63</v>
      </c>
      <c r="J10" s="7"/>
      <c r="K10" s="8">
        <f>IF(D10=0,"",IF(E10=0,"",IF(G10=0,"",IF(H10=0,"",ROUND(I10/F10-1,4)))))</f>
        <v>4.8800000000000003E-2</v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Thy.'!G6,0)</f>
        <v>3349708</v>
      </c>
      <c r="E11" s="7">
        <f>ROUND(+'Phys. Thy.'!E6,2)</f>
        <v>39.43</v>
      </c>
      <c r="F11" s="7">
        <f t="shared" ref="F11:F74" si="0">IF(D11=0,"",IF(E11=0,"",ROUND(D11/E11,2)))</f>
        <v>84953.279999999999</v>
      </c>
      <c r="G11" s="2">
        <f>ROUND(+'Phys. Thy.'!G109,0)</f>
        <v>4395492</v>
      </c>
      <c r="H11" s="7">
        <f>ROUND(+'Phys. Thy.'!E109,2)</f>
        <v>45.7</v>
      </c>
      <c r="I11" s="7">
        <f t="shared" ref="I11:I74" si="1">IF(G11=0,"",IF(H11=0,"",ROUND(G11/H11,2)))</f>
        <v>96181.440000000002</v>
      </c>
      <c r="J11" s="7"/>
      <c r="K11" s="8">
        <f t="shared" ref="K11:K74" si="2">IF(D11=0,"",IF(E11=0,"",IF(G11=0,"",IF(H11=0,"",ROUND(I11/F11-1,4)))))</f>
        <v>0.13220000000000001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Thy.'!G7,0)</f>
        <v>56502</v>
      </c>
      <c r="E12" s="7">
        <f>ROUND(+'Phys. Thy.'!E7,2)</f>
        <v>2.1</v>
      </c>
      <c r="F12" s="7">
        <f t="shared" si="0"/>
        <v>26905.71</v>
      </c>
      <c r="G12" s="2">
        <f>ROUND(+'Phys. Thy.'!G110,0)</f>
        <v>60620</v>
      </c>
      <c r="H12" s="7">
        <f>ROUND(+'Phys. Thy.'!E110,2)</f>
        <v>2.14</v>
      </c>
      <c r="I12" s="7">
        <f t="shared" si="1"/>
        <v>28327.1</v>
      </c>
      <c r="J12" s="7"/>
      <c r="K12" s="8">
        <f t="shared" si="2"/>
        <v>5.28E-2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Thy.'!G8,0)</f>
        <v>8362783</v>
      </c>
      <c r="E13" s="7">
        <f>ROUND(+'Phys. Thy.'!E8,2)</f>
        <v>91.35</v>
      </c>
      <c r="F13" s="7">
        <f t="shared" si="0"/>
        <v>91546.61</v>
      </c>
      <c r="G13" s="2">
        <f>ROUND(+'Phys. Thy.'!G111,0)</f>
        <v>7114479</v>
      </c>
      <c r="H13" s="7">
        <f>ROUND(+'Phys. Thy.'!E111,2)</f>
        <v>76.62</v>
      </c>
      <c r="I13" s="7">
        <f t="shared" si="1"/>
        <v>92854.07</v>
      </c>
      <c r="J13" s="7"/>
      <c r="K13" s="8">
        <f t="shared" si="2"/>
        <v>1.43E-2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Thy.'!G9,0)</f>
        <v>3353578</v>
      </c>
      <c r="E14" s="7">
        <f>ROUND(+'Phys. Thy.'!E9,2)</f>
        <v>41.31</v>
      </c>
      <c r="F14" s="7">
        <f t="shared" si="0"/>
        <v>81180.78</v>
      </c>
      <c r="G14" s="2">
        <f>ROUND(+'Phys. Thy.'!G112,0)</f>
        <v>3853056</v>
      </c>
      <c r="H14" s="7">
        <f>ROUND(+'Phys. Thy.'!E112,2)</f>
        <v>48.04</v>
      </c>
      <c r="I14" s="7">
        <f t="shared" si="1"/>
        <v>80205.16</v>
      </c>
      <c r="J14" s="7"/>
      <c r="K14" s="8">
        <f t="shared" si="2"/>
        <v>-1.2E-2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Thy.'!G10,0)</f>
        <v>0</v>
      </c>
      <c r="E15" s="7">
        <f>ROUND(+'Phys. Thy.'!E10,2)</f>
        <v>0</v>
      </c>
      <c r="F15" s="7" t="str">
        <f t="shared" si="0"/>
        <v/>
      </c>
      <c r="G15" s="2">
        <f>ROUND(+'Phys. Thy.'!G113,0)</f>
        <v>0</v>
      </c>
      <c r="H15" s="7">
        <f>ROUND(+'Phys. Thy.'!E113,2)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Thy.'!G11,0)</f>
        <v>633288</v>
      </c>
      <c r="E16" s="7">
        <f>ROUND(+'Phys. Thy.'!E11,2)</f>
        <v>10.79</v>
      </c>
      <c r="F16" s="7">
        <f t="shared" si="0"/>
        <v>58692.12</v>
      </c>
      <c r="G16" s="2">
        <f>ROUND(+'Phys. Thy.'!G114,0)</f>
        <v>654529</v>
      </c>
      <c r="H16" s="7">
        <f>ROUND(+'Phys. Thy.'!E114,2)</f>
        <v>10.61</v>
      </c>
      <c r="I16" s="7">
        <f t="shared" si="1"/>
        <v>61689.82</v>
      </c>
      <c r="J16" s="7"/>
      <c r="K16" s="8">
        <f t="shared" si="2"/>
        <v>5.11E-2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Thy.'!G12,0)</f>
        <v>1097909</v>
      </c>
      <c r="E17" s="7">
        <f>ROUND(+'Phys. Thy.'!E12,2)</f>
        <v>16.829999999999998</v>
      </c>
      <c r="F17" s="7">
        <f t="shared" si="0"/>
        <v>65235.23</v>
      </c>
      <c r="G17" s="2">
        <f>ROUND(+'Phys. Thy.'!G115,0)</f>
        <v>1089035</v>
      </c>
      <c r="H17" s="7">
        <f>ROUND(+'Phys. Thy.'!E115,2)</f>
        <v>15.74</v>
      </c>
      <c r="I17" s="7">
        <f t="shared" si="1"/>
        <v>69189.009999999995</v>
      </c>
      <c r="J17" s="7"/>
      <c r="K17" s="8">
        <f t="shared" si="2"/>
        <v>6.0600000000000001E-2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Thy.'!G13,0)</f>
        <v>0</v>
      </c>
      <c r="E18" s="7">
        <f>ROUND(+'Phys. Thy.'!E13,2)</f>
        <v>0</v>
      </c>
      <c r="F18" s="7" t="str">
        <f t="shared" si="0"/>
        <v/>
      </c>
      <c r="G18" s="2">
        <f>ROUND(+'Phys. Thy.'!G116,0)</f>
        <v>0</v>
      </c>
      <c r="H18" s="7">
        <f>ROUND(+'Phys. Thy.'!E116,2)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Thy.'!G14,0)</f>
        <v>892495</v>
      </c>
      <c r="E19" s="7">
        <f>ROUND(+'Phys. Thy.'!E14,2)</f>
        <v>11.98</v>
      </c>
      <c r="F19" s="7">
        <f t="shared" si="0"/>
        <v>74498.75</v>
      </c>
      <c r="G19" s="2">
        <f>ROUND(+'Phys. Thy.'!G117,0)</f>
        <v>1084448</v>
      </c>
      <c r="H19" s="7">
        <f>ROUND(+'Phys. Thy.'!E117,2)</f>
        <v>12.47</v>
      </c>
      <c r="I19" s="7">
        <f t="shared" si="1"/>
        <v>86964.55</v>
      </c>
      <c r="J19" s="7"/>
      <c r="K19" s="8">
        <f t="shared" si="2"/>
        <v>0.1673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Thy.'!G15,0)</f>
        <v>5415231</v>
      </c>
      <c r="E20" s="7">
        <f>ROUND(+'Phys. Thy.'!E15,2)</f>
        <v>66.94</v>
      </c>
      <c r="F20" s="7">
        <f t="shared" si="0"/>
        <v>80896.789999999994</v>
      </c>
      <c r="G20" s="2">
        <f>ROUND(+'Phys. Thy.'!G118,0)</f>
        <v>6234492</v>
      </c>
      <c r="H20" s="7">
        <f>ROUND(+'Phys. Thy.'!E118,2)</f>
        <v>74.92</v>
      </c>
      <c r="I20" s="7">
        <f t="shared" si="1"/>
        <v>83215.320000000007</v>
      </c>
      <c r="J20" s="7"/>
      <c r="K20" s="8">
        <f t="shared" si="2"/>
        <v>2.87E-2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Thy.'!G16,0)</f>
        <v>3382783</v>
      </c>
      <c r="E21" s="7">
        <f>ROUND(+'Phys. Thy.'!E16,2)</f>
        <v>40.04</v>
      </c>
      <c r="F21" s="7">
        <f t="shared" si="0"/>
        <v>84485.09</v>
      </c>
      <c r="G21" s="2">
        <f>ROUND(+'Phys. Thy.'!G119,0)</f>
        <v>4078132</v>
      </c>
      <c r="H21" s="7">
        <f>ROUND(+'Phys. Thy.'!E119,2)</f>
        <v>45.88</v>
      </c>
      <c r="I21" s="7">
        <f t="shared" si="1"/>
        <v>88886.92</v>
      </c>
      <c r="J21" s="7"/>
      <c r="K21" s="8">
        <f t="shared" si="2"/>
        <v>5.21E-2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Thy.'!G17,0)</f>
        <v>0</v>
      </c>
      <c r="E22" s="7">
        <f>ROUND(+'Phys. Thy.'!E17,2)</f>
        <v>0</v>
      </c>
      <c r="F22" s="7" t="str">
        <f t="shared" si="0"/>
        <v/>
      </c>
      <c r="G22" s="2">
        <f>ROUND(+'Phys. Thy.'!G120,0)</f>
        <v>0</v>
      </c>
      <c r="H22" s="7">
        <f>ROUND(+'Phys. Thy.'!E120,2)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ROUND(+'Phys. Thy.'!G18,0)</f>
        <v>653628</v>
      </c>
      <c r="E23" s="7">
        <f>ROUND(+'Phys. Thy.'!E18,2)</f>
        <v>9.27</v>
      </c>
      <c r="F23" s="7">
        <f t="shared" si="0"/>
        <v>70510.03</v>
      </c>
      <c r="G23" s="2">
        <f>ROUND(+'Phys. Thy.'!G121,0)</f>
        <v>707944</v>
      </c>
      <c r="H23" s="7">
        <f>ROUND(+'Phys. Thy.'!E121,2)</f>
        <v>9.73</v>
      </c>
      <c r="I23" s="7">
        <f t="shared" si="1"/>
        <v>72758.89</v>
      </c>
      <c r="J23" s="7"/>
      <c r="K23" s="8">
        <f t="shared" si="2"/>
        <v>3.1899999999999998E-2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Thy.'!G19,0)</f>
        <v>2546973</v>
      </c>
      <c r="E24" s="7">
        <f>ROUND(+'Phys. Thy.'!E19,2)</f>
        <v>37.049999999999997</v>
      </c>
      <c r="F24" s="7">
        <f t="shared" si="0"/>
        <v>68744.210000000006</v>
      </c>
      <c r="G24" s="2">
        <f>ROUND(+'Phys. Thy.'!G122,0)</f>
        <v>2570247</v>
      </c>
      <c r="H24" s="7">
        <f>ROUND(+'Phys. Thy.'!E122,2)</f>
        <v>36.799999999999997</v>
      </c>
      <c r="I24" s="7">
        <f t="shared" si="1"/>
        <v>69843.67</v>
      </c>
      <c r="J24" s="7"/>
      <c r="K24" s="8">
        <f t="shared" si="2"/>
        <v>1.6E-2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Thy.'!G20,0)</f>
        <v>668919</v>
      </c>
      <c r="E25" s="7">
        <f>ROUND(+'Phys. Thy.'!E20,2)</f>
        <v>8.9499999999999993</v>
      </c>
      <c r="F25" s="7">
        <f t="shared" si="0"/>
        <v>74739.55</v>
      </c>
      <c r="G25" s="2">
        <f>ROUND(+'Phys. Thy.'!G123,0)</f>
        <v>864504</v>
      </c>
      <c r="H25" s="7">
        <f>ROUND(+'Phys. Thy.'!E123,2)</f>
        <v>12.75</v>
      </c>
      <c r="I25" s="7">
        <f t="shared" si="1"/>
        <v>67804.240000000005</v>
      </c>
      <c r="J25" s="7"/>
      <c r="K25" s="8">
        <f t="shared" si="2"/>
        <v>-9.2799999999999994E-2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Thy.'!G21,0)</f>
        <v>369980</v>
      </c>
      <c r="E26" s="7">
        <f>ROUND(+'Phys. Thy.'!E21,2)</f>
        <v>4.78</v>
      </c>
      <c r="F26" s="7">
        <f t="shared" si="0"/>
        <v>77401.67</v>
      </c>
      <c r="G26" s="2">
        <f>ROUND(+'Phys. Thy.'!G124,0)</f>
        <v>639361</v>
      </c>
      <c r="H26" s="7">
        <f>ROUND(+'Phys. Thy.'!E124,2)</f>
        <v>4.59</v>
      </c>
      <c r="I26" s="7">
        <f t="shared" si="1"/>
        <v>139294.34</v>
      </c>
      <c r="J26" s="7"/>
      <c r="K26" s="8">
        <f t="shared" si="2"/>
        <v>0.79959999999999998</v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Thy.'!G22,0)</f>
        <v>0</v>
      </c>
      <c r="E27" s="7">
        <f>ROUND(+'Phys. Thy.'!E22,2)</f>
        <v>0</v>
      </c>
      <c r="F27" s="7" t="str">
        <f t="shared" si="0"/>
        <v/>
      </c>
      <c r="G27" s="2">
        <f>ROUND(+'Phys. Thy.'!G125,0)</f>
        <v>0</v>
      </c>
      <c r="H27" s="7">
        <f>ROUND(+'Phys. Thy.'!E125,2)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Thy.'!G23,0)</f>
        <v>0</v>
      </c>
      <c r="E28" s="7">
        <f>ROUND(+'Phys. Thy.'!E23,2)</f>
        <v>0</v>
      </c>
      <c r="F28" s="7" t="str">
        <f t="shared" si="0"/>
        <v/>
      </c>
      <c r="G28" s="2">
        <f>ROUND(+'Phys. Thy.'!G126,0)</f>
        <v>0</v>
      </c>
      <c r="H28" s="7">
        <f>ROUND(+'Phys. Thy.'!E126,2)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Thy.'!G24,0)</f>
        <v>0</v>
      </c>
      <c r="E29" s="7">
        <f>ROUND(+'Phys. Thy.'!E24,2)</f>
        <v>0</v>
      </c>
      <c r="F29" s="7" t="str">
        <f t="shared" si="0"/>
        <v/>
      </c>
      <c r="G29" s="2">
        <f>ROUND(+'Phys. Thy.'!G127,0)</f>
        <v>0</v>
      </c>
      <c r="H29" s="7">
        <f>ROUND(+'Phys. Thy.'!E127,2)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Thy.'!G25,0)</f>
        <v>2551253</v>
      </c>
      <c r="E30" s="7">
        <f>ROUND(+'Phys. Thy.'!E25,2)</f>
        <v>33.64</v>
      </c>
      <c r="F30" s="7">
        <f t="shared" si="0"/>
        <v>75839.86</v>
      </c>
      <c r="G30" s="2">
        <f>ROUND(+'Phys. Thy.'!G128,0)</f>
        <v>1882766</v>
      </c>
      <c r="H30" s="7">
        <f>ROUND(+'Phys. Thy.'!E128,2)</f>
        <v>26.05</v>
      </c>
      <c r="I30" s="7">
        <f t="shared" si="1"/>
        <v>72275.09</v>
      </c>
      <c r="J30" s="7"/>
      <c r="K30" s="8">
        <f t="shared" si="2"/>
        <v>-4.7E-2</v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Thy.'!G26,0)</f>
        <v>397969</v>
      </c>
      <c r="E31" s="7">
        <f>ROUND(+'Phys. Thy.'!E26,2)</f>
        <v>6.63</v>
      </c>
      <c r="F31" s="7">
        <f t="shared" si="0"/>
        <v>60025.49</v>
      </c>
      <c r="G31" s="2">
        <f>ROUND(+'Phys. Thy.'!G129,0)</f>
        <v>355972</v>
      </c>
      <c r="H31" s="7">
        <f>ROUND(+'Phys. Thy.'!E129,2)</f>
        <v>5.78</v>
      </c>
      <c r="I31" s="7">
        <f t="shared" si="1"/>
        <v>61586.85</v>
      </c>
      <c r="J31" s="7"/>
      <c r="K31" s="8">
        <f t="shared" si="2"/>
        <v>2.5999999999999999E-2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Thy.'!G27,0)</f>
        <v>0</v>
      </c>
      <c r="E32" s="7">
        <f>ROUND(+'Phys. Thy.'!E27,2)</f>
        <v>0</v>
      </c>
      <c r="F32" s="7" t="str">
        <f t="shared" si="0"/>
        <v/>
      </c>
      <c r="G32" s="2">
        <f>ROUND(+'Phys. Thy.'!G130,0)</f>
        <v>0</v>
      </c>
      <c r="H32" s="7">
        <f>ROUND(+'Phys. Thy.'!E130,2)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ROUND(+'Phys. Thy.'!G28,0)</f>
        <v>1810165</v>
      </c>
      <c r="E33" s="7">
        <f>ROUND(+'Phys. Thy.'!E28,2)</f>
        <v>25.87</v>
      </c>
      <c r="F33" s="7">
        <f t="shared" si="0"/>
        <v>69971.59</v>
      </c>
      <c r="G33" s="2">
        <f>ROUND(+'Phys. Thy.'!G131,0)</f>
        <v>2269775</v>
      </c>
      <c r="H33" s="7">
        <f>ROUND(+'Phys. Thy.'!E131,2)</f>
        <v>33.159999999999997</v>
      </c>
      <c r="I33" s="7">
        <f t="shared" si="1"/>
        <v>68449.19</v>
      </c>
      <c r="J33" s="7"/>
      <c r="K33" s="8">
        <f t="shared" si="2"/>
        <v>-2.18E-2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Thy.'!G29,0)</f>
        <v>0</v>
      </c>
      <c r="E34" s="7">
        <f>ROUND(+'Phys. Thy.'!E29,2)</f>
        <v>15.06</v>
      </c>
      <c r="F34" s="7" t="str">
        <f t="shared" si="0"/>
        <v/>
      </c>
      <c r="G34" s="2">
        <f>ROUND(+'Phys. Thy.'!G132,0)</f>
        <v>0</v>
      </c>
      <c r="H34" s="7">
        <f>ROUND(+'Phys. Thy.'!E132,2)</f>
        <v>15.09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Thy.'!G30,0)</f>
        <v>382151</v>
      </c>
      <c r="E35" s="7">
        <f>ROUND(+'Phys. Thy.'!E30,2)</f>
        <v>4.2699999999999996</v>
      </c>
      <c r="F35" s="7">
        <f t="shared" si="0"/>
        <v>89496.72</v>
      </c>
      <c r="G35" s="2">
        <f>ROUND(+'Phys. Thy.'!G133,0)</f>
        <v>399746</v>
      </c>
      <c r="H35" s="7">
        <f>ROUND(+'Phys. Thy.'!E133,2)</f>
        <v>4</v>
      </c>
      <c r="I35" s="7">
        <f t="shared" si="1"/>
        <v>99936.5</v>
      </c>
      <c r="J35" s="7"/>
      <c r="K35" s="8">
        <f t="shared" si="2"/>
        <v>0.1166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Thy.'!G31,0)</f>
        <v>0</v>
      </c>
      <c r="E36" s="7">
        <f>ROUND(+'Phys. Thy.'!E31,2)</f>
        <v>0</v>
      </c>
      <c r="F36" s="7" t="str">
        <f t="shared" si="0"/>
        <v/>
      </c>
      <c r="G36" s="2">
        <f>ROUND(+'Phys. Thy.'!G134,0)</f>
        <v>0</v>
      </c>
      <c r="H36" s="7">
        <f>ROUND(+'Phys. Thy.'!E134,2)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Thy.'!G32,0)</f>
        <v>289875</v>
      </c>
      <c r="E37" s="7">
        <f>ROUND(+'Phys. Thy.'!E32,2)</f>
        <v>3.86</v>
      </c>
      <c r="F37" s="7">
        <f t="shared" si="0"/>
        <v>75097.149999999994</v>
      </c>
      <c r="G37" s="2">
        <f>ROUND(+'Phys. Thy.'!G135,0)</f>
        <v>345760</v>
      </c>
      <c r="H37" s="7">
        <f>ROUND(+'Phys. Thy.'!E135,2)</f>
        <v>4.49</v>
      </c>
      <c r="I37" s="7">
        <f t="shared" si="1"/>
        <v>77006.679999999993</v>
      </c>
      <c r="J37" s="7"/>
      <c r="K37" s="8">
        <f t="shared" si="2"/>
        <v>2.5399999999999999E-2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Thy.'!G33,0)</f>
        <v>3553836</v>
      </c>
      <c r="E38" s="7">
        <f>ROUND(+'Phys. Thy.'!E33,2)</f>
        <v>56.97</v>
      </c>
      <c r="F38" s="7">
        <f t="shared" si="0"/>
        <v>62380.83</v>
      </c>
      <c r="G38" s="2">
        <f>ROUND(+'Phys. Thy.'!G136,0)</f>
        <v>3092540</v>
      </c>
      <c r="H38" s="7">
        <f>ROUND(+'Phys. Thy.'!E136,2)</f>
        <v>39.78</v>
      </c>
      <c r="I38" s="7">
        <f t="shared" si="1"/>
        <v>77741.08</v>
      </c>
      <c r="J38" s="7"/>
      <c r="K38" s="8">
        <f t="shared" si="2"/>
        <v>0.2462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Thy.'!G34,0)</f>
        <v>0</v>
      </c>
      <c r="E39" s="7">
        <f>ROUND(+'Phys. Thy.'!E34,2)</f>
        <v>0</v>
      </c>
      <c r="F39" s="7" t="str">
        <f t="shared" si="0"/>
        <v/>
      </c>
      <c r="G39" s="2">
        <f>ROUND(+'Phys. Thy.'!G137,0)</f>
        <v>0</v>
      </c>
      <c r="H39" s="7">
        <f>ROUND(+'Phys. Thy.'!E137,2)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Thy.'!G35,0)</f>
        <v>4503296</v>
      </c>
      <c r="E40" s="7">
        <f>ROUND(+'Phys. Thy.'!E35,2)</f>
        <v>48.24</v>
      </c>
      <c r="F40" s="7">
        <f t="shared" si="0"/>
        <v>93351.91</v>
      </c>
      <c r="G40" s="2">
        <f>ROUND(+'Phys. Thy.'!G138,0)</f>
        <v>4661606</v>
      </c>
      <c r="H40" s="7">
        <f>ROUND(+'Phys. Thy.'!E138,2)</f>
        <v>51.18</v>
      </c>
      <c r="I40" s="7">
        <f t="shared" si="1"/>
        <v>91082.57</v>
      </c>
      <c r="J40" s="7"/>
      <c r="K40" s="8">
        <f t="shared" si="2"/>
        <v>-2.4299999999999999E-2</v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Thy.'!G36,0)</f>
        <v>1407590</v>
      </c>
      <c r="E41" s="7">
        <f>ROUND(+'Phys. Thy.'!E36,2)</f>
        <v>19.559999999999999</v>
      </c>
      <c r="F41" s="7">
        <f t="shared" si="0"/>
        <v>71962.679999999993</v>
      </c>
      <c r="G41" s="2">
        <f>ROUND(+'Phys. Thy.'!G139,0)</f>
        <v>1553329</v>
      </c>
      <c r="H41" s="7">
        <f>ROUND(+'Phys. Thy.'!E139,2)</f>
        <v>19.78</v>
      </c>
      <c r="I41" s="7">
        <f t="shared" si="1"/>
        <v>78530.28</v>
      </c>
      <c r="J41" s="7"/>
      <c r="K41" s="8">
        <f t="shared" si="2"/>
        <v>9.1300000000000006E-2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Thy.'!G37,0)</f>
        <v>460363</v>
      </c>
      <c r="E42" s="7">
        <f>ROUND(+'Phys. Thy.'!E37,2)</f>
        <v>6.56</v>
      </c>
      <c r="F42" s="7">
        <f t="shared" si="0"/>
        <v>70177.289999999994</v>
      </c>
      <c r="G42" s="2">
        <f>ROUND(+'Phys. Thy.'!G140,0)</f>
        <v>566648</v>
      </c>
      <c r="H42" s="7">
        <f>ROUND(+'Phys. Thy.'!E140,2)</f>
        <v>7.97</v>
      </c>
      <c r="I42" s="7">
        <f t="shared" si="1"/>
        <v>71097.62</v>
      </c>
      <c r="J42" s="7"/>
      <c r="K42" s="8">
        <f t="shared" si="2"/>
        <v>1.3100000000000001E-2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ROUND(+'Phys. Thy.'!G38,0)</f>
        <v>1082034</v>
      </c>
      <c r="E43" s="7">
        <f>ROUND(+'Phys. Thy.'!E38,2)</f>
        <v>15.7</v>
      </c>
      <c r="F43" s="7">
        <f t="shared" si="0"/>
        <v>68919.360000000001</v>
      </c>
      <c r="G43" s="2">
        <f>ROUND(+'Phys. Thy.'!G141,0)</f>
        <v>1182634</v>
      </c>
      <c r="H43" s="7">
        <f>ROUND(+'Phys. Thy.'!E141,2)</f>
        <v>12.8</v>
      </c>
      <c r="I43" s="7">
        <f t="shared" si="1"/>
        <v>92393.279999999999</v>
      </c>
      <c r="J43" s="7"/>
      <c r="K43" s="8">
        <f t="shared" si="2"/>
        <v>0.34060000000000001</v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Thy.'!G39,0)</f>
        <v>0</v>
      </c>
      <c r="E44" s="7">
        <f>ROUND(+'Phys. Thy.'!E39,2)</f>
        <v>0</v>
      </c>
      <c r="F44" s="7" t="str">
        <f t="shared" si="0"/>
        <v/>
      </c>
      <c r="G44" s="2">
        <f>ROUND(+'Phys. Thy.'!G142,0)</f>
        <v>433283</v>
      </c>
      <c r="H44" s="7">
        <f>ROUND(+'Phys. Thy.'!E142,2)</f>
        <v>1.23</v>
      </c>
      <c r="I44" s="7">
        <f t="shared" si="1"/>
        <v>352262.6</v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Thy.'!G40,0)</f>
        <v>0</v>
      </c>
      <c r="E45" s="7">
        <f>ROUND(+'Phys. Thy.'!E40,2)</f>
        <v>0</v>
      </c>
      <c r="F45" s="7" t="str">
        <f t="shared" si="0"/>
        <v/>
      </c>
      <c r="G45" s="2">
        <f>ROUND(+'Phys. Thy.'!G143,0)</f>
        <v>12803</v>
      </c>
      <c r="H45" s="7">
        <f>ROUND(+'Phys. Thy.'!E143,2)</f>
        <v>0.24</v>
      </c>
      <c r="I45" s="7">
        <f t="shared" si="1"/>
        <v>53345.83</v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Thy.'!G41,0)</f>
        <v>489507</v>
      </c>
      <c r="E46" s="7">
        <f>ROUND(+'Phys. Thy.'!E41,2)</f>
        <v>6.22</v>
      </c>
      <c r="F46" s="7">
        <f t="shared" si="0"/>
        <v>78698.87</v>
      </c>
      <c r="G46" s="2">
        <f>ROUND(+'Phys. Thy.'!G144,0)</f>
        <v>457687</v>
      </c>
      <c r="H46" s="7">
        <f>ROUND(+'Phys. Thy.'!E144,2)</f>
        <v>6</v>
      </c>
      <c r="I46" s="7">
        <f t="shared" si="1"/>
        <v>76281.17</v>
      </c>
      <c r="J46" s="7"/>
      <c r="K46" s="8">
        <f t="shared" si="2"/>
        <v>-3.0700000000000002E-2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Thy.'!G42,0)</f>
        <v>0</v>
      </c>
      <c r="E47" s="7">
        <f>ROUND(+'Phys. Thy.'!E42,2)</f>
        <v>0</v>
      </c>
      <c r="F47" s="7" t="str">
        <f t="shared" si="0"/>
        <v/>
      </c>
      <c r="G47" s="2">
        <f>ROUND(+'Phys. Thy.'!G145,0)</f>
        <v>0</v>
      </c>
      <c r="H47" s="7">
        <f>ROUND(+'Phys. Thy.'!E145,2)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Thy.'!G43,0)</f>
        <v>275388</v>
      </c>
      <c r="E48" s="7">
        <f>ROUND(+'Phys. Thy.'!E43,2)</f>
        <v>3.93</v>
      </c>
      <c r="F48" s="7">
        <f t="shared" si="0"/>
        <v>70073.279999999999</v>
      </c>
      <c r="G48" s="2">
        <f>ROUND(+'Phys. Thy.'!G146,0)</f>
        <v>305832</v>
      </c>
      <c r="H48" s="7">
        <f>ROUND(+'Phys. Thy.'!E146,2)</f>
        <v>4.41</v>
      </c>
      <c r="I48" s="7">
        <f t="shared" si="1"/>
        <v>69349.66</v>
      </c>
      <c r="J48" s="7"/>
      <c r="K48" s="8">
        <f t="shared" si="2"/>
        <v>-1.03E-2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Thy.'!G44,0)</f>
        <v>0</v>
      </c>
      <c r="E49" s="7">
        <f>ROUND(+'Phys. Thy.'!E44,2)</f>
        <v>0</v>
      </c>
      <c r="F49" s="7" t="str">
        <f t="shared" si="0"/>
        <v/>
      </c>
      <c r="G49" s="2">
        <f>ROUND(+'Phys. Thy.'!G147,0)</f>
        <v>0</v>
      </c>
      <c r="H49" s="7">
        <f>ROUND(+'Phys. Thy.'!E147,2)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Thy.'!G45,0)</f>
        <v>0</v>
      </c>
      <c r="E50" s="7">
        <f>ROUND(+'Phys. Thy.'!E45,2)</f>
        <v>0</v>
      </c>
      <c r="F50" s="7" t="str">
        <f t="shared" si="0"/>
        <v/>
      </c>
      <c r="G50" s="2">
        <f>ROUND(+'Phys. Thy.'!G148,0)</f>
        <v>0</v>
      </c>
      <c r="H50" s="7">
        <f>ROUND(+'Phys. Thy.'!E148,2)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Thy.'!G46,0)</f>
        <v>5836352</v>
      </c>
      <c r="E51" s="7">
        <f>ROUND(+'Phys. Thy.'!E46,2)</f>
        <v>70.89</v>
      </c>
      <c r="F51" s="7">
        <f t="shared" si="0"/>
        <v>82329.69</v>
      </c>
      <c r="G51" s="2">
        <f>ROUND(+'Phys. Thy.'!G149,0)</f>
        <v>6637450</v>
      </c>
      <c r="H51" s="7">
        <f>ROUND(+'Phys. Thy.'!E149,2)</f>
        <v>77.760000000000005</v>
      </c>
      <c r="I51" s="7">
        <f t="shared" si="1"/>
        <v>85358.15</v>
      </c>
      <c r="J51" s="7"/>
      <c r="K51" s="8">
        <f t="shared" si="2"/>
        <v>3.6799999999999999E-2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Thy.'!G47,0)</f>
        <v>264453</v>
      </c>
      <c r="E52" s="7">
        <f>ROUND(+'Phys. Thy.'!E47,2)</f>
        <v>4.1900000000000004</v>
      </c>
      <c r="F52" s="7">
        <f t="shared" si="0"/>
        <v>63115.27</v>
      </c>
      <c r="G52" s="2">
        <f>ROUND(+'Phys. Thy.'!G150,0)</f>
        <v>194116</v>
      </c>
      <c r="H52" s="7">
        <f>ROUND(+'Phys. Thy.'!E150,2)</f>
        <v>3.33</v>
      </c>
      <c r="I52" s="7">
        <f t="shared" si="1"/>
        <v>58293.09</v>
      </c>
      <c r="J52" s="7"/>
      <c r="K52" s="8">
        <f t="shared" si="2"/>
        <v>-7.6399999999999996E-2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Thy.'!G48,0)</f>
        <v>2554328</v>
      </c>
      <c r="E53" s="7">
        <f>ROUND(+'Phys. Thy.'!E48,2)</f>
        <v>33.97</v>
      </c>
      <c r="F53" s="7">
        <f t="shared" si="0"/>
        <v>75193.64</v>
      </c>
      <c r="G53" s="2">
        <f>ROUND(+'Phys. Thy.'!G151,0)</f>
        <v>2820381</v>
      </c>
      <c r="H53" s="7">
        <f>ROUND(+'Phys. Thy.'!E151,2)</f>
        <v>37.14</v>
      </c>
      <c r="I53" s="7">
        <f t="shared" si="1"/>
        <v>75939.179999999993</v>
      </c>
      <c r="J53" s="7"/>
      <c r="K53" s="8">
        <f t="shared" si="2"/>
        <v>9.9000000000000008E-3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Thy.'!G49,0)</f>
        <v>2308591</v>
      </c>
      <c r="E54" s="7">
        <f>ROUND(+'Phys. Thy.'!E49,2)</f>
        <v>30.14</v>
      </c>
      <c r="F54" s="7">
        <f t="shared" si="0"/>
        <v>76595.59</v>
      </c>
      <c r="G54" s="2">
        <f>ROUND(+'Phys. Thy.'!G152,0)</f>
        <v>2502103</v>
      </c>
      <c r="H54" s="7">
        <f>ROUND(+'Phys. Thy.'!E152,2)</f>
        <v>31.94</v>
      </c>
      <c r="I54" s="7">
        <f t="shared" si="1"/>
        <v>78337.600000000006</v>
      </c>
      <c r="J54" s="7"/>
      <c r="K54" s="8">
        <f t="shared" si="2"/>
        <v>2.2700000000000001E-2</v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Thy.'!G50,0)</f>
        <v>1056380</v>
      </c>
      <c r="E55" s="7">
        <f>ROUND(+'Phys. Thy.'!E50,2)</f>
        <v>13.16</v>
      </c>
      <c r="F55" s="7">
        <f t="shared" si="0"/>
        <v>80272.039999999994</v>
      </c>
      <c r="G55" s="2">
        <f>ROUND(+'Phys. Thy.'!G153,0)</f>
        <v>1247663</v>
      </c>
      <c r="H55" s="7">
        <f>ROUND(+'Phys. Thy.'!E153,2)</f>
        <v>14.43</v>
      </c>
      <c r="I55" s="7">
        <f t="shared" si="1"/>
        <v>86463.13</v>
      </c>
      <c r="J55" s="7"/>
      <c r="K55" s="8">
        <f t="shared" si="2"/>
        <v>7.7100000000000002E-2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Thy.'!G51,0)</f>
        <v>1247097</v>
      </c>
      <c r="E56" s="7">
        <f>ROUND(+'Phys. Thy.'!E51,2)</f>
        <v>17.54</v>
      </c>
      <c r="F56" s="7">
        <f t="shared" si="0"/>
        <v>71100.17</v>
      </c>
      <c r="G56" s="2">
        <f>ROUND(+'Phys. Thy.'!G154,0)</f>
        <v>1384317</v>
      </c>
      <c r="H56" s="7">
        <f>ROUND(+'Phys. Thy.'!E154,2)</f>
        <v>18.7</v>
      </c>
      <c r="I56" s="7">
        <f t="shared" si="1"/>
        <v>74027.649999999994</v>
      </c>
      <c r="J56" s="7"/>
      <c r="K56" s="8">
        <f t="shared" si="2"/>
        <v>4.1200000000000001E-2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Thy.'!G52,0)</f>
        <v>523704</v>
      </c>
      <c r="E57" s="7">
        <f>ROUND(+'Phys. Thy.'!E52,2)</f>
        <v>5.82</v>
      </c>
      <c r="F57" s="7">
        <f t="shared" si="0"/>
        <v>89983.51</v>
      </c>
      <c r="G57" s="2">
        <f>ROUND(+'Phys. Thy.'!G155,0)</f>
        <v>0</v>
      </c>
      <c r="H57" s="7">
        <f>ROUND(+'Phys. Thy.'!E155,2)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Thy.'!G53,0)</f>
        <v>1293629</v>
      </c>
      <c r="E58" s="7">
        <f>ROUND(+'Phys. Thy.'!E53,2)</f>
        <v>14.55</v>
      </c>
      <c r="F58" s="7">
        <f t="shared" si="0"/>
        <v>88909.21</v>
      </c>
      <c r="G58" s="2">
        <f>ROUND(+'Phys. Thy.'!G156,0)</f>
        <v>1402618</v>
      </c>
      <c r="H58" s="7">
        <f>ROUND(+'Phys. Thy.'!E156,2)</f>
        <v>14.81</v>
      </c>
      <c r="I58" s="7">
        <f t="shared" si="1"/>
        <v>94707.49</v>
      </c>
      <c r="J58" s="7"/>
      <c r="K58" s="8">
        <f t="shared" si="2"/>
        <v>6.5199999999999994E-2</v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Thy.'!G54,0)</f>
        <v>0</v>
      </c>
      <c r="E59" s="7">
        <f>ROUND(+'Phys. Thy.'!E54,2)</f>
        <v>0</v>
      </c>
      <c r="F59" s="7" t="str">
        <f t="shared" si="0"/>
        <v/>
      </c>
      <c r="G59" s="2">
        <f>ROUND(+'Phys. Thy.'!G157,0)</f>
        <v>0</v>
      </c>
      <c r="H59" s="7">
        <f>ROUND(+'Phys. Thy.'!E157,2)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Thy.'!G55,0)</f>
        <v>998974</v>
      </c>
      <c r="E60" s="7">
        <f>ROUND(+'Phys. Thy.'!E55,2)</f>
        <v>13.65</v>
      </c>
      <c r="F60" s="7">
        <f t="shared" si="0"/>
        <v>73184.91</v>
      </c>
      <c r="G60" s="2">
        <f>ROUND(+'Phys. Thy.'!G158,0)</f>
        <v>1048205</v>
      </c>
      <c r="H60" s="7">
        <f>ROUND(+'Phys. Thy.'!E158,2)</f>
        <v>14.36</v>
      </c>
      <c r="I60" s="7">
        <f t="shared" si="1"/>
        <v>72994.78</v>
      </c>
      <c r="J60" s="7"/>
      <c r="K60" s="8">
        <f t="shared" si="2"/>
        <v>-2.5999999999999999E-3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Thy.'!G56,0)</f>
        <v>178214</v>
      </c>
      <c r="E61" s="7">
        <f>ROUND(+'Phys. Thy.'!E56,2)</f>
        <v>4.46</v>
      </c>
      <c r="F61" s="7">
        <f t="shared" si="0"/>
        <v>39958.300000000003</v>
      </c>
      <c r="G61" s="2">
        <f>ROUND(+'Phys. Thy.'!G159,0)</f>
        <v>155564</v>
      </c>
      <c r="H61" s="7">
        <f>ROUND(+'Phys. Thy.'!E159,2)</f>
        <v>4.1900000000000004</v>
      </c>
      <c r="I61" s="7">
        <f t="shared" si="1"/>
        <v>37127.449999999997</v>
      </c>
      <c r="J61" s="7"/>
      <c r="K61" s="8">
        <f t="shared" si="2"/>
        <v>-7.0800000000000002E-2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Thy.'!G57,0)</f>
        <v>3286514</v>
      </c>
      <c r="E62" s="7">
        <f>ROUND(+'Phys. Thy.'!E57,2)</f>
        <v>39.42</v>
      </c>
      <c r="F62" s="7">
        <f t="shared" si="0"/>
        <v>83371.740000000005</v>
      </c>
      <c r="G62" s="2">
        <f>ROUND(+'Phys. Thy.'!G160,0)</f>
        <v>3592141</v>
      </c>
      <c r="H62" s="7">
        <f>ROUND(+'Phys. Thy.'!E160,2)</f>
        <v>38.270000000000003</v>
      </c>
      <c r="I62" s="7">
        <f t="shared" si="1"/>
        <v>93863.1</v>
      </c>
      <c r="J62" s="7"/>
      <c r="K62" s="8">
        <f t="shared" si="2"/>
        <v>0.1258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ROUND(+'Phys. Thy.'!G58,0)</f>
        <v>4878998</v>
      </c>
      <c r="E63" s="7">
        <f>ROUND(+'Phys. Thy.'!E58,2)</f>
        <v>62.43</v>
      </c>
      <c r="F63" s="7">
        <f t="shared" si="0"/>
        <v>78151.5</v>
      </c>
      <c r="G63" s="2">
        <f>ROUND(+'Phys. Thy.'!G161,0)</f>
        <v>5216368</v>
      </c>
      <c r="H63" s="7">
        <f>ROUND(+'Phys. Thy.'!E161,2)</f>
        <v>65.44</v>
      </c>
      <c r="I63" s="7">
        <f t="shared" si="1"/>
        <v>79712.22</v>
      </c>
      <c r="J63" s="7"/>
      <c r="K63" s="8">
        <f t="shared" si="2"/>
        <v>0.02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Thy.'!G59,0)</f>
        <v>379035</v>
      </c>
      <c r="E64" s="7">
        <f>ROUND(+'Phys. Thy.'!E59,2)</f>
        <v>5.27</v>
      </c>
      <c r="F64" s="7">
        <f t="shared" si="0"/>
        <v>71923.149999999994</v>
      </c>
      <c r="G64" s="2">
        <f>ROUND(+'Phys. Thy.'!G162,0)</f>
        <v>402981</v>
      </c>
      <c r="H64" s="7">
        <f>ROUND(+'Phys. Thy.'!E162,2)</f>
        <v>5.47</v>
      </c>
      <c r="I64" s="7">
        <f t="shared" si="1"/>
        <v>73671.12</v>
      </c>
      <c r="J64" s="7"/>
      <c r="K64" s="8">
        <f t="shared" si="2"/>
        <v>2.4299999999999999E-2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Thy.'!G60,0)</f>
        <v>0</v>
      </c>
      <c r="E65" s="7">
        <f>ROUND(+'Phys. Thy.'!E60,2)</f>
        <v>0</v>
      </c>
      <c r="F65" s="7" t="str">
        <f t="shared" si="0"/>
        <v/>
      </c>
      <c r="G65" s="2">
        <f>ROUND(+'Phys. Thy.'!G163,0)</f>
        <v>0</v>
      </c>
      <c r="H65" s="7">
        <f>ROUND(+'Phys. Thy.'!E163,2)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Thy.'!G61,0)</f>
        <v>215327</v>
      </c>
      <c r="E66" s="7">
        <f>ROUND(+'Phys. Thy.'!E61,2)</f>
        <v>3.16</v>
      </c>
      <c r="F66" s="7">
        <f t="shared" si="0"/>
        <v>68141.460000000006</v>
      </c>
      <c r="G66" s="2">
        <f>ROUND(+'Phys. Thy.'!G164,0)</f>
        <v>211821</v>
      </c>
      <c r="H66" s="7">
        <f>ROUND(+'Phys. Thy.'!E164,2)</f>
        <v>3.24</v>
      </c>
      <c r="I66" s="7">
        <f t="shared" si="1"/>
        <v>65376.85</v>
      </c>
      <c r="J66" s="7"/>
      <c r="K66" s="8">
        <f t="shared" si="2"/>
        <v>-4.0599999999999997E-2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Thy.'!G62,0)</f>
        <v>558188</v>
      </c>
      <c r="E67" s="7">
        <f>ROUND(+'Phys. Thy.'!E62,2)</f>
        <v>12.63</v>
      </c>
      <c r="F67" s="7">
        <f t="shared" si="0"/>
        <v>44195.41</v>
      </c>
      <c r="G67" s="2">
        <f>ROUND(+'Phys. Thy.'!G165,0)</f>
        <v>1144798</v>
      </c>
      <c r="H67" s="7">
        <f>ROUND(+'Phys. Thy.'!E165,2)</f>
        <v>16.43</v>
      </c>
      <c r="I67" s="7">
        <f t="shared" si="1"/>
        <v>69677.3</v>
      </c>
      <c r="J67" s="7"/>
      <c r="K67" s="8">
        <f t="shared" si="2"/>
        <v>0.5766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Thy.'!G63,0)</f>
        <v>679362</v>
      </c>
      <c r="E68" s="7">
        <f>ROUND(+'Phys. Thy.'!E63,2)</f>
        <v>9.0399999999999991</v>
      </c>
      <c r="F68" s="7">
        <f t="shared" si="0"/>
        <v>75150.66</v>
      </c>
      <c r="G68" s="2">
        <f>ROUND(+'Phys. Thy.'!G166,0)</f>
        <v>692012</v>
      </c>
      <c r="H68" s="7">
        <f>ROUND(+'Phys. Thy.'!E166,2)</f>
        <v>9.18</v>
      </c>
      <c r="I68" s="7">
        <f t="shared" si="1"/>
        <v>75382.570000000007</v>
      </c>
      <c r="J68" s="7"/>
      <c r="K68" s="8">
        <f t="shared" si="2"/>
        <v>3.0999999999999999E-3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Thy.'!G64,0)</f>
        <v>4729853</v>
      </c>
      <c r="E69" s="7">
        <f>ROUND(+'Phys. Thy.'!E64,2)</f>
        <v>58.88</v>
      </c>
      <c r="F69" s="7">
        <f t="shared" si="0"/>
        <v>80330.38</v>
      </c>
      <c r="G69" s="2">
        <f>ROUND(+'Phys. Thy.'!G167,0)</f>
        <v>4926702</v>
      </c>
      <c r="H69" s="7">
        <f>ROUND(+'Phys. Thy.'!E167,2)</f>
        <v>63.8</v>
      </c>
      <c r="I69" s="7">
        <f t="shared" si="1"/>
        <v>77221.03</v>
      </c>
      <c r="J69" s="7"/>
      <c r="K69" s="8">
        <f t="shared" si="2"/>
        <v>-3.8699999999999998E-2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ROUND(+'Phys. Thy.'!G65,0)</f>
        <v>1076988</v>
      </c>
      <c r="E70" s="7">
        <f>ROUND(+'Phys. Thy.'!E65,2)</f>
        <v>11.97</v>
      </c>
      <c r="F70" s="7">
        <f t="shared" si="0"/>
        <v>89973.93</v>
      </c>
      <c r="G70" s="2">
        <f>ROUND(+'Phys. Thy.'!G168,0)</f>
        <v>1582528</v>
      </c>
      <c r="H70" s="7">
        <f>ROUND(+'Phys. Thy.'!E168,2)</f>
        <v>19.7</v>
      </c>
      <c r="I70" s="7">
        <f t="shared" si="1"/>
        <v>80331.37</v>
      </c>
      <c r="J70" s="7"/>
      <c r="K70" s="8">
        <f t="shared" si="2"/>
        <v>-0.1072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Thy.'!G66,0)</f>
        <v>3088609</v>
      </c>
      <c r="E71" s="7">
        <f>ROUND(+'Phys. Thy.'!E66,2)</f>
        <v>50.72</v>
      </c>
      <c r="F71" s="7">
        <f t="shared" si="0"/>
        <v>60895.29</v>
      </c>
      <c r="G71" s="2">
        <f>ROUND(+'Phys. Thy.'!G169,0)</f>
        <v>2104389</v>
      </c>
      <c r="H71" s="7">
        <f>ROUND(+'Phys. Thy.'!E169,2)</f>
        <v>35.409999999999997</v>
      </c>
      <c r="I71" s="7">
        <f t="shared" si="1"/>
        <v>59429.23</v>
      </c>
      <c r="J71" s="7"/>
      <c r="K71" s="8">
        <f t="shared" si="2"/>
        <v>-2.41E-2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Thy.'!G67,0)</f>
        <v>474967</v>
      </c>
      <c r="E72" s="7">
        <f>ROUND(+'Phys. Thy.'!E67,2)</f>
        <v>6.65</v>
      </c>
      <c r="F72" s="7">
        <f t="shared" si="0"/>
        <v>71423.61</v>
      </c>
      <c r="G72" s="2">
        <f>ROUND(+'Phys. Thy.'!G170,0)</f>
        <v>505347</v>
      </c>
      <c r="H72" s="7">
        <f>ROUND(+'Phys. Thy.'!E170,2)</f>
        <v>6.87</v>
      </c>
      <c r="I72" s="7">
        <f t="shared" si="1"/>
        <v>73558.52</v>
      </c>
      <c r="J72" s="7"/>
      <c r="K72" s="8">
        <f t="shared" si="2"/>
        <v>2.9899999999999999E-2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Thy.'!G68,0)</f>
        <v>6530919</v>
      </c>
      <c r="E73" s="7">
        <f>ROUND(+'Phys. Thy.'!E68,2)</f>
        <v>71.61</v>
      </c>
      <c r="F73" s="7">
        <f t="shared" si="0"/>
        <v>91201.21</v>
      </c>
      <c r="G73" s="2">
        <f>ROUND(+'Phys. Thy.'!G171,0)</f>
        <v>7037551</v>
      </c>
      <c r="H73" s="7">
        <f>ROUND(+'Phys. Thy.'!E171,2)</f>
        <v>76.180000000000007</v>
      </c>
      <c r="I73" s="7">
        <f t="shared" si="1"/>
        <v>92380.56</v>
      </c>
      <c r="J73" s="7"/>
      <c r="K73" s="8">
        <f t="shared" si="2"/>
        <v>1.29E-2</v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Thy.'!G69,0)</f>
        <v>3961503</v>
      </c>
      <c r="E74" s="7">
        <f>ROUND(+'Phys. Thy.'!E69,2)</f>
        <v>50.51</v>
      </c>
      <c r="F74" s="7">
        <f t="shared" si="0"/>
        <v>78430.070000000007</v>
      </c>
      <c r="G74" s="2">
        <f>ROUND(+'Phys. Thy.'!G172,0)</f>
        <v>4480747</v>
      </c>
      <c r="H74" s="7">
        <f>ROUND(+'Phys. Thy.'!E172,2)</f>
        <v>58.32</v>
      </c>
      <c r="I74" s="7">
        <f t="shared" si="1"/>
        <v>76830.37</v>
      </c>
      <c r="J74" s="7"/>
      <c r="K74" s="8">
        <f t="shared" si="2"/>
        <v>-2.0400000000000001E-2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Thy.'!G70,0)</f>
        <v>0</v>
      </c>
      <c r="E75" s="7">
        <f>ROUND(+'Phys. Thy.'!E70,2)</f>
        <v>0</v>
      </c>
      <c r="F75" s="7" t="str">
        <f t="shared" ref="F75:F110" si="3">IF(D75=0,"",IF(E75=0,"",ROUND(D75/E75,2)))</f>
        <v/>
      </c>
      <c r="G75" s="2">
        <f>ROUND(+'Phys. Thy.'!G173,0)</f>
        <v>0</v>
      </c>
      <c r="H75" s="7">
        <f>ROUND(+'Phys. Thy.'!E173,2)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Thy.'!G71,0)</f>
        <v>4466094</v>
      </c>
      <c r="E76" s="7">
        <f>ROUND(+'Phys. Thy.'!E71,2)</f>
        <v>52.16</v>
      </c>
      <c r="F76" s="7">
        <f t="shared" si="3"/>
        <v>85622.97</v>
      </c>
      <c r="G76" s="2">
        <f>ROUND(+'Phys. Thy.'!G174,0)</f>
        <v>4797140</v>
      </c>
      <c r="H76" s="7">
        <f>ROUND(+'Phys. Thy.'!E174,2)</f>
        <v>54.84</v>
      </c>
      <c r="I76" s="7">
        <f t="shared" si="4"/>
        <v>87475.199999999997</v>
      </c>
      <c r="J76" s="7"/>
      <c r="K76" s="8">
        <f t="shared" si="5"/>
        <v>2.1600000000000001E-2</v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Thy.'!G72,0)</f>
        <v>503885</v>
      </c>
      <c r="E77" s="7">
        <f>ROUND(+'Phys. Thy.'!E72,2)</f>
        <v>5.22</v>
      </c>
      <c r="F77" s="7">
        <f t="shared" si="3"/>
        <v>96529.69</v>
      </c>
      <c r="G77" s="2">
        <f>ROUND(+'Phys. Thy.'!G175,0)</f>
        <v>457732</v>
      </c>
      <c r="H77" s="7">
        <f>ROUND(+'Phys. Thy.'!E175,2)</f>
        <v>5.29</v>
      </c>
      <c r="I77" s="7">
        <f t="shared" si="4"/>
        <v>86527.79</v>
      </c>
      <c r="J77" s="7"/>
      <c r="K77" s="8">
        <f t="shared" si="5"/>
        <v>-0.1036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Thy.'!G73,0)</f>
        <v>0</v>
      </c>
      <c r="E78" s="7">
        <f>ROUND(+'Phys. Thy.'!E73,2)</f>
        <v>0</v>
      </c>
      <c r="F78" s="7" t="str">
        <f t="shared" si="3"/>
        <v/>
      </c>
      <c r="G78" s="2">
        <f>ROUND(+'Phys. Thy.'!G176,0)</f>
        <v>0</v>
      </c>
      <c r="H78" s="7">
        <f>ROUND(+'Phys. Thy.'!E176,2)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Thy.'!G74,0)</f>
        <v>2108603</v>
      </c>
      <c r="E79" s="7">
        <f>ROUND(+'Phys. Thy.'!E74,2)</f>
        <v>31.01</v>
      </c>
      <c r="F79" s="7">
        <f t="shared" si="3"/>
        <v>67997.52</v>
      </c>
      <c r="G79" s="2">
        <f>ROUND(+'Phys. Thy.'!G177,0)</f>
        <v>2017463</v>
      </c>
      <c r="H79" s="7">
        <f>ROUND(+'Phys. Thy.'!E177,2)</f>
        <v>29.65</v>
      </c>
      <c r="I79" s="7">
        <f t="shared" si="4"/>
        <v>68042.600000000006</v>
      </c>
      <c r="J79" s="7"/>
      <c r="K79" s="8">
        <f t="shared" si="5"/>
        <v>6.9999999999999999E-4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Thy.'!G75,0)</f>
        <v>4051404</v>
      </c>
      <c r="E80" s="7">
        <f>ROUND(+'Phys. Thy.'!E75,2)</f>
        <v>48.63</v>
      </c>
      <c r="F80" s="7">
        <f t="shared" si="3"/>
        <v>83310.8</v>
      </c>
      <c r="G80" s="2">
        <f>ROUND(+'Phys. Thy.'!G178,0)</f>
        <v>4317417</v>
      </c>
      <c r="H80" s="7">
        <f>ROUND(+'Phys. Thy.'!E178,2)</f>
        <v>52.21</v>
      </c>
      <c r="I80" s="7">
        <f t="shared" si="4"/>
        <v>82693.3</v>
      </c>
      <c r="J80" s="7"/>
      <c r="K80" s="8">
        <f t="shared" si="5"/>
        <v>-7.4000000000000003E-3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Thy.'!G76,0)</f>
        <v>2117430</v>
      </c>
      <c r="E81" s="7">
        <f>ROUND(+'Phys. Thy.'!E76,2)</f>
        <v>31.37</v>
      </c>
      <c r="F81" s="7">
        <f t="shared" si="3"/>
        <v>67498.570000000007</v>
      </c>
      <c r="G81" s="2">
        <f>ROUND(+'Phys. Thy.'!G179,0)</f>
        <v>2475694</v>
      </c>
      <c r="H81" s="7">
        <f>ROUND(+'Phys. Thy.'!E179,2)</f>
        <v>36.42</v>
      </c>
      <c r="I81" s="7">
        <f t="shared" si="4"/>
        <v>67976.22</v>
      </c>
      <c r="J81" s="7"/>
      <c r="K81" s="8">
        <f t="shared" si="5"/>
        <v>7.1000000000000004E-3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Thy.'!G77,0)</f>
        <v>415016</v>
      </c>
      <c r="E82" s="7">
        <f>ROUND(+'Phys. Thy.'!E77,2)</f>
        <v>6.14</v>
      </c>
      <c r="F82" s="7">
        <f t="shared" si="3"/>
        <v>67592.179999999993</v>
      </c>
      <c r="G82" s="2">
        <f>ROUND(+'Phys. Thy.'!G180,0)</f>
        <v>479033</v>
      </c>
      <c r="H82" s="7">
        <f>ROUND(+'Phys. Thy.'!E180,2)</f>
        <v>6.83</v>
      </c>
      <c r="I82" s="7">
        <f t="shared" si="4"/>
        <v>70136.600000000006</v>
      </c>
      <c r="J82" s="7"/>
      <c r="K82" s="8">
        <f t="shared" si="5"/>
        <v>3.7600000000000001E-2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Thy.'!G78,0)</f>
        <v>786011</v>
      </c>
      <c r="E83" s="7">
        <f>ROUND(+'Phys. Thy.'!E78,2)</f>
        <v>10.06</v>
      </c>
      <c r="F83" s="7">
        <f t="shared" si="3"/>
        <v>78132.31</v>
      </c>
      <c r="G83" s="2">
        <f>ROUND(+'Phys. Thy.'!G181,0)</f>
        <v>1522832</v>
      </c>
      <c r="H83" s="7">
        <f>ROUND(+'Phys. Thy.'!E181,2)</f>
        <v>15.6</v>
      </c>
      <c r="I83" s="7">
        <f t="shared" si="4"/>
        <v>97617.44</v>
      </c>
      <c r="J83" s="7"/>
      <c r="K83" s="8">
        <f t="shared" si="5"/>
        <v>0.24940000000000001</v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Thy.'!G79,0)</f>
        <v>841660</v>
      </c>
      <c r="E84" s="7">
        <f>ROUND(+'Phys. Thy.'!E79,2)</f>
        <v>12.1</v>
      </c>
      <c r="F84" s="7">
        <f t="shared" si="3"/>
        <v>69558.679999999993</v>
      </c>
      <c r="G84" s="2">
        <f>ROUND(+'Phys. Thy.'!G182,0)</f>
        <v>1503509</v>
      </c>
      <c r="H84" s="7">
        <f>ROUND(+'Phys. Thy.'!E182,2)</f>
        <v>19.170000000000002</v>
      </c>
      <c r="I84" s="7">
        <f t="shared" si="4"/>
        <v>78430.31</v>
      </c>
      <c r="J84" s="7"/>
      <c r="K84" s="8">
        <f t="shared" si="5"/>
        <v>0.1275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ROUND(+'Phys. Thy.'!G80,0)</f>
        <v>478238</v>
      </c>
      <c r="E85" s="7">
        <f>ROUND(+'Phys. Thy.'!E80,2)</f>
        <v>5.78</v>
      </c>
      <c r="F85" s="7">
        <f t="shared" si="3"/>
        <v>82740.14</v>
      </c>
      <c r="G85" s="2">
        <f>ROUND(+'Phys. Thy.'!G183,0)</f>
        <v>487870</v>
      </c>
      <c r="H85" s="7">
        <f>ROUND(+'Phys. Thy.'!E183,2)</f>
        <v>5.59</v>
      </c>
      <c r="I85" s="7">
        <f t="shared" si="4"/>
        <v>87275.49</v>
      </c>
      <c r="J85" s="7"/>
      <c r="K85" s="8">
        <f t="shared" si="5"/>
        <v>5.4800000000000001E-2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Thy.'!G81,0)</f>
        <v>717971</v>
      </c>
      <c r="E86" s="7">
        <f>ROUND(+'Phys. Thy.'!E81,2)</f>
        <v>11.71</v>
      </c>
      <c r="F86" s="7">
        <f t="shared" si="3"/>
        <v>61312.639999999999</v>
      </c>
      <c r="G86" s="2">
        <f>ROUND(+'Phys. Thy.'!G184,0)</f>
        <v>0</v>
      </c>
      <c r="H86" s="7">
        <f>ROUND(+'Phys. Thy.'!E184,2)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Thy.'!G82,0)</f>
        <v>0</v>
      </c>
      <c r="E87" s="7">
        <f>ROUND(+'Phys. Thy.'!E82,2)</f>
        <v>0</v>
      </c>
      <c r="F87" s="7" t="str">
        <f t="shared" si="3"/>
        <v/>
      </c>
      <c r="G87" s="2">
        <f>ROUND(+'Phys. Thy.'!G185,0)</f>
        <v>0</v>
      </c>
      <c r="H87" s="7">
        <f>ROUND(+'Phys. Thy.'!E185,2)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Thy.'!G83,0)</f>
        <v>746318</v>
      </c>
      <c r="E88" s="7">
        <f>ROUND(+'Phys. Thy.'!E83,2)</f>
        <v>8.94</v>
      </c>
      <c r="F88" s="7">
        <f t="shared" si="3"/>
        <v>83480.759999999995</v>
      </c>
      <c r="G88" s="2">
        <f>ROUND(+'Phys. Thy.'!G186,0)</f>
        <v>849310</v>
      </c>
      <c r="H88" s="7">
        <f>ROUND(+'Phys. Thy.'!E186,2)</f>
        <v>9.42</v>
      </c>
      <c r="I88" s="7">
        <f t="shared" si="4"/>
        <v>90160.3</v>
      </c>
      <c r="J88" s="7"/>
      <c r="K88" s="8">
        <f t="shared" si="5"/>
        <v>0.08</v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Thy.'!G84,0)</f>
        <v>1052106</v>
      </c>
      <c r="E89" s="7">
        <f>ROUND(+'Phys. Thy.'!E84,2)</f>
        <v>13.05</v>
      </c>
      <c r="F89" s="7">
        <f t="shared" si="3"/>
        <v>80621.149999999994</v>
      </c>
      <c r="G89" s="2">
        <f>ROUND(+'Phys. Thy.'!G187,0)</f>
        <v>1090103</v>
      </c>
      <c r="H89" s="7">
        <f>ROUND(+'Phys. Thy.'!E187,2)</f>
        <v>13.37</v>
      </c>
      <c r="I89" s="7">
        <f t="shared" si="4"/>
        <v>81533.509999999995</v>
      </c>
      <c r="J89" s="7"/>
      <c r="K89" s="8">
        <f t="shared" si="5"/>
        <v>1.1299999999999999E-2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Thy.'!G85,0)</f>
        <v>984990</v>
      </c>
      <c r="E90" s="7">
        <f>ROUND(+'Phys. Thy.'!E85,2)</f>
        <v>9.59</v>
      </c>
      <c r="F90" s="7">
        <f t="shared" si="3"/>
        <v>102710.11</v>
      </c>
      <c r="G90" s="2">
        <f>ROUND(+'Phys. Thy.'!G188,0)</f>
        <v>979697</v>
      </c>
      <c r="H90" s="7">
        <f>ROUND(+'Phys. Thy.'!E188,2)</f>
        <v>11.04</v>
      </c>
      <c r="I90" s="7">
        <f t="shared" si="4"/>
        <v>88740.67</v>
      </c>
      <c r="J90" s="7"/>
      <c r="K90" s="8">
        <f t="shared" si="5"/>
        <v>-0.13600000000000001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Thy.'!G86,0)</f>
        <v>271777</v>
      </c>
      <c r="E91" s="7">
        <f>ROUND(+'Phys. Thy.'!E86,2)</f>
        <v>3.31</v>
      </c>
      <c r="F91" s="7">
        <f t="shared" si="3"/>
        <v>82107.850000000006</v>
      </c>
      <c r="G91" s="2">
        <f>ROUND(+'Phys. Thy.'!G189,0)</f>
        <v>572718</v>
      </c>
      <c r="H91" s="7">
        <f>ROUND(+'Phys. Thy.'!E189,2)</f>
        <v>7.37</v>
      </c>
      <c r="I91" s="7">
        <f t="shared" si="4"/>
        <v>77709.36</v>
      </c>
      <c r="J91" s="7"/>
      <c r="K91" s="8">
        <f t="shared" si="5"/>
        <v>-5.3600000000000002E-2</v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Thy.'!G87,0)</f>
        <v>515270</v>
      </c>
      <c r="E92" s="7">
        <f>ROUND(+'Phys. Thy.'!E87,2)</f>
        <v>7.33</v>
      </c>
      <c r="F92" s="7">
        <f t="shared" si="3"/>
        <v>70296.039999999994</v>
      </c>
      <c r="G92" s="2">
        <f>ROUND(+'Phys. Thy.'!G190,0)</f>
        <v>567918</v>
      </c>
      <c r="H92" s="7">
        <f>ROUND(+'Phys. Thy.'!E190,2)</f>
        <v>7.99</v>
      </c>
      <c r="I92" s="7">
        <f t="shared" si="4"/>
        <v>71078.600000000006</v>
      </c>
      <c r="J92" s="7"/>
      <c r="K92" s="8">
        <f t="shared" si="5"/>
        <v>1.11E-2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ROUND(+'Phys. Thy.'!G88,0)</f>
        <v>174248</v>
      </c>
      <c r="E93" s="7">
        <f>ROUND(+'Phys. Thy.'!E88,2)</f>
        <v>2.06</v>
      </c>
      <c r="F93" s="7">
        <f t="shared" si="3"/>
        <v>84586.41</v>
      </c>
      <c r="G93" s="2">
        <f>ROUND(+'Phys. Thy.'!G191,0)</f>
        <v>177100</v>
      </c>
      <c r="H93" s="7">
        <f>ROUND(+'Phys. Thy.'!E191,2)</f>
        <v>2.41</v>
      </c>
      <c r="I93" s="7">
        <f t="shared" si="4"/>
        <v>73485.48</v>
      </c>
      <c r="J93" s="7"/>
      <c r="K93" s="8">
        <f t="shared" si="5"/>
        <v>-0.13120000000000001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ROUND(+'Phys. Thy.'!G89,0)</f>
        <v>991</v>
      </c>
      <c r="E94" s="7">
        <f>ROUND(+'Phys. Thy.'!E89,2)</f>
        <v>0</v>
      </c>
      <c r="F94" s="7" t="str">
        <f t="shared" si="3"/>
        <v/>
      </c>
      <c r="G94" s="2">
        <f>ROUND(+'Phys. Thy.'!G192,0)</f>
        <v>0</v>
      </c>
      <c r="H94" s="7">
        <f>ROUND(+'Phys. Thy.'!E192,2)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Thy.'!G90,0)</f>
        <v>1264352</v>
      </c>
      <c r="E95" s="7">
        <f>ROUND(+'Phys. Thy.'!E90,2)</f>
        <v>14.26</v>
      </c>
      <c r="F95" s="7">
        <f t="shared" si="3"/>
        <v>88664.24</v>
      </c>
      <c r="G95" s="2">
        <f>ROUND(+'Phys. Thy.'!G193,0)</f>
        <v>1480767</v>
      </c>
      <c r="H95" s="7">
        <f>ROUND(+'Phys. Thy.'!E193,2)</f>
        <v>15.77</v>
      </c>
      <c r="I95" s="7">
        <f t="shared" si="4"/>
        <v>93897.72</v>
      </c>
      <c r="J95" s="7"/>
      <c r="K95" s="8">
        <f t="shared" si="5"/>
        <v>5.8999999999999997E-2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Thy.'!G91,0)</f>
        <v>0</v>
      </c>
      <c r="E96" s="7">
        <f>ROUND(+'Phys. Thy.'!E91,2)</f>
        <v>0</v>
      </c>
      <c r="F96" s="7" t="str">
        <f t="shared" si="3"/>
        <v/>
      </c>
      <c r="G96" s="2">
        <f>ROUND(+'Phys. Thy.'!G194,0)</f>
        <v>0</v>
      </c>
      <c r="H96" s="7">
        <f>ROUND(+'Phys. Thy.'!E194,2)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Thy.'!G92,0)</f>
        <v>434054</v>
      </c>
      <c r="E97" s="7">
        <f>ROUND(+'Phys. Thy.'!E92,2)</f>
        <v>5.01</v>
      </c>
      <c r="F97" s="7">
        <f t="shared" si="3"/>
        <v>86637.52</v>
      </c>
      <c r="G97" s="2">
        <f>ROUND(+'Phys. Thy.'!G195,0)</f>
        <v>494261</v>
      </c>
      <c r="H97" s="7">
        <f>ROUND(+'Phys. Thy.'!E195,2)</f>
        <v>5.33</v>
      </c>
      <c r="I97" s="7">
        <f t="shared" si="4"/>
        <v>92731.89</v>
      </c>
      <c r="J97" s="7"/>
      <c r="K97" s="8">
        <f t="shared" si="5"/>
        <v>7.0300000000000001E-2</v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Thy.'!G93,0)</f>
        <v>1400139</v>
      </c>
      <c r="E98" s="7">
        <f>ROUND(+'Phys. Thy.'!E93,2)</f>
        <v>24.45</v>
      </c>
      <c r="F98" s="7">
        <f t="shared" si="3"/>
        <v>57265.4</v>
      </c>
      <c r="G98" s="2">
        <f>ROUND(+'Phys. Thy.'!G196,0)</f>
        <v>1665808</v>
      </c>
      <c r="H98" s="7">
        <f>ROUND(+'Phys. Thy.'!E196,2)</f>
        <v>24.51</v>
      </c>
      <c r="I98" s="7">
        <f t="shared" si="4"/>
        <v>67964.42</v>
      </c>
      <c r="J98" s="7"/>
      <c r="K98" s="8">
        <f t="shared" si="5"/>
        <v>0.18679999999999999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Thy.'!G94,0)</f>
        <v>504843</v>
      </c>
      <c r="E99" s="7">
        <f>ROUND(+'Phys. Thy.'!E94,2)</f>
        <v>7.97</v>
      </c>
      <c r="F99" s="7">
        <f t="shared" si="3"/>
        <v>63342.91</v>
      </c>
      <c r="G99" s="2">
        <f>ROUND(+'Phys. Thy.'!G197,0)</f>
        <v>545849</v>
      </c>
      <c r="H99" s="7">
        <f>ROUND(+'Phys. Thy.'!E197,2)</f>
        <v>7.44</v>
      </c>
      <c r="I99" s="7">
        <f t="shared" si="4"/>
        <v>73366.8</v>
      </c>
      <c r="J99" s="7"/>
      <c r="K99" s="8">
        <f t="shared" si="5"/>
        <v>0.15820000000000001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ROUND(+'Phys. Thy.'!G95,0)</f>
        <v>826342</v>
      </c>
      <c r="E100" s="7">
        <f>ROUND(+'Phys. Thy.'!E95,2)</f>
        <v>11.57</v>
      </c>
      <c r="F100" s="7">
        <f t="shared" si="3"/>
        <v>71421.09</v>
      </c>
      <c r="G100" s="2">
        <f>ROUND(+'Phys. Thy.'!G198,0)</f>
        <v>881714</v>
      </c>
      <c r="H100" s="7">
        <f>ROUND(+'Phys. Thy.'!E198,2)</f>
        <v>12.12</v>
      </c>
      <c r="I100" s="7">
        <f t="shared" si="4"/>
        <v>72748.679999999993</v>
      </c>
      <c r="J100" s="7"/>
      <c r="K100" s="8">
        <f t="shared" si="5"/>
        <v>1.8599999999999998E-2</v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Thy.'!G96,0)</f>
        <v>3561733</v>
      </c>
      <c r="E101" s="7">
        <f>ROUND(+'Phys. Thy.'!E96,2)</f>
        <v>45.65</v>
      </c>
      <c r="F101" s="7">
        <f t="shared" si="3"/>
        <v>78022.63</v>
      </c>
      <c r="G101" s="2">
        <f>ROUND(+'Phys. Thy.'!G199,0)</f>
        <v>3979063</v>
      </c>
      <c r="H101" s="7">
        <f>ROUND(+'Phys. Thy.'!E199,2)</f>
        <v>50.89</v>
      </c>
      <c r="I101" s="7">
        <f t="shared" si="4"/>
        <v>78189.490000000005</v>
      </c>
      <c r="J101" s="7"/>
      <c r="K101" s="8">
        <f t="shared" si="5"/>
        <v>2.0999999999999999E-3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Thy.'!G97,0)</f>
        <v>741762</v>
      </c>
      <c r="E102" s="7">
        <f>ROUND(+'Phys. Thy.'!E97,2)</f>
        <v>8.8800000000000008</v>
      </c>
      <c r="F102" s="7">
        <f t="shared" si="3"/>
        <v>83531.759999999995</v>
      </c>
      <c r="G102" s="2">
        <f>ROUND(+'Phys. Thy.'!G200,0)</f>
        <v>852965</v>
      </c>
      <c r="H102" s="7">
        <f>ROUND(+'Phys. Thy.'!E200,2)</f>
        <v>9.69</v>
      </c>
      <c r="I102" s="7">
        <f t="shared" si="4"/>
        <v>88025.279999999999</v>
      </c>
      <c r="J102" s="7"/>
      <c r="K102" s="8">
        <f t="shared" si="5"/>
        <v>5.3800000000000001E-2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Thy.'!G98,0)</f>
        <v>5706</v>
      </c>
      <c r="E103" s="7">
        <f>ROUND(+'Phys. Thy.'!E98,2)</f>
        <v>0.06</v>
      </c>
      <c r="F103" s="7">
        <f t="shared" si="3"/>
        <v>95100</v>
      </c>
      <c r="G103" s="2">
        <f>ROUND(+'Phys. Thy.'!G201,0)</f>
        <v>1623316</v>
      </c>
      <c r="H103" s="7">
        <f>ROUND(+'Phys. Thy.'!E201,2)</f>
        <v>18.36</v>
      </c>
      <c r="I103" s="7">
        <f t="shared" si="4"/>
        <v>88415.9</v>
      </c>
      <c r="J103" s="7"/>
      <c r="K103" s="8">
        <f t="shared" si="5"/>
        <v>-7.0300000000000001E-2</v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Thy.'!G99,0)</f>
        <v>0</v>
      </c>
      <c r="E104" s="7">
        <f>ROUND(+'Phys. Thy.'!E99,2)</f>
        <v>0</v>
      </c>
      <c r="F104" s="7" t="str">
        <f t="shared" si="3"/>
        <v/>
      </c>
      <c r="G104" s="2">
        <f>ROUND(+'Phys. Thy.'!G202,0)</f>
        <v>0</v>
      </c>
      <c r="H104" s="7">
        <f>ROUND(+'Phys. Thy.'!E202,2)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Thy.'!G100,0)</f>
        <v>0</v>
      </c>
      <c r="E105" s="7">
        <f>ROUND(+'Phys. Thy.'!E100,2)</f>
        <v>0</v>
      </c>
      <c r="F105" s="7" t="str">
        <f t="shared" si="3"/>
        <v/>
      </c>
      <c r="G105" s="2">
        <f>ROUND(+'Phys. Thy.'!G203,0)</f>
        <v>0</v>
      </c>
      <c r="H105" s="7">
        <f>ROUND(+'Phys. Thy.'!E203,2)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Thy.'!G101,0)</f>
        <v>0</v>
      </c>
      <c r="E106" s="7">
        <f>ROUND(+'Phys. Thy.'!E101,2)</f>
        <v>0</v>
      </c>
      <c r="F106" s="7" t="str">
        <f t="shared" si="3"/>
        <v/>
      </c>
      <c r="G106" s="2">
        <f>ROUND(+'Phys. Thy.'!G204,0)</f>
        <v>0</v>
      </c>
      <c r="H106" s="7">
        <f>ROUND(+'Phys. Thy.'!E204,2)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Thy.'!G102,0)</f>
        <v>0</v>
      </c>
      <c r="E107" s="7">
        <f>ROUND(+'Phys. Thy.'!E102,2)</f>
        <v>0</v>
      </c>
      <c r="F107" s="7" t="str">
        <f t="shared" si="3"/>
        <v/>
      </c>
      <c r="G107" s="2">
        <f>ROUND(+'Phys. Thy.'!G205,0)</f>
        <v>0</v>
      </c>
      <c r="H107" s="7">
        <f>ROUND(+'Phys. Thy.'!E205,2)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ROUND(+'Phys. Thy.'!G103,0)</f>
        <v>0</v>
      </c>
      <c r="E108" s="7">
        <f>ROUND(+'Phys. Thy.'!E103,2)</f>
        <v>0</v>
      </c>
      <c r="F108" s="7" t="str">
        <f t="shared" si="3"/>
        <v/>
      </c>
      <c r="G108" s="2">
        <f>ROUND(+'Phys. Thy.'!G206,0)</f>
        <v>0</v>
      </c>
      <c r="H108" s="7">
        <f>ROUND(+'Phys. Thy.'!E206,2)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ROUND(+'Phys. Thy.'!G104,0)</f>
        <v>0</v>
      </c>
      <c r="E109" s="7">
        <f>ROUND(+'Phys. Thy.'!E104,2)</f>
        <v>0</v>
      </c>
      <c r="F109" s="7" t="str">
        <f t="shared" si="3"/>
        <v/>
      </c>
      <c r="G109" s="2">
        <f>ROUND(+'Phys. Thy.'!G207,0)</f>
        <v>0</v>
      </c>
      <c r="H109" s="7">
        <f>ROUND(+'Phys. Thy.'!E207,2)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ROUND(+'Phys. Thy.'!G105,0)</f>
        <v>0</v>
      </c>
      <c r="E110" s="7">
        <f>ROUND(+'Phys. Thy.'!E105,2)</f>
        <v>0</v>
      </c>
      <c r="F110" s="7" t="str">
        <f t="shared" si="3"/>
        <v/>
      </c>
      <c r="G110" s="2">
        <f>ROUND(+'Phys. Thy.'!G208,0)</f>
        <v>0</v>
      </c>
      <c r="H110" s="7">
        <f>ROUND(+'Phys. Thy.'!E208,2)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29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D8" s="1" t="s">
        <v>56</v>
      </c>
      <c r="F8" s="1" t="s">
        <v>2</v>
      </c>
      <c r="G8" s="1" t="s">
        <v>56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57</v>
      </c>
      <c r="E9" s="1" t="s">
        <v>66</v>
      </c>
      <c r="F9" s="1" t="s">
        <v>67</v>
      </c>
      <c r="G9" s="1" t="s">
        <v>57</v>
      </c>
      <c r="H9" s="1" t="s">
        <v>66</v>
      </c>
      <c r="I9" s="1" t="s">
        <v>67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Thy.'!H5,0)</f>
        <v>5172</v>
      </c>
      <c r="E10" s="7">
        <f>ROUND(+'Phys. Thy.'!E5,2)</f>
        <v>78.05</v>
      </c>
      <c r="F10" s="7">
        <f>IF(D10=0,"",IF(E10=0,"",ROUND(D10/E10,2)))</f>
        <v>66.27</v>
      </c>
      <c r="G10" s="2">
        <f>ROUND(+'Phys. Thy.'!H108,0)</f>
        <v>588398</v>
      </c>
      <c r="H10" s="7">
        <f>ROUND(+'Phys. Thy.'!E108,2)</f>
        <v>88.99</v>
      </c>
      <c r="I10" s="7">
        <f>IF(G10=0,"",IF(H10=0,"",ROUND(G10/H10,2)))</f>
        <v>6611.96</v>
      </c>
      <c r="J10" s="7"/>
      <c r="K10" s="8">
        <f>IF(D10=0,"",IF(E10=0,"",IF(G10=0,"",IF(H10=0,"",ROUND(I10/F10-1,4)))))</f>
        <v>98.772999999999996</v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Thy.'!H6,0)</f>
        <v>141</v>
      </c>
      <c r="E11" s="7">
        <f>ROUND(+'Phys. Thy.'!E6,2)</f>
        <v>39.43</v>
      </c>
      <c r="F11" s="7">
        <f t="shared" ref="F11:F74" si="0">IF(D11=0,"",IF(E11=0,"",ROUND(D11/E11,2)))</f>
        <v>3.58</v>
      </c>
      <c r="G11" s="2">
        <f>ROUND(+'Phys. Thy.'!H109,0)</f>
        <v>305365</v>
      </c>
      <c r="H11" s="7">
        <f>ROUND(+'Phys. Thy.'!E109,2)</f>
        <v>45.7</v>
      </c>
      <c r="I11" s="7">
        <f t="shared" ref="I11:I74" si="1">IF(G11=0,"",IF(H11=0,"",ROUND(G11/H11,2)))</f>
        <v>6681.95</v>
      </c>
      <c r="J11" s="7"/>
      <c r="K11" s="8">
        <f t="shared" ref="K11:K74" si="2">IF(D11=0,"",IF(E11=0,"",IF(G11=0,"",IF(H11=0,"",ROUND(I11/F11-1,4)))))</f>
        <v>1865.4665</v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Thy.'!H7,0)</f>
        <v>26229</v>
      </c>
      <c r="E12" s="7">
        <f>ROUND(+'Phys. Thy.'!E7,2)</f>
        <v>2.1</v>
      </c>
      <c r="F12" s="7">
        <f t="shared" si="0"/>
        <v>12490</v>
      </c>
      <c r="G12" s="2">
        <f>ROUND(+'Phys. Thy.'!H110,0)</f>
        <v>27039</v>
      </c>
      <c r="H12" s="7">
        <f>ROUND(+'Phys. Thy.'!E110,2)</f>
        <v>2.14</v>
      </c>
      <c r="I12" s="7">
        <f t="shared" si="1"/>
        <v>12635.05</v>
      </c>
      <c r="J12" s="7"/>
      <c r="K12" s="8">
        <f t="shared" si="2"/>
        <v>1.1599999999999999E-2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Thy.'!H8,0)</f>
        <v>2063370</v>
      </c>
      <c r="E13" s="7">
        <f>ROUND(+'Phys. Thy.'!E8,2)</f>
        <v>91.35</v>
      </c>
      <c r="F13" s="7">
        <f t="shared" si="0"/>
        <v>22587.52</v>
      </c>
      <c r="G13" s="2">
        <f>ROUND(+'Phys. Thy.'!H111,0)</f>
        <v>1587980</v>
      </c>
      <c r="H13" s="7">
        <f>ROUND(+'Phys. Thy.'!E111,2)</f>
        <v>76.62</v>
      </c>
      <c r="I13" s="7">
        <f t="shared" si="1"/>
        <v>20725.400000000001</v>
      </c>
      <c r="J13" s="7"/>
      <c r="K13" s="8">
        <f t="shared" si="2"/>
        <v>-8.2400000000000001E-2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Thy.'!H9,0)</f>
        <v>950887</v>
      </c>
      <c r="E14" s="7">
        <f>ROUND(+'Phys. Thy.'!E9,2)</f>
        <v>41.31</v>
      </c>
      <c r="F14" s="7">
        <f t="shared" si="0"/>
        <v>23018.32</v>
      </c>
      <c r="G14" s="2">
        <f>ROUND(+'Phys. Thy.'!H112,0)</f>
        <v>1056966</v>
      </c>
      <c r="H14" s="7">
        <f>ROUND(+'Phys. Thy.'!E112,2)</f>
        <v>48.04</v>
      </c>
      <c r="I14" s="7">
        <f t="shared" si="1"/>
        <v>22001.79</v>
      </c>
      <c r="J14" s="7"/>
      <c r="K14" s="8">
        <f t="shared" si="2"/>
        <v>-4.4200000000000003E-2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Thy.'!H10,0)</f>
        <v>0</v>
      </c>
      <c r="E15" s="7">
        <f>ROUND(+'Phys. Thy.'!E10,2)</f>
        <v>0</v>
      </c>
      <c r="F15" s="7" t="str">
        <f t="shared" si="0"/>
        <v/>
      </c>
      <c r="G15" s="2">
        <f>ROUND(+'Phys. Thy.'!H113,0)</f>
        <v>0</v>
      </c>
      <c r="H15" s="7">
        <f>ROUND(+'Phys. Thy.'!E113,2)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Thy.'!H11,0)</f>
        <v>171784</v>
      </c>
      <c r="E16" s="7">
        <f>ROUND(+'Phys. Thy.'!E11,2)</f>
        <v>10.79</v>
      </c>
      <c r="F16" s="7">
        <f t="shared" si="0"/>
        <v>15920.67</v>
      </c>
      <c r="G16" s="2">
        <f>ROUND(+'Phys. Thy.'!H114,0)</f>
        <v>170367</v>
      </c>
      <c r="H16" s="7">
        <f>ROUND(+'Phys. Thy.'!E114,2)</f>
        <v>10.61</v>
      </c>
      <c r="I16" s="7">
        <f t="shared" si="1"/>
        <v>16057.21</v>
      </c>
      <c r="J16" s="7"/>
      <c r="K16" s="8">
        <f t="shared" si="2"/>
        <v>8.6E-3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Thy.'!H12,0)</f>
        <v>301026</v>
      </c>
      <c r="E17" s="7">
        <f>ROUND(+'Phys. Thy.'!E12,2)</f>
        <v>16.829999999999998</v>
      </c>
      <c r="F17" s="7">
        <f t="shared" si="0"/>
        <v>17886.27</v>
      </c>
      <c r="G17" s="2">
        <f>ROUND(+'Phys. Thy.'!H115,0)</f>
        <v>381023</v>
      </c>
      <c r="H17" s="7">
        <f>ROUND(+'Phys. Thy.'!E115,2)</f>
        <v>15.74</v>
      </c>
      <c r="I17" s="7">
        <f t="shared" si="1"/>
        <v>24207.31</v>
      </c>
      <c r="J17" s="7"/>
      <c r="K17" s="8">
        <f t="shared" si="2"/>
        <v>0.35339999999999999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Thy.'!H13,0)</f>
        <v>0</v>
      </c>
      <c r="E18" s="7">
        <f>ROUND(+'Phys. Thy.'!E13,2)</f>
        <v>0</v>
      </c>
      <c r="F18" s="7" t="str">
        <f t="shared" si="0"/>
        <v/>
      </c>
      <c r="G18" s="2">
        <f>ROUND(+'Phys. Thy.'!H116,0)</f>
        <v>0</v>
      </c>
      <c r="H18" s="7">
        <f>ROUND(+'Phys. Thy.'!E116,2)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Thy.'!H14,0)</f>
        <v>198760</v>
      </c>
      <c r="E19" s="7">
        <f>ROUND(+'Phys. Thy.'!E14,2)</f>
        <v>11.98</v>
      </c>
      <c r="F19" s="7">
        <f t="shared" si="0"/>
        <v>16590.98</v>
      </c>
      <c r="G19" s="2">
        <f>ROUND(+'Phys. Thy.'!H117,0)</f>
        <v>239946</v>
      </c>
      <c r="H19" s="7">
        <f>ROUND(+'Phys. Thy.'!E117,2)</f>
        <v>12.47</v>
      </c>
      <c r="I19" s="7">
        <f t="shared" si="1"/>
        <v>19241.86</v>
      </c>
      <c r="J19" s="7"/>
      <c r="K19" s="8">
        <f t="shared" si="2"/>
        <v>0.1598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Thy.'!H15,0)</f>
        <v>1757213</v>
      </c>
      <c r="E20" s="7">
        <f>ROUND(+'Phys. Thy.'!E15,2)</f>
        <v>66.94</v>
      </c>
      <c r="F20" s="7">
        <f t="shared" si="0"/>
        <v>26250.57</v>
      </c>
      <c r="G20" s="2">
        <f>ROUND(+'Phys. Thy.'!H118,0)</f>
        <v>2301407</v>
      </c>
      <c r="H20" s="7">
        <f>ROUND(+'Phys. Thy.'!E118,2)</f>
        <v>74.92</v>
      </c>
      <c r="I20" s="7">
        <f t="shared" si="1"/>
        <v>30718.19</v>
      </c>
      <c r="J20" s="7"/>
      <c r="K20" s="8">
        <f t="shared" si="2"/>
        <v>0.17019999999999999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Thy.'!H16,0)</f>
        <v>899449</v>
      </c>
      <c r="E21" s="7">
        <f>ROUND(+'Phys. Thy.'!E16,2)</f>
        <v>40.04</v>
      </c>
      <c r="F21" s="7">
        <f t="shared" si="0"/>
        <v>22463.759999999998</v>
      </c>
      <c r="G21" s="2">
        <f>ROUND(+'Phys. Thy.'!H119,0)</f>
        <v>1065352</v>
      </c>
      <c r="H21" s="7">
        <f>ROUND(+'Phys. Thy.'!E119,2)</f>
        <v>45.88</v>
      </c>
      <c r="I21" s="7">
        <f t="shared" si="1"/>
        <v>23220.400000000001</v>
      </c>
      <c r="J21" s="7"/>
      <c r="K21" s="8">
        <f t="shared" si="2"/>
        <v>3.3700000000000001E-2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Thy.'!H17,0)</f>
        <v>0</v>
      </c>
      <c r="E22" s="7">
        <f>ROUND(+'Phys. Thy.'!E17,2)</f>
        <v>0</v>
      </c>
      <c r="F22" s="7" t="str">
        <f t="shared" si="0"/>
        <v/>
      </c>
      <c r="G22" s="2">
        <f>ROUND(+'Phys. Thy.'!H120,0)</f>
        <v>0</v>
      </c>
      <c r="H22" s="7">
        <f>ROUND(+'Phys. Thy.'!E120,2)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ROUND(+'Phys. Thy.'!H18,0)</f>
        <v>174710</v>
      </c>
      <c r="E23" s="7">
        <f>ROUND(+'Phys. Thy.'!E18,2)</f>
        <v>9.27</v>
      </c>
      <c r="F23" s="7">
        <f t="shared" si="0"/>
        <v>18846.82</v>
      </c>
      <c r="G23" s="2">
        <f>ROUND(+'Phys. Thy.'!H121,0)</f>
        <v>183741</v>
      </c>
      <c r="H23" s="7">
        <f>ROUND(+'Phys. Thy.'!E121,2)</f>
        <v>9.73</v>
      </c>
      <c r="I23" s="7">
        <f t="shared" si="1"/>
        <v>18883.97</v>
      </c>
      <c r="J23" s="7"/>
      <c r="K23" s="8">
        <f t="shared" si="2"/>
        <v>2E-3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Thy.'!H19,0)</f>
        <v>751916</v>
      </c>
      <c r="E24" s="7">
        <f>ROUND(+'Phys. Thy.'!E19,2)</f>
        <v>37.049999999999997</v>
      </c>
      <c r="F24" s="7">
        <f t="shared" si="0"/>
        <v>20294.63</v>
      </c>
      <c r="G24" s="2">
        <f>ROUND(+'Phys. Thy.'!H122,0)</f>
        <v>725778</v>
      </c>
      <c r="H24" s="7">
        <f>ROUND(+'Phys. Thy.'!E122,2)</f>
        <v>36.799999999999997</v>
      </c>
      <c r="I24" s="7">
        <f t="shared" si="1"/>
        <v>19722.23</v>
      </c>
      <c r="J24" s="7"/>
      <c r="K24" s="8">
        <f t="shared" si="2"/>
        <v>-2.8199999999999999E-2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Thy.'!H20,0)</f>
        <v>166179</v>
      </c>
      <c r="E25" s="7">
        <f>ROUND(+'Phys. Thy.'!E20,2)</f>
        <v>8.9499999999999993</v>
      </c>
      <c r="F25" s="7">
        <f t="shared" si="0"/>
        <v>18567.490000000002</v>
      </c>
      <c r="G25" s="2">
        <f>ROUND(+'Phys. Thy.'!H123,0)</f>
        <v>196591</v>
      </c>
      <c r="H25" s="7">
        <f>ROUND(+'Phys. Thy.'!E123,2)</f>
        <v>12.75</v>
      </c>
      <c r="I25" s="7">
        <f t="shared" si="1"/>
        <v>15418.9</v>
      </c>
      <c r="J25" s="7"/>
      <c r="K25" s="8">
        <f t="shared" si="2"/>
        <v>-0.1696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Thy.'!H21,0)</f>
        <v>126511</v>
      </c>
      <c r="E26" s="7">
        <f>ROUND(+'Phys. Thy.'!E21,2)</f>
        <v>4.78</v>
      </c>
      <c r="F26" s="7">
        <f t="shared" si="0"/>
        <v>26466.74</v>
      </c>
      <c r="G26" s="2">
        <f>ROUND(+'Phys. Thy.'!H124,0)</f>
        <v>178425</v>
      </c>
      <c r="H26" s="7">
        <f>ROUND(+'Phys. Thy.'!E124,2)</f>
        <v>4.59</v>
      </c>
      <c r="I26" s="7">
        <f t="shared" si="1"/>
        <v>38872.550000000003</v>
      </c>
      <c r="J26" s="7"/>
      <c r="K26" s="8">
        <f t="shared" si="2"/>
        <v>0.46870000000000001</v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Thy.'!H22,0)</f>
        <v>0</v>
      </c>
      <c r="E27" s="7">
        <f>ROUND(+'Phys. Thy.'!E22,2)</f>
        <v>0</v>
      </c>
      <c r="F27" s="7" t="str">
        <f t="shared" si="0"/>
        <v/>
      </c>
      <c r="G27" s="2">
        <f>ROUND(+'Phys. Thy.'!H125,0)</f>
        <v>0</v>
      </c>
      <c r="H27" s="7">
        <f>ROUND(+'Phys. Thy.'!E125,2)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Thy.'!H23,0)</f>
        <v>0</v>
      </c>
      <c r="E28" s="7">
        <f>ROUND(+'Phys. Thy.'!E23,2)</f>
        <v>0</v>
      </c>
      <c r="F28" s="7" t="str">
        <f t="shared" si="0"/>
        <v/>
      </c>
      <c r="G28" s="2">
        <f>ROUND(+'Phys. Thy.'!H126,0)</f>
        <v>0</v>
      </c>
      <c r="H28" s="7">
        <f>ROUND(+'Phys. Thy.'!E126,2)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Thy.'!H24,0)</f>
        <v>12</v>
      </c>
      <c r="E29" s="7">
        <f>ROUND(+'Phys. Thy.'!E24,2)</f>
        <v>0</v>
      </c>
      <c r="F29" s="7" t="str">
        <f t="shared" si="0"/>
        <v/>
      </c>
      <c r="G29" s="2">
        <f>ROUND(+'Phys. Thy.'!H127,0)</f>
        <v>0</v>
      </c>
      <c r="H29" s="7">
        <f>ROUND(+'Phys. Thy.'!E127,2)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Thy.'!H25,0)</f>
        <v>231202</v>
      </c>
      <c r="E30" s="7">
        <f>ROUND(+'Phys. Thy.'!E25,2)</f>
        <v>33.64</v>
      </c>
      <c r="F30" s="7">
        <f t="shared" si="0"/>
        <v>6872.83</v>
      </c>
      <c r="G30" s="2">
        <f>ROUND(+'Phys. Thy.'!H128,0)</f>
        <v>160576</v>
      </c>
      <c r="H30" s="7">
        <f>ROUND(+'Phys. Thy.'!E128,2)</f>
        <v>26.05</v>
      </c>
      <c r="I30" s="7">
        <f t="shared" si="1"/>
        <v>6164.15</v>
      </c>
      <c r="J30" s="7"/>
      <c r="K30" s="8">
        <f t="shared" si="2"/>
        <v>-0.1031</v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Thy.'!H26,0)</f>
        <v>121965</v>
      </c>
      <c r="E31" s="7">
        <f>ROUND(+'Phys. Thy.'!E26,2)</f>
        <v>6.63</v>
      </c>
      <c r="F31" s="7">
        <f t="shared" si="0"/>
        <v>18395.93</v>
      </c>
      <c r="G31" s="2">
        <f>ROUND(+'Phys. Thy.'!H129,0)</f>
        <v>113195</v>
      </c>
      <c r="H31" s="7">
        <f>ROUND(+'Phys. Thy.'!E129,2)</f>
        <v>5.78</v>
      </c>
      <c r="I31" s="7">
        <f t="shared" si="1"/>
        <v>19583.91</v>
      </c>
      <c r="J31" s="7"/>
      <c r="K31" s="8">
        <f t="shared" si="2"/>
        <v>6.4600000000000005E-2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Thy.'!H27,0)</f>
        <v>0</v>
      </c>
      <c r="E32" s="7">
        <f>ROUND(+'Phys. Thy.'!E27,2)</f>
        <v>0</v>
      </c>
      <c r="F32" s="7" t="str">
        <f t="shared" si="0"/>
        <v/>
      </c>
      <c r="G32" s="2">
        <f>ROUND(+'Phys. Thy.'!H130,0)</f>
        <v>0</v>
      </c>
      <c r="H32" s="7">
        <f>ROUND(+'Phys. Thy.'!E130,2)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ROUND(+'Phys. Thy.'!H28,0)</f>
        <v>567215</v>
      </c>
      <c r="E33" s="7">
        <f>ROUND(+'Phys. Thy.'!E28,2)</f>
        <v>25.87</v>
      </c>
      <c r="F33" s="7">
        <f t="shared" si="0"/>
        <v>21925.59</v>
      </c>
      <c r="G33" s="2">
        <f>ROUND(+'Phys. Thy.'!H131,0)</f>
        <v>468727</v>
      </c>
      <c r="H33" s="7">
        <f>ROUND(+'Phys. Thy.'!E131,2)</f>
        <v>33.159999999999997</v>
      </c>
      <c r="I33" s="7">
        <f t="shared" si="1"/>
        <v>14135.31</v>
      </c>
      <c r="J33" s="7"/>
      <c r="K33" s="8">
        <f t="shared" si="2"/>
        <v>-0.3553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Thy.'!H29,0)</f>
        <v>0</v>
      </c>
      <c r="E34" s="7">
        <f>ROUND(+'Phys. Thy.'!E29,2)</f>
        <v>15.06</v>
      </c>
      <c r="F34" s="7" t="str">
        <f t="shared" si="0"/>
        <v/>
      </c>
      <c r="G34" s="2">
        <f>ROUND(+'Phys. Thy.'!H132,0)</f>
        <v>0</v>
      </c>
      <c r="H34" s="7">
        <f>ROUND(+'Phys. Thy.'!E132,2)</f>
        <v>15.09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Thy.'!H30,0)</f>
        <v>102992</v>
      </c>
      <c r="E35" s="7">
        <f>ROUND(+'Phys. Thy.'!E30,2)</f>
        <v>4.2699999999999996</v>
      </c>
      <c r="F35" s="7">
        <f t="shared" si="0"/>
        <v>24119.91</v>
      </c>
      <c r="G35" s="2">
        <f>ROUND(+'Phys. Thy.'!H133,0)</f>
        <v>106126</v>
      </c>
      <c r="H35" s="7">
        <f>ROUND(+'Phys. Thy.'!E133,2)</f>
        <v>4</v>
      </c>
      <c r="I35" s="7">
        <f t="shared" si="1"/>
        <v>26531.5</v>
      </c>
      <c r="J35" s="7"/>
      <c r="K35" s="8">
        <f t="shared" si="2"/>
        <v>0.1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Thy.'!H31,0)</f>
        <v>0</v>
      </c>
      <c r="E36" s="7">
        <f>ROUND(+'Phys. Thy.'!E31,2)</f>
        <v>0</v>
      </c>
      <c r="F36" s="7" t="str">
        <f t="shared" si="0"/>
        <v/>
      </c>
      <c r="G36" s="2">
        <f>ROUND(+'Phys. Thy.'!H134,0)</f>
        <v>0</v>
      </c>
      <c r="H36" s="7">
        <f>ROUND(+'Phys. Thy.'!E134,2)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Thy.'!H32,0)</f>
        <v>76722</v>
      </c>
      <c r="E37" s="7">
        <f>ROUND(+'Phys. Thy.'!E32,2)</f>
        <v>3.86</v>
      </c>
      <c r="F37" s="7">
        <f t="shared" si="0"/>
        <v>19876.169999999998</v>
      </c>
      <c r="G37" s="2">
        <f>ROUND(+'Phys. Thy.'!H135,0)</f>
        <v>93513</v>
      </c>
      <c r="H37" s="7">
        <f>ROUND(+'Phys. Thy.'!E135,2)</f>
        <v>4.49</v>
      </c>
      <c r="I37" s="7">
        <f t="shared" si="1"/>
        <v>20826.95</v>
      </c>
      <c r="J37" s="7"/>
      <c r="K37" s="8">
        <f t="shared" si="2"/>
        <v>4.7800000000000002E-2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Thy.'!H33,0)</f>
        <v>998683</v>
      </c>
      <c r="E38" s="7">
        <f>ROUND(+'Phys. Thy.'!E33,2)</f>
        <v>56.97</v>
      </c>
      <c r="F38" s="7">
        <f t="shared" si="0"/>
        <v>17529.98</v>
      </c>
      <c r="G38" s="2">
        <f>ROUND(+'Phys. Thy.'!H136,0)</f>
        <v>775341</v>
      </c>
      <c r="H38" s="7">
        <f>ROUND(+'Phys. Thy.'!E136,2)</f>
        <v>39.78</v>
      </c>
      <c r="I38" s="7">
        <f t="shared" si="1"/>
        <v>19490.72</v>
      </c>
      <c r="J38" s="7"/>
      <c r="K38" s="8">
        <f t="shared" si="2"/>
        <v>0.1119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Thy.'!H34,0)</f>
        <v>0</v>
      </c>
      <c r="E39" s="7">
        <f>ROUND(+'Phys. Thy.'!E34,2)</f>
        <v>0</v>
      </c>
      <c r="F39" s="7" t="str">
        <f t="shared" si="0"/>
        <v/>
      </c>
      <c r="G39" s="2">
        <f>ROUND(+'Phys. Thy.'!H137,0)</f>
        <v>0</v>
      </c>
      <c r="H39" s="7">
        <f>ROUND(+'Phys. Thy.'!E137,2)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Thy.'!H35,0)</f>
        <v>331346</v>
      </c>
      <c r="E40" s="7">
        <f>ROUND(+'Phys. Thy.'!E35,2)</f>
        <v>48.24</v>
      </c>
      <c r="F40" s="7">
        <f t="shared" si="0"/>
        <v>6868.7</v>
      </c>
      <c r="G40" s="2">
        <f>ROUND(+'Phys. Thy.'!H138,0)</f>
        <v>430071</v>
      </c>
      <c r="H40" s="7">
        <f>ROUND(+'Phys. Thy.'!E138,2)</f>
        <v>51.18</v>
      </c>
      <c r="I40" s="7">
        <f t="shared" si="1"/>
        <v>8403.11</v>
      </c>
      <c r="J40" s="7"/>
      <c r="K40" s="8">
        <f t="shared" si="2"/>
        <v>0.22339999999999999</v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Thy.'!H36,0)</f>
        <v>338433</v>
      </c>
      <c r="E41" s="7">
        <f>ROUND(+'Phys. Thy.'!E36,2)</f>
        <v>19.559999999999999</v>
      </c>
      <c r="F41" s="7">
        <f t="shared" si="0"/>
        <v>17302.3</v>
      </c>
      <c r="G41" s="2">
        <f>ROUND(+'Phys. Thy.'!H139,0)</f>
        <v>362956</v>
      </c>
      <c r="H41" s="7">
        <f>ROUND(+'Phys. Thy.'!E139,2)</f>
        <v>19.78</v>
      </c>
      <c r="I41" s="7">
        <f t="shared" si="1"/>
        <v>18349.650000000001</v>
      </c>
      <c r="J41" s="7"/>
      <c r="K41" s="8">
        <f t="shared" si="2"/>
        <v>6.0499999999999998E-2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Thy.'!H37,0)</f>
        <v>121404</v>
      </c>
      <c r="E42" s="7">
        <f>ROUND(+'Phys. Thy.'!E37,2)</f>
        <v>6.56</v>
      </c>
      <c r="F42" s="7">
        <f t="shared" si="0"/>
        <v>18506.71</v>
      </c>
      <c r="G42" s="2">
        <f>ROUND(+'Phys. Thy.'!H140,0)</f>
        <v>126254</v>
      </c>
      <c r="H42" s="7">
        <f>ROUND(+'Phys. Thy.'!E140,2)</f>
        <v>7.97</v>
      </c>
      <c r="I42" s="7">
        <f t="shared" si="1"/>
        <v>15841.15</v>
      </c>
      <c r="J42" s="7"/>
      <c r="K42" s="8">
        <f t="shared" si="2"/>
        <v>-0.14399999999999999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ROUND(+'Phys. Thy.'!H38,0)</f>
        <v>269559</v>
      </c>
      <c r="E43" s="7">
        <f>ROUND(+'Phys. Thy.'!E38,2)</f>
        <v>15.7</v>
      </c>
      <c r="F43" s="7">
        <f t="shared" si="0"/>
        <v>17169.36</v>
      </c>
      <c r="G43" s="2">
        <f>ROUND(+'Phys. Thy.'!H141,0)</f>
        <v>309131</v>
      </c>
      <c r="H43" s="7">
        <f>ROUND(+'Phys. Thy.'!E141,2)</f>
        <v>12.8</v>
      </c>
      <c r="I43" s="7">
        <f t="shared" si="1"/>
        <v>24150.86</v>
      </c>
      <c r="J43" s="7"/>
      <c r="K43" s="8">
        <f t="shared" si="2"/>
        <v>0.40660000000000002</v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Thy.'!H39,0)</f>
        <v>0</v>
      </c>
      <c r="E44" s="7">
        <f>ROUND(+'Phys. Thy.'!E39,2)</f>
        <v>0</v>
      </c>
      <c r="F44" s="7" t="str">
        <f t="shared" si="0"/>
        <v/>
      </c>
      <c r="G44" s="2">
        <f>ROUND(+'Phys. Thy.'!H142,0)</f>
        <v>90242</v>
      </c>
      <c r="H44" s="7">
        <f>ROUND(+'Phys. Thy.'!E142,2)</f>
        <v>1.23</v>
      </c>
      <c r="I44" s="7">
        <f t="shared" si="1"/>
        <v>73367.48</v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Thy.'!H40,0)</f>
        <v>0</v>
      </c>
      <c r="E45" s="7">
        <f>ROUND(+'Phys. Thy.'!E40,2)</f>
        <v>0</v>
      </c>
      <c r="F45" s="7" t="str">
        <f t="shared" si="0"/>
        <v/>
      </c>
      <c r="G45" s="2">
        <f>ROUND(+'Phys. Thy.'!H143,0)</f>
        <v>2787</v>
      </c>
      <c r="H45" s="7">
        <f>ROUND(+'Phys. Thy.'!E143,2)</f>
        <v>0.24</v>
      </c>
      <c r="I45" s="7">
        <f t="shared" si="1"/>
        <v>11612.5</v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Thy.'!H41,0)</f>
        <v>112457</v>
      </c>
      <c r="E46" s="7">
        <f>ROUND(+'Phys. Thy.'!E41,2)</f>
        <v>6.22</v>
      </c>
      <c r="F46" s="7">
        <f t="shared" si="0"/>
        <v>18079.900000000001</v>
      </c>
      <c r="G46" s="2">
        <f>ROUND(+'Phys. Thy.'!H144,0)</f>
        <v>100394</v>
      </c>
      <c r="H46" s="7">
        <f>ROUND(+'Phys. Thy.'!E144,2)</f>
        <v>6</v>
      </c>
      <c r="I46" s="7">
        <f t="shared" si="1"/>
        <v>16732.330000000002</v>
      </c>
      <c r="J46" s="7"/>
      <c r="K46" s="8">
        <f t="shared" si="2"/>
        <v>-7.4499999999999997E-2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Thy.'!H42,0)</f>
        <v>0</v>
      </c>
      <c r="E47" s="7">
        <f>ROUND(+'Phys. Thy.'!E42,2)</f>
        <v>0</v>
      </c>
      <c r="F47" s="7" t="str">
        <f t="shared" si="0"/>
        <v/>
      </c>
      <c r="G47" s="2">
        <f>ROUND(+'Phys. Thy.'!H145,0)</f>
        <v>0</v>
      </c>
      <c r="H47" s="7">
        <f>ROUND(+'Phys. Thy.'!E145,2)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Thy.'!H43,0)</f>
        <v>56748</v>
      </c>
      <c r="E48" s="7">
        <f>ROUND(+'Phys. Thy.'!E43,2)</f>
        <v>3.93</v>
      </c>
      <c r="F48" s="7">
        <f t="shared" si="0"/>
        <v>14439.69</v>
      </c>
      <c r="G48" s="2">
        <f>ROUND(+'Phys. Thy.'!H146,0)</f>
        <v>68123</v>
      </c>
      <c r="H48" s="7">
        <f>ROUND(+'Phys. Thy.'!E146,2)</f>
        <v>4.41</v>
      </c>
      <c r="I48" s="7">
        <f t="shared" si="1"/>
        <v>15447.39</v>
      </c>
      <c r="J48" s="7"/>
      <c r="K48" s="8">
        <f t="shared" si="2"/>
        <v>6.9800000000000001E-2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Thy.'!H44,0)</f>
        <v>0</v>
      </c>
      <c r="E49" s="7">
        <f>ROUND(+'Phys. Thy.'!E44,2)</f>
        <v>0</v>
      </c>
      <c r="F49" s="7" t="str">
        <f t="shared" si="0"/>
        <v/>
      </c>
      <c r="G49" s="2">
        <f>ROUND(+'Phys. Thy.'!H147,0)</f>
        <v>0</v>
      </c>
      <c r="H49" s="7">
        <f>ROUND(+'Phys. Thy.'!E147,2)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Thy.'!H45,0)</f>
        <v>0</v>
      </c>
      <c r="E50" s="7">
        <f>ROUND(+'Phys. Thy.'!E45,2)</f>
        <v>0</v>
      </c>
      <c r="F50" s="7" t="str">
        <f t="shared" si="0"/>
        <v/>
      </c>
      <c r="G50" s="2">
        <f>ROUND(+'Phys. Thy.'!H148,0)</f>
        <v>0</v>
      </c>
      <c r="H50" s="7">
        <f>ROUND(+'Phys. Thy.'!E148,2)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Thy.'!H46,0)</f>
        <v>1809489</v>
      </c>
      <c r="E51" s="7">
        <f>ROUND(+'Phys. Thy.'!E46,2)</f>
        <v>70.89</v>
      </c>
      <c r="F51" s="7">
        <f t="shared" si="0"/>
        <v>25525.31</v>
      </c>
      <c r="G51" s="2">
        <f>ROUND(+'Phys. Thy.'!H149,0)</f>
        <v>2444541</v>
      </c>
      <c r="H51" s="7">
        <f>ROUND(+'Phys. Thy.'!E149,2)</f>
        <v>77.760000000000005</v>
      </c>
      <c r="I51" s="7">
        <f t="shared" si="1"/>
        <v>31437</v>
      </c>
      <c r="J51" s="7"/>
      <c r="K51" s="8">
        <f t="shared" si="2"/>
        <v>0.2316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Thy.'!H47,0)</f>
        <v>59428</v>
      </c>
      <c r="E52" s="7">
        <f>ROUND(+'Phys. Thy.'!E47,2)</f>
        <v>4.1900000000000004</v>
      </c>
      <c r="F52" s="7">
        <f t="shared" si="0"/>
        <v>14183.29</v>
      </c>
      <c r="G52" s="2">
        <f>ROUND(+'Phys. Thy.'!H150,0)</f>
        <v>46518</v>
      </c>
      <c r="H52" s="7">
        <f>ROUND(+'Phys. Thy.'!E150,2)</f>
        <v>3.33</v>
      </c>
      <c r="I52" s="7">
        <f t="shared" si="1"/>
        <v>13969.37</v>
      </c>
      <c r="J52" s="7"/>
      <c r="K52" s="8">
        <f t="shared" si="2"/>
        <v>-1.5100000000000001E-2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Thy.'!H48,0)</f>
        <v>689667</v>
      </c>
      <c r="E53" s="7">
        <f>ROUND(+'Phys. Thy.'!E48,2)</f>
        <v>33.97</v>
      </c>
      <c r="F53" s="7">
        <f t="shared" si="0"/>
        <v>20302.240000000002</v>
      </c>
      <c r="G53" s="2">
        <f>ROUND(+'Phys. Thy.'!H151,0)</f>
        <v>676891</v>
      </c>
      <c r="H53" s="7">
        <f>ROUND(+'Phys. Thy.'!E151,2)</f>
        <v>37.14</v>
      </c>
      <c r="I53" s="7">
        <f t="shared" si="1"/>
        <v>18225.39</v>
      </c>
      <c r="J53" s="7"/>
      <c r="K53" s="8">
        <f t="shared" si="2"/>
        <v>-0.1023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Thy.'!H49,0)</f>
        <v>550691</v>
      </c>
      <c r="E54" s="7">
        <f>ROUND(+'Phys. Thy.'!E49,2)</f>
        <v>30.14</v>
      </c>
      <c r="F54" s="7">
        <f t="shared" si="0"/>
        <v>18271.099999999999</v>
      </c>
      <c r="G54" s="2">
        <f>ROUND(+'Phys. Thy.'!H152,0)</f>
        <v>605053</v>
      </c>
      <c r="H54" s="7">
        <f>ROUND(+'Phys. Thy.'!E152,2)</f>
        <v>31.94</v>
      </c>
      <c r="I54" s="7">
        <f t="shared" si="1"/>
        <v>18943.43</v>
      </c>
      <c r="J54" s="7"/>
      <c r="K54" s="8">
        <f t="shared" si="2"/>
        <v>3.6799999999999999E-2</v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Thy.'!H50,0)</f>
        <v>265886</v>
      </c>
      <c r="E55" s="7">
        <f>ROUND(+'Phys. Thy.'!E50,2)</f>
        <v>13.16</v>
      </c>
      <c r="F55" s="7">
        <f t="shared" si="0"/>
        <v>20204.099999999999</v>
      </c>
      <c r="G55" s="2">
        <f>ROUND(+'Phys. Thy.'!H153,0)</f>
        <v>309778</v>
      </c>
      <c r="H55" s="7">
        <f>ROUND(+'Phys. Thy.'!E153,2)</f>
        <v>14.43</v>
      </c>
      <c r="I55" s="7">
        <f t="shared" si="1"/>
        <v>21467.64</v>
      </c>
      <c r="J55" s="7"/>
      <c r="K55" s="8">
        <f t="shared" si="2"/>
        <v>6.25E-2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Thy.'!H51,0)</f>
        <v>302317</v>
      </c>
      <c r="E56" s="7">
        <f>ROUND(+'Phys. Thy.'!E51,2)</f>
        <v>17.54</v>
      </c>
      <c r="F56" s="7">
        <f t="shared" si="0"/>
        <v>17235.86</v>
      </c>
      <c r="G56" s="2">
        <f>ROUND(+'Phys. Thy.'!H154,0)</f>
        <v>322567</v>
      </c>
      <c r="H56" s="7">
        <f>ROUND(+'Phys. Thy.'!E154,2)</f>
        <v>18.7</v>
      </c>
      <c r="I56" s="7">
        <f t="shared" si="1"/>
        <v>17249.57</v>
      </c>
      <c r="J56" s="7"/>
      <c r="K56" s="8">
        <f t="shared" si="2"/>
        <v>8.0000000000000004E-4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Thy.'!H52,0)</f>
        <v>102959</v>
      </c>
      <c r="E57" s="7">
        <f>ROUND(+'Phys. Thy.'!E52,2)</f>
        <v>5.82</v>
      </c>
      <c r="F57" s="7">
        <f t="shared" si="0"/>
        <v>17690.55</v>
      </c>
      <c r="G57" s="2">
        <f>ROUND(+'Phys. Thy.'!H155,0)</f>
        <v>0</v>
      </c>
      <c r="H57" s="7">
        <f>ROUND(+'Phys. Thy.'!E155,2)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Thy.'!H53,0)</f>
        <v>89819</v>
      </c>
      <c r="E58" s="7">
        <f>ROUND(+'Phys. Thy.'!E53,2)</f>
        <v>14.55</v>
      </c>
      <c r="F58" s="7">
        <f t="shared" si="0"/>
        <v>6173.13</v>
      </c>
      <c r="G58" s="2">
        <f>ROUND(+'Phys. Thy.'!H156,0)</f>
        <v>103110</v>
      </c>
      <c r="H58" s="7">
        <f>ROUND(+'Phys. Thy.'!E156,2)</f>
        <v>14.81</v>
      </c>
      <c r="I58" s="7">
        <f t="shared" si="1"/>
        <v>6962.19</v>
      </c>
      <c r="J58" s="7"/>
      <c r="K58" s="8">
        <f t="shared" si="2"/>
        <v>0.1278</v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Thy.'!H54,0)</f>
        <v>0</v>
      </c>
      <c r="E59" s="7">
        <f>ROUND(+'Phys. Thy.'!E54,2)</f>
        <v>0</v>
      </c>
      <c r="F59" s="7" t="str">
        <f t="shared" si="0"/>
        <v/>
      </c>
      <c r="G59" s="2">
        <f>ROUND(+'Phys. Thy.'!H157,0)</f>
        <v>0</v>
      </c>
      <c r="H59" s="7">
        <f>ROUND(+'Phys. Thy.'!E157,2)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Thy.'!H55,0)</f>
        <v>238510</v>
      </c>
      <c r="E60" s="7">
        <f>ROUND(+'Phys. Thy.'!E55,2)</f>
        <v>13.65</v>
      </c>
      <c r="F60" s="7">
        <f t="shared" si="0"/>
        <v>17473.259999999998</v>
      </c>
      <c r="G60" s="2">
        <f>ROUND(+'Phys. Thy.'!H158,0)</f>
        <v>261463</v>
      </c>
      <c r="H60" s="7">
        <f>ROUND(+'Phys. Thy.'!E158,2)</f>
        <v>14.36</v>
      </c>
      <c r="I60" s="7">
        <f t="shared" si="1"/>
        <v>18207.73</v>
      </c>
      <c r="J60" s="7"/>
      <c r="K60" s="8">
        <f t="shared" si="2"/>
        <v>4.2000000000000003E-2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Thy.'!H56,0)</f>
        <v>33538</v>
      </c>
      <c r="E61" s="7">
        <f>ROUND(+'Phys. Thy.'!E56,2)</f>
        <v>4.46</v>
      </c>
      <c r="F61" s="7">
        <f t="shared" si="0"/>
        <v>7519.73</v>
      </c>
      <c r="G61" s="2">
        <f>ROUND(+'Phys. Thy.'!H159,0)</f>
        <v>27015</v>
      </c>
      <c r="H61" s="7">
        <f>ROUND(+'Phys. Thy.'!E159,2)</f>
        <v>4.1900000000000004</v>
      </c>
      <c r="I61" s="7">
        <f t="shared" si="1"/>
        <v>6447.49</v>
      </c>
      <c r="J61" s="7"/>
      <c r="K61" s="8">
        <f t="shared" si="2"/>
        <v>-0.1426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Thy.'!H57,0)</f>
        <v>849190</v>
      </c>
      <c r="E62" s="7">
        <f>ROUND(+'Phys. Thy.'!E57,2)</f>
        <v>39.42</v>
      </c>
      <c r="F62" s="7">
        <f t="shared" si="0"/>
        <v>21542.11</v>
      </c>
      <c r="G62" s="2">
        <f>ROUND(+'Phys. Thy.'!H160,0)</f>
        <v>888181</v>
      </c>
      <c r="H62" s="7">
        <f>ROUND(+'Phys. Thy.'!E160,2)</f>
        <v>38.270000000000003</v>
      </c>
      <c r="I62" s="7">
        <f t="shared" si="1"/>
        <v>23208.28</v>
      </c>
      <c r="J62" s="7"/>
      <c r="K62" s="8">
        <f t="shared" si="2"/>
        <v>7.7299999999999994E-2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ROUND(+'Phys. Thy.'!H58,0)</f>
        <v>1507171</v>
      </c>
      <c r="E63" s="7">
        <f>ROUND(+'Phys. Thy.'!E58,2)</f>
        <v>62.43</v>
      </c>
      <c r="F63" s="7">
        <f t="shared" si="0"/>
        <v>24141.77</v>
      </c>
      <c r="G63" s="2">
        <f>ROUND(+'Phys. Thy.'!H161,0)</f>
        <v>1577670</v>
      </c>
      <c r="H63" s="7">
        <f>ROUND(+'Phys. Thy.'!E161,2)</f>
        <v>65.44</v>
      </c>
      <c r="I63" s="7">
        <f t="shared" si="1"/>
        <v>24108.65</v>
      </c>
      <c r="J63" s="7"/>
      <c r="K63" s="8">
        <f t="shared" si="2"/>
        <v>-1.4E-3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Thy.'!H59,0)</f>
        <v>101587</v>
      </c>
      <c r="E64" s="7">
        <f>ROUND(+'Phys. Thy.'!E59,2)</f>
        <v>5.27</v>
      </c>
      <c r="F64" s="7">
        <f t="shared" si="0"/>
        <v>19276.47</v>
      </c>
      <c r="G64" s="2">
        <f>ROUND(+'Phys. Thy.'!H162,0)</f>
        <v>111126</v>
      </c>
      <c r="H64" s="7">
        <f>ROUND(+'Phys. Thy.'!E162,2)</f>
        <v>5.47</v>
      </c>
      <c r="I64" s="7">
        <f t="shared" si="1"/>
        <v>20315.54</v>
      </c>
      <c r="J64" s="7"/>
      <c r="K64" s="8">
        <f t="shared" si="2"/>
        <v>5.3900000000000003E-2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Thy.'!H60,0)</f>
        <v>0</v>
      </c>
      <c r="E65" s="7">
        <f>ROUND(+'Phys. Thy.'!E60,2)</f>
        <v>0</v>
      </c>
      <c r="F65" s="7" t="str">
        <f t="shared" si="0"/>
        <v/>
      </c>
      <c r="G65" s="2">
        <f>ROUND(+'Phys. Thy.'!H163,0)</f>
        <v>0</v>
      </c>
      <c r="H65" s="7">
        <f>ROUND(+'Phys. Thy.'!E163,2)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Thy.'!H61,0)</f>
        <v>49172</v>
      </c>
      <c r="E66" s="7">
        <f>ROUND(+'Phys. Thy.'!E61,2)</f>
        <v>3.16</v>
      </c>
      <c r="F66" s="7">
        <f t="shared" si="0"/>
        <v>15560.76</v>
      </c>
      <c r="G66" s="2">
        <f>ROUND(+'Phys. Thy.'!H164,0)</f>
        <v>56820</v>
      </c>
      <c r="H66" s="7">
        <f>ROUND(+'Phys. Thy.'!E164,2)</f>
        <v>3.24</v>
      </c>
      <c r="I66" s="7">
        <f t="shared" si="1"/>
        <v>17537.04</v>
      </c>
      <c r="J66" s="7"/>
      <c r="K66" s="8">
        <f t="shared" si="2"/>
        <v>0.127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Thy.'!H62,0)</f>
        <v>166657</v>
      </c>
      <c r="E67" s="7">
        <f>ROUND(+'Phys. Thy.'!E62,2)</f>
        <v>12.63</v>
      </c>
      <c r="F67" s="7">
        <f t="shared" si="0"/>
        <v>13195.33</v>
      </c>
      <c r="G67" s="2">
        <f>ROUND(+'Phys. Thy.'!H165,0)</f>
        <v>314078</v>
      </c>
      <c r="H67" s="7">
        <f>ROUND(+'Phys. Thy.'!E165,2)</f>
        <v>16.43</v>
      </c>
      <c r="I67" s="7">
        <f t="shared" si="1"/>
        <v>19116.13</v>
      </c>
      <c r="J67" s="7"/>
      <c r="K67" s="8">
        <f t="shared" si="2"/>
        <v>0.44869999999999999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Thy.'!H63,0)</f>
        <v>122787</v>
      </c>
      <c r="E68" s="7">
        <f>ROUND(+'Phys. Thy.'!E63,2)</f>
        <v>9.0399999999999991</v>
      </c>
      <c r="F68" s="7">
        <f t="shared" si="0"/>
        <v>13582.63</v>
      </c>
      <c r="G68" s="2">
        <f>ROUND(+'Phys. Thy.'!H166,0)</f>
        <v>175199</v>
      </c>
      <c r="H68" s="7">
        <f>ROUND(+'Phys. Thy.'!E166,2)</f>
        <v>9.18</v>
      </c>
      <c r="I68" s="7">
        <f t="shared" si="1"/>
        <v>19084.86</v>
      </c>
      <c r="J68" s="7"/>
      <c r="K68" s="8">
        <f t="shared" si="2"/>
        <v>0.40510000000000002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Thy.'!H64,0)</f>
        <v>1480313</v>
      </c>
      <c r="E69" s="7">
        <f>ROUND(+'Phys. Thy.'!E64,2)</f>
        <v>58.88</v>
      </c>
      <c r="F69" s="7">
        <f t="shared" si="0"/>
        <v>25141.19</v>
      </c>
      <c r="G69" s="2">
        <f>ROUND(+'Phys. Thy.'!H167,0)</f>
        <v>1458871</v>
      </c>
      <c r="H69" s="7">
        <f>ROUND(+'Phys. Thy.'!E167,2)</f>
        <v>63.8</v>
      </c>
      <c r="I69" s="7">
        <f t="shared" si="1"/>
        <v>22866.32</v>
      </c>
      <c r="J69" s="7"/>
      <c r="K69" s="8">
        <f t="shared" si="2"/>
        <v>-9.0499999999999997E-2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ROUND(+'Phys. Thy.'!H65,0)</f>
        <v>276160</v>
      </c>
      <c r="E70" s="7">
        <f>ROUND(+'Phys. Thy.'!E65,2)</f>
        <v>11.97</v>
      </c>
      <c r="F70" s="7">
        <f t="shared" si="0"/>
        <v>23071.01</v>
      </c>
      <c r="G70" s="2">
        <f>ROUND(+'Phys. Thy.'!H168,0)</f>
        <v>401536</v>
      </c>
      <c r="H70" s="7">
        <f>ROUND(+'Phys. Thy.'!E168,2)</f>
        <v>19.7</v>
      </c>
      <c r="I70" s="7">
        <f t="shared" si="1"/>
        <v>20382.54</v>
      </c>
      <c r="J70" s="7"/>
      <c r="K70" s="8">
        <f t="shared" si="2"/>
        <v>-0.11650000000000001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Thy.'!H66,0)</f>
        <v>665183</v>
      </c>
      <c r="E71" s="7">
        <f>ROUND(+'Phys. Thy.'!E66,2)</f>
        <v>50.72</v>
      </c>
      <c r="F71" s="7">
        <f t="shared" si="0"/>
        <v>13114.81</v>
      </c>
      <c r="G71" s="2">
        <f>ROUND(+'Phys. Thy.'!H169,0)</f>
        <v>379550</v>
      </c>
      <c r="H71" s="7">
        <f>ROUND(+'Phys. Thy.'!E169,2)</f>
        <v>35.409999999999997</v>
      </c>
      <c r="I71" s="7">
        <f t="shared" si="1"/>
        <v>10718.72</v>
      </c>
      <c r="J71" s="7"/>
      <c r="K71" s="8">
        <f t="shared" si="2"/>
        <v>-0.1827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Thy.'!H67,0)</f>
        <v>107203</v>
      </c>
      <c r="E72" s="7">
        <f>ROUND(+'Phys. Thy.'!E67,2)</f>
        <v>6.65</v>
      </c>
      <c r="F72" s="7">
        <f t="shared" si="0"/>
        <v>16120.75</v>
      </c>
      <c r="G72" s="2">
        <f>ROUND(+'Phys. Thy.'!H170,0)</f>
        <v>103741</v>
      </c>
      <c r="H72" s="7">
        <f>ROUND(+'Phys. Thy.'!E170,2)</f>
        <v>6.87</v>
      </c>
      <c r="I72" s="7">
        <f t="shared" si="1"/>
        <v>15100.58</v>
      </c>
      <c r="J72" s="7"/>
      <c r="K72" s="8">
        <f t="shared" si="2"/>
        <v>-6.3299999999999995E-2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Thy.'!H68,0)</f>
        <v>470511</v>
      </c>
      <c r="E73" s="7">
        <f>ROUND(+'Phys. Thy.'!E68,2)</f>
        <v>71.61</v>
      </c>
      <c r="F73" s="7">
        <f t="shared" si="0"/>
        <v>6570.47</v>
      </c>
      <c r="G73" s="2">
        <f>ROUND(+'Phys. Thy.'!H171,0)</f>
        <v>646663</v>
      </c>
      <c r="H73" s="7">
        <f>ROUND(+'Phys. Thy.'!E171,2)</f>
        <v>76.180000000000007</v>
      </c>
      <c r="I73" s="7">
        <f t="shared" si="1"/>
        <v>8488.6200000000008</v>
      </c>
      <c r="J73" s="7"/>
      <c r="K73" s="8">
        <f t="shared" si="2"/>
        <v>0.29189999999999999</v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Thy.'!H69,0)</f>
        <v>656786</v>
      </c>
      <c r="E74" s="7">
        <f>ROUND(+'Phys. Thy.'!E69,2)</f>
        <v>50.51</v>
      </c>
      <c r="F74" s="7">
        <f t="shared" si="0"/>
        <v>13003.09</v>
      </c>
      <c r="G74" s="2">
        <f>ROUND(+'Phys. Thy.'!H172,0)</f>
        <v>537934</v>
      </c>
      <c r="H74" s="7">
        <f>ROUND(+'Phys. Thy.'!E172,2)</f>
        <v>58.32</v>
      </c>
      <c r="I74" s="7">
        <f t="shared" si="1"/>
        <v>9223.83</v>
      </c>
      <c r="J74" s="7"/>
      <c r="K74" s="8">
        <f t="shared" si="2"/>
        <v>-0.29060000000000002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Thy.'!H70,0)</f>
        <v>0</v>
      </c>
      <c r="E75" s="7">
        <f>ROUND(+'Phys. Thy.'!E70,2)</f>
        <v>0</v>
      </c>
      <c r="F75" s="7" t="str">
        <f t="shared" ref="F75:F110" si="3">IF(D75=0,"",IF(E75=0,"",ROUND(D75/E75,2)))</f>
        <v/>
      </c>
      <c r="G75" s="2">
        <f>ROUND(+'Phys. Thy.'!H173,0)</f>
        <v>0</v>
      </c>
      <c r="H75" s="7">
        <f>ROUND(+'Phys. Thy.'!E173,2)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Thy.'!H71,0)</f>
        <v>1101135</v>
      </c>
      <c r="E76" s="7">
        <f>ROUND(+'Phys. Thy.'!E71,2)</f>
        <v>52.16</v>
      </c>
      <c r="F76" s="7">
        <f t="shared" si="3"/>
        <v>21110.720000000001</v>
      </c>
      <c r="G76" s="2">
        <f>ROUND(+'Phys. Thy.'!H174,0)</f>
        <v>1131671</v>
      </c>
      <c r="H76" s="7">
        <f>ROUND(+'Phys. Thy.'!E174,2)</f>
        <v>54.84</v>
      </c>
      <c r="I76" s="7">
        <f t="shared" si="4"/>
        <v>20635.87</v>
      </c>
      <c r="J76" s="7"/>
      <c r="K76" s="8">
        <f t="shared" si="5"/>
        <v>-2.2499999999999999E-2</v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Thy.'!H72,0)</f>
        <v>109834</v>
      </c>
      <c r="E77" s="7">
        <f>ROUND(+'Phys. Thy.'!E72,2)</f>
        <v>5.22</v>
      </c>
      <c r="F77" s="7">
        <f t="shared" si="3"/>
        <v>21041</v>
      </c>
      <c r="G77" s="2">
        <f>ROUND(+'Phys. Thy.'!H175,0)</f>
        <v>103046</v>
      </c>
      <c r="H77" s="7">
        <f>ROUND(+'Phys. Thy.'!E175,2)</f>
        <v>5.29</v>
      </c>
      <c r="I77" s="7">
        <f t="shared" si="4"/>
        <v>19479.400000000001</v>
      </c>
      <c r="J77" s="7"/>
      <c r="K77" s="8">
        <f t="shared" si="5"/>
        <v>-7.4200000000000002E-2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Thy.'!H73,0)</f>
        <v>0</v>
      </c>
      <c r="E78" s="7">
        <f>ROUND(+'Phys. Thy.'!E73,2)</f>
        <v>0</v>
      </c>
      <c r="F78" s="7" t="str">
        <f t="shared" si="3"/>
        <v/>
      </c>
      <c r="G78" s="2">
        <f>ROUND(+'Phys. Thy.'!H176,0)</f>
        <v>0</v>
      </c>
      <c r="H78" s="7">
        <f>ROUND(+'Phys. Thy.'!E176,2)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Thy.'!H74,0)</f>
        <v>534343</v>
      </c>
      <c r="E79" s="7">
        <f>ROUND(+'Phys. Thy.'!E74,2)</f>
        <v>31.01</v>
      </c>
      <c r="F79" s="7">
        <f t="shared" si="3"/>
        <v>17231.310000000001</v>
      </c>
      <c r="G79" s="2">
        <f>ROUND(+'Phys. Thy.'!H177,0)</f>
        <v>503774</v>
      </c>
      <c r="H79" s="7">
        <f>ROUND(+'Phys. Thy.'!E177,2)</f>
        <v>29.65</v>
      </c>
      <c r="I79" s="7">
        <f t="shared" si="4"/>
        <v>16990.689999999999</v>
      </c>
      <c r="J79" s="7"/>
      <c r="K79" s="8">
        <f t="shared" si="5"/>
        <v>-1.4E-2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Thy.'!H75,0)</f>
        <v>1085220</v>
      </c>
      <c r="E80" s="7">
        <f>ROUND(+'Phys. Thy.'!E75,2)</f>
        <v>48.63</v>
      </c>
      <c r="F80" s="7">
        <f t="shared" si="3"/>
        <v>22315.85</v>
      </c>
      <c r="G80" s="2">
        <f>ROUND(+'Phys. Thy.'!H178,0)</f>
        <v>1145498</v>
      </c>
      <c r="H80" s="7">
        <f>ROUND(+'Phys. Thy.'!E178,2)</f>
        <v>52.21</v>
      </c>
      <c r="I80" s="7">
        <f t="shared" si="4"/>
        <v>21940.2</v>
      </c>
      <c r="J80" s="7"/>
      <c r="K80" s="8">
        <f t="shared" si="5"/>
        <v>-1.6799999999999999E-2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Thy.'!H76,0)</f>
        <v>475827</v>
      </c>
      <c r="E81" s="7">
        <f>ROUND(+'Phys. Thy.'!E76,2)</f>
        <v>31.37</v>
      </c>
      <c r="F81" s="7">
        <f t="shared" si="3"/>
        <v>15168.22</v>
      </c>
      <c r="G81" s="2">
        <f>ROUND(+'Phys. Thy.'!H179,0)</f>
        <v>539082</v>
      </c>
      <c r="H81" s="7">
        <f>ROUND(+'Phys. Thy.'!E179,2)</f>
        <v>36.42</v>
      </c>
      <c r="I81" s="7">
        <f t="shared" si="4"/>
        <v>14801.81</v>
      </c>
      <c r="J81" s="7"/>
      <c r="K81" s="8">
        <f t="shared" si="5"/>
        <v>-2.4199999999999999E-2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Thy.'!H77,0)</f>
        <v>102802</v>
      </c>
      <c r="E82" s="7">
        <f>ROUND(+'Phys. Thy.'!E77,2)</f>
        <v>6.14</v>
      </c>
      <c r="F82" s="7">
        <f t="shared" si="3"/>
        <v>16743</v>
      </c>
      <c r="G82" s="2">
        <f>ROUND(+'Phys. Thy.'!H180,0)</f>
        <v>116412</v>
      </c>
      <c r="H82" s="7">
        <f>ROUND(+'Phys. Thy.'!E180,2)</f>
        <v>6.83</v>
      </c>
      <c r="I82" s="7">
        <f t="shared" si="4"/>
        <v>17044.22</v>
      </c>
      <c r="J82" s="7"/>
      <c r="K82" s="8">
        <f t="shared" si="5"/>
        <v>1.7999999999999999E-2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Thy.'!H78,0)</f>
        <v>189552</v>
      </c>
      <c r="E83" s="7">
        <f>ROUND(+'Phys. Thy.'!E78,2)</f>
        <v>10.06</v>
      </c>
      <c r="F83" s="7">
        <f t="shared" si="3"/>
        <v>18842.150000000001</v>
      </c>
      <c r="G83" s="2">
        <f>ROUND(+'Phys. Thy.'!H181,0)</f>
        <v>326971</v>
      </c>
      <c r="H83" s="7">
        <f>ROUND(+'Phys. Thy.'!E181,2)</f>
        <v>15.6</v>
      </c>
      <c r="I83" s="7">
        <f t="shared" si="4"/>
        <v>20959.68</v>
      </c>
      <c r="J83" s="7"/>
      <c r="K83" s="8">
        <f t="shared" si="5"/>
        <v>0.1124</v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Thy.'!H79,0)</f>
        <v>240271</v>
      </c>
      <c r="E84" s="7">
        <f>ROUND(+'Phys. Thy.'!E79,2)</f>
        <v>12.1</v>
      </c>
      <c r="F84" s="7">
        <f t="shared" si="3"/>
        <v>19857.11</v>
      </c>
      <c r="G84" s="2">
        <f>ROUND(+'Phys. Thy.'!H182,0)</f>
        <v>378491</v>
      </c>
      <c r="H84" s="7">
        <f>ROUND(+'Phys. Thy.'!E182,2)</f>
        <v>19.170000000000002</v>
      </c>
      <c r="I84" s="7">
        <f t="shared" si="4"/>
        <v>19743.919999999998</v>
      </c>
      <c r="J84" s="7"/>
      <c r="K84" s="8">
        <f t="shared" si="5"/>
        <v>-5.7000000000000002E-3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ROUND(+'Phys. Thy.'!H80,0)</f>
        <v>134686</v>
      </c>
      <c r="E85" s="7">
        <f>ROUND(+'Phys. Thy.'!E80,2)</f>
        <v>5.78</v>
      </c>
      <c r="F85" s="7">
        <f t="shared" si="3"/>
        <v>23302.080000000002</v>
      </c>
      <c r="G85" s="2">
        <f>ROUND(+'Phys. Thy.'!H183,0)</f>
        <v>126355</v>
      </c>
      <c r="H85" s="7">
        <f>ROUND(+'Phys. Thy.'!E183,2)</f>
        <v>5.59</v>
      </c>
      <c r="I85" s="7">
        <f t="shared" si="4"/>
        <v>22603.759999999998</v>
      </c>
      <c r="J85" s="7"/>
      <c r="K85" s="8">
        <f t="shared" si="5"/>
        <v>-0.03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Thy.'!H81,0)</f>
        <v>226377</v>
      </c>
      <c r="E86" s="7">
        <f>ROUND(+'Phys. Thy.'!E81,2)</f>
        <v>11.71</v>
      </c>
      <c r="F86" s="7">
        <f t="shared" si="3"/>
        <v>19331.939999999999</v>
      </c>
      <c r="G86" s="2">
        <f>ROUND(+'Phys. Thy.'!H184,0)</f>
        <v>0</v>
      </c>
      <c r="H86" s="7">
        <f>ROUND(+'Phys. Thy.'!E184,2)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Thy.'!H82,0)</f>
        <v>0</v>
      </c>
      <c r="E87" s="7">
        <f>ROUND(+'Phys. Thy.'!E82,2)</f>
        <v>0</v>
      </c>
      <c r="F87" s="7" t="str">
        <f t="shared" si="3"/>
        <v/>
      </c>
      <c r="G87" s="2">
        <f>ROUND(+'Phys. Thy.'!H185,0)</f>
        <v>0</v>
      </c>
      <c r="H87" s="7">
        <f>ROUND(+'Phys. Thy.'!E185,2)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Thy.'!H83,0)</f>
        <v>55027</v>
      </c>
      <c r="E88" s="7">
        <f>ROUND(+'Phys. Thy.'!E83,2)</f>
        <v>8.94</v>
      </c>
      <c r="F88" s="7">
        <f t="shared" si="3"/>
        <v>6155.15</v>
      </c>
      <c r="G88" s="2">
        <f>ROUND(+'Phys. Thy.'!H186,0)</f>
        <v>81147</v>
      </c>
      <c r="H88" s="7">
        <f>ROUND(+'Phys. Thy.'!E186,2)</f>
        <v>9.42</v>
      </c>
      <c r="I88" s="7">
        <f t="shared" si="4"/>
        <v>8614.33</v>
      </c>
      <c r="J88" s="7"/>
      <c r="K88" s="8">
        <f t="shared" si="5"/>
        <v>0.39950000000000002</v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Thy.'!H84,0)</f>
        <v>98018</v>
      </c>
      <c r="E89" s="7">
        <f>ROUND(+'Phys. Thy.'!E84,2)</f>
        <v>13.05</v>
      </c>
      <c r="F89" s="7">
        <f t="shared" si="3"/>
        <v>7510.96</v>
      </c>
      <c r="G89" s="2">
        <f>ROUND(+'Phys. Thy.'!H187,0)</f>
        <v>101160</v>
      </c>
      <c r="H89" s="7">
        <f>ROUND(+'Phys. Thy.'!E187,2)</f>
        <v>13.37</v>
      </c>
      <c r="I89" s="7">
        <f t="shared" si="4"/>
        <v>7566.19</v>
      </c>
      <c r="J89" s="7"/>
      <c r="K89" s="8">
        <f t="shared" si="5"/>
        <v>7.4000000000000003E-3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Thy.'!H85,0)</f>
        <v>94470</v>
      </c>
      <c r="E90" s="7">
        <f>ROUND(+'Phys. Thy.'!E85,2)</f>
        <v>9.59</v>
      </c>
      <c r="F90" s="7">
        <f t="shared" si="3"/>
        <v>9850.89</v>
      </c>
      <c r="G90" s="2">
        <f>ROUND(+'Phys. Thy.'!H188,0)</f>
        <v>86830</v>
      </c>
      <c r="H90" s="7">
        <f>ROUND(+'Phys. Thy.'!E188,2)</f>
        <v>11.04</v>
      </c>
      <c r="I90" s="7">
        <f t="shared" si="4"/>
        <v>7865.04</v>
      </c>
      <c r="J90" s="7"/>
      <c r="K90" s="8">
        <f t="shared" si="5"/>
        <v>-0.2016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Thy.'!H86,0)</f>
        <v>52409</v>
      </c>
      <c r="E91" s="7">
        <f>ROUND(+'Phys. Thy.'!E86,2)</f>
        <v>3.31</v>
      </c>
      <c r="F91" s="7">
        <f t="shared" si="3"/>
        <v>15833.53</v>
      </c>
      <c r="G91" s="2">
        <f>ROUND(+'Phys. Thy.'!H189,0)</f>
        <v>114015</v>
      </c>
      <c r="H91" s="7">
        <f>ROUND(+'Phys. Thy.'!E189,2)</f>
        <v>7.37</v>
      </c>
      <c r="I91" s="7">
        <f t="shared" si="4"/>
        <v>15470.15</v>
      </c>
      <c r="J91" s="7"/>
      <c r="K91" s="8">
        <f t="shared" si="5"/>
        <v>-2.3E-2</v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Thy.'!H87,0)</f>
        <v>37866</v>
      </c>
      <c r="E92" s="7">
        <f>ROUND(+'Phys. Thy.'!E87,2)</f>
        <v>7.33</v>
      </c>
      <c r="F92" s="7">
        <f t="shared" si="3"/>
        <v>5165.8900000000003</v>
      </c>
      <c r="G92" s="2">
        <f>ROUND(+'Phys. Thy.'!H190,0)</f>
        <v>41622</v>
      </c>
      <c r="H92" s="7">
        <f>ROUND(+'Phys. Thy.'!E190,2)</f>
        <v>7.99</v>
      </c>
      <c r="I92" s="7">
        <f t="shared" si="4"/>
        <v>5209.26</v>
      </c>
      <c r="J92" s="7"/>
      <c r="K92" s="8">
        <f t="shared" si="5"/>
        <v>8.3999999999999995E-3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ROUND(+'Phys. Thy.'!H88,0)</f>
        <v>40222</v>
      </c>
      <c r="E93" s="7">
        <f>ROUND(+'Phys. Thy.'!E88,2)</f>
        <v>2.06</v>
      </c>
      <c r="F93" s="7">
        <f t="shared" si="3"/>
        <v>19525.240000000002</v>
      </c>
      <c r="G93" s="2">
        <f>ROUND(+'Phys. Thy.'!H191,0)</f>
        <v>47360</v>
      </c>
      <c r="H93" s="7">
        <f>ROUND(+'Phys. Thy.'!E191,2)</f>
        <v>2.41</v>
      </c>
      <c r="I93" s="7">
        <f t="shared" si="4"/>
        <v>19651.45</v>
      </c>
      <c r="J93" s="7"/>
      <c r="K93" s="8">
        <f t="shared" si="5"/>
        <v>6.4999999999999997E-3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ROUND(+'Phys. Thy.'!H89,0)</f>
        <v>253</v>
      </c>
      <c r="E94" s="7">
        <f>ROUND(+'Phys. Thy.'!E89,2)</f>
        <v>0</v>
      </c>
      <c r="F94" s="7" t="str">
        <f t="shared" si="3"/>
        <v/>
      </c>
      <c r="G94" s="2">
        <f>ROUND(+'Phys. Thy.'!H192,0)</f>
        <v>0</v>
      </c>
      <c r="H94" s="7">
        <f>ROUND(+'Phys. Thy.'!E192,2)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Thy.'!H90,0)</f>
        <v>306850</v>
      </c>
      <c r="E95" s="7">
        <f>ROUND(+'Phys. Thy.'!E90,2)</f>
        <v>14.26</v>
      </c>
      <c r="F95" s="7">
        <f t="shared" si="3"/>
        <v>21518.23</v>
      </c>
      <c r="G95" s="2">
        <f>ROUND(+'Phys. Thy.'!H193,0)</f>
        <v>363767</v>
      </c>
      <c r="H95" s="7">
        <f>ROUND(+'Phys. Thy.'!E193,2)</f>
        <v>15.77</v>
      </c>
      <c r="I95" s="7">
        <f t="shared" si="4"/>
        <v>23067.03</v>
      </c>
      <c r="J95" s="7"/>
      <c r="K95" s="8">
        <f t="shared" si="5"/>
        <v>7.1999999999999995E-2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Thy.'!H91,0)</f>
        <v>0</v>
      </c>
      <c r="E96" s="7">
        <f>ROUND(+'Phys. Thy.'!E91,2)</f>
        <v>0</v>
      </c>
      <c r="F96" s="7" t="str">
        <f t="shared" si="3"/>
        <v/>
      </c>
      <c r="G96" s="2">
        <f>ROUND(+'Phys. Thy.'!H194,0)</f>
        <v>0</v>
      </c>
      <c r="H96" s="7">
        <f>ROUND(+'Phys. Thy.'!E194,2)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Thy.'!H92,0)</f>
        <v>122764</v>
      </c>
      <c r="E97" s="7">
        <f>ROUND(+'Phys. Thy.'!E92,2)</f>
        <v>5.01</v>
      </c>
      <c r="F97" s="7">
        <f t="shared" si="3"/>
        <v>24503.79</v>
      </c>
      <c r="G97" s="2">
        <f>ROUND(+'Phys. Thy.'!H195,0)</f>
        <v>133300</v>
      </c>
      <c r="H97" s="7">
        <f>ROUND(+'Phys. Thy.'!E195,2)</f>
        <v>5.33</v>
      </c>
      <c r="I97" s="7">
        <f t="shared" si="4"/>
        <v>25009.38</v>
      </c>
      <c r="J97" s="7"/>
      <c r="K97" s="8">
        <f t="shared" si="5"/>
        <v>2.06E-2</v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Thy.'!H93,0)</f>
        <v>390924</v>
      </c>
      <c r="E98" s="7">
        <f>ROUND(+'Phys. Thy.'!E93,2)</f>
        <v>24.45</v>
      </c>
      <c r="F98" s="7">
        <f t="shared" si="3"/>
        <v>15988.71</v>
      </c>
      <c r="G98" s="2">
        <f>ROUND(+'Phys. Thy.'!H196,0)</f>
        <v>511155</v>
      </c>
      <c r="H98" s="7">
        <f>ROUND(+'Phys. Thy.'!E196,2)</f>
        <v>24.51</v>
      </c>
      <c r="I98" s="7">
        <f t="shared" si="4"/>
        <v>20854.96</v>
      </c>
      <c r="J98" s="7"/>
      <c r="K98" s="8">
        <f t="shared" si="5"/>
        <v>0.3044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Thy.'!H94,0)</f>
        <v>158257</v>
      </c>
      <c r="E99" s="7">
        <f>ROUND(+'Phys. Thy.'!E94,2)</f>
        <v>7.97</v>
      </c>
      <c r="F99" s="7">
        <f t="shared" si="3"/>
        <v>19856.59</v>
      </c>
      <c r="G99" s="2">
        <f>ROUND(+'Phys. Thy.'!H197,0)</f>
        <v>163661</v>
      </c>
      <c r="H99" s="7">
        <f>ROUND(+'Phys. Thy.'!E197,2)</f>
        <v>7.44</v>
      </c>
      <c r="I99" s="7">
        <f t="shared" si="4"/>
        <v>21997.45</v>
      </c>
      <c r="J99" s="7"/>
      <c r="K99" s="8">
        <f t="shared" si="5"/>
        <v>0.10780000000000001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ROUND(+'Phys. Thy.'!H95,0)</f>
        <v>179131</v>
      </c>
      <c r="E100" s="7">
        <f>ROUND(+'Phys. Thy.'!E95,2)</f>
        <v>11.57</v>
      </c>
      <c r="F100" s="7">
        <f t="shared" si="3"/>
        <v>15482.37</v>
      </c>
      <c r="G100" s="2">
        <f>ROUND(+'Phys. Thy.'!H198,0)</f>
        <v>196444</v>
      </c>
      <c r="H100" s="7">
        <f>ROUND(+'Phys. Thy.'!E198,2)</f>
        <v>12.12</v>
      </c>
      <c r="I100" s="7">
        <f t="shared" si="4"/>
        <v>16208.25</v>
      </c>
      <c r="J100" s="7"/>
      <c r="K100" s="8">
        <f t="shared" si="5"/>
        <v>4.6899999999999997E-2</v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Thy.'!H96,0)</f>
        <v>777462</v>
      </c>
      <c r="E101" s="7">
        <f>ROUND(+'Phys. Thy.'!E96,2)</f>
        <v>45.65</v>
      </c>
      <c r="F101" s="7">
        <f t="shared" si="3"/>
        <v>17030.93</v>
      </c>
      <c r="G101" s="2">
        <f>ROUND(+'Phys. Thy.'!H199,0)</f>
        <v>905151</v>
      </c>
      <c r="H101" s="7">
        <f>ROUND(+'Phys. Thy.'!E199,2)</f>
        <v>50.89</v>
      </c>
      <c r="I101" s="7">
        <f t="shared" si="4"/>
        <v>17786.419999999998</v>
      </c>
      <c r="J101" s="7"/>
      <c r="K101" s="8">
        <f t="shared" si="5"/>
        <v>4.4400000000000002E-2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Thy.'!H97,0)</f>
        <v>183760</v>
      </c>
      <c r="E102" s="7">
        <f>ROUND(+'Phys. Thy.'!E97,2)</f>
        <v>8.8800000000000008</v>
      </c>
      <c r="F102" s="7">
        <f t="shared" si="3"/>
        <v>20693.689999999999</v>
      </c>
      <c r="G102" s="2">
        <f>ROUND(+'Phys. Thy.'!H200,0)</f>
        <v>209261</v>
      </c>
      <c r="H102" s="7">
        <f>ROUND(+'Phys. Thy.'!E200,2)</f>
        <v>9.69</v>
      </c>
      <c r="I102" s="7">
        <f t="shared" si="4"/>
        <v>21595.56</v>
      </c>
      <c r="J102" s="7"/>
      <c r="K102" s="8">
        <f t="shared" si="5"/>
        <v>4.36E-2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Thy.'!H98,0)</f>
        <v>0</v>
      </c>
      <c r="E103" s="7">
        <f>ROUND(+'Phys. Thy.'!E98,2)</f>
        <v>0.06</v>
      </c>
      <c r="F103" s="7" t="str">
        <f t="shared" si="3"/>
        <v/>
      </c>
      <c r="G103" s="2">
        <f>ROUND(+'Phys. Thy.'!H201,0)</f>
        <v>114456</v>
      </c>
      <c r="H103" s="7">
        <f>ROUND(+'Phys. Thy.'!E201,2)</f>
        <v>18.36</v>
      </c>
      <c r="I103" s="7">
        <f t="shared" si="4"/>
        <v>6233.99</v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Thy.'!H99,0)</f>
        <v>0</v>
      </c>
      <c r="E104" s="7">
        <f>ROUND(+'Phys. Thy.'!E99,2)</f>
        <v>0</v>
      </c>
      <c r="F104" s="7" t="str">
        <f t="shared" si="3"/>
        <v/>
      </c>
      <c r="G104" s="2">
        <f>ROUND(+'Phys. Thy.'!H202,0)</f>
        <v>0</v>
      </c>
      <c r="H104" s="7">
        <f>ROUND(+'Phys. Thy.'!E202,2)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Thy.'!H100,0)</f>
        <v>0</v>
      </c>
      <c r="E105" s="7">
        <f>ROUND(+'Phys. Thy.'!E100,2)</f>
        <v>0</v>
      </c>
      <c r="F105" s="7" t="str">
        <f t="shared" si="3"/>
        <v/>
      </c>
      <c r="G105" s="2">
        <f>ROUND(+'Phys. Thy.'!H203,0)</f>
        <v>0</v>
      </c>
      <c r="H105" s="7">
        <f>ROUND(+'Phys. Thy.'!E203,2)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Thy.'!H101,0)</f>
        <v>0</v>
      </c>
      <c r="E106" s="7">
        <f>ROUND(+'Phys. Thy.'!E101,2)</f>
        <v>0</v>
      </c>
      <c r="F106" s="7" t="str">
        <f t="shared" si="3"/>
        <v/>
      </c>
      <c r="G106" s="2">
        <f>ROUND(+'Phys. Thy.'!H204,0)</f>
        <v>0</v>
      </c>
      <c r="H106" s="7">
        <f>ROUND(+'Phys. Thy.'!E204,2)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Thy.'!H102,0)</f>
        <v>0</v>
      </c>
      <c r="E107" s="7">
        <f>ROUND(+'Phys. Thy.'!E102,2)</f>
        <v>0</v>
      </c>
      <c r="F107" s="7" t="str">
        <f t="shared" si="3"/>
        <v/>
      </c>
      <c r="G107" s="2">
        <f>ROUND(+'Phys. Thy.'!H205,0)</f>
        <v>0</v>
      </c>
      <c r="H107" s="7">
        <f>ROUND(+'Phys. Thy.'!E205,2)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ROUND(+'Phys. Thy.'!H103,0)</f>
        <v>0</v>
      </c>
      <c r="E108" s="7">
        <f>ROUND(+'Phys. Thy.'!E103,2)</f>
        <v>0</v>
      </c>
      <c r="F108" s="7" t="str">
        <f t="shared" si="3"/>
        <v/>
      </c>
      <c r="G108" s="2">
        <f>ROUND(+'Phys. Thy.'!H206,0)</f>
        <v>0</v>
      </c>
      <c r="H108" s="7">
        <f>ROUND(+'Phys. Thy.'!E206,2)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ROUND(+'Phys. Thy.'!H104,0)</f>
        <v>0</v>
      </c>
      <c r="E109" s="7">
        <f>ROUND(+'Phys. Thy.'!E104,2)</f>
        <v>0</v>
      </c>
      <c r="F109" s="7" t="str">
        <f t="shared" si="3"/>
        <v/>
      </c>
      <c r="G109" s="2">
        <f>ROUND(+'Phys. Thy.'!H207,0)</f>
        <v>0</v>
      </c>
      <c r="H109" s="7">
        <f>ROUND(+'Phys. Thy.'!E207,2)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ROUND(+'Phys. Thy.'!H105,0)</f>
        <v>0</v>
      </c>
      <c r="E110" s="7">
        <f>ROUND(+'Phys. Thy.'!E105,2)</f>
        <v>0</v>
      </c>
      <c r="F110" s="7" t="str">
        <f t="shared" si="3"/>
        <v/>
      </c>
      <c r="G110" s="2">
        <f>ROUND(+'Phys. Thy.'!H208,0)</f>
        <v>0</v>
      </c>
      <c r="H110" s="7">
        <f>ROUND(+'Phys. Thy.'!E208,2)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350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30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D8" s="1" t="s">
        <v>68</v>
      </c>
      <c r="F8" s="1" t="s">
        <v>2</v>
      </c>
      <c r="G8" s="1" t="s">
        <v>68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69</v>
      </c>
      <c r="E9" s="1" t="s">
        <v>4</v>
      </c>
      <c r="F9" s="1" t="s">
        <v>4</v>
      </c>
      <c r="G9" s="1" t="s">
        <v>69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Thy.'!E5*2080,0)</f>
        <v>162344</v>
      </c>
      <c r="E10" s="2">
        <f>ROUND(+'Phys. Thy.'!F5,0)</f>
        <v>0</v>
      </c>
      <c r="F10" s="7" t="str">
        <f>IF(D10=0,"",IF(E10=0,"",ROUND(D10/E10,2)))</f>
        <v/>
      </c>
      <c r="G10" s="2">
        <f>ROUND(+'Phys. Thy.'!E108*2080,0)</f>
        <v>185099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Thy.'!E6*2080,0)</f>
        <v>82014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Thy.'!E109*2080,0)</f>
        <v>95056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Thy.'!E7*2080,0)</f>
        <v>4368</v>
      </c>
      <c r="E12" s="2">
        <f>ROUND(+'Phys. Thy.'!F7,0)</f>
        <v>12666</v>
      </c>
      <c r="F12" s="7">
        <f t="shared" si="0"/>
        <v>0.34</v>
      </c>
      <c r="G12" s="2">
        <f>ROUND(+'Phys. Thy.'!E110*2080,0)</f>
        <v>4451</v>
      </c>
      <c r="H12" s="2">
        <f>ROUND(+'Phys. Thy.'!F110,0)</f>
        <v>12145</v>
      </c>
      <c r="I12" s="7">
        <f t="shared" si="1"/>
        <v>0.37</v>
      </c>
      <c r="J12" s="7"/>
      <c r="K12" s="8">
        <f t="shared" si="2"/>
        <v>8.8200000000000001E-2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Thy.'!E8*2080,0)</f>
        <v>190008</v>
      </c>
      <c r="E13" s="2">
        <f>ROUND(+'Phys. Thy.'!F8,0)</f>
        <v>255179</v>
      </c>
      <c r="F13" s="7">
        <f t="shared" si="0"/>
        <v>0.74</v>
      </c>
      <c r="G13" s="2">
        <f>ROUND(+'Phys. Thy.'!E111*2080,0)</f>
        <v>159370</v>
      </c>
      <c r="H13" s="2">
        <f>ROUND(+'Phys. Thy.'!F111,0)</f>
        <v>210257</v>
      </c>
      <c r="I13" s="7">
        <f t="shared" si="1"/>
        <v>0.76</v>
      </c>
      <c r="J13" s="7"/>
      <c r="K13" s="8">
        <f t="shared" si="2"/>
        <v>2.7E-2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Thy.'!E9*2080,0)</f>
        <v>85925</v>
      </c>
      <c r="E14" s="2">
        <f>ROUND(+'Phys. Thy.'!F9,0)</f>
        <v>121908</v>
      </c>
      <c r="F14" s="7">
        <f t="shared" si="0"/>
        <v>0.7</v>
      </c>
      <c r="G14" s="2">
        <f>ROUND(+'Phys. Thy.'!E112*2080,0)</f>
        <v>99923</v>
      </c>
      <c r="H14" s="2">
        <f>ROUND(+'Phys. Thy.'!F112,0)</f>
        <v>147095</v>
      </c>
      <c r="I14" s="7">
        <f t="shared" si="1"/>
        <v>0.68</v>
      </c>
      <c r="J14" s="7"/>
      <c r="K14" s="8">
        <f t="shared" si="2"/>
        <v>-2.86E-2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Thy.'!E10*2080,0)</f>
        <v>0</v>
      </c>
      <c r="E15" s="2">
        <f>ROUND(+'Phys. Thy.'!F10,0)</f>
        <v>0</v>
      </c>
      <c r="F15" s="7" t="str">
        <f t="shared" si="0"/>
        <v/>
      </c>
      <c r="G15" s="2">
        <f>ROUND(+'Phys. Thy.'!E113*2080,0)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Thy.'!E11*2080,0)</f>
        <v>22443</v>
      </c>
      <c r="E16" s="2">
        <f>ROUND(+'Phys. Thy.'!F11,0)</f>
        <v>39049</v>
      </c>
      <c r="F16" s="7">
        <f t="shared" si="0"/>
        <v>0.56999999999999995</v>
      </c>
      <c r="G16" s="2">
        <f>ROUND(+'Phys. Thy.'!E114*2080,0)</f>
        <v>22069</v>
      </c>
      <c r="H16" s="2">
        <f>ROUND(+'Phys. Thy.'!F114,0)</f>
        <v>35352</v>
      </c>
      <c r="I16" s="7">
        <f t="shared" si="1"/>
        <v>0.62</v>
      </c>
      <c r="J16" s="7"/>
      <c r="K16" s="8">
        <f t="shared" si="2"/>
        <v>8.77E-2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Thy.'!E12*2080,0)</f>
        <v>35006</v>
      </c>
      <c r="E17" s="2">
        <f>ROUND(+'Phys. Thy.'!F12,0)</f>
        <v>22929</v>
      </c>
      <c r="F17" s="7">
        <f t="shared" si="0"/>
        <v>1.53</v>
      </c>
      <c r="G17" s="2">
        <f>ROUND(+'Phys. Thy.'!E115*2080,0)</f>
        <v>32739</v>
      </c>
      <c r="H17" s="2">
        <f>ROUND(+'Phys. Thy.'!F115,0)</f>
        <v>10679</v>
      </c>
      <c r="I17" s="7">
        <f t="shared" si="1"/>
        <v>3.07</v>
      </c>
      <c r="J17" s="7"/>
      <c r="K17" s="8">
        <f t="shared" si="2"/>
        <v>1.0065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Thy.'!E13*2080,0)</f>
        <v>0</v>
      </c>
      <c r="E18" s="2">
        <f>ROUND(+'Phys. Thy.'!F13,0)</f>
        <v>931</v>
      </c>
      <c r="F18" s="7" t="str">
        <f t="shared" si="0"/>
        <v/>
      </c>
      <c r="G18" s="2">
        <f>ROUND(+'Phys. Thy.'!E116*2080,0)</f>
        <v>0</v>
      </c>
      <c r="H18" s="2">
        <f>ROUND(+'Phys. Thy.'!F116,0)</f>
        <v>668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Thy.'!E14*2080,0)</f>
        <v>24918</v>
      </c>
      <c r="E19" s="2">
        <f>ROUND(+'Phys. Thy.'!F14,0)</f>
        <v>61060</v>
      </c>
      <c r="F19" s="7">
        <f t="shared" si="0"/>
        <v>0.41</v>
      </c>
      <c r="G19" s="2">
        <f>ROUND(+'Phys. Thy.'!E117*2080,0)</f>
        <v>25938</v>
      </c>
      <c r="H19" s="2">
        <f>ROUND(+'Phys. Thy.'!F117,0)</f>
        <v>44475</v>
      </c>
      <c r="I19" s="7">
        <f t="shared" si="1"/>
        <v>0.57999999999999996</v>
      </c>
      <c r="J19" s="7"/>
      <c r="K19" s="8">
        <f t="shared" si="2"/>
        <v>0.41460000000000002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Thy.'!E15*2080,0)</f>
        <v>139235</v>
      </c>
      <c r="E20" s="2">
        <f>ROUND(+'Phys. Thy.'!F15,0)</f>
        <v>96121</v>
      </c>
      <c r="F20" s="7">
        <f t="shared" si="0"/>
        <v>1.45</v>
      </c>
      <c r="G20" s="2">
        <f>ROUND(+'Phys. Thy.'!E118*2080,0)</f>
        <v>155834</v>
      </c>
      <c r="H20" s="2">
        <f>ROUND(+'Phys. Thy.'!F118,0)</f>
        <v>104572</v>
      </c>
      <c r="I20" s="7">
        <f t="shared" si="1"/>
        <v>1.49</v>
      </c>
      <c r="J20" s="7"/>
      <c r="K20" s="8">
        <f t="shared" si="2"/>
        <v>2.76E-2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Thy.'!E16*2080,0)</f>
        <v>83283</v>
      </c>
      <c r="E21" s="2">
        <f>ROUND(+'Phys. Thy.'!F16,0)</f>
        <v>156206</v>
      </c>
      <c r="F21" s="7">
        <f t="shared" si="0"/>
        <v>0.53</v>
      </c>
      <c r="G21" s="2">
        <f>ROUND(+'Phys. Thy.'!E119*2080,0)</f>
        <v>95430</v>
      </c>
      <c r="H21" s="2">
        <f>ROUND(+'Phys. Thy.'!F119,0)</f>
        <v>179909</v>
      </c>
      <c r="I21" s="7">
        <f t="shared" si="1"/>
        <v>0.53</v>
      </c>
      <c r="J21" s="7"/>
      <c r="K21" s="8">
        <f t="shared" si="2"/>
        <v>0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Thy.'!E17*2080,0)</f>
        <v>0</v>
      </c>
      <c r="E22" s="2">
        <f>ROUND(+'Phys. Thy.'!F17,0)</f>
        <v>2002</v>
      </c>
      <c r="F22" s="7" t="str">
        <f t="shared" si="0"/>
        <v/>
      </c>
      <c r="G22" s="2">
        <f>ROUND(+'Phys. Thy.'!E120*2080,0)</f>
        <v>0</v>
      </c>
      <c r="H22" s="2">
        <f>ROUND(+'Phys. Thy.'!F120,0)</f>
        <v>1895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ROUND(+'Phys. Thy.'!E18*2080,0)</f>
        <v>19282</v>
      </c>
      <c r="E23" s="2">
        <f>ROUND(+'Phys. Thy.'!F18,0)</f>
        <v>21801</v>
      </c>
      <c r="F23" s="7">
        <f t="shared" si="0"/>
        <v>0.88</v>
      </c>
      <c r="G23" s="2">
        <f>ROUND(+'Phys. Thy.'!E121*2080,0)</f>
        <v>20238</v>
      </c>
      <c r="H23" s="2">
        <f>ROUND(+'Phys. Thy.'!F121,0)</f>
        <v>24583</v>
      </c>
      <c r="I23" s="7">
        <f t="shared" si="1"/>
        <v>0.82</v>
      </c>
      <c r="J23" s="7"/>
      <c r="K23" s="8">
        <f t="shared" si="2"/>
        <v>-6.8199999999999997E-2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Thy.'!E19*2080,0)</f>
        <v>77064</v>
      </c>
      <c r="E24" s="2">
        <f>ROUND(+'Phys. Thy.'!F19,0)</f>
        <v>77891</v>
      </c>
      <c r="F24" s="7">
        <f t="shared" si="0"/>
        <v>0.99</v>
      </c>
      <c r="G24" s="2">
        <f>ROUND(+'Phys. Thy.'!E122*2080,0)</f>
        <v>76544</v>
      </c>
      <c r="H24" s="2">
        <f>ROUND(+'Phys. Thy.'!F122,0)</f>
        <v>76295</v>
      </c>
      <c r="I24" s="7">
        <f t="shared" si="1"/>
        <v>1</v>
      </c>
      <c r="J24" s="7"/>
      <c r="K24" s="8">
        <f t="shared" si="2"/>
        <v>1.01E-2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Thy.'!E20*2080,0)</f>
        <v>18616</v>
      </c>
      <c r="E25" s="2">
        <f>ROUND(+'Phys. Thy.'!F20,0)</f>
        <v>19433</v>
      </c>
      <c r="F25" s="7">
        <f t="shared" si="0"/>
        <v>0.96</v>
      </c>
      <c r="G25" s="2">
        <f>ROUND(+'Phys. Thy.'!E123*2080,0)</f>
        <v>26520</v>
      </c>
      <c r="H25" s="2">
        <f>ROUND(+'Phys. Thy.'!F123,0)</f>
        <v>21371</v>
      </c>
      <c r="I25" s="7">
        <f t="shared" si="1"/>
        <v>1.24</v>
      </c>
      <c r="J25" s="7"/>
      <c r="K25" s="8">
        <f t="shared" si="2"/>
        <v>0.29170000000000001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Thy.'!E21*2080,0)</f>
        <v>9942</v>
      </c>
      <c r="E26" s="2">
        <f>ROUND(+'Phys. Thy.'!F21,0)</f>
        <v>6128</v>
      </c>
      <c r="F26" s="7">
        <f t="shared" si="0"/>
        <v>1.62</v>
      </c>
      <c r="G26" s="2">
        <f>ROUND(+'Phys. Thy.'!E124*2080,0)</f>
        <v>9547</v>
      </c>
      <c r="H26" s="2">
        <f>ROUND(+'Phys. Thy.'!F124,0)</f>
        <v>6506</v>
      </c>
      <c r="I26" s="7">
        <f t="shared" si="1"/>
        <v>1.47</v>
      </c>
      <c r="J26" s="7"/>
      <c r="K26" s="8">
        <f t="shared" si="2"/>
        <v>-9.2600000000000002E-2</v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Thy.'!E22*2080,0)</f>
        <v>0</v>
      </c>
      <c r="E27" s="2">
        <f>ROUND(+'Phys. Thy.'!F22,0)</f>
        <v>0</v>
      </c>
      <c r="F27" s="7" t="str">
        <f t="shared" si="0"/>
        <v/>
      </c>
      <c r="G27" s="2">
        <f>ROUND(+'Phys. Thy.'!E125*2080,0)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Thy.'!E23*2080,0)</f>
        <v>0</v>
      </c>
      <c r="E28" s="2">
        <f>ROUND(+'Phys. Thy.'!F23,0)</f>
        <v>19501</v>
      </c>
      <c r="F28" s="7" t="str">
        <f t="shared" si="0"/>
        <v/>
      </c>
      <c r="G28" s="2">
        <f>ROUND(+'Phys. Thy.'!E126*2080,0)</f>
        <v>0</v>
      </c>
      <c r="H28" s="2">
        <f>ROUND(+'Phys. Thy.'!F126,0)</f>
        <v>21207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Thy.'!E24*2080,0)</f>
        <v>0</v>
      </c>
      <c r="E29" s="2">
        <f>ROUND(+'Phys. Thy.'!F24,0)</f>
        <v>11735</v>
      </c>
      <c r="F29" s="7" t="str">
        <f t="shared" si="0"/>
        <v/>
      </c>
      <c r="G29" s="2">
        <f>ROUND(+'Phys. Thy.'!E127*2080,0)</f>
        <v>0</v>
      </c>
      <c r="H29" s="2">
        <f>ROUND(+'Phys. Thy.'!F127,0)</f>
        <v>11412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Thy.'!E25*2080,0)</f>
        <v>69971</v>
      </c>
      <c r="E30" s="2">
        <f>ROUND(+'Phys. Thy.'!F25,0)</f>
        <v>0</v>
      </c>
      <c r="F30" s="7" t="str">
        <f t="shared" si="0"/>
        <v/>
      </c>
      <c r="G30" s="2">
        <f>ROUND(+'Phys. Thy.'!E128*2080,0)</f>
        <v>54184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Thy.'!E26*2080,0)</f>
        <v>13790</v>
      </c>
      <c r="E31" s="2">
        <f>ROUND(+'Phys. Thy.'!F26,0)</f>
        <v>5658</v>
      </c>
      <c r="F31" s="7">
        <f t="shared" si="0"/>
        <v>2.44</v>
      </c>
      <c r="G31" s="2">
        <f>ROUND(+'Phys. Thy.'!E129*2080,0)</f>
        <v>12022</v>
      </c>
      <c r="H31" s="2">
        <f>ROUND(+'Phys. Thy.'!F129,0)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Thy.'!E27*2080,0)</f>
        <v>0</v>
      </c>
      <c r="E32" s="2">
        <f>ROUND(+'Phys. Thy.'!F27,0)</f>
        <v>0</v>
      </c>
      <c r="F32" s="7" t="str">
        <f t="shared" si="0"/>
        <v/>
      </c>
      <c r="G32" s="2">
        <f>ROUND(+'Phys. Thy.'!E130*2080,0)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ROUND(+'Phys. Thy.'!E28*2080,0)</f>
        <v>53810</v>
      </c>
      <c r="E33" s="2">
        <f>ROUND(+'Phys. Thy.'!F28,0)</f>
        <v>114568</v>
      </c>
      <c r="F33" s="7">
        <f t="shared" si="0"/>
        <v>0.47</v>
      </c>
      <c r="G33" s="2">
        <f>ROUND(+'Phys. Thy.'!E131*2080,0)</f>
        <v>68973</v>
      </c>
      <c r="H33" s="2">
        <f>ROUND(+'Phys. Thy.'!F131,0)</f>
        <v>156125</v>
      </c>
      <c r="I33" s="7">
        <f t="shared" si="1"/>
        <v>0.44</v>
      </c>
      <c r="J33" s="7"/>
      <c r="K33" s="8">
        <f t="shared" si="2"/>
        <v>-6.3799999999999996E-2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Thy.'!E29*2080,0)</f>
        <v>31325</v>
      </c>
      <c r="E34" s="2">
        <f>ROUND(+'Phys. Thy.'!F29,0)</f>
        <v>48446</v>
      </c>
      <c r="F34" s="7">
        <f t="shared" si="0"/>
        <v>0.65</v>
      </c>
      <c r="G34" s="2">
        <f>ROUND(+'Phys. Thy.'!E132*2080,0)</f>
        <v>31387</v>
      </c>
      <c r="H34" s="2">
        <f>ROUND(+'Phys. Thy.'!F132,0)</f>
        <v>24877</v>
      </c>
      <c r="I34" s="7">
        <f t="shared" si="1"/>
        <v>1.26</v>
      </c>
      <c r="J34" s="7"/>
      <c r="K34" s="8">
        <f t="shared" si="2"/>
        <v>0.9385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Thy.'!E30*2080,0)</f>
        <v>8882</v>
      </c>
      <c r="E35" s="2">
        <f>ROUND(+'Phys. Thy.'!F30,0)</f>
        <v>12015</v>
      </c>
      <c r="F35" s="7">
        <f t="shared" si="0"/>
        <v>0.74</v>
      </c>
      <c r="G35" s="2">
        <f>ROUND(+'Phys. Thy.'!E133*2080,0)</f>
        <v>8320</v>
      </c>
      <c r="H35" s="2">
        <f>ROUND(+'Phys. Thy.'!F133,0)</f>
        <v>11774</v>
      </c>
      <c r="I35" s="7">
        <f t="shared" si="1"/>
        <v>0.71</v>
      </c>
      <c r="J35" s="7"/>
      <c r="K35" s="8">
        <f t="shared" si="2"/>
        <v>-4.0500000000000001E-2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Thy.'!E31*2080,0)</f>
        <v>0</v>
      </c>
      <c r="E36" s="2">
        <f>ROUND(+'Phys. Thy.'!F31,0)</f>
        <v>0</v>
      </c>
      <c r="F36" s="7" t="str">
        <f t="shared" si="0"/>
        <v/>
      </c>
      <c r="G36" s="2">
        <f>ROUND(+'Phys. Thy.'!E134*2080,0)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Thy.'!E32*2080,0)</f>
        <v>8029</v>
      </c>
      <c r="E37" s="2">
        <f>ROUND(+'Phys. Thy.'!F32,0)</f>
        <v>5383</v>
      </c>
      <c r="F37" s="7">
        <f t="shared" si="0"/>
        <v>1.49</v>
      </c>
      <c r="G37" s="2">
        <f>ROUND(+'Phys. Thy.'!E135*2080,0)</f>
        <v>9339</v>
      </c>
      <c r="H37" s="2">
        <f>ROUND(+'Phys. Thy.'!F135,0)</f>
        <v>6217</v>
      </c>
      <c r="I37" s="7">
        <f t="shared" si="1"/>
        <v>1.5</v>
      </c>
      <c r="J37" s="7"/>
      <c r="K37" s="8">
        <f t="shared" si="2"/>
        <v>6.7000000000000002E-3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Thy.'!E33*2080,0)</f>
        <v>118498</v>
      </c>
      <c r="E38" s="2">
        <f>ROUND(+'Phys. Thy.'!F33,0)</f>
        <v>186423</v>
      </c>
      <c r="F38" s="7">
        <f t="shared" si="0"/>
        <v>0.64</v>
      </c>
      <c r="G38" s="2">
        <f>ROUND(+'Phys. Thy.'!E136*2080,0)</f>
        <v>82742</v>
      </c>
      <c r="H38" s="2">
        <f>ROUND(+'Phys. Thy.'!F136,0)</f>
        <v>152592</v>
      </c>
      <c r="I38" s="7">
        <f t="shared" si="1"/>
        <v>0.54</v>
      </c>
      <c r="J38" s="7"/>
      <c r="K38" s="8">
        <f t="shared" si="2"/>
        <v>-0.15629999999999999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Thy.'!E34*2080,0)</f>
        <v>0</v>
      </c>
      <c r="E39" s="2">
        <f>ROUND(+'Phys. Thy.'!F34,0)</f>
        <v>0</v>
      </c>
      <c r="F39" s="7" t="str">
        <f t="shared" si="0"/>
        <v/>
      </c>
      <c r="G39" s="2">
        <f>ROUND(+'Phys. Thy.'!E137*2080,0)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Thy.'!E35*2080,0)</f>
        <v>100339</v>
      </c>
      <c r="E40" s="2">
        <f>ROUND(+'Phys. Thy.'!F35,0)</f>
        <v>0</v>
      </c>
      <c r="F40" s="7" t="str">
        <f t="shared" si="0"/>
        <v/>
      </c>
      <c r="G40" s="2">
        <f>ROUND(+'Phys. Thy.'!E138*2080,0)</f>
        <v>106454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Thy.'!E36*2080,0)</f>
        <v>40685</v>
      </c>
      <c r="E41" s="2">
        <f>ROUND(+'Phys. Thy.'!F36,0)</f>
        <v>41077</v>
      </c>
      <c r="F41" s="7">
        <f t="shared" si="0"/>
        <v>0.99</v>
      </c>
      <c r="G41" s="2">
        <f>ROUND(+'Phys. Thy.'!E139*2080,0)</f>
        <v>41142</v>
      </c>
      <c r="H41" s="2">
        <f>ROUND(+'Phys. Thy.'!F139,0)</f>
        <v>43906</v>
      </c>
      <c r="I41" s="7">
        <f t="shared" si="1"/>
        <v>0.94</v>
      </c>
      <c r="J41" s="7"/>
      <c r="K41" s="8">
        <f t="shared" si="2"/>
        <v>-5.0500000000000003E-2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Thy.'!E37*2080,0)</f>
        <v>13645</v>
      </c>
      <c r="E42" s="2">
        <f>ROUND(+'Phys. Thy.'!F37,0)</f>
        <v>16504</v>
      </c>
      <c r="F42" s="7">
        <f t="shared" si="0"/>
        <v>0.83</v>
      </c>
      <c r="G42" s="2">
        <f>ROUND(+'Phys. Thy.'!E140*2080,0)</f>
        <v>16578</v>
      </c>
      <c r="H42" s="2">
        <f>ROUND(+'Phys. Thy.'!F140,0)</f>
        <v>21045</v>
      </c>
      <c r="I42" s="7">
        <f t="shared" si="1"/>
        <v>0.79</v>
      </c>
      <c r="J42" s="7"/>
      <c r="K42" s="8">
        <f t="shared" si="2"/>
        <v>-4.82E-2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ROUND(+'Phys. Thy.'!E38*2080,0)</f>
        <v>32656</v>
      </c>
      <c r="E43" s="2">
        <f>ROUND(+'Phys. Thy.'!F38,0)</f>
        <v>0</v>
      </c>
      <c r="F43" s="7" t="str">
        <f t="shared" si="0"/>
        <v/>
      </c>
      <c r="G43" s="2">
        <f>ROUND(+'Phys. Thy.'!E141*2080,0)</f>
        <v>26624</v>
      </c>
      <c r="H43" s="2">
        <f>ROUND(+'Phys. Thy.'!F141,0)</f>
        <v>42327</v>
      </c>
      <c r="I43" s="7">
        <f t="shared" si="1"/>
        <v>0.63</v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Thy.'!E39*2080,0)</f>
        <v>0</v>
      </c>
      <c r="E44" s="2">
        <f>ROUND(+'Phys. Thy.'!F39,0)</f>
        <v>0</v>
      </c>
      <c r="F44" s="7" t="str">
        <f t="shared" si="0"/>
        <v/>
      </c>
      <c r="G44" s="2">
        <f>ROUND(+'Phys. Thy.'!E142*2080,0)</f>
        <v>2558</v>
      </c>
      <c r="H44" s="2">
        <f>ROUND(+'Phys. Thy.'!F142,0)</f>
        <v>15620</v>
      </c>
      <c r="I44" s="7">
        <f t="shared" si="1"/>
        <v>0.16</v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Thy.'!E40*2080,0)</f>
        <v>0</v>
      </c>
      <c r="E45" s="2">
        <f>ROUND(+'Phys. Thy.'!F40,0)</f>
        <v>0</v>
      </c>
      <c r="F45" s="7" t="str">
        <f t="shared" si="0"/>
        <v/>
      </c>
      <c r="G45" s="2">
        <f>ROUND(+'Phys. Thy.'!E143*2080,0)</f>
        <v>499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Thy.'!E41*2080,0)</f>
        <v>12938</v>
      </c>
      <c r="E46" s="2">
        <f>ROUND(+'Phys. Thy.'!F41,0)</f>
        <v>22155</v>
      </c>
      <c r="F46" s="7">
        <f t="shared" si="0"/>
        <v>0.57999999999999996</v>
      </c>
      <c r="G46" s="2">
        <f>ROUND(+'Phys. Thy.'!E144*2080,0)</f>
        <v>12480</v>
      </c>
      <c r="H46" s="2">
        <f>ROUND(+'Phys. Thy.'!F144,0)</f>
        <v>18779</v>
      </c>
      <c r="I46" s="7">
        <f t="shared" si="1"/>
        <v>0.66</v>
      </c>
      <c r="J46" s="7"/>
      <c r="K46" s="8">
        <f t="shared" si="2"/>
        <v>0.13789999999999999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Thy.'!E42*2080,0)</f>
        <v>0</v>
      </c>
      <c r="E47" s="2">
        <f>ROUND(+'Phys. Thy.'!F42,0)</f>
        <v>3007</v>
      </c>
      <c r="F47" s="7" t="str">
        <f t="shared" si="0"/>
        <v/>
      </c>
      <c r="G47" s="2">
        <f>ROUND(+'Phys. Thy.'!E145*2080,0)</f>
        <v>0</v>
      </c>
      <c r="H47" s="2">
        <f>ROUND(+'Phys. Thy.'!F145,0)</f>
        <v>3018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Thy.'!E43*2080,0)</f>
        <v>8174</v>
      </c>
      <c r="E48" s="2">
        <f>ROUND(+'Phys. Thy.'!F43,0)</f>
        <v>13125</v>
      </c>
      <c r="F48" s="7">
        <f t="shared" si="0"/>
        <v>0.62</v>
      </c>
      <c r="G48" s="2">
        <f>ROUND(+'Phys. Thy.'!E146*2080,0)</f>
        <v>9173</v>
      </c>
      <c r="H48" s="2">
        <f>ROUND(+'Phys. Thy.'!F146,0)</f>
        <v>10828</v>
      </c>
      <c r="I48" s="7">
        <f t="shared" si="1"/>
        <v>0.85</v>
      </c>
      <c r="J48" s="7"/>
      <c r="K48" s="8">
        <f t="shared" si="2"/>
        <v>0.371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Thy.'!E44*2080,0)</f>
        <v>0</v>
      </c>
      <c r="E49" s="2">
        <f>ROUND(+'Phys. Thy.'!F44,0)</f>
        <v>0</v>
      </c>
      <c r="F49" s="7" t="str">
        <f t="shared" si="0"/>
        <v/>
      </c>
      <c r="G49" s="2">
        <f>ROUND(+'Phys. Thy.'!E147*2080,0)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Thy.'!E45*2080,0)</f>
        <v>0</v>
      </c>
      <c r="E50" s="2">
        <f>ROUND(+'Phys. Thy.'!F45,0)</f>
        <v>31350</v>
      </c>
      <c r="F50" s="7" t="str">
        <f t="shared" si="0"/>
        <v/>
      </c>
      <c r="G50" s="2">
        <f>ROUND(+'Phys. Thy.'!E148*2080,0)</f>
        <v>0</v>
      </c>
      <c r="H50" s="2">
        <f>ROUND(+'Phys. Thy.'!F148,0)</f>
        <v>33706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Thy.'!E46*2080,0)</f>
        <v>147451</v>
      </c>
      <c r="E51" s="2">
        <f>ROUND(+'Phys. Thy.'!F46,0)</f>
        <v>217908</v>
      </c>
      <c r="F51" s="7">
        <f t="shared" si="0"/>
        <v>0.68</v>
      </c>
      <c r="G51" s="2">
        <f>ROUND(+'Phys. Thy.'!E149*2080,0)</f>
        <v>161741</v>
      </c>
      <c r="H51" s="2">
        <f>ROUND(+'Phys. Thy.'!F149,0)</f>
        <v>236554</v>
      </c>
      <c r="I51" s="7">
        <f t="shared" si="1"/>
        <v>0.68</v>
      </c>
      <c r="J51" s="7"/>
      <c r="K51" s="8">
        <f t="shared" si="2"/>
        <v>0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Thy.'!E47*2080,0)</f>
        <v>8715</v>
      </c>
      <c r="E52" s="2">
        <f>ROUND(+'Phys. Thy.'!F47,0)</f>
        <v>8760</v>
      </c>
      <c r="F52" s="7">
        <f t="shared" si="0"/>
        <v>0.99</v>
      </c>
      <c r="G52" s="2">
        <f>ROUND(+'Phys. Thy.'!E150*2080,0)</f>
        <v>6926</v>
      </c>
      <c r="H52" s="2">
        <f>ROUND(+'Phys. Thy.'!F150,0)</f>
        <v>8782</v>
      </c>
      <c r="I52" s="7">
        <f t="shared" si="1"/>
        <v>0.79</v>
      </c>
      <c r="J52" s="7"/>
      <c r="K52" s="8">
        <f t="shared" si="2"/>
        <v>-0.20200000000000001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Thy.'!E48*2080,0)</f>
        <v>70658</v>
      </c>
      <c r="E53" s="2">
        <f>ROUND(+'Phys. Thy.'!F48,0)</f>
        <v>82058</v>
      </c>
      <c r="F53" s="7">
        <f t="shared" si="0"/>
        <v>0.86</v>
      </c>
      <c r="G53" s="2">
        <f>ROUND(+'Phys. Thy.'!E151*2080,0)</f>
        <v>77251</v>
      </c>
      <c r="H53" s="2">
        <f>ROUND(+'Phys. Thy.'!F151,0)</f>
        <v>85562</v>
      </c>
      <c r="I53" s="7">
        <f t="shared" si="1"/>
        <v>0.9</v>
      </c>
      <c r="J53" s="7"/>
      <c r="K53" s="8">
        <f t="shared" si="2"/>
        <v>4.65E-2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Thy.'!E49*2080,0)</f>
        <v>62691</v>
      </c>
      <c r="E54" s="2">
        <f>ROUND(+'Phys. Thy.'!F49,0)</f>
        <v>0</v>
      </c>
      <c r="F54" s="7" t="str">
        <f t="shared" si="0"/>
        <v/>
      </c>
      <c r="G54" s="2">
        <f>ROUND(+'Phys. Thy.'!E152*2080,0)</f>
        <v>66435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Thy.'!E50*2080,0)</f>
        <v>27373</v>
      </c>
      <c r="E55" s="2">
        <f>ROUND(+'Phys. Thy.'!F50,0)</f>
        <v>46844</v>
      </c>
      <c r="F55" s="7">
        <f t="shared" si="0"/>
        <v>0.57999999999999996</v>
      </c>
      <c r="G55" s="2">
        <f>ROUND(+'Phys. Thy.'!E153*2080,0)</f>
        <v>30014</v>
      </c>
      <c r="H55" s="2">
        <f>ROUND(+'Phys. Thy.'!F153,0)</f>
        <v>48671</v>
      </c>
      <c r="I55" s="7">
        <f t="shared" si="1"/>
        <v>0.62</v>
      </c>
      <c r="J55" s="7"/>
      <c r="K55" s="8">
        <f t="shared" si="2"/>
        <v>6.9000000000000006E-2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Thy.'!E51*2080,0)</f>
        <v>36483</v>
      </c>
      <c r="E56" s="2">
        <f>ROUND(+'Phys. Thy.'!F51,0)</f>
        <v>17655</v>
      </c>
      <c r="F56" s="7">
        <f t="shared" si="0"/>
        <v>2.0699999999999998</v>
      </c>
      <c r="G56" s="2">
        <f>ROUND(+'Phys. Thy.'!E154*2080,0)</f>
        <v>38896</v>
      </c>
      <c r="H56" s="2">
        <f>ROUND(+'Phys. Thy.'!F154,0)</f>
        <v>18428</v>
      </c>
      <c r="I56" s="7">
        <f t="shared" si="1"/>
        <v>2.11</v>
      </c>
      <c r="J56" s="7"/>
      <c r="K56" s="8">
        <f t="shared" si="2"/>
        <v>1.9300000000000001E-2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Thy.'!E52*2080,0)</f>
        <v>12106</v>
      </c>
      <c r="E57" s="2">
        <f>ROUND(+'Phys. Thy.'!F52,0)</f>
        <v>7853</v>
      </c>
      <c r="F57" s="7">
        <f t="shared" si="0"/>
        <v>1.54</v>
      </c>
      <c r="G57" s="2">
        <f>ROUND(+'Phys. Thy.'!E155*2080,0)</f>
        <v>0</v>
      </c>
      <c r="H57" s="2">
        <f>ROUND(+'Phys. Thy.'!F155,0)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Thy.'!E53*2080,0)</f>
        <v>30264</v>
      </c>
      <c r="E58" s="2">
        <f>ROUND(+'Phys. Thy.'!F53,0)</f>
        <v>0</v>
      </c>
      <c r="F58" s="7" t="str">
        <f t="shared" si="0"/>
        <v/>
      </c>
      <c r="G58" s="2">
        <f>ROUND(+'Phys. Thy.'!E156*2080,0)</f>
        <v>30805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Thy.'!E54*2080,0)</f>
        <v>0</v>
      </c>
      <c r="E59" s="2">
        <f>ROUND(+'Phys. Thy.'!F54,0)</f>
        <v>35914</v>
      </c>
      <c r="F59" s="7" t="str">
        <f t="shared" si="0"/>
        <v/>
      </c>
      <c r="G59" s="2">
        <f>ROUND(+'Phys. Thy.'!E157*2080,0)</f>
        <v>0</v>
      </c>
      <c r="H59" s="2">
        <f>ROUND(+'Phys. Thy.'!F157,0)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Thy.'!E55*2080,0)</f>
        <v>28392</v>
      </c>
      <c r="E60" s="2">
        <f>ROUND(+'Phys. Thy.'!F55,0)</f>
        <v>30614</v>
      </c>
      <c r="F60" s="7">
        <f t="shared" si="0"/>
        <v>0.93</v>
      </c>
      <c r="G60" s="2">
        <f>ROUND(+'Phys. Thy.'!E158*2080,0)</f>
        <v>29869</v>
      </c>
      <c r="H60" s="2">
        <f>ROUND(+'Phys. Thy.'!F158,0)</f>
        <v>34803</v>
      </c>
      <c r="I60" s="7">
        <f t="shared" si="1"/>
        <v>0.86</v>
      </c>
      <c r="J60" s="7"/>
      <c r="K60" s="8">
        <f t="shared" si="2"/>
        <v>-7.5300000000000006E-2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Thy.'!E56*2080,0)</f>
        <v>9277</v>
      </c>
      <c r="E61" s="2">
        <f>ROUND(+'Phys. Thy.'!F56,0)</f>
        <v>25449</v>
      </c>
      <c r="F61" s="7">
        <f t="shared" si="0"/>
        <v>0.36</v>
      </c>
      <c r="G61" s="2">
        <f>ROUND(+'Phys. Thy.'!E159*2080,0)</f>
        <v>8715</v>
      </c>
      <c r="H61" s="2">
        <f>ROUND(+'Phys. Thy.'!F159,0)</f>
        <v>22814</v>
      </c>
      <c r="I61" s="7">
        <f t="shared" si="1"/>
        <v>0.38</v>
      </c>
      <c r="J61" s="7"/>
      <c r="K61" s="8">
        <f t="shared" si="2"/>
        <v>5.5599999999999997E-2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Thy.'!E57*2080,0)</f>
        <v>81994</v>
      </c>
      <c r="E62" s="2">
        <f>ROUND(+'Phys. Thy.'!F57,0)</f>
        <v>67663</v>
      </c>
      <c r="F62" s="7">
        <f t="shared" si="0"/>
        <v>1.21</v>
      </c>
      <c r="G62" s="2">
        <f>ROUND(+'Phys. Thy.'!E160*2080,0)</f>
        <v>79602</v>
      </c>
      <c r="H62" s="2">
        <f>ROUND(+'Phys. Thy.'!F160,0)</f>
        <v>72960</v>
      </c>
      <c r="I62" s="7">
        <f t="shared" si="1"/>
        <v>1.0900000000000001</v>
      </c>
      <c r="J62" s="7"/>
      <c r="K62" s="8">
        <f t="shared" si="2"/>
        <v>-9.9199999999999997E-2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ROUND(+'Phys. Thy.'!E58*2080,0)</f>
        <v>129854</v>
      </c>
      <c r="E63" s="2">
        <f>ROUND(+'Phys. Thy.'!F58,0)</f>
        <v>205950</v>
      </c>
      <c r="F63" s="7">
        <f t="shared" si="0"/>
        <v>0.63</v>
      </c>
      <c r="G63" s="2">
        <f>ROUND(+'Phys. Thy.'!E161*2080,0)</f>
        <v>136115</v>
      </c>
      <c r="H63" s="2">
        <f>ROUND(+'Phys. Thy.'!F161,0)</f>
        <v>225390</v>
      </c>
      <c r="I63" s="7">
        <f t="shared" si="1"/>
        <v>0.6</v>
      </c>
      <c r="J63" s="7"/>
      <c r="K63" s="8">
        <f t="shared" si="2"/>
        <v>-4.7600000000000003E-2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Thy.'!E59*2080,0)</f>
        <v>10962</v>
      </c>
      <c r="E64" s="2">
        <f>ROUND(+'Phys. Thy.'!F59,0)</f>
        <v>8733</v>
      </c>
      <c r="F64" s="7">
        <f t="shared" si="0"/>
        <v>1.26</v>
      </c>
      <c r="G64" s="2">
        <f>ROUND(+'Phys. Thy.'!E162*2080,0)</f>
        <v>11378</v>
      </c>
      <c r="H64" s="2">
        <f>ROUND(+'Phys. Thy.'!F162,0)</f>
        <v>8604</v>
      </c>
      <c r="I64" s="7">
        <f t="shared" si="1"/>
        <v>1.32</v>
      </c>
      <c r="J64" s="7"/>
      <c r="K64" s="8">
        <f t="shared" si="2"/>
        <v>4.7600000000000003E-2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Thy.'!E60*2080,0)</f>
        <v>0</v>
      </c>
      <c r="E65" s="2">
        <f>ROUND(+'Phys. Thy.'!F60,0)</f>
        <v>16502</v>
      </c>
      <c r="F65" s="7" t="str">
        <f t="shared" si="0"/>
        <v/>
      </c>
      <c r="G65" s="2">
        <f>ROUND(+'Phys. Thy.'!E163*2080,0)</f>
        <v>0</v>
      </c>
      <c r="H65" s="2">
        <f>ROUND(+'Phys. Thy.'!F163,0)</f>
        <v>19296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Thy.'!E61*2080,0)</f>
        <v>6573</v>
      </c>
      <c r="E66" s="2">
        <f>ROUND(+'Phys. Thy.'!F61,0)</f>
        <v>4668</v>
      </c>
      <c r="F66" s="7">
        <f t="shared" si="0"/>
        <v>1.41</v>
      </c>
      <c r="G66" s="2">
        <f>ROUND(+'Phys. Thy.'!E164*2080,0)</f>
        <v>6739</v>
      </c>
      <c r="H66" s="2">
        <f>ROUND(+'Phys. Thy.'!F164,0)</f>
        <v>5798</v>
      </c>
      <c r="I66" s="7">
        <f t="shared" si="1"/>
        <v>1.1599999999999999</v>
      </c>
      <c r="J66" s="7"/>
      <c r="K66" s="8">
        <f t="shared" si="2"/>
        <v>-0.17730000000000001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Thy.'!E62*2080,0)</f>
        <v>26270</v>
      </c>
      <c r="E67" s="2">
        <f>ROUND(+'Phys. Thy.'!F62,0)</f>
        <v>16048</v>
      </c>
      <c r="F67" s="7">
        <f t="shared" si="0"/>
        <v>1.64</v>
      </c>
      <c r="G67" s="2">
        <f>ROUND(+'Phys. Thy.'!E165*2080,0)</f>
        <v>34174</v>
      </c>
      <c r="H67" s="2">
        <f>ROUND(+'Phys. Thy.'!F165,0)</f>
        <v>18632</v>
      </c>
      <c r="I67" s="7">
        <f t="shared" si="1"/>
        <v>1.83</v>
      </c>
      <c r="J67" s="7"/>
      <c r="K67" s="8">
        <f t="shared" si="2"/>
        <v>0.1159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Thy.'!E63*2080,0)</f>
        <v>18803</v>
      </c>
      <c r="E68" s="2">
        <f>ROUND(+'Phys. Thy.'!F63,0)</f>
        <v>6572</v>
      </c>
      <c r="F68" s="7">
        <f t="shared" si="0"/>
        <v>2.86</v>
      </c>
      <c r="G68" s="2">
        <f>ROUND(+'Phys. Thy.'!E166*2080,0)</f>
        <v>19094</v>
      </c>
      <c r="H68" s="2">
        <f>ROUND(+'Phys. Thy.'!F166,0)</f>
        <v>7024</v>
      </c>
      <c r="I68" s="7">
        <f t="shared" si="1"/>
        <v>2.72</v>
      </c>
      <c r="J68" s="7"/>
      <c r="K68" s="8">
        <f t="shared" si="2"/>
        <v>-4.9000000000000002E-2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Thy.'!E64*2080,0)</f>
        <v>122470</v>
      </c>
      <c r="E69" s="2">
        <f>ROUND(+'Phys. Thy.'!F64,0)</f>
        <v>53913</v>
      </c>
      <c r="F69" s="7">
        <f t="shared" si="0"/>
        <v>2.27</v>
      </c>
      <c r="G69" s="2">
        <f>ROUND(+'Phys. Thy.'!E167*2080,0)</f>
        <v>132704</v>
      </c>
      <c r="H69" s="2">
        <f>ROUND(+'Phys. Thy.'!F167,0)</f>
        <v>57162</v>
      </c>
      <c r="I69" s="7">
        <f t="shared" si="1"/>
        <v>2.3199999999999998</v>
      </c>
      <c r="J69" s="7"/>
      <c r="K69" s="8">
        <f t="shared" si="2"/>
        <v>2.1999999999999999E-2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ROUND(+'Phys. Thy.'!E65*2080,0)</f>
        <v>24898</v>
      </c>
      <c r="E70" s="2">
        <f>ROUND(+'Phys. Thy.'!F65,0)</f>
        <v>17726</v>
      </c>
      <c r="F70" s="7">
        <f t="shared" si="0"/>
        <v>1.4</v>
      </c>
      <c r="G70" s="2">
        <f>ROUND(+'Phys. Thy.'!E168*2080,0)</f>
        <v>40976</v>
      </c>
      <c r="H70" s="2">
        <f>ROUND(+'Phys. Thy.'!F168,0)</f>
        <v>36114</v>
      </c>
      <c r="I70" s="7">
        <f t="shared" si="1"/>
        <v>1.1299999999999999</v>
      </c>
      <c r="J70" s="7"/>
      <c r="K70" s="8">
        <f t="shared" si="2"/>
        <v>-0.19289999999999999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Thy.'!E66*2080,0)</f>
        <v>105498</v>
      </c>
      <c r="E71" s="2">
        <f>ROUND(+'Phys. Thy.'!F66,0)</f>
        <v>190808</v>
      </c>
      <c r="F71" s="7">
        <f t="shared" si="0"/>
        <v>0.55000000000000004</v>
      </c>
      <c r="G71" s="2">
        <f>ROUND(+'Phys. Thy.'!E169*2080,0)</f>
        <v>73653</v>
      </c>
      <c r="H71" s="2">
        <f>ROUND(+'Phys. Thy.'!F169,0)</f>
        <v>107139</v>
      </c>
      <c r="I71" s="7">
        <f t="shared" si="1"/>
        <v>0.69</v>
      </c>
      <c r="J71" s="7"/>
      <c r="K71" s="8">
        <f t="shared" si="2"/>
        <v>0.2545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Thy.'!E67*2080,0)</f>
        <v>13832</v>
      </c>
      <c r="E72" s="2">
        <f>ROUND(+'Phys. Thy.'!F67,0)</f>
        <v>17110</v>
      </c>
      <c r="F72" s="7">
        <f t="shared" si="0"/>
        <v>0.81</v>
      </c>
      <c r="G72" s="2">
        <f>ROUND(+'Phys. Thy.'!E170*2080,0)</f>
        <v>14290</v>
      </c>
      <c r="H72" s="2">
        <f>ROUND(+'Phys. Thy.'!F170,0)</f>
        <v>20234</v>
      </c>
      <c r="I72" s="7">
        <f t="shared" si="1"/>
        <v>0.71</v>
      </c>
      <c r="J72" s="7"/>
      <c r="K72" s="8">
        <f t="shared" si="2"/>
        <v>-0.1235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Thy.'!E68*2080,0)</f>
        <v>148949</v>
      </c>
      <c r="E73" s="2">
        <f>ROUND(+'Phys. Thy.'!F68,0)</f>
        <v>0</v>
      </c>
      <c r="F73" s="7" t="str">
        <f t="shared" si="0"/>
        <v/>
      </c>
      <c r="G73" s="2">
        <f>ROUND(+'Phys. Thy.'!E171*2080,0)</f>
        <v>158454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Thy.'!E69*2080,0)</f>
        <v>105061</v>
      </c>
      <c r="E74" s="2">
        <f>ROUND(+'Phys. Thy.'!F69,0)</f>
        <v>170898</v>
      </c>
      <c r="F74" s="7">
        <f t="shared" si="0"/>
        <v>0.61</v>
      </c>
      <c r="G74" s="2">
        <f>ROUND(+'Phys. Thy.'!E172*2080,0)</f>
        <v>121306</v>
      </c>
      <c r="H74" s="2">
        <f>ROUND(+'Phys. Thy.'!F172,0)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Thy.'!E70*2080,0)</f>
        <v>0</v>
      </c>
      <c r="E75" s="2">
        <f>ROUND(+'Phys. Thy.'!F70,0)</f>
        <v>0</v>
      </c>
      <c r="F75" s="7" t="str">
        <f t="shared" ref="F75:F110" si="3">IF(D75=0,"",IF(E75=0,"",ROUND(D75/E75,2)))</f>
        <v/>
      </c>
      <c r="G75" s="2">
        <f>ROUND(+'Phys. Thy.'!E173*2080,0)</f>
        <v>0</v>
      </c>
      <c r="H75" s="2">
        <f>ROUND(+'Phys. Thy.'!F173,0)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Thy.'!E71*2080,0)</f>
        <v>108493</v>
      </c>
      <c r="E76" s="2">
        <f>ROUND(+'Phys. Thy.'!F71,0)</f>
        <v>0</v>
      </c>
      <c r="F76" s="7" t="str">
        <f t="shared" si="3"/>
        <v/>
      </c>
      <c r="G76" s="2">
        <f>ROUND(+'Phys. Thy.'!E174*2080,0)</f>
        <v>114067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Thy.'!E72*2080,0)</f>
        <v>10858</v>
      </c>
      <c r="E77" s="2">
        <f>ROUND(+'Phys. Thy.'!F72,0)</f>
        <v>21788</v>
      </c>
      <c r="F77" s="7">
        <f t="shared" si="3"/>
        <v>0.5</v>
      </c>
      <c r="G77" s="2">
        <f>ROUND(+'Phys. Thy.'!E175*2080,0)</f>
        <v>11003</v>
      </c>
      <c r="H77" s="2">
        <f>ROUND(+'Phys. Thy.'!F175,0)</f>
        <v>18005</v>
      </c>
      <c r="I77" s="7">
        <f t="shared" si="4"/>
        <v>0.61</v>
      </c>
      <c r="J77" s="7"/>
      <c r="K77" s="8">
        <f t="shared" si="5"/>
        <v>0.22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Thy.'!E73*2080,0)</f>
        <v>0</v>
      </c>
      <c r="E78" s="2">
        <f>ROUND(+'Phys. Thy.'!F73,0)</f>
        <v>0</v>
      </c>
      <c r="F78" s="7" t="str">
        <f t="shared" si="3"/>
        <v/>
      </c>
      <c r="G78" s="2">
        <f>ROUND(+'Phys. Thy.'!E176*2080,0)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Thy.'!E74*2080,0)</f>
        <v>64501</v>
      </c>
      <c r="E79" s="2">
        <f>ROUND(+'Phys. Thy.'!F74,0)</f>
        <v>87818</v>
      </c>
      <c r="F79" s="7">
        <f t="shared" si="3"/>
        <v>0.73</v>
      </c>
      <c r="G79" s="2">
        <f>ROUND(+'Phys. Thy.'!E177*2080,0)</f>
        <v>61672</v>
      </c>
      <c r="H79" s="2">
        <f>ROUND(+'Phys. Thy.'!F177,0)</f>
        <v>90713</v>
      </c>
      <c r="I79" s="7">
        <f t="shared" si="4"/>
        <v>0.68</v>
      </c>
      <c r="J79" s="7"/>
      <c r="K79" s="8">
        <f t="shared" si="5"/>
        <v>-6.8500000000000005E-2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Thy.'!E75*2080,0)</f>
        <v>101150</v>
      </c>
      <c r="E80" s="2">
        <f>ROUND(+'Phys. Thy.'!F75,0)</f>
        <v>140312</v>
      </c>
      <c r="F80" s="7">
        <f t="shared" si="3"/>
        <v>0.72</v>
      </c>
      <c r="G80" s="2">
        <f>ROUND(+'Phys. Thy.'!E178*2080,0)</f>
        <v>108597</v>
      </c>
      <c r="H80" s="2">
        <f>ROUND(+'Phys. Thy.'!F178,0)</f>
        <v>127318</v>
      </c>
      <c r="I80" s="7">
        <f t="shared" si="4"/>
        <v>0.85</v>
      </c>
      <c r="J80" s="7"/>
      <c r="K80" s="8">
        <f t="shared" si="5"/>
        <v>0.18060000000000001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Thy.'!E76*2080,0)</f>
        <v>65250</v>
      </c>
      <c r="E81" s="2">
        <f>ROUND(+'Phys. Thy.'!F76,0)</f>
        <v>32175</v>
      </c>
      <c r="F81" s="7">
        <f t="shared" si="3"/>
        <v>2.0299999999999998</v>
      </c>
      <c r="G81" s="2">
        <f>ROUND(+'Phys. Thy.'!E179*2080,0)</f>
        <v>75754</v>
      </c>
      <c r="H81" s="2">
        <f>ROUND(+'Phys. Thy.'!F179,0)</f>
        <v>36305</v>
      </c>
      <c r="I81" s="7">
        <f t="shared" si="4"/>
        <v>2.09</v>
      </c>
      <c r="J81" s="7"/>
      <c r="K81" s="8">
        <f t="shared" si="5"/>
        <v>2.9600000000000001E-2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Thy.'!E77*2080,0)</f>
        <v>12771</v>
      </c>
      <c r="E82" s="2">
        <f>ROUND(+'Phys. Thy.'!F77,0)</f>
        <v>4798</v>
      </c>
      <c r="F82" s="7">
        <f t="shared" si="3"/>
        <v>2.66</v>
      </c>
      <c r="G82" s="2">
        <f>ROUND(+'Phys. Thy.'!E180*2080,0)</f>
        <v>14206</v>
      </c>
      <c r="H82" s="2">
        <f>ROUND(+'Phys. Thy.'!F180,0)</f>
        <v>6564</v>
      </c>
      <c r="I82" s="7">
        <f t="shared" si="4"/>
        <v>2.16</v>
      </c>
      <c r="J82" s="7"/>
      <c r="K82" s="8">
        <f t="shared" si="5"/>
        <v>-0.188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Thy.'!E78*2080,0)</f>
        <v>20925</v>
      </c>
      <c r="E83" s="2">
        <f>ROUND(+'Phys. Thy.'!F78,0)</f>
        <v>0</v>
      </c>
      <c r="F83" s="7" t="str">
        <f t="shared" si="3"/>
        <v/>
      </c>
      <c r="G83" s="2">
        <f>ROUND(+'Phys. Thy.'!E181*2080,0)</f>
        <v>32448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Thy.'!E79*2080,0)</f>
        <v>25168</v>
      </c>
      <c r="E84" s="2">
        <f>ROUND(+'Phys. Thy.'!F79,0)</f>
        <v>46693</v>
      </c>
      <c r="F84" s="7">
        <f t="shared" si="3"/>
        <v>0.54</v>
      </c>
      <c r="G84" s="2">
        <f>ROUND(+'Phys. Thy.'!E182*2080,0)</f>
        <v>39874</v>
      </c>
      <c r="H84" s="2">
        <f>ROUND(+'Phys. Thy.'!F182,0)</f>
        <v>80191</v>
      </c>
      <c r="I84" s="7">
        <f t="shared" si="4"/>
        <v>0.5</v>
      </c>
      <c r="J84" s="7"/>
      <c r="K84" s="8">
        <f t="shared" si="5"/>
        <v>-7.4099999999999999E-2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ROUND(+'Phys. Thy.'!E80*2080,0)</f>
        <v>12022</v>
      </c>
      <c r="E85" s="2">
        <f>ROUND(+'Phys. Thy.'!F80,0)</f>
        <v>11273</v>
      </c>
      <c r="F85" s="7">
        <f t="shared" si="3"/>
        <v>1.07</v>
      </c>
      <c r="G85" s="2">
        <f>ROUND(+'Phys. Thy.'!E183*2080,0)</f>
        <v>11627</v>
      </c>
      <c r="H85" s="2">
        <f>ROUND(+'Phys. Thy.'!F183,0)</f>
        <v>11050</v>
      </c>
      <c r="I85" s="7">
        <f t="shared" si="4"/>
        <v>1.05</v>
      </c>
      <c r="J85" s="7"/>
      <c r="K85" s="8">
        <f t="shared" si="5"/>
        <v>-1.8700000000000001E-2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Thy.'!E81*2080,0)</f>
        <v>24357</v>
      </c>
      <c r="E86" s="2">
        <f>ROUND(+'Phys. Thy.'!F81,0)</f>
        <v>37345</v>
      </c>
      <c r="F86" s="7">
        <f t="shared" si="3"/>
        <v>0.65</v>
      </c>
      <c r="G86" s="2">
        <f>ROUND(+'Phys. Thy.'!E184*2080,0)</f>
        <v>0</v>
      </c>
      <c r="H86" s="2">
        <f>ROUND(+'Phys. Thy.'!F184,0)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Thy.'!E82*2080,0)</f>
        <v>0</v>
      </c>
      <c r="E87" s="2">
        <f>ROUND(+'Phys. Thy.'!F82,0)</f>
        <v>0</v>
      </c>
      <c r="F87" s="7" t="str">
        <f t="shared" si="3"/>
        <v/>
      </c>
      <c r="G87" s="2">
        <f>ROUND(+'Phys. Thy.'!E185*2080,0)</f>
        <v>0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Thy.'!E83*2080,0)</f>
        <v>18595</v>
      </c>
      <c r="E88" s="2">
        <f>ROUND(+'Phys. Thy.'!F83,0)</f>
        <v>0</v>
      </c>
      <c r="F88" s="7" t="str">
        <f t="shared" si="3"/>
        <v/>
      </c>
      <c r="G88" s="2">
        <f>ROUND(+'Phys. Thy.'!E186*2080,0)</f>
        <v>19594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Thy.'!E84*2080,0)</f>
        <v>27144</v>
      </c>
      <c r="E89" s="2">
        <f>ROUND(+'Phys. Thy.'!F84,0)</f>
        <v>37487</v>
      </c>
      <c r="F89" s="7">
        <f t="shared" si="3"/>
        <v>0.72</v>
      </c>
      <c r="G89" s="2">
        <f>ROUND(+'Phys. Thy.'!E187*2080,0)</f>
        <v>27810</v>
      </c>
      <c r="H89" s="2">
        <f>ROUND(+'Phys. Thy.'!F187,0)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Thy.'!E85*2080,0)</f>
        <v>19947</v>
      </c>
      <c r="E90" s="2">
        <f>ROUND(+'Phys. Thy.'!F85,0)</f>
        <v>28266</v>
      </c>
      <c r="F90" s="7">
        <f t="shared" si="3"/>
        <v>0.71</v>
      </c>
      <c r="G90" s="2">
        <f>ROUND(+'Phys. Thy.'!E188*2080,0)</f>
        <v>22963</v>
      </c>
      <c r="H90" s="2">
        <f>ROUND(+'Phys. Thy.'!F188,0)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Thy.'!E86*2080,0)</f>
        <v>6885</v>
      </c>
      <c r="E91" s="2">
        <f>ROUND(+'Phys. Thy.'!F86,0)</f>
        <v>0</v>
      </c>
      <c r="F91" s="7" t="str">
        <f t="shared" si="3"/>
        <v/>
      </c>
      <c r="G91" s="2">
        <f>ROUND(+'Phys. Thy.'!E189*2080,0)</f>
        <v>15330</v>
      </c>
      <c r="H91" s="2">
        <f>ROUND(+'Phys. Thy.'!F189,0)</f>
        <v>16196</v>
      </c>
      <c r="I91" s="7">
        <f t="shared" si="4"/>
        <v>0.95</v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Thy.'!E87*2080,0)</f>
        <v>15246</v>
      </c>
      <c r="E92" s="2">
        <f>ROUND(+'Phys. Thy.'!F87,0)</f>
        <v>24822</v>
      </c>
      <c r="F92" s="7">
        <f t="shared" si="3"/>
        <v>0.61</v>
      </c>
      <c r="G92" s="2">
        <f>ROUND(+'Phys. Thy.'!E190*2080,0)</f>
        <v>16619</v>
      </c>
      <c r="H92" s="2">
        <f>ROUND(+'Phys. Thy.'!F190,0)</f>
        <v>26680</v>
      </c>
      <c r="I92" s="7">
        <f t="shared" si="4"/>
        <v>0.62</v>
      </c>
      <c r="J92" s="7"/>
      <c r="K92" s="8">
        <f t="shared" si="5"/>
        <v>1.6400000000000001E-2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ROUND(+'Phys. Thy.'!E88*2080,0)</f>
        <v>4285</v>
      </c>
      <c r="E93" s="2">
        <f>ROUND(+'Phys. Thy.'!F88,0)</f>
        <v>13335</v>
      </c>
      <c r="F93" s="7">
        <f t="shared" si="3"/>
        <v>0.32</v>
      </c>
      <c r="G93" s="2">
        <f>ROUND(+'Phys. Thy.'!E191*2080,0)</f>
        <v>5013</v>
      </c>
      <c r="H93" s="2">
        <f>ROUND(+'Phys. Thy.'!F191,0)</f>
        <v>17330</v>
      </c>
      <c r="I93" s="7">
        <f t="shared" si="4"/>
        <v>0.28999999999999998</v>
      </c>
      <c r="J93" s="7"/>
      <c r="K93" s="8">
        <f t="shared" si="5"/>
        <v>-9.3799999999999994E-2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ROUND(+'Phys. Thy.'!E89*2080,0)</f>
        <v>0</v>
      </c>
      <c r="E94" s="2">
        <f>ROUND(+'Phys. Thy.'!F89,0)</f>
        <v>175</v>
      </c>
      <c r="F94" s="7" t="str">
        <f t="shared" si="3"/>
        <v/>
      </c>
      <c r="G94" s="2">
        <f>ROUND(+'Phys. Thy.'!E192*2080,0)</f>
        <v>0</v>
      </c>
      <c r="H94" s="2">
        <f>ROUND(+'Phys. Thy.'!F192,0)</f>
        <v>164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Thy.'!E90*2080,0)</f>
        <v>29661</v>
      </c>
      <c r="E95" s="2">
        <f>ROUND(+'Phys. Thy.'!F90,0)</f>
        <v>60212</v>
      </c>
      <c r="F95" s="7">
        <f t="shared" si="3"/>
        <v>0.49</v>
      </c>
      <c r="G95" s="2">
        <f>ROUND(+'Phys. Thy.'!E193*2080,0)</f>
        <v>32802</v>
      </c>
      <c r="H95" s="2">
        <f>ROUND(+'Phys. Thy.'!F193,0)</f>
        <v>66078</v>
      </c>
      <c r="I95" s="7">
        <f t="shared" si="4"/>
        <v>0.5</v>
      </c>
      <c r="J95" s="7"/>
      <c r="K95" s="8">
        <f t="shared" si="5"/>
        <v>2.0400000000000001E-2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Thy.'!E91*2080,0)</f>
        <v>0</v>
      </c>
      <c r="E96" s="2">
        <f>ROUND(+'Phys. Thy.'!F91,0)</f>
        <v>0</v>
      </c>
      <c r="F96" s="7" t="str">
        <f t="shared" si="3"/>
        <v/>
      </c>
      <c r="G96" s="2">
        <f>ROUND(+'Phys. Thy.'!E194*2080,0)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Thy.'!E92*2080,0)</f>
        <v>10421</v>
      </c>
      <c r="E97" s="2">
        <f>ROUND(+'Phys. Thy.'!F92,0)</f>
        <v>0</v>
      </c>
      <c r="F97" s="7" t="str">
        <f t="shared" si="3"/>
        <v/>
      </c>
      <c r="G97" s="2">
        <f>ROUND(+'Phys. Thy.'!E195*2080,0)</f>
        <v>11086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Thy.'!E93*2080,0)</f>
        <v>50856</v>
      </c>
      <c r="E98" s="2">
        <f>ROUND(+'Phys. Thy.'!F93,0)</f>
        <v>53772</v>
      </c>
      <c r="F98" s="7">
        <f t="shared" si="3"/>
        <v>0.95</v>
      </c>
      <c r="G98" s="2">
        <f>ROUND(+'Phys. Thy.'!E196*2080,0)</f>
        <v>50981</v>
      </c>
      <c r="H98" s="2">
        <f>ROUND(+'Phys. Thy.'!F196,0)</f>
        <v>61804</v>
      </c>
      <c r="I98" s="7">
        <f t="shared" si="4"/>
        <v>0.82</v>
      </c>
      <c r="J98" s="7"/>
      <c r="K98" s="8">
        <f t="shared" si="5"/>
        <v>-0.1368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Thy.'!E94*2080,0)</f>
        <v>16578</v>
      </c>
      <c r="E99" s="2">
        <f>ROUND(+'Phys. Thy.'!F94,0)</f>
        <v>15590</v>
      </c>
      <c r="F99" s="7">
        <f t="shared" si="3"/>
        <v>1.06</v>
      </c>
      <c r="G99" s="2">
        <f>ROUND(+'Phys. Thy.'!E197*2080,0)</f>
        <v>15475</v>
      </c>
      <c r="H99" s="2">
        <f>ROUND(+'Phys. Thy.'!F197,0)</f>
        <v>19058</v>
      </c>
      <c r="I99" s="7">
        <f t="shared" si="4"/>
        <v>0.81</v>
      </c>
      <c r="J99" s="7"/>
      <c r="K99" s="8">
        <f t="shared" si="5"/>
        <v>-0.23580000000000001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ROUND(+'Phys. Thy.'!E95*2080,0)</f>
        <v>24066</v>
      </c>
      <c r="E100" s="2">
        <f>ROUND(+'Phys. Thy.'!F95,0)</f>
        <v>0</v>
      </c>
      <c r="F100" s="7" t="str">
        <f t="shared" si="3"/>
        <v/>
      </c>
      <c r="G100" s="2">
        <f>ROUND(+'Phys. Thy.'!E198*2080,0)</f>
        <v>25210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Thy.'!E96*2080,0)</f>
        <v>94952</v>
      </c>
      <c r="E101" s="2">
        <f>ROUND(+'Phys. Thy.'!F96,0)</f>
        <v>185126</v>
      </c>
      <c r="F101" s="7">
        <f t="shared" si="3"/>
        <v>0.51</v>
      </c>
      <c r="G101" s="2">
        <f>ROUND(+'Phys. Thy.'!E199*2080,0)</f>
        <v>105851</v>
      </c>
      <c r="H101" s="2">
        <f>ROUND(+'Phys. Thy.'!F199,0)</f>
        <v>210456</v>
      </c>
      <c r="I101" s="7">
        <f t="shared" si="4"/>
        <v>0.5</v>
      </c>
      <c r="J101" s="7"/>
      <c r="K101" s="8">
        <f t="shared" si="5"/>
        <v>-1.9599999999999999E-2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Thy.'!E97*2080,0)</f>
        <v>18470</v>
      </c>
      <c r="E102" s="2">
        <f>ROUND(+'Phys. Thy.'!F97,0)</f>
        <v>37863</v>
      </c>
      <c r="F102" s="7">
        <f t="shared" si="3"/>
        <v>0.49</v>
      </c>
      <c r="G102" s="2">
        <f>ROUND(+'Phys. Thy.'!E200*2080,0)</f>
        <v>20155</v>
      </c>
      <c r="H102" s="2">
        <f>ROUND(+'Phys. Thy.'!F200,0)</f>
        <v>40847</v>
      </c>
      <c r="I102" s="7">
        <f t="shared" si="4"/>
        <v>0.49</v>
      </c>
      <c r="J102" s="7"/>
      <c r="K102" s="8">
        <f t="shared" si="5"/>
        <v>0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Thy.'!E98*2080,0)</f>
        <v>125</v>
      </c>
      <c r="E103" s="2">
        <f>ROUND(+'Phys. Thy.'!F98,0)</f>
        <v>0</v>
      </c>
      <c r="F103" s="7" t="str">
        <f t="shared" si="3"/>
        <v/>
      </c>
      <c r="G103" s="2">
        <f>ROUND(+'Phys. Thy.'!E201*2080,0)</f>
        <v>38189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Thy.'!E99*2080,0)</f>
        <v>0</v>
      </c>
      <c r="E104" s="2">
        <f>ROUND(+'Phys. Thy.'!F99,0)</f>
        <v>0</v>
      </c>
      <c r="F104" s="7" t="str">
        <f t="shared" si="3"/>
        <v/>
      </c>
      <c r="G104" s="2">
        <f>ROUND(+'Phys. Thy.'!E202*2080,0)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Thy.'!E100*2080,0)</f>
        <v>0</v>
      </c>
      <c r="E105" s="2">
        <f>ROUND(+'Phys. Thy.'!F100,0)</f>
        <v>0</v>
      </c>
      <c r="F105" s="7" t="str">
        <f t="shared" si="3"/>
        <v/>
      </c>
      <c r="G105" s="2">
        <f>ROUND(+'Phys. Thy.'!E203*2080,0)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Thy.'!E101*2080,0)</f>
        <v>0</v>
      </c>
      <c r="E106" s="2">
        <f>ROUND(+'Phys. Thy.'!F101,0)</f>
        <v>0</v>
      </c>
      <c r="F106" s="7" t="str">
        <f t="shared" si="3"/>
        <v/>
      </c>
      <c r="G106" s="2">
        <f>ROUND(+'Phys. Thy.'!E204*2080,0)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Thy.'!E102*2080,0)</f>
        <v>0</v>
      </c>
      <c r="E107" s="2">
        <f>ROUND(+'Phys. Thy.'!F102,0)</f>
        <v>0</v>
      </c>
      <c r="F107" s="7" t="str">
        <f t="shared" si="3"/>
        <v/>
      </c>
      <c r="G107" s="2">
        <f>ROUND(+'Phys. Thy.'!E205*2080,0)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ROUND(+'Phys. Thy.'!E103*2080,0)</f>
        <v>0</v>
      </c>
      <c r="E108" s="2">
        <f>ROUND(+'Phys. Thy.'!F103,0)</f>
        <v>0</v>
      </c>
      <c r="F108" s="7" t="str">
        <f t="shared" si="3"/>
        <v/>
      </c>
      <c r="G108" s="2">
        <f>ROUND(+'Phys. Thy.'!E206*2080,0)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ROUND(+'Phys. Thy.'!E104*2080,0)</f>
        <v>0</v>
      </c>
      <c r="E109" s="2">
        <f>ROUND(+'Phys. Thy.'!F104,0)</f>
        <v>0</v>
      </c>
      <c r="F109" s="7" t="str">
        <f t="shared" si="3"/>
        <v/>
      </c>
      <c r="G109" s="2">
        <f>ROUND(+'Phys. Thy.'!E207*2080,0)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ROUND(+'Phys. Thy.'!E105*2080,0)</f>
        <v>0</v>
      </c>
      <c r="E110" s="2">
        <f>ROUND(+'Phys. Thy.'!F105,0)</f>
        <v>0</v>
      </c>
      <c r="F110" s="7" t="str">
        <f t="shared" si="3"/>
        <v/>
      </c>
      <c r="G110" s="2">
        <f>ROUND(+'Phys. Thy.'!E208*2080,0)</f>
        <v>0</v>
      </c>
      <c r="H110" s="2">
        <f>ROUND(+'Phys. Thy.'!F208,0)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91"/>
  <sheetViews>
    <sheetView topLeftCell="A80" zoomScale="75" workbookViewId="0">
      <selection activeCell="A105" sqref="A105:XFD105"/>
    </sheetView>
  </sheetViews>
  <sheetFormatPr defaultColWidth="9" defaultRowHeight="13.2" x14ac:dyDescent="0.25"/>
  <cols>
    <col min="1" max="1" width="6.109375" style="12" bestFit="1" customWidth="1"/>
    <col min="2" max="2" width="40.44140625" style="12" bestFit="1" customWidth="1"/>
    <col min="3" max="3" width="8.109375" style="12" bestFit="1" customWidth="1"/>
    <col min="4" max="4" width="5.6640625" style="12" bestFit="1" customWidth="1"/>
    <col min="5" max="5" width="6.6640625" style="12" bestFit="1" customWidth="1"/>
    <col min="6" max="6" width="7.6640625" style="12" bestFit="1" customWidth="1"/>
    <col min="7" max="7" width="9.77734375" style="12" bestFit="1" customWidth="1"/>
    <col min="8" max="8" width="9.109375" style="12" bestFit="1" customWidth="1"/>
    <col min="9" max="10" width="8" style="12" bestFit="1" customWidth="1"/>
    <col min="11" max="11" width="6.6640625" style="12" bestFit="1" customWidth="1"/>
    <col min="12" max="12" width="9.109375" style="12" bestFit="1" customWidth="1"/>
    <col min="13" max="13" width="7.6640625" style="12" bestFit="1" customWidth="1"/>
    <col min="14" max="14" width="8.21875" style="12" bestFit="1" customWidth="1"/>
    <col min="15" max="15" width="7.6640625" style="12" bestFit="1" customWidth="1"/>
    <col min="16" max="16" width="9.109375" style="12" bestFit="1" customWidth="1"/>
    <col min="17" max="18" width="9.77734375" style="12" bestFit="1" customWidth="1"/>
    <col min="19" max="19" width="11" style="12" bestFit="1" customWidth="1"/>
    <col min="20" max="20" width="9.109375" style="12" bestFit="1" customWidth="1"/>
    <col min="21" max="25" width="9" style="12"/>
    <col min="26" max="26" width="9.109375" style="12" bestFit="1" customWidth="1"/>
    <col min="27" max="28" width="10.88671875" style="12" bestFit="1" customWidth="1"/>
    <col min="29" max="31" width="9.109375" style="12" bestFit="1" customWidth="1"/>
    <col min="32" max="32" width="10.88671875" style="12" bestFit="1" customWidth="1"/>
    <col min="33" max="33" width="9.109375" style="12" bestFit="1" customWidth="1"/>
    <col min="34" max="34" width="10.88671875" style="12" bestFit="1" customWidth="1"/>
    <col min="35" max="36" width="9.109375" style="12" bestFit="1" customWidth="1"/>
    <col min="37" max="38" width="10.88671875" style="12" bestFit="1" customWidth="1"/>
    <col min="39" max="40" width="11.88671875" style="12" bestFit="1" customWidth="1"/>
    <col min="41" max="16384" width="9" style="12"/>
  </cols>
  <sheetData>
    <row r="3" spans="1:39" x14ac:dyDescent="0.25">
      <c r="A3" s="11"/>
    </row>
    <row r="4" spans="1:39" x14ac:dyDescent="0.25">
      <c r="A4" s="13" t="s">
        <v>16</v>
      </c>
      <c r="B4" s="13" t="s">
        <v>34</v>
      </c>
      <c r="C4" s="13" t="s">
        <v>35</v>
      </c>
      <c r="D4" s="13" t="s">
        <v>36</v>
      </c>
      <c r="E4" s="13" t="s">
        <v>37</v>
      </c>
      <c r="F4" s="13" t="s">
        <v>38</v>
      </c>
      <c r="G4" s="13" t="s">
        <v>39</v>
      </c>
      <c r="H4" s="13" t="s">
        <v>40</v>
      </c>
      <c r="I4" s="13" t="s">
        <v>41</v>
      </c>
      <c r="J4" s="13" t="s">
        <v>42</v>
      </c>
      <c r="K4" s="13" t="s">
        <v>43</v>
      </c>
      <c r="L4" s="13" t="s">
        <v>44</v>
      </c>
      <c r="M4" s="13" t="s">
        <v>45</v>
      </c>
      <c r="N4" s="13" t="s">
        <v>46</v>
      </c>
      <c r="O4" s="13" t="s">
        <v>47</v>
      </c>
      <c r="P4" s="13" t="s">
        <v>48</v>
      </c>
      <c r="Q4" s="13" t="s">
        <v>49</v>
      </c>
      <c r="R4" s="13" t="s">
        <v>50</v>
      </c>
      <c r="S4" s="13" t="s">
        <v>51</v>
      </c>
      <c r="T4" s="13" t="s">
        <v>52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x14ac:dyDescent="0.25">
      <c r="A5">
        <v>1</v>
      </c>
      <c r="B5" t="s">
        <v>120</v>
      </c>
      <c r="C5" s="14">
        <v>7200</v>
      </c>
      <c r="D5" s="14">
        <v>2015</v>
      </c>
      <c r="E5" s="16">
        <v>78.05</v>
      </c>
      <c r="F5" s="17">
        <v>0</v>
      </c>
      <c r="G5" s="17">
        <v>6567196</v>
      </c>
      <c r="H5" s="17">
        <v>5172</v>
      </c>
      <c r="I5" s="17">
        <v>88909</v>
      </c>
      <c r="J5" s="17">
        <v>63064</v>
      </c>
      <c r="K5" s="17">
        <v>4431</v>
      </c>
      <c r="L5" s="17">
        <v>49744</v>
      </c>
      <c r="M5" s="17">
        <v>802660</v>
      </c>
      <c r="N5" s="17">
        <v>29338</v>
      </c>
      <c r="O5" s="17">
        <v>149782</v>
      </c>
      <c r="P5" s="17">
        <v>40756</v>
      </c>
      <c r="Q5" s="17">
        <v>7719540</v>
      </c>
      <c r="R5" s="17">
        <v>7018433</v>
      </c>
      <c r="S5" s="17">
        <v>29424079</v>
      </c>
      <c r="T5" s="17">
        <v>20146386</v>
      </c>
      <c r="V5"/>
      <c r="W5"/>
      <c r="X5" s="16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>
        <v>3</v>
      </c>
      <c r="B6" t="s">
        <v>121</v>
      </c>
      <c r="C6" s="14">
        <v>7200</v>
      </c>
      <c r="D6" s="14">
        <v>2015</v>
      </c>
      <c r="E6" s="16">
        <v>39.43</v>
      </c>
      <c r="F6" s="17">
        <v>0</v>
      </c>
      <c r="G6" s="17">
        <v>3349708</v>
      </c>
      <c r="H6" s="17">
        <v>141</v>
      </c>
      <c r="I6" s="17">
        <v>0</v>
      </c>
      <c r="J6" s="17">
        <v>47726</v>
      </c>
      <c r="K6" s="17">
        <v>3570</v>
      </c>
      <c r="L6" s="17">
        <v>14520</v>
      </c>
      <c r="M6" s="17">
        <v>0</v>
      </c>
      <c r="N6" s="17">
        <v>10859</v>
      </c>
      <c r="O6" s="17">
        <v>101355</v>
      </c>
      <c r="P6" s="17">
        <v>2846</v>
      </c>
      <c r="Q6" s="17">
        <v>3525033</v>
      </c>
      <c r="R6" s="17">
        <v>4911690</v>
      </c>
      <c r="S6" s="17">
        <v>17278761</v>
      </c>
      <c r="T6" s="17">
        <v>13553837</v>
      </c>
      <c r="V6"/>
      <c r="W6"/>
      <c r="X6" s="16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>
        <v>8</v>
      </c>
      <c r="B7" t="s">
        <v>122</v>
      </c>
      <c r="C7" s="14">
        <v>7200</v>
      </c>
      <c r="D7" s="14">
        <v>2015</v>
      </c>
      <c r="E7" s="16">
        <v>2.1</v>
      </c>
      <c r="F7" s="17">
        <v>12666</v>
      </c>
      <c r="G7" s="17">
        <v>56502</v>
      </c>
      <c r="H7" s="17">
        <v>26229</v>
      </c>
      <c r="I7" s="17">
        <v>0</v>
      </c>
      <c r="J7" s="17">
        <v>9096</v>
      </c>
      <c r="K7" s="17">
        <v>0</v>
      </c>
      <c r="L7" s="17">
        <v>293977</v>
      </c>
      <c r="M7" s="17">
        <v>0</v>
      </c>
      <c r="N7" s="17">
        <v>0</v>
      </c>
      <c r="O7" s="17">
        <v>78</v>
      </c>
      <c r="P7" s="17">
        <v>0</v>
      </c>
      <c r="Q7" s="17">
        <v>385882</v>
      </c>
      <c r="R7" s="17">
        <v>148694</v>
      </c>
      <c r="S7" s="17">
        <v>918841</v>
      </c>
      <c r="T7" s="17">
        <v>129133</v>
      </c>
      <c r="V7"/>
      <c r="W7"/>
      <c r="X7" s="16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>
        <v>10</v>
      </c>
      <c r="B8" t="s">
        <v>95</v>
      </c>
      <c r="C8" s="14">
        <v>7200</v>
      </c>
      <c r="D8" s="14">
        <v>2015</v>
      </c>
      <c r="E8" s="16">
        <v>91.35</v>
      </c>
      <c r="F8" s="17">
        <v>255179</v>
      </c>
      <c r="G8" s="17">
        <v>8362783</v>
      </c>
      <c r="H8" s="17">
        <v>2063370</v>
      </c>
      <c r="I8" s="17">
        <v>0</v>
      </c>
      <c r="J8" s="17">
        <v>204153</v>
      </c>
      <c r="K8" s="17">
        <v>23955</v>
      </c>
      <c r="L8" s="17">
        <v>171237</v>
      </c>
      <c r="M8" s="17">
        <v>0</v>
      </c>
      <c r="N8" s="17">
        <v>47367</v>
      </c>
      <c r="O8" s="17">
        <v>51846</v>
      </c>
      <c r="P8" s="17">
        <v>825</v>
      </c>
      <c r="Q8" s="17">
        <v>10923886</v>
      </c>
      <c r="R8" s="17">
        <v>3899598</v>
      </c>
      <c r="S8" s="17">
        <v>24617719</v>
      </c>
      <c r="T8" s="17">
        <v>12606331</v>
      </c>
      <c r="V8"/>
      <c r="W8"/>
      <c r="X8" s="16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>
        <v>14</v>
      </c>
      <c r="B9" t="s">
        <v>115</v>
      </c>
      <c r="C9" s="14">
        <v>7200</v>
      </c>
      <c r="D9" s="14">
        <v>2015</v>
      </c>
      <c r="E9" s="16">
        <v>41.31</v>
      </c>
      <c r="F9" s="17">
        <v>121908</v>
      </c>
      <c r="G9" s="17">
        <v>3353578</v>
      </c>
      <c r="H9" s="17">
        <v>950887</v>
      </c>
      <c r="I9" s="17">
        <v>0</v>
      </c>
      <c r="J9" s="17">
        <v>144268</v>
      </c>
      <c r="K9" s="17">
        <v>1849</v>
      </c>
      <c r="L9" s="17">
        <v>31892</v>
      </c>
      <c r="M9" s="17">
        <v>70452</v>
      </c>
      <c r="N9" s="17">
        <v>658924</v>
      </c>
      <c r="O9" s="17">
        <v>28900</v>
      </c>
      <c r="P9" s="17">
        <v>120449</v>
      </c>
      <c r="Q9" s="17">
        <v>5120301</v>
      </c>
      <c r="R9" s="17">
        <v>3591181</v>
      </c>
      <c r="S9" s="17">
        <v>12832087</v>
      </c>
      <c r="T9" s="17">
        <v>3630978</v>
      </c>
      <c r="V9"/>
      <c r="W9"/>
      <c r="X9" s="16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5">
      <c r="A10">
        <v>20</v>
      </c>
      <c r="B10" t="s">
        <v>123</v>
      </c>
      <c r="C10" s="14">
        <v>7200</v>
      </c>
      <c r="D10" s="14">
        <v>2015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/>
      <c r="W10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>
        <v>21</v>
      </c>
      <c r="B11" t="s">
        <v>124</v>
      </c>
      <c r="C11" s="14">
        <v>7200</v>
      </c>
      <c r="D11" s="14">
        <v>2015</v>
      </c>
      <c r="E11" s="16">
        <v>10.79</v>
      </c>
      <c r="F11" s="17">
        <v>39049</v>
      </c>
      <c r="G11" s="17">
        <v>633288</v>
      </c>
      <c r="H11" s="17">
        <v>171784</v>
      </c>
      <c r="I11" s="17">
        <v>14733</v>
      </c>
      <c r="J11" s="17">
        <v>41309</v>
      </c>
      <c r="K11" s="17">
        <v>0</v>
      </c>
      <c r="L11" s="17">
        <v>14834</v>
      </c>
      <c r="M11" s="17">
        <v>0</v>
      </c>
      <c r="N11" s="17">
        <v>28780</v>
      </c>
      <c r="O11" s="17">
        <v>10656</v>
      </c>
      <c r="P11" s="17">
        <v>0</v>
      </c>
      <c r="Q11" s="17">
        <v>915384</v>
      </c>
      <c r="R11" s="17">
        <v>350856</v>
      </c>
      <c r="S11" s="17">
        <v>2948727</v>
      </c>
      <c r="T11" s="17">
        <v>296637</v>
      </c>
      <c r="V11"/>
      <c r="W11"/>
      <c r="X11" s="16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>
        <v>22</v>
      </c>
      <c r="B12" t="s">
        <v>84</v>
      </c>
      <c r="C12" s="14">
        <v>7200</v>
      </c>
      <c r="D12" s="14">
        <v>2015</v>
      </c>
      <c r="E12" s="16">
        <v>16.829999999999998</v>
      </c>
      <c r="F12" s="17">
        <v>22929</v>
      </c>
      <c r="G12" s="17">
        <v>1097909</v>
      </c>
      <c r="H12" s="17">
        <v>301026</v>
      </c>
      <c r="I12" s="17">
        <v>0</v>
      </c>
      <c r="J12" s="17">
        <v>37046</v>
      </c>
      <c r="K12" s="17">
        <v>5922</v>
      </c>
      <c r="L12" s="17">
        <v>10501</v>
      </c>
      <c r="M12" s="17">
        <v>130448</v>
      </c>
      <c r="N12" s="17">
        <v>1656</v>
      </c>
      <c r="O12" s="17">
        <v>395347</v>
      </c>
      <c r="P12" s="17">
        <v>3959</v>
      </c>
      <c r="Q12" s="17">
        <v>1975896</v>
      </c>
      <c r="R12" s="17">
        <v>374028</v>
      </c>
      <c r="S12" s="17">
        <v>6473503</v>
      </c>
      <c r="T12" s="17">
        <v>2358480</v>
      </c>
      <c r="V12"/>
      <c r="W12"/>
      <c r="X12" s="16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>
        <v>23</v>
      </c>
      <c r="B13" t="s">
        <v>125</v>
      </c>
      <c r="C13" s="14">
        <v>7200</v>
      </c>
      <c r="D13" s="14">
        <v>2015</v>
      </c>
      <c r="E13" s="16">
        <v>0</v>
      </c>
      <c r="F13" s="17">
        <v>931</v>
      </c>
      <c r="G13" s="17">
        <v>0</v>
      </c>
      <c r="H13" s="17">
        <v>0</v>
      </c>
      <c r="I13" s="17">
        <v>30328</v>
      </c>
      <c r="J13" s="17">
        <v>62</v>
      </c>
      <c r="K13" s="17">
        <v>0</v>
      </c>
      <c r="L13" s="17">
        <v>140</v>
      </c>
      <c r="M13" s="17">
        <v>0</v>
      </c>
      <c r="N13" s="17">
        <v>11155</v>
      </c>
      <c r="O13" s="17">
        <v>56</v>
      </c>
      <c r="P13" s="17">
        <v>0</v>
      </c>
      <c r="Q13" s="17">
        <v>41741</v>
      </c>
      <c r="R13" s="17">
        <v>54068</v>
      </c>
      <c r="S13" s="17">
        <v>99040</v>
      </c>
      <c r="T13" s="17">
        <v>76181</v>
      </c>
      <c r="V13"/>
      <c r="W13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>
        <v>26</v>
      </c>
      <c r="B14" t="s">
        <v>126</v>
      </c>
      <c r="C14" s="14">
        <v>7200</v>
      </c>
      <c r="D14" s="14">
        <v>2015</v>
      </c>
      <c r="E14" s="16">
        <v>11.98</v>
      </c>
      <c r="F14" s="17">
        <v>61060</v>
      </c>
      <c r="G14" s="17">
        <v>892495</v>
      </c>
      <c r="H14" s="17">
        <v>198760</v>
      </c>
      <c r="I14" s="17">
        <v>0</v>
      </c>
      <c r="J14" s="17">
        <v>28447</v>
      </c>
      <c r="K14" s="17">
        <v>0</v>
      </c>
      <c r="L14" s="17">
        <v>231</v>
      </c>
      <c r="M14" s="17">
        <v>0</v>
      </c>
      <c r="N14" s="17">
        <v>91237</v>
      </c>
      <c r="O14" s="17">
        <v>1431</v>
      </c>
      <c r="P14" s="17">
        <v>46561</v>
      </c>
      <c r="Q14" s="17">
        <v>1166040</v>
      </c>
      <c r="R14" s="17">
        <v>992301</v>
      </c>
      <c r="S14" s="17">
        <v>3261804</v>
      </c>
      <c r="T14" s="17">
        <v>2418564</v>
      </c>
      <c r="V14"/>
      <c r="W14"/>
      <c r="X14" s="16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>
        <v>29</v>
      </c>
      <c r="B15" t="s">
        <v>80</v>
      </c>
      <c r="C15" s="14">
        <v>7200</v>
      </c>
      <c r="D15" s="14">
        <v>2015</v>
      </c>
      <c r="E15" s="16">
        <v>66.94</v>
      </c>
      <c r="F15" s="17">
        <v>96121</v>
      </c>
      <c r="G15" s="17">
        <v>5415231</v>
      </c>
      <c r="H15" s="17">
        <v>1757213</v>
      </c>
      <c r="I15" s="17">
        <v>0</v>
      </c>
      <c r="J15" s="17">
        <v>108852</v>
      </c>
      <c r="K15" s="17">
        <v>3650</v>
      </c>
      <c r="L15" s="17">
        <v>18725</v>
      </c>
      <c r="M15" s="17">
        <v>66</v>
      </c>
      <c r="N15" s="17">
        <v>16178</v>
      </c>
      <c r="O15" s="17">
        <v>455</v>
      </c>
      <c r="P15" s="17">
        <v>10929</v>
      </c>
      <c r="Q15" s="17">
        <v>7309441</v>
      </c>
      <c r="R15" s="17">
        <v>2647135</v>
      </c>
      <c r="S15" s="17">
        <v>13927011</v>
      </c>
      <c r="T15" s="17">
        <v>9521275</v>
      </c>
      <c r="V15"/>
      <c r="W15"/>
      <c r="X15" s="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>
        <v>32</v>
      </c>
      <c r="B16" t="s">
        <v>127</v>
      </c>
      <c r="C16" s="14">
        <v>7200</v>
      </c>
      <c r="D16" s="14">
        <v>2015</v>
      </c>
      <c r="E16" s="16">
        <v>40.04</v>
      </c>
      <c r="F16" s="17">
        <v>156206</v>
      </c>
      <c r="G16" s="17">
        <v>3382783</v>
      </c>
      <c r="H16" s="17">
        <v>899449</v>
      </c>
      <c r="I16" s="17">
        <v>0</v>
      </c>
      <c r="J16" s="17">
        <v>24045</v>
      </c>
      <c r="K16" s="17">
        <v>1778</v>
      </c>
      <c r="L16" s="17">
        <v>160074</v>
      </c>
      <c r="M16" s="17">
        <v>203661</v>
      </c>
      <c r="N16" s="17">
        <v>263552</v>
      </c>
      <c r="O16" s="17">
        <v>15088</v>
      </c>
      <c r="P16" s="17">
        <v>160</v>
      </c>
      <c r="Q16" s="17">
        <v>4950270</v>
      </c>
      <c r="R16" s="17">
        <v>2241204</v>
      </c>
      <c r="S16" s="17">
        <v>21429590</v>
      </c>
      <c r="T16" s="17">
        <v>9623995</v>
      </c>
      <c r="V16"/>
      <c r="W16"/>
      <c r="X16" s="16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>
        <v>35</v>
      </c>
      <c r="B17" t="s">
        <v>128</v>
      </c>
      <c r="C17" s="14">
        <v>7200</v>
      </c>
      <c r="D17" s="14">
        <v>2015</v>
      </c>
      <c r="E17" s="16">
        <v>0</v>
      </c>
      <c r="F17" s="17">
        <v>2002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97445</v>
      </c>
      <c r="M17" s="17">
        <v>0</v>
      </c>
      <c r="N17" s="17">
        <v>5260</v>
      </c>
      <c r="O17" s="17">
        <v>0</v>
      </c>
      <c r="P17" s="17">
        <v>0</v>
      </c>
      <c r="Q17" s="17">
        <v>102705</v>
      </c>
      <c r="R17" s="17">
        <v>40551</v>
      </c>
      <c r="S17" s="17">
        <v>260096</v>
      </c>
      <c r="T17" s="17">
        <v>238989</v>
      </c>
      <c r="V17"/>
      <c r="W17"/>
      <c r="X17" s="16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>
        <v>37</v>
      </c>
      <c r="B18" t="s">
        <v>158</v>
      </c>
      <c r="C18" s="14">
        <v>7200</v>
      </c>
      <c r="D18" s="14">
        <v>2015</v>
      </c>
      <c r="E18" s="16">
        <v>9.27</v>
      </c>
      <c r="F18" s="17">
        <v>21801</v>
      </c>
      <c r="G18" s="17">
        <v>653628</v>
      </c>
      <c r="H18" s="17">
        <v>174710</v>
      </c>
      <c r="I18" s="17">
        <v>0</v>
      </c>
      <c r="J18" s="17">
        <v>2000</v>
      </c>
      <c r="K18" s="17">
        <v>0</v>
      </c>
      <c r="L18" s="17">
        <v>0</v>
      </c>
      <c r="M18" s="17">
        <v>0</v>
      </c>
      <c r="N18" s="17">
        <v>56575</v>
      </c>
      <c r="O18" s="17">
        <v>1016</v>
      </c>
      <c r="P18" s="17">
        <v>8614</v>
      </c>
      <c r="Q18" s="17">
        <v>879315</v>
      </c>
      <c r="R18" s="17">
        <v>557386</v>
      </c>
      <c r="S18" s="17">
        <v>4772452</v>
      </c>
      <c r="T18" s="17">
        <v>4583999</v>
      </c>
      <c r="V18"/>
      <c r="W18"/>
      <c r="X18" s="16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>
        <v>38</v>
      </c>
      <c r="B19" t="s">
        <v>103</v>
      </c>
      <c r="C19" s="14">
        <v>7200</v>
      </c>
      <c r="D19" s="14">
        <v>2015</v>
      </c>
      <c r="E19" s="16">
        <v>37.049999999999997</v>
      </c>
      <c r="F19" s="17">
        <v>77891</v>
      </c>
      <c r="G19" s="17">
        <v>2546973</v>
      </c>
      <c r="H19" s="17">
        <v>751916</v>
      </c>
      <c r="I19" s="17">
        <v>0</v>
      </c>
      <c r="J19" s="17">
        <v>50088</v>
      </c>
      <c r="K19" s="17">
        <v>0</v>
      </c>
      <c r="L19" s="17">
        <v>97265</v>
      </c>
      <c r="M19" s="17">
        <v>1933</v>
      </c>
      <c r="N19" s="17">
        <v>133111</v>
      </c>
      <c r="O19" s="17">
        <v>18746</v>
      </c>
      <c r="P19" s="17">
        <v>5904</v>
      </c>
      <c r="Q19" s="17">
        <v>3594128</v>
      </c>
      <c r="R19" s="17">
        <v>630085</v>
      </c>
      <c r="S19" s="17">
        <v>6427892</v>
      </c>
      <c r="T19" s="17">
        <v>1040571</v>
      </c>
      <c r="V19"/>
      <c r="W19"/>
      <c r="X19" s="16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>
        <v>39</v>
      </c>
      <c r="B20" t="s">
        <v>129</v>
      </c>
      <c r="C20" s="14">
        <v>7200</v>
      </c>
      <c r="D20" s="14">
        <v>2015</v>
      </c>
      <c r="E20" s="16">
        <v>8.9499999999999993</v>
      </c>
      <c r="F20" s="17">
        <v>19433</v>
      </c>
      <c r="G20" s="17">
        <v>668919</v>
      </c>
      <c r="H20" s="17">
        <v>166179</v>
      </c>
      <c r="I20" s="17">
        <v>68814</v>
      </c>
      <c r="J20" s="17">
        <v>16839</v>
      </c>
      <c r="K20" s="17">
        <v>462</v>
      </c>
      <c r="L20" s="17">
        <v>14140</v>
      </c>
      <c r="M20" s="17">
        <v>3393</v>
      </c>
      <c r="N20" s="17">
        <v>170935</v>
      </c>
      <c r="O20" s="17">
        <v>426</v>
      </c>
      <c r="P20" s="17">
        <v>0</v>
      </c>
      <c r="Q20" s="17">
        <v>1110107</v>
      </c>
      <c r="R20" s="17">
        <v>632175</v>
      </c>
      <c r="S20" s="17">
        <v>2378446</v>
      </c>
      <c r="T20" s="17">
        <v>820674</v>
      </c>
      <c r="V20"/>
      <c r="W20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>
        <v>42</v>
      </c>
      <c r="B21" t="s">
        <v>159</v>
      </c>
      <c r="C21" s="14">
        <v>7200</v>
      </c>
      <c r="D21" s="14">
        <v>2015</v>
      </c>
      <c r="E21" s="16">
        <v>4.78</v>
      </c>
      <c r="F21" s="17">
        <v>6128</v>
      </c>
      <c r="G21" s="17">
        <v>369980</v>
      </c>
      <c r="H21" s="17">
        <v>126511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126100</v>
      </c>
      <c r="O21" s="17">
        <v>0</v>
      </c>
      <c r="P21" s="17">
        <v>0</v>
      </c>
      <c r="Q21" s="17">
        <v>622591</v>
      </c>
      <c r="R21" s="17">
        <v>765934</v>
      </c>
      <c r="S21" s="17">
        <v>0</v>
      </c>
      <c r="T21" s="17">
        <v>0</v>
      </c>
      <c r="V21"/>
      <c r="W21"/>
      <c r="X21" s="16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>
        <v>43</v>
      </c>
      <c r="B22" t="s">
        <v>96</v>
      </c>
      <c r="C22" s="14"/>
      <c r="D22" s="14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V22"/>
      <c r="W22"/>
      <c r="X22" s="16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>
        <v>45</v>
      </c>
      <c r="B23" t="s">
        <v>74</v>
      </c>
      <c r="C23" s="14">
        <v>7200</v>
      </c>
      <c r="D23" s="14">
        <v>2015</v>
      </c>
      <c r="E23" s="16">
        <v>0</v>
      </c>
      <c r="F23" s="17">
        <v>19501</v>
      </c>
      <c r="G23" s="17">
        <v>0</v>
      </c>
      <c r="H23" s="17">
        <v>0</v>
      </c>
      <c r="I23" s="17">
        <v>568008</v>
      </c>
      <c r="J23" s="17">
        <v>11281</v>
      </c>
      <c r="K23" s="17">
        <v>0</v>
      </c>
      <c r="L23" s="17">
        <v>2111</v>
      </c>
      <c r="M23" s="17">
        <v>0</v>
      </c>
      <c r="N23" s="17">
        <v>48839</v>
      </c>
      <c r="O23" s="17">
        <v>0</v>
      </c>
      <c r="P23" s="17">
        <v>0</v>
      </c>
      <c r="Q23" s="17">
        <v>630239</v>
      </c>
      <c r="R23" s="17">
        <v>255699</v>
      </c>
      <c r="S23" s="17">
        <v>1271323</v>
      </c>
      <c r="T23" s="17">
        <v>288119</v>
      </c>
      <c r="V23"/>
      <c r="W23"/>
      <c r="X23" s="16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>
        <v>46</v>
      </c>
      <c r="B24" t="s">
        <v>130</v>
      </c>
      <c r="C24" s="14">
        <v>7200</v>
      </c>
      <c r="D24" s="14">
        <v>2015</v>
      </c>
      <c r="E24" s="16">
        <v>0</v>
      </c>
      <c r="F24" s="17">
        <v>11735</v>
      </c>
      <c r="G24" s="17">
        <v>0</v>
      </c>
      <c r="H24" s="17">
        <v>12</v>
      </c>
      <c r="I24" s="17">
        <v>1137611</v>
      </c>
      <c r="J24" s="17">
        <v>32213</v>
      </c>
      <c r="K24" s="17">
        <v>9313</v>
      </c>
      <c r="L24" s="17">
        <v>37543</v>
      </c>
      <c r="M24" s="17">
        <v>216353</v>
      </c>
      <c r="N24" s="17">
        <v>5691</v>
      </c>
      <c r="O24" s="17">
        <v>0</v>
      </c>
      <c r="P24" s="17">
        <v>0</v>
      </c>
      <c r="Q24" s="17">
        <v>1438736</v>
      </c>
      <c r="R24" s="17">
        <v>449386</v>
      </c>
      <c r="S24" s="17">
        <v>5289472</v>
      </c>
      <c r="T24" s="17">
        <v>1000101</v>
      </c>
      <c r="V24"/>
      <c r="W24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>
        <v>50</v>
      </c>
      <c r="B25" t="s">
        <v>131</v>
      </c>
      <c r="C25" s="14">
        <v>7200</v>
      </c>
      <c r="D25" s="14">
        <v>2015</v>
      </c>
      <c r="E25" s="16">
        <v>33.64</v>
      </c>
      <c r="F25" s="17">
        <v>0</v>
      </c>
      <c r="G25" s="17">
        <v>2551253</v>
      </c>
      <c r="H25" s="17">
        <v>231202</v>
      </c>
      <c r="I25" s="17">
        <v>0</v>
      </c>
      <c r="J25" s="17">
        <v>79757</v>
      </c>
      <c r="K25" s="17">
        <v>0</v>
      </c>
      <c r="L25" s="17">
        <v>6873</v>
      </c>
      <c r="M25" s="17">
        <v>55257</v>
      </c>
      <c r="N25" s="17">
        <v>212289</v>
      </c>
      <c r="O25" s="17">
        <v>25909</v>
      </c>
      <c r="P25" s="17">
        <v>100</v>
      </c>
      <c r="Q25" s="17">
        <v>3162440</v>
      </c>
      <c r="R25" s="17">
        <v>2605101</v>
      </c>
      <c r="S25" s="17">
        <v>6389305</v>
      </c>
      <c r="T25" s="17">
        <v>1820690</v>
      </c>
      <c r="V25"/>
      <c r="W25"/>
      <c r="X25" s="16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>
        <v>54</v>
      </c>
      <c r="B26" t="s">
        <v>77</v>
      </c>
      <c r="C26" s="14">
        <v>7200</v>
      </c>
      <c r="D26" s="14">
        <v>2015</v>
      </c>
      <c r="E26" s="16">
        <v>6.63</v>
      </c>
      <c r="F26" s="17">
        <v>5658</v>
      </c>
      <c r="G26" s="17">
        <v>397969</v>
      </c>
      <c r="H26" s="17">
        <v>121965</v>
      </c>
      <c r="I26" s="17">
        <v>52060</v>
      </c>
      <c r="J26" s="17">
        <v>13231</v>
      </c>
      <c r="K26" s="17">
        <v>0</v>
      </c>
      <c r="L26" s="17">
        <v>104</v>
      </c>
      <c r="M26" s="17">
        <v>0</v>
      </c>
      <c r="N26" s="17">
        <v>99904</v>
      </c>
      <c r="O26" s="17">
        <v>2457</v>
      </c>
      <c r="P26" s="17">
        <v>0</v>
      </c>
      <c r="Q26" s="17">
        <v>687690</v>
      </c>
      <c r="R26" s="17">
        <v>180561</v>
      </c>
      <c r="S26" s="17">
        <v>1903365</v>
      </c>
      <c r="T26" s="17">
        <v>422992</v>
      </c>
      <c r="V26"/>
      <c r="W2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>
        <v>56</v>
      </c>
      <c r="B27" t="s">
        <v>116</v>
      </c>
      <c r="C27" s="14">
        <v>7200</v>
      </c>
      <c r="D27" s="14">
        <v>2015</v>
      </c>
      <c r="E27" s="16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30</v>
      </c>
      <c r="S27" s="17">
        <v>225</v>
      </c>
      <c r="T27" s="17">
        <v>225</v>
      </c>
      <c r="V27"/>
      <c r="W27"/>
      <c r="X27" s="16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>
        <v>58</v>
      </c>
      <c r="B28" t="s">
        <v>160</v>
      </c>
      <c r="C28" s="14">
        <v>7200</v>
      </c>
      <c r="D28" s="14">
        <v>2015</v>
      </c>
      <c r="E28" s="16">
        <v>25.87</v>
      </c>
      <c r="F28" s="17">
        <v>114568</v>
      </c>
      <c r="G28" s="17">
        <v>1810165</v>
      </c>
      <c r="H28" s="17">
        <v>567215</v>
      </c>
      <c r="I28" s="17">
        <v>0</v>
      </c>
      <c r="J28" s="17">
        <v>25884</v>
      </c>
      <c r="K28" s="17">
        <v>35240</v>
      </c>
      <c r="L28" s="17">
        <v>56979</v>
      </c>
      <c r="M28" s="17">
        <v>137030</v>
      </c>
      <c r="N28" s="17">
        <v>152474</v>
      </c>
      <c r="O28" s="17">
        <v>48914</v>
      </c>
      <c r="P28" s="17">
        <v>192919</v>
      </c>
      <c r="Q28" s="17">
        <v>2640982</v>
      </c>
      <c r="R28" s="17">
        <v>858195</v>
      </c>
      <c r="S28" s="17">
        <v>4042084</v>
      </c>
      <c r="T28" s="17">
        <v>1636520</v>
      </c>
      <c r="V28"/>
      <c r="W28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>
        <v>63</v>
      </c>
      <c r="B29" t="s">
        <v>79</v>
      </c>
      <c r="C29" s="14">
        <v>7200</v>
      </c>
      <c r="D29" s="14">
        <v>2015</v>
      </c>
      <c r="E29" s="16">
        <v>15.06</v>
      </c>
      <c r="F29" s="17">
        <v>48446</v>
      </c>
      <c r="G29" s="17">
        <v>0</v>
      </c>
      <c r="H29" s="17">
        <v>0</v>
      </c>
      <c r="I29" s="17">
        <v>0</v>
      </c>
      <c r="J29" s="17">
        <v>30001</v>
      </c>
      <c r="K29" s="17">
        <v>12241</v>
      </c>
      <c r="L29" s="17">
        <v>1326349</v>
      </c>
      <c r="M29" s="17">
        <v>46843</v>
      </c>
      <c r="N29" s="17">
        <v>54042</v>
      </c>
      <c r="O29" s="17">
        <v>230</v>
      </c>
      <c r="P29" s="17">
        <v>0</v>
      </c>
      <c r="Q29" s="17">
        <v>1469706</v>
      </c>
      <c r="R29" s="17">
        <v>670799</v>
      </c>
      <c r="S29" s="17">
        <v>4884087</v>
      </c>
      <c r="T29" s="17">
        <v>853158</v>
      </c>
      <c r="V29"/>
      <c r="W29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>
        <v>78</v>
      </c>
      <c r="B30" t="s">
        <v>132</v>
      </c>
      <c r="C30" s="14">
        <v>7200</v>
      </c>
      <c r="D30" s="14">
        <v>2015</v>
      </c>
      <c r="E30" s="16">
        <v>4.2699999999999996</v>
      </c>
      <c r="F30" s="17">
        <v>12015</v>
      </c>
      <c r="G30" s="17">
        <v>382151</v>
      </c>
      <c r="H30" s="17">
        <v>102992</v>
      </c>
      <c r="I30" s="17">
        <v>0</v>
      </c>
      <c r="J30" s="17">
        <v>9672</v>
      </c>
      <c r="K30" s="17">
        <v>0</v>
      </c>
      <c r="L30" s="17">
        <v>4901</v>
      </c>
      <c r="M30" s="17">
        <v>0</v>
      </c>
      <c r="N30" s="17">
        <v>36830</v>
      </c>
      <c r="O30" s="17">
        <v>5914</v>
      </c>
      <c r="P30" s="17">
        <v>0</v>
      </c>
      <c r="Q30" s="17">
        <v>542460</v>
      </c>
      <c r="R30" s="17">
        <v>192846</v>
      </c>
      <c r="S30" s="17">
        <v>1501801</v>
      </c>
      <c r="T30" s="17">
        <v>717685</v>
      </c>
      <c r="V30"/>
      <c r="W30"/>
      <c r="X30" s="16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>
        <v>79</v>
      </c>
      <c r="B31" t="s">
        <v>88</v>
      </c>
      <c r="C31" s="14">
        <v>7200</v>
      </c>
      <c r="D31" s="14">
        <v>2015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27510</v>
      </c>
      <c r="S31" s="17">
        <v>483990</v>
      </c>
      <c r="T31" s="17">
        <v>208847</v>
      </c>
      <c r="V31"/>
      <c r="W31"/>
      <c r="X31" s="16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>
        <v>80</v>
      </c>
      <c r="B32" t="s">
        <v>133</v>
      </c>
      <c r="C32" s="14">
        <v>7200</v>
      </c>
      <c r="D32" s="14">
        <v>2015</v>
      </c>
      <c r="E32" s="16">
        <v>3.86</v>
      </c>
      <c r="F32" s="17">
        <v>5383</v>
      </c>
      <c r="G32" s="17">
        <v>289875</v>
      </c>
      <c r="H32" s="17">
        <v>76722</v>
      </c>
      <c r="I32" s="17">
        <v>3342</v>
      </c>
      <c r="J32" s="17">
        <v>7016</v>
      </c>
      <c r="K32" s="17">
        <v>0</v>
      </c>
      <c r="L32" s="17">
        <v>706</v>
      </c>
      <c r="M32" s="17">
        <v>0</v>
      </c>
      <c r="N32" s="17">
        <v>12501</v>
      </c>
      <c r="O32" s="17">
        <v>22433</v>
      </c>
      <c r="P32" s="17">
        <v>56995</v>
      </c>
      <c r="Q32" s="17">
        <v>355600</v>
      </c>
      <c r="R32" s="17">
        <v>155896</v>
      </c>
      <c r="S32" s="17">
        <v>421116</v>
      </c>
      <c r="T32" s="17">
        <v>65783</v>
      </c>
      <c r="V32"/>
      <c r="W32"/>
      <c r="X32" s="16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>
        <v>81</v>
      </c>
      <c r="B33" t="s">
        <v>134</v>
      </c>
      <c r="C33" s="14">
        <v>7200</v>
      </c>
      <c r="D33" s="14">
        <v>2015</v>
      </c>
      <c r="E33" s="16">
        <v>56.97</v>
      </c>
      <c r="F33" s="17">
        <v>186423</v>
      </c>
      <c r="G33" s="17">
        <v>3553836</v>
      </c>
      <c r="H33" s="17">
        <v>998683</v>
      </c>
      <c r="I33" s="17">
        <v>0</v>
      </c>
      <c r="J33" s="17">
        <v>27595</v>
      </c>
      <c r="K33" s="17">
        <v>2723</v>
      </c>
      <c r="L33" s="17">
        <v>15333</v>
      </c>
      <c r="M33" s="17">
        <v>337526</v>
      </c>
      <c r="N33" s="17">
        <v>296885</v>
      </c>
      <c r="O33" s="17">
        <v>5459</v>
      </c>
      <c r="P33" s="17">
        <v>3232</v>
      </c>
      <c r="Q33" s="17">
        <v>5234808</v>
      </c>
      <c r="R33" s="17">
        <v>3842707</v>
      </c>
      <c r="S33" s="17">
        <v>20496664</v>
      </c>
      <c r="T33" s="17">
        <v>9135238</v>
      </c>
      <c r="V33"/>
      <c r="W33"/>
      <c r="X33" s="16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>
        <v>82</v>
      </c>
      <c r="B34" t="s">
        <v>78</v>
      </c>
      <c r="C34" s="14"/>
      <c r="D34" s="14"/>
      <c r="E34" s="16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V34"/>
      <c r="W34"/>
      <c r="X34" s="16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>
        <v>84</v>
      </c>
      <c r="B35" t="s">
        <v>112</v>
      </c>
      <c r="C35" s="14">
        <v>7200</v>
      </c>
      <c r="D35" s="14">
        <v>2015</v>
      </c>
      <c r="E35" s="16">
        <v>48.24</v>
      </c>
      <c r="F35" s="17">
        <v>0</v>
      </c>
      <c r="G35" s="17">
        <v>4503296</v>
      </c>
      <c r="H35" s="17">
        <v>331346</v>
      </c>
      <c r="I35" s="17">
        <v>5000</v>
      </c>
      <c r="J35" s="17">
        <v>14259</v>
      </c>
      <c r="K35" s="17">
        <v>300</v>
      </c>
      <c r="L35" s="17">
        <v>435192</v>
      </c>
      <c r="M35" s="17">
        <v>0</v>
      </c>
      <c r="N35" s="17">
        <v>17623</v>
      </c>
      <c r="O35" s="17">
        <v>5102</v>
      </c>
      <c r="P35" s="17">
        <v>9803</v>
      </c>
      <c r="Q35" s="17">
        <v>5302315</v>
      </c>
      <c r="R35" s="17">
        <v>4326307</v>
      </c>
      <c r="S35" s="17">
        <v>24040213</v>
      </c>
      <c r="T35" s="17">
        <v>19227974</v>
      </c>
      <c r="V35"/>
      <c r="W35"/>
      <c r="X35" s="16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>
        <v>85</v>
      </c>
      <c r="B36" t="s">
        <v>135</v>
      </c>
      <c r="C36" s="14">
        <v>7200</v>
      </c>
      <c r="D36" s="14">
        <v>2015</v>
      </c>
      <c r="E36" s="16">
        <v>19.559999999999999</v>
      </c>
      <c r="F36" s="17">
        <v>41077</v>
      </c>
      <c r="G36" s="17">
        <v>1407590</v>
      </c>
      <c r="H36" s="17">
        <v>338433</v>
      </c>
      <c r="I36" s="17">
        <v>48179</v>
      </c>
      <c r="J36" s="17">
        <v>42016</v>
      </c>
      <c r="K36" s="17">
        <v>521</v>
      </c>
      <c r="L36" s="17">
        <v>2748</v>
      </c>
      <c r="M36" s="17">
        <v>95</v>
      </c>
      <c r="N36" s="17">
        <v>209455</v>
      </c>
      <c r="O36" s="17">
        <v>24629</v>
      </c>
      <c r="P36" s="17">
        <v>0</v>
      </c>
      <c r="Q36" s="17">
        <v>2073666</v>
      </c>
      <c r="R36" s="17">
        <v>417573</v>
      </c>
      <c r="S36" s="17">
        <v>4055233</v>
      </c>
      <c r="T36" s="17">
        <v>435912</v>
      </c>
      <c r="V36"/>
      <c r="W36"/>
      <c r="X36" s="16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>
        <v>96</v>
      </c>
      <c r="B37" t="s">
        <v>92</v>
      </c>
      <c r="C37" s="14">
        <v>7200</v>
      </c>
      <c r="D37" s="14">
        <v>2015</v>
      </c>
      <c r="E37" s="16">
        <v>6.56</v>
      </c>
      <c r="F37" s="17">
        <v>16504</v>
      </c>
      <c r="G37" s="17">
        <v>460363</v>
      </c>
      <c r="H37" s="17">
        <v>121404</v>
      </c>
      <c r="I37" s="17">
        <v>0</v>
      </c>
      <c r="J37" s="17">
        <v>17743</v>
      </c>
      <c r="K37" s="17">
        <v>3789</v>
      </c>
      <c r="L37" s="17">
        <v>86623</v>
      </c>
      <c r="M37" s="17">
        <v>0</v>
      </c>
      <c r="N37" s="17">
        <v>43788</v>
      </c>
      <c r="O37" s="17">
        <v>7143</v>
      </c>
      <c r="P37" s="17">
        <v>0</v>
      </c>
      <c r="Q37" s="17">
        <v>740853</v>
      </c>
      <c r="R37" s="17">
        <v>373796</v>
      </c>
      <c r="S37" s="17">
        <v>1451591</v>
      </c>
      <c r="T37" s="17">
        <v>394172</v>
      </c>
      <c r="V37"/>
      <c r="W37"/>
      <c r="X37" s="16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>
        <v>102</v>
      </c>
      <c r="B38" t="s">
        <v>161</v>
      </c>
      <c r="C38" s="14">
        <v>7200</v>
      </c>
      <c r="D38" s="14">
        <v>2015</v>
      </c>
      <c r="E38" s="16">
        <v>15.7</v>
      </c>
      <c r="F38" s="17">
        <v>0</v>
      </c>
      <c r="G38" s="17">
        <v>1082034</v>
      </c>
      <c r="H38" s="17">
        <v>269559</v>
      </c>
      <c r="I38" s="17">
        <v>0</v>
      </c>
      <c r="J38" s="17">
        <v>7006</v>
      </c>
      <c r="K38" s="17">
        <v>0</v>
      </c>
      <c r="L38" s="17">
        <v>14257</v>
      </c>
      <c r="M38" s="17">
        <v>202</v>
      </c>
      <c r="N38" s="17">
        <v>60314</v>
      </c>
      <c r="O38" s="17">
        <v>7064</v>
      </c>
      <c r="P38" s="17">
        <v>0</v>
      </c>
      <c r="Q38" s="17">
        <v>1440436</v>
      </c>
      <c r="R38" s="17">
        <v>492293</v>
      </c>
      <c r="S38" s="17">
        <v>6465100</v>
      </c>
      <c r="T38" s="17">
        <v>3475806</v>
      </c>
      <c r="V38"/>
      <c r="W38"/>
      <c r="X38" s="16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>
        <v>104</v>
      </c>
      <c r="B39" t="s">
        <v>94</v>
      </c>
      <c r="C39" s="14"/>
      <c r="D39" s="14"/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V39"/>
      <c r="W39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>
        <v>106</v>
      </c>
      <c r="B40" t="s">
        <v>72</v>
      </c>
      <c r="C40" s="14"/>
      <c r="D40" s="14"/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V40"/>
      <c r="W40"/>
      <c r="X40" s="16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>
        <v>107</v>
      </c>
      <c r="B41" t="s">
        <v>87</v>
      </c>
      <c r="C41" s="14">
        <v>7200</v>
      </c>
      <c r="D41" s="14">
        <v>2015</v>
      </c>
      <c r="E41" s="16">
        <v>6.22</v>
      </c>
      <c r="F41" s="17">
        <v>22155</v>
      </c>
      <c r="G41" s="17">
        <v>489507</v>
      </c>
      <c r="H41" s="17">
        <v>112457</v>
      </c>
      <c r="I41" s="17">
        <v>0</v>
      </c>
      <c r="J41" s="17">
        <v>18829</v>
      </c>
      <c r="K41" s="17">
        <v>0</v>
      </c>
      <c r="L41" s="17">
        <v>154664</v>
      </c>
      <c r="M41" s="17">
        <v>13200</v>
      </c>
      <c r="N41" s="17">
        <v>399</v>
      </c>
      <c r="O41" s="17">
        <v>12314</v>
      </c>
      <c r="P41" s="17">
        <v>0</v>
      </c>
      <c r="Q41" s="17">
        <v>801370</v>
      </c>
      <c r="R41" s="17">
        <v>417163</v>
      </c>
      <c r="S41" s="17">
        <v>2651055</v>
      </c>
      <c r="T41" s="17">
        <v>1068684</v>
      </c>
      <c r="V41"/>
      <c r="W41"/>
      <c r="X41" s="16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>
        <v>108</v>
      </c>
      <c r="B42" t="s">
        <v>93</v>
      </c>
      <c r="C42" s="14">
        <v>7200</v>
      </c>
      <c r="D42" s="14">
        <v>2015</v>
      </c>
      <c r="E42" s="16">
        <v>0</v>
      </c>
      <c r="F42" s="17">
        <v>3007</v>
      </c>
      <c r="G42" s="17">
        <v>0</v>
      </c>
      <c r="H42" s="17">
        <v>0</v>
      </c>
      <c r="I42" s="17">
        <v>164429</v>
      </c>
      <c r="J42" s="17">
        <v>112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164541</v>
      </c>
      <c r="R42" s="17">
        <v>31676</v>
      </c>
      <c r="S42" s="17">
        <v>406624</v>
      </c>
      <c r="T42" s="17">
        <v>380299</v>
      </c>
      <c r="V42"/>
      <c r="W42"/>
      <c r="X42" s="16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>
        <v>111</v>
      </c>
      <c r="B43" t="s">
        <v>136</v>
      </c>
      <c r="C43" s="14">
        <v>7200</v>
      </c>
      <c r="D43" s="14">
        <v>2015</v>
      </c>
      <c r="E43" s="16">
        <v>3.93</v>
      </c>
      <c r="F43" s="17">
        <v>13125</v>
      </c>
      <c r="G43" s="17">
        <v>275388</v>
      </c>
      <c r="H43" s="17">
        <v>56748</v>
      </c>
      <c r="I43" s="17">
        <v>0</v>
      </c>
      <c r="J43" s="17">
        <v>16164</v>
      </c>
      <c r="K43" s="17">
        <v>0</v>
      </c>
      <c r="L43" s="17">
        <v>121632</v>
      </c>
      <c r="M43" s="17">
        <v>0</v>
      </c>
      <c r="N43" s="17">
        <v>13323</v>
      </c>
      <c r="O43" s="17">
        <v>13552</v>
      </c>
      <c r="P43" s="17">
        <v>0</v>
      </c>
      <c r="Q43" s="17">
        <v>496807</v>
      </c>
      <c r="R43" s="17">
        <v>128969</v>
      </c>
      <c r="S43" s="17">
        <v>622795</v>
      </c>
      <c r="T43" s="17">
        <v>15175</v>
      </c>
      <c r="V43"/>
      <c r="W43"/>
      <c r="X43" s="16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>
        <v>125</v>
      </c>
      <c r="B44" t="s">
        <v>89</v>
      </c>
      <c r="C44" s="14"/>
      <c r="D44" s="14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V44"/>
      <c r="W44"/>
      <c r="X44" s="16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>
        <v>126</v>
      </c>
      <c r="B45" t="s">
        <v>100</v>
      </c>
      <c r="C45" s="14">
        <v>7200</v>
      </c>
      <c r="D45" s="14">
        <v>2015</v>
      </c>
      <c r="E45" s="16">
        <v>0</v>
      </c>
      <c r="F45" s="17">
        <v>31350</v>
      </c>
      <c r="G45" s="17">
        <v>0</v>
      </c>
      <c r="H45" s="17">
        <v>0</v>
      </c>
      <c r="I45" s="17">
        <v>0</v>
      </c>
      <c r="J45" s="17">
        <v>1315</v>
      </c>
      <c r="K45" s="17">
        <v>46</v>
      </c>
      <c r="L45" s="17">
        <v>967885</v>
      </c>
      <c r="M45" s="17">
        <v>0</v>
      </c>
      <c r="N45" s="17">
        <v>325</v>
      </c>
      <c r="O45" s="17">
        <v>0</v>
      </c>
      <c r="P45" s="17">
        <v>1230</v>
      </c>
      <c r="Q45" s="17">
        <v>968341</v>
      </c>
      <c r="R45" s="17">
        <v>317517</v>
      </c>
      <c r="S45" s="17">
        <v>2628122</v>
      </c>
      <c r="T45" s="17">
        <v>2518986</v>
      </c>
      <c r="V45"/>
      <c r="W45"/>
      <c r="X45" s="16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>
        <v>128</v>
      </c>
      <c r="B46" t="s">
        <v>106</v>
      </c>
      <c r="C46" s="14">
        <v>7200</v>
      </c>
      <c r="D46" s="14">
        <v>2015</v>
      </c>
      <c r="E46" s="16">
        <v>70.89</v>
      </c>
      <c r="F46" s="17">
        <v>217908</v>
      </c>
      <c r="G46" s="17">
        <v>5836352</v>
      </c>
      <c r="H46" s="17">
        <v>1809489</v>
      </c>
      <c r="I46" s="17">
        <v>0</v>
      </c>
      <c r="J46" s="17">
        <v>140289</v>
      </c>
      <c r="K46" s="17">
        <v>281</v>
      </c>
      <c r="L46" s="17">
        <v>32931</v>
      </c>
      <c r="M46" s="17">
        <v>12571</v>
      </c>
      <c r="N46" s="17">
        <v>228961</v>
      </c>
      <c r="O46" s="17">
        <v>31693</v>
      </c>
      <c r="P46" s="17">
        <v>29473</v>
      </c>
      <c r="Q46" s="17">
        <v>8063094</v>
      </c>
      <c r="R46" s="17">
        <v>3614592</v>
      </c>
      <c r="S46" s="17">
        <v>21987583</v>
      </c>
      <c r="T46" s="17">
        <v>11377241</v>
      </c>
      <c r="V46"/>
      <c r="W46"/>
      <c r="X46" s="1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>
        <v>129</v>
      </c>
      <c r="B47" t="s">
        <v>114</v>
      </c>
      <c r="C47" s="14">
        <v>7200</v>
      </c>
      <c r="D47" s="14">
        <v>2015</v>
      </c>
      <c r="E47" s="16">
        <v>4.1900000000000004</v>
      </c>
      <c r="F47" s="17">
        <v>8760</v>
      </c>
      <c r="G47" s="17">
        <v>264453</v>
      </c>
      <c r="H47" s="17">
        <v>59428</v>
      </c>
      <c r="I47" s="17">
        <v>0</v>
      </c>
      <c r="J47" s="17">
        <v>7248</v>
      </c>
      <c r="K47" s="17">
        <v>2452</v>
      </c>
      <c r="L47" s="17">
        <v>120</v>
      </c>
      <c r="M47" s="17">
        <v>19657</v>
      </c>
      <c r="N47" s="17">
        <v>8117</v>
      </c>
      <c r="O47" s="17">
        <v>4921</v>
      </c>
      <c r="P47" s="17">
        <v>0</v>
      </c>
      <c r="Q47" s="17">
        <v>366396</v>
      </c>
      <c r="R47" s="17">
        <v>140750</v>
      </c>
      <c r="S47" s="17">
        <v>731757</v>
      </c>
      <c r="T47" s="17">
        <v>57496</v>
      </c>
      <c r="V47"/>
      <c r="W47"/>
      <c r="X47" s="1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>
        <v>130</v>
      </c>
      <c r="B48" t="s">
        <v>137</v>
      </c>
      <c r="C48" s="14">
        <v>7200</v>
      </c>
      <c r="D48" s="14">
        <v>2015</v>
      </c>
      <c r="E48" s="16">
        <v>33.97</v>
      </c>
      <c r="F48" s="17">
        <v>82058</v>
      </c>
      <c r="G48" s="17">
        <v>2554328</v>
      </c>
      <c r="H48" s="17">
        <v>689667</v>
      </c>
      <c r="I48" s="17">
        <v>0</v>
      </c>
      <c r="J48" s="17">
        <v>30117</v>
      </c>
      <c r="K48" s="17">
        <v>777</v>
      </c>
      <c r="L48" s="17">
        <v>114927</v>
      </c>
      <c r="M48" s="17">
        <v>439952</v>
      </c>
      <c r="N48" s="17">
        <v>17065</v>
      </c>
      <c r="O48" s="17">
        <v>3827</v>
      </c>
      <c r="P48" s="17">
        <v>34107</v>
      </c>
      <c r="Q48" s="17">
        <v>3816553</v>
      </c>
      <c r="R48" s="17">
        <v>2150748</v>
      </c>
      <c r="S48" s="17">
        <v>10816666</v>
      </c>
      <c r="T48" s="17">
        <v>4710976</v>
      </c>
      <c r="V48"/>
      <c r="W48"/>
      <c r="X48" s="1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>
        <v>131</v>
      </c>
      <c r="B49" t="s">
        <v>90</v>
      </c>
      <c r="C49" s="14">
        <v>7200</v>
      </c>
      <c r="D49" s="14">
        <v>2015</v>
      </c>
      <c r="E49" s="16">
        <v>30.14</v>
      </c>
      <c r="F49" s="17">
        <v>0</v>
      </c>
      <c r="G49" s="17">
        <v>2308591</v>
      </c>
      <c r="H49" s="17">
        <v>550691</v>
      </c>
      <c r="I49" s="17">
        <v>0</v>
      </c>
      <c r="J49" s="17">
        <v>8838</v>
      </c>
      <c r="K49" s="17">
        <v>0</v>
      </c>
      <c r="L49" s="17">
        <v>10441</v>
      </c>
      <c r="M49" s="17">
        <v>0</v>
      </c>
      <c r="N49" s="17">
        <v>39568</v>
      </c>
      <c r="O49" s="17">
        <v>14108</v>
      </c>
      <c r="P49" s="17">
        <v>1150882</v>
      </c>
      <c r="Q49" s="17">
        <v>1781355</v>
      </c>
      <c r="R49" s="17">
        <v>856466</v>
      </c>
      <c r="S49" s="17">
        <v>6043609</v>
      </c>
      <c r="T49" s="17">
        <v>5561921</v>
      </c>
      <c r="V49"/>
      <c r="W49"/>
      <c r="X49" s="1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>
        <v>132</v>
      </c>
      <c r="B50" t="s">
        <v>138</v>
      </c>
      <c r="C50" s="14">
        <v>7200</v>
      </c>
      <c r="D50" s="14">
        <v>2015</v>
      </c>
      <c r="E50" s="16">
        <v>13.16</v>
      </c>
      <c r="F50" s="17">
        <v>46844</v>
      </c>
      <c r="G50" s="17">
        <v>1056380</v>
      </c>
      <c r="H50" s="17">
        <v>265886</v>
      </c>
      <c r="I50" s="17">
        <v>0</v>
      </c>
      <c r="J50" s="17">
        <v>15232</v>
      </c>
      <c r="K50" s="17">
        <v>8415</v>
      </c>
      <c r="L50" s="17">
        <v>10813</v>
      </c>
      <c r="M50" s="17">
        <v>221106</v>
      </c>
      <c r="N50" s="17">
        <v>154786</v>
      </c>
      <c r="O50" s="17">
        <v>5289</v>
      </c>
      <c r="P50" s="17">
        <v>100</v>
      </c>
      <c r="Q50" s="17">
        <v>1737807</v>
      </c>
      <c r="R50" s="17">
        <v>1271792</v>
      </c>
      <c r="S50" s="17">
        <v>6620474</v>
      </c>
      <c r="T50" s="17">
        <v>1771722</v>
      </c>
      <c r="V50"/>
      <c r="W50"/>
      <c r="X50" s="1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>
        <v>134</v>
      </c>
      <c r="B51" t="s">
        <v>81</v>
      </c>
      <c r="C51" s="14">
        <v>7200</v>
      </c>
      <c r="D51" s="14">
        <v>2015</v>
      </c>
      <c r="E51" s="16">
        <v>17.54</v>
      </c>
      <c r="F51" s="17">
        <v>17655</v>
      </c>
      <c r="G51" s="17">
        <v>1247097</v>
      </c>
      <c r="H51" s="17">
        <v>302317</v>
      </c>
      <c r="I51" s="17">
        <v>35205</v>
      </c>
      <c r="J51" s="17">
        <v>29041</v>
      </c>
      <c r="K51" s="17">
        <v>688</v>
      </c>
      <c r="L51" s="17">
        <v>59661</v>
      </c>
      <c r="M51" s="17">
        <v>16841</v>
      </c>
      <c r="N51" s="17">
        <v>12801</v>
      </c>
      <c r="O51" s="17">
        <v>8873</v>
      </c>
      <c r="P51" s="17">
        <v>790</v>
      </c>
      <c r="Q51" s="17">
        <v>1711734</v>
      </c>
      <c r="R51" s="17">
        <v>416849</v>
      </c>
      <c r="S51" s="17">
        <v>5412882</v>
      </c>
      <c r="T51" s="17">
        <v>1626071</v>
      </c>
      <c r="V51"/>
      <c r="W51"/>
      <c r="X51" s="1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>
        <v>137</v>
      </c>
      <c r="B52" t="s">
        <v>83</v>
      </c>
      <c r="C52" s="14">
        <v>7200</v>
      </c>
      <c r="D52" s="14">
        <v>2015</v>
      </c>
      <c r="E52" s="16">
        <v>5.82</v>
      </c>
      <c r="F52" s="17">
        <v>7853</v>
      </c>
      <c r="G52" s="17">
        <v>523704</v>
      </c>
      <c r="H52" s="17">
        <v>102959</v>
      </c>
      <c r="I52" s="17">
        <v>3028</v>
      </c>
      <c r="J52" s="17">
        <v>12076</v>
      </c>
      <c r="K52" s="17">
        <v>5268</v>
      </c>
      <c r="L52" s="17">
        <v>17151</v>
      </c>
      <c r="M52" s="17">
        <v>25200</v>
      </c>
      <c r="N52" s="17">
        <v>27376</v>
      </c>
      <c r="O52" s="17">
        <v>4383</v>
      </c>
      <c r="P52" s="17">
        <v>0</v>
      </c>
      <c r="Q52" s="17">
        <v>721145</v>
      </c>
      <c r="R52" s="17">
        <v>257665</v>
      </c>
      <c r="S52" s="17">
        <v>1379389</v>
      </c>
      <c r="T52" s="17">
        <v>228476</v>
      </c>
      <c r="V52"/>
      <c r="W52"/>
      <c r="X52" s="16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>
        <v>138</v>
      </c>
      <c r="B53" t="s">
        <v>119</v>
      </c>
      <c r="C53" s="14">
        <v>7200</v>
      </c>
      <c r="D53" s="14">
        <v>2015</v>
      </c>
      <c r="E53" s="16">
        <v>14.55</v>
      </c>
      <c r="F53" s="17">
        <v>0</v>
      </c>
      <c r="G53" s="17">
        <v>1293629</v>
      </c>
      <c r="H53" s="17">
        <v>89819</v>
      </c>
      <c r="I53" s="17">
        <v>0</v>
      </c>
      <c r="J53" s="17">
        <v>10138</v>
      </c>
      <c r="K53" s="17">
        <v>0</v>
      </c>
      <c r="L53" s="17">
        <v>4031</v>
      </c>
      <c r="M53" s="17">
        <v>0</v>
      </c>
      <c r="N53" s="17">
        <v>2423</v>
      </c>
      <c r="O53" s="17">
        <v>6948</v>
      </c>
      <c r="P53" s="17">
        <v>0</v>
      </c>
      <c r="Q53" s="17">
        <v>1406988</v>
      </c>
      <c r="R53" s="17">
        <v>1502615</v>
      </c>
      <c r="S53" s="17">
        <v>4591931</v>
      </c>
      <c r="T53" s="17">
        <v>2723297</v>
      </c>
      <c r="V53"/>
      <c r="W53"/>
      <c r="X53" s="16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>
        <v>139</v>
      </c>
      <c r="B54" t="s">
        <v>110</v>
      </c>
      <c r="C54" s="14">
        <v>7200</v>
      </c>
      <c r="D54" s="14">
        <v>2015</v>
      </c>
      <c r="E54" s="16">
        <v>0</v>
      </c>
      <c r="F54" s="17">
        <v>35914</v>
      </c>
      <c r="G54" s="17">
        <v>0</v>
      </c>
      <c r="H54" s="17">
        <v>0</v>
      </c>
      <c r="I54" s="17">
        <v>0</v>
      </c>
      <c r="J54" s="17">
        <v>12591</v>
      </c>
      <c r="K54" s="17">
        <v>2333</v>
      </c>
      <c r="L54" s="17">
        <v>1105595</v>
      </c>
      <c r="M54" s="17">
        <v>0</v>
      </c>
      <c r="N54" s="17">
        <v>88515</v>
      </c>
      <c r="O54" s="17">
        <v>52</v>
      </c>
      <c r="P54" s="17">
        <v>88</v>
      </c>
      <c r="Q54" s="17">
        <v>1208998</v>
      </c>
      <c r="R54" s="17">
        <v>1237281</v>
      </c>
      <c r="S54" s="17">
        <v>3541959</v>
      </c>
      <c r="T54" s="17">
        <v>2737609</v>
      </c>
      <c r="V54"/>
      <c r="W54"/>
      <c r="X54" s="16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>
        <v>140</v>
      </c>
      <c r="B55" t="s">
        <v>139</v>
      </c>
      <c r="C55" s="14">
        <v>7200</v>
      </c>
      <c r="D55" s="14">
        <v>2015</v>
      </c>
      <c r="E55" s="16">
        <v>13.65</v>
      </c>
      <c r="F55" s="17">
        <v>30614</v>
      </c>
      <c r="G55" s="17">
        <v>998974</v>
      </c>
      <c r="H55" s="17">
        <v>238510</v>
      </c>
      <c r="I55" s="17">
        <v>0</v>
      </c>
      <c r="J55" s="17">
        <v>18431</v>
      </c>
      <c r="K55" s="17">
        <v>0</v>
      </c>
      <c r="L55" s="17">
        <v>6058</v>
      </c>
      <c r="M55" s="17">
        <v>138509</v>
      </c>
      <c r="N55" s="17">
        <v>181965</v>
      </c>
      <c r="O55" s="17">
        <v>13151</v>
      </c>
      <c r="P55" s="17">
        <v>99</v>
      </c>
      <c r="Q55" s="17">
        <v>1595499</v>
      </c>
      <c r="R55" s="17">
        <v>526990</v>
      </c>
      <c r="S55" s="17">
        <v>2145359</v>
      </c>
      <c r="T55" s="17">
        <v>115701</v>
      </c>
      <c r="V55"/>
      <c r="W55"/>
      <c r="X55" s="16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>
        <v>141</v>
      </c>
      <c r="B56" t="s">
        <v>75</v>
      </c>
      <c r="C56" s="14">
        <v>7200</v>
      </c>
      <c r="D56" s="14">
        <v>2015</v>
      </c>
      <c r="E56" s="16">
        <v>4.46</v>
      </c>
      <c r="F56" s="17">
        <v>25449</v>
      </c>
      <c r="G56" s="17">
        <v>178214</v>
      </c>
      <c r="H56" s="17">
        <v>33538</v>
      </c>
      <c r="I56" s="17">
        <v>0</v>
      </c>
      <c r="J56" s="17">
        <v>22858</v>
      </c>
      <c r="K56" s="17">
        <v>0</v>
      </c>
      <c r="L56" s="17">
        <v>637320</v>
      </c>
      <c r="M56" s="17">
        <v>0</v>
      </c>
      <c r="N56" s="17">
        <v>37532</v>
      </c>
      <c r="O56" s="17">
        <v>391</v>
      </c>
      <c r="P56" s="17">
        <v>0</v>
      </c>
      <c r="Q56" s="17">
        <v>909853</v>
      </c>
      <c r="R56" s="17">
        <v>488302</v>
      </c>
      <c r="S56" s="17">
        <v>2269155</v>
      </c>
      <c r="T56" s="17">
        <v>147443</v>
      </c>
      <c r="V56"/>
      <c r="W56"/>
      <c r="X56" s="16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>
        <v>142</v>
      </c>
      <c r="B57" t="s">
        <v>99</v>
      </c>
      <c r="C57" s="14">
        <v>7200</v>
      </c>
      <c r="D57" s="14">
        <v>2015</v>
      </c>
      <c r="E57" s="16">
        <v>39.42</v>
      </c>
      <c r="F57" s="17">
        <v>67663</v>
      </c>
      <c r="G57" s="17">
        <v>3286514</v>
      </c>
      <c r="H57" s="17">
        <v>849190</v>
      </c>
      <c r="I57" s="17">
        <v>18000</v>
      </c>
      <c r="J57" s="17">
        <v>523079</v>
      </c>
      <c r="K57" s="17">
        <v>5546</v>
      </c>
      <c r="L57" s="17">
        <v>1475020</v>
      </c>
      <c r="M57" s="17">
        <v>23853</v>
      </c>
      <c r="N57" s="17">
        <v>249588</v>
      </c>
      <c r="O57" s="17">
        <v>33099</v>
      </c>
      <c r="P57" s="17">
        <v>227</v>
      </c>
      <c r="Q57" s="17">
        <v>6463662</v>
      </c>
      <c r="R57" s="17">
        <v>2173162</v>
      </c>
      <c r="S57" s="17">
        <v>19856103</v>
      </c>
      <c r="T57" s="17">
        <v>4094581</v>
      </c>
      <c r="V57"/>
      <c r="W57"/>
      <c r="X57" s="16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>
        <v>145</v>
      </c>
      <c r="B58" t="s">
        <v>162</v>
      </c>
      <c r="C58" s="14">
        <v>7200</v>
      </c>
      <c r="D58" s="14">
        <v>2015</v>
      </c>
      <c r="E58" s="16">
        <v>62.43</v>
      </c>
      <c r="F58" s="17">
        <v>205950</v>
      </c>
      <c r="G58" s="17">
        <v>4878998</v>
      </c>
      <c r="H58" s="17">
        <v>1507171</v>
      </c>
      <c r="I58" s="17">
        <v>0</v>
      </c>
      <c r="J58" s="17">
        <v>145052</v>
      </c>
      <c r="K58" s="17">
        <v>350</v>
      </c>
      <c r="L58" s="17">
        <v>212318</v>
      </c>
      <c r="M58" s="17">
        <v>109237</v>
      </c>
      <c r="N58" s="17">
        <v>259946</v>
      </c>
      <c r="O58" s="17">
        <v>22918</v>
      </c>
      <c r="P58" s="17">
        <v>46182</v>
      </c>
      <c r="Q58" s="17">
        <v>7089808</v>
      </c>
      <c r="R58" s="17">
        <v>3661223</v>
      </c>
      <c r="S58" s="17">
        <v>17121078</v>
      </c>
      <c r="T58" s="17">
        <v>8682797</v>
      </c>
      <c r="V58"/>
      <c r="W58"/>
      <c r="X58" s="16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>
        <v>147</v>
      </c>
      <c r="B59" t="s">
        <v>102</v>
      </c>
      <c r="C59" s="14">
        <v>7200</v>
      </c>
      <c r="D59" s="14">
        <v>2015</v>
      </c>
      <c r="E59" s="16">
        <v>5.27</v>
      </c>
      <c r="F59" s="17">
        <v>8733</v>
      </c>
      <c r="G59" s="17">
        <v>379035</v>
      </c>
      <c r="H59" s="17">
        <v>101587</v>
      </c>
      <c r="I59" s="17">
        <v>0</v>
      </c>
      <c r="J59" s="17">
        <v>10263</v>
      </c>
      <c r="K59" s="17">
        <v>0</v>
      </c>
      <c r="L59" s="17">
        <v>21252</v>
      </c>
      <c r="M59" s="17">
        <v>866</v>
      </c>
      <c r="N59" s="17">
        <v>16822</v>
      </c>
      <c r="O59" s="17">
        <v>2238</v>
      </c>
      <c r="P59" s="17">
        <v>19299</v>
      </c>
      <c r="Q59" s="17">
        <v>512764</v>
      </c>
      <c r="R59" s="17">
        <v>140965</v>
      </c>
      <c r="S59" s="17">
        <v>954588</v>
      </c>
      <c r="T59" s="17">
        <v>167666</v>
      </c>
      <c r="V59"/>
      <c r="W59"/>
      <c r="X59" s="16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>
        <v>148</v>
      </c>
      <c r="B60" t="s">
        <v>140</v>
      </c>
      <c r="C60" s="14">
        <v>7200</v>
      </c>
      <c r="D60" s="14">
        <v>2015</v>
      </c>
      <c r="E60" s="16">
        <v>0</v>
      </c>
      <c r="F60" s="17">
        <v>16502</v>
      </c>
      <c r="G60" s="17">
        <v>0</v>
      </c>
      <c r="H60" s="17">
        <v>0</v>
      </c>
      <c r="I60" s="17">
        <v>0</v>
      </c>
      <c r="J60" s="17">
        <v>12447</v>
      </c>
      <c r="K60" s="17">
        <v>0</v>
      </c>
      <c r="L60" s="17">
        <v>1431928</v>
      </c>
      <c r="M60" s="17">
        <v>0</v>
      </c>
      <c r="N60" s="17">
        <v>154042</v>
      </c>
      <c r="O60" s="17">
        <v>15</v>
      </c>
      <c r="P60" s="17">
        <v>0</v>
      </c>
      <c r="Q60" s="17">
        <v>1598432</v>
      </c>
      <c r="R60" s="17">
        <v>604525</v>
      </c>
      <c r="S60" s="17">
        <v>1943632</v>
      </c>
      <c r="T60" s="17">
        <v>1943632</v>
      </c>
      <c r="V60"/>
      <c r="W60"/>
      <c r="X60" s="16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>
        <v>150</v>
      </c>
      <c r="B61" t="s">
        <v>141</v>
      </c>
      <c r="C61" s="14">
        <v>7200</v>
      </c>
      <c r="D61" s="14">
        <v>2015</v>
      </c>
      <c r="E61" s="16">
        <v>3.16</v>
      </c>
      <c r="F61" s="17">
        <v>4668</v>
      </c>
      <c r="G61" s="17">
        <v>215327</v>
      </c>
      <c r="H61" s="17">
        <v>49172</v>
      </c>
      <c r="I61" s="17">
        <v>8036</v>
      </c>
      <c r="J61" s="17">
        <v>9462</v>
      </c>
      <c r="K61" s="17">
        <v>7792</v>
      </c>
      <c r="L61" s="17">
        <v>13697</v>
      </c>
      <c r="M61" s="17">
        <v>30464</v>
      </c>
      <c r="N61" s="17">
        <v>40119</v>
      </c>
      <c r="O61" s="17">
        <v>1316</v>
      </c>
      <c r="P61" s="17">
        <v>0</v>
      </c>
      <c r="Q61" s="17">
        <v>375385</v>
      </c>
      <c r="R61" s="17">
        <v>244365</v>
      </c>
      <c r="S61" s="17">
        <v>1366523</v>
      </c>
      <c r="T61" s="17">
        <v>260027</v>
      </c>
      <c r="V61"/>
      <c r="W61"/>
      <c r="X61" s="16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>
        <v>152</v>
      </c>
      <c r="B62" t="s">
        <v>85</v>
      </c>
      <c r="C62" s="14">
        <v>7200</v>
      </c>
      <c r="D62" s="14">
        <v>2015</v>
      </c>
      <c r="E62" s="16">
        <v>12.63</v>
      </c>
      <c r="F62" s="17">
        <v>16048</v>
      </c>
      <c r="G62" s="17">
        <v>558188</v>
      </c>
      <c r="H62" s="17">
        <v>166657</v>
      </c>
      <c r="I62" s="17">
        <v>480959</v>
      </c>
      <c r="J62" s="17">
        <v>23972</v>
      </c>
      <c r="K62" s="17">
        <v>0</v>
      </c>
      <c r="L62" s="17">
        <v>16902</v>
      </c>
      <c r="M62" s="17">
        <v>3313</v>
      </c>
      <c r="N62" s="17">
        <v>168157</v>
      </c>
      <c r="O62" s="17">
        <v>3110</v>
      </c>
      <c r="P62" s="17">
        <v>0</v>
      </c>
      <c r="Q62" s="17">
        <v>1421258</v>
      </c>
      <c r="R62" s="17">
        <v>630609</v>
      </c>
      <c r="S62" s="17">
        <v>3946340</v>
      </c>
      <c r="T62" s="17">
        <v>437116</v>
      </c>
      <c r="V62"/>
      <c r="W62"/>
      <c r="X62" s="16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>
        <v>153</v>
      </c>
      <c r="B63" t="s">
        <v>97</v>
      </c>
      <c r="C63" s="14">
        <v>7200</v>
      </c>
      <c r="D63" s="14">
        <v>2015</v>
      </c>
      <c r="E63" s="16">
        <v>9.0399999999999991</v>
      </c>
      <c r="F63" s="17">
        <v>6572</v>
      </c>
      <c r="G63" s="17">
        <v>679362</v>
      </c>
      <c r="H63" s="17">
        <v>122787</v>
      </c>
      <c r="I63" s="17">
        <v>0</v>
      </c>
      <c r="J63" s="17">
        <v>20837</v>
      </c>
      <c r="K63" s="17">
        <v>133</v>
      </c>
      <c r="L63" s="17">
        <v>56170</v>
      </c>
      <c r="M63" s="17">
        <v>0</v>
      </c>
      <c r="N63" s="17">
        <v>155764</v>
      </c>
      <c r="O63" s="17">
        <v>11689</v>
      </c>
      <c r="P63" s="17">
        <v>0</v>
      </c>
      <c r="Q63" s="17">
        <v>1046742</v>
      </c>
      <c r="R63" s="17">
        <v>555490</v>
      </c>
      <c r="S63" s="17">
        <v>1625008</v>
      </c>
      <c r="T63" s="17">
        <v>437153</v>
      </c>
    </row>
    <row r="64" spans="1:39" x14ac:dyDescent="0.25">
      <c r="A64">
        <v>155</v>
      </c>
      <c r="B64" t="s">
        <v>142</v>
      </c>
      <c r="C64" s="14">
        <v>7200</v>
      </c>
      <c r="D64" s="14">
        <v>2015</v>
      </c>
      <c r="E64" s="16">
        <v>58.88</v>
      </c>
      <c r="F64" s="17">
        <v>53913</v>
      </c>
      <c r="G64" s="17">
        <v>4729853</v>
      </c>
      <c r="H64" s="17">
        <v>1480313</v>
      </c>
      <c r="I64" s="17">
        <v>20039</v>
      </c>
      <c r="J64" s="17">
        <v>92288</v>
      </c>
      <c r="K64" s="17">
        <v>11952</v>
      </c>
      <c r="L64" s="17">
        <v>42401</v>
      </c>
      <c r="M64" s="17">
        <v>110224</v>
      </c>
      <c r="N64" s="17">
        <v>27516</v>
      </c>
      <c r="O64" s="17">
        <v>34805</v>
      </c>
      <c r="P64" s="17">
        <v>44748</v>
      </c>
      <c r="Q64" s="17">
        <v>6504643</v>
      </c>
      <c r="R64" s="17">
        <v>2894525</v>
      </c>
      <c r="S64" s="17">
        <v>29560293</v>
      </c>
      <c r="T64" s="17">
        <v>8765713</v>
      </c>
      <c r="V64"/>
      <c r="W64"/>
      <c r="X64" s="16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>
        <v>156</v>
      </c>
      <c r="B65" t="s">
        <v>163</v>
      </c>
      <c r="C65" s="14">
        <v>7200</v>
      </c>
      <c r="D65" s="14">
        <v>2015</v>
      </c>
      <c r="E65" s="16">
        <v>11.97</v>
      </c>
      <c r="F65" s="17">
        <v>17726</v>
      </c>
      <c r="G65" s="17">
        <v>1076988</v>
      </c>
      <c r="H65" s="17">
        <v>276160</v>
      </c>
      <c r="I65" s="17">
        <v>0</v>
      </c>
      <c r="J65" s="17">
        <v>13715</v>
      </c>
      <c r="K65" s="17">
        <v>2186</v>
      </c>
      <c r="L65" s="17">
        <v>13391</v>
      </c>
      <c r="M65" s="17">
        <v>0</v>
      </c>
      <c r="N65" s="17">
        <v>65725</v>
      </c>
      <c r="O65" s="17">
        <v>15561</v>
      </c>
      <c r="P65" s="17">
        <v>0</v>
      </c>
      <c r="Q65" s="17">
        <v>1463726</v>
      </c>
      <c r="R65" s="17">
        <v>328287</v>
      </c>
      <c r="S65" s="17">
        <v>445207</v>
      </c>
      <c r="T65" s="17">
        <v>445207</v>
      </c>
      <c r="V65"/>
      <c r="W65"/>
      <c r="X65" s="16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>
        <v>157</v>
      </c>
      <c r="B66" t="s">
        <v>143</v>
      </c>
      <c r="C66" s="14">
        <v>7200</v>
      </c>
      <c r="D66" s="14">
        <v>2015</v>
      </c>
      <c r="E66" s="16">
        <v>50.72</v>
      </c>
      <c r="F66" s="17">
        <v>190808</v>
      </c>
      <c r="G66" s="17">
        <v>3088609</v>
      </c>
      <c r="H66" s="17">
        <v>665183</v>
      </c>
      <c r="I66" s="17">
        <v>0</v>
      </c>
      <c r="J66" s="17">
        <v>54518</v>
      </c>
      <c r="K66" s="17">
        <v>3024</v>
      </c>
      <c r="L66" s="17">
        <v>185464</v>
      </c>
      <c r="M66" s="17">
        <v>0</v>
      </c>
      <c r="N66" s="17">
        <v>122356</v>
      </c>
      <c r="O66" s="17">
        <v>15556</v>
      </c>
      <c r="P66" s="17">
        <v>31032</v>
      </c>
      <c r="Q66" s="17">
        <v>4103678</v>
      </c>
      <c r="R66" s="17">
        <v>2152781</v>
      </c>
      <c r="S66" s="17">
        <v>11163512</v>
      </c>
      <c r="T66" s="17">
        <v>6410253</v>
      </c>
      <c r="V66"/>
      <c r="W66"/>
      <c r="X66" s="16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>
        <v>158</v>
      </c>
      <c r="B67" t="s">
        <v>71</v>
      </c>
      <c r="C67" s="14">
        <v>7200</v>
      </c>
      <c r="D67" s="14">
        <v>2015</v>
      </c>
      <c r="E67" s="16">
        <v>6.65</v>
      </c>
      <c r="F67" s="17">
        <v>17110</v>
      </c>
      <c r="G67" s="17">
        <v>474967</v>
      </c>
      <c r="H67" s="17">
        <v>107203</v>
      </c>
      <c r="I67" s="17">
        <v>0</v>
      </c>
      <c r="J67" s="17">
        <v>18512</v>
      </c>
      <c r="K67" s="17">
        <v>0</v>
      </c>
      <c r="L67" s="17">
        <v>11483</v>
      </c>
      <c r="M67" s="17">
        <v>0</v>
      </c>
      <c r="N67" s="17">
        <v>162516</v>
      </c>
      <c r="O67" s="17">
        <v>17366</v>
      </c>
      <c r="P67" s="17">
        <v>0</v>
      </c>
      <c r="Q67" s="17">
        <v>792047</v>
      </c>
      <c r="R67" s="17">
        <v>396631</v>
      </c>
      <c r="S67" s="17">
        <v>1272378</v>
      </c>
      <c r="T67" s="17">
        <v>222923</v>
      </c>
      <c r="V67"/>
      <c r="W67"/>
      <c r="X67" s="16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>
        <v>159</v>
      </c>
      <c r="B68" t="s">
        <v>144</v>
      </c>
      <c r="C68" s="14">
        <v>7200</v>
      </c>
      <c r="D68" s="14">
        <v>2015</v>
      </c>
      <c r="E68" s="16">
        <v>71.61</v>
      </c>
      <c r="F68" s="17">
        <v>0</v>
      </c>
      <c r="G68" s="17">
        <v>6530919</v>
      </c>
      <c r="H68" s="17">
        <v>470511</v>
      </c>
      <c r="I68" s="17">
        <v>0</v>
      </c>
      <c r="J68" s="17">
        <v>58154</v>
      </c>
      <c r="K68" s="17">
        <v>6122</v>
      </c>
      <c r="L68" s="17">
        <v>22489</v>
      </c>
      <c r="M68" s="17">
        <v>0</v>
      </c>
      <c r="N68" s="17">
        <v>8915</v>
      </c>
      <c r="O68" s="17">
        <v>127362</v>
      </c>
      <c r="P68" s="17">
        <v>96244</v>
      </c>
      <c r="Q68" s="17">
        <v>7128228</v>
      </c>
      <c r="R68" s="17">
        <v>6481763</v>
      </c>
      <c r="S68" s="17">
        <v>36389483</v>
      </c>
      <c r="T68" s="17">
        <v>23187167</v>
      </c>
      <c r="V68"/>
      <c r="W68"/>
      <c r="X68" s="16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>
        <v>161</v>
      </c>
      <c r="B69" t="s">
        <v>117</v>
      </c>
      <c r="C69" s="14">
        <v>7200</v>
      </c>
      <c r="D69" s="14">
        <v>2015</v>
      </c>
      <c r="E69" s="16">
        <v>50.51</v>
      </c>
      <c r="F69" s="17">
        <v>170898</v>
      </c>
      <c r="G69" s="17">
        <v>3961503</v>
      </c>
      <c r="H69" s="17">
        <v>656786</v>
      </c>
      <c r="I69" s="17">
        <v>0</v>
      </c>
      <c r="J69" s="17">
        <v>200830</v>
      </c>
      <c r="K69" s="17">
        <v>466</v>
      </c>
      <c r="L69" s="17">
        <v>103464</v>
      </c>
      <c r="M69" s="17">
        <v>16380</v>
      </c>
      <c r="N69" s="17">
        <v>121296</v>
      </c>
      <c r="O69" s="17">
        <v>96895</v>
      </c>
      <c r="P69" s="17">
        <v>46415</v>
      </c>
      <c r="Q69" s="17">
        <v>5111205</v>
      </c>
      <c r="R69" s="17">
        <v>958519</v>
      </c>
      <c r="S69" s="17">
        <v>12350656</v>
      </c>
      <c r="T69" s="17">
        <v>4589111</v>
      </c>
      <c r="V69"/>
      <c r="W69"/>
      <c r="X69" s="16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>
        <v>162</v>
      </c>
      <c r="B70" t="s">
        <v>113</v>
      </c>
      <c r="C70" s="14">
        <v>7200</v>
      </c>
      <c r="D70" s="14">
        <v>2015</v>
      </c>
      <c r="E70" s="16">
        <v>0</v>
      </c>
      <c r="F70" s="17">
        <v>0</v>
      </c>
      <c r="G70" s="17">
        <v>0</v>
      </c>
      <c r="H70" s="17">
        <v>0</v>
      </c>
      <c r="I70" s="17">
        <v>0</v>
      </c>
      <c r="J70" s="17">
        <v>26292</v>
      </c>
      <c r="K70" s="17">
        <v>49</v>
      </c>
      <c r="L70" s="17">
        <v>3192653</v>
      </c>
      <c r="M70" s="17">
        <v>0</v>
      </c>
      <c r="N70" s="17">
        <v>0</v>
      </c>
      <c r="O70" s="17">
        <v>0</v>
      </c>
      <c r="P70" s="17">
        <v>0</v>
      </c>
      <c r="Q70" s="17">
        <v>3218994</v>
      </c>
      <c r="R70" s="17">
        <v>1628500</v>
      </c>
      <c r="S70" s="17">
        <v>15841415</v>
      </c>
      <c r="T70" s="17">
        <v>15260186</v>
      </c>
      <c r="V70"/>
      <c r="W70"/>
      <c r="X70" s="16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>
        <v>164</v>
      </c>
      <c r="B71" t="s">
        <v>145</v>
      </c>
      <c r="C71" s="14">
        <v>7200</v>
      </c>
      <c r="D71" s="14">
        <v>2015</v>
      </c>
      <c r="E71" s="16">
        <v>52.16</v>
      </c>
      <c r="F71" s="17">
        <v>0</v>
      </c>
      <c r="G71" s="17">
        <v>4466094</v>
      </c>
      <c r="H71" s="17">
        <v>1101135</v>
      </c>
      <c r="I71" s="17">
        <v>11200</v>
      </c>
      <c r="J71" s="17">
        <v>142348</v>
      </c>
      <c r="K71" s="17">
        <v>1812</v>
      </c>
      <c r="L71" s="17">
        <v>20055</v>
      </c>
      <c r="M71" s="17">
        <v>0</v>
      </c>
      <c r="N71" s="17">
        <v>193205</v>
      </c>
      <c r="O71" s="17">
        <v>39803</v>
      </c>
      <c r="P71" s="17">
        <v>16803</v>
      </c>
      <c r="Q71" s="17">
        <v>5958849</v>
      </c>
      <c r="R71" s="17">
        <v>2041637</v>
      </c>
      <c r="S71" s="17">
        <v>22746468</v>
      </c>
      <c r="T71" s="17">
        <v>11847672</v>
      </c>
      <c r="V71"/>
      <c r="W71"/>
      <c r="X71" s="16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>
        <v>165</v>
      </c>
      <c r="B72" t="s">
        <v>82</v>
      </c>
      <c r="C72" s="14">
        <v>7200</v>
      </c>
      <c r="D72" s="14">
        <v>2015</v>
      </c>
      <c r="E72" s="16">
        <v>5.22</v>
      </c>
      <c r="F72" s="17">
        <v>21788</v>
      </c>
      <c r="G72" s="17">
        <v>503885</v>
      </c>
      <c r="H72" s="17">
        <v>109834</v>
      </c>
      <c r="I72" s="17">
        <v>0</v>
      </c>
      <c r="J72" s="17">
        <v>10126</v>
      </c>
      <c r="K72" s="17">
        <v>2059</v>
      </c>
      <c r="L72" s="17">
        <v>0</v>
      </c>
      <c r="M72" s="17">
        <v>281</v>
      </c>
      <c r="N72" s="17">
        <v>9087</v>
      </c>
      <c r="O72" s="17">
        <v>17275</v>
      </c>
      <c r="P72" s="17">
        <v>0</v>
      </c>
      <c r="Q72" s="17">
        <v>652547</v>
      </c>
      <c r="R72" s="17">
        <v>194725</v>
      </c>
      <c r="S72" s="17">
        <v>1314798</v>
      </c>
      <c r="T72" s="17">
        <v>175933</v>
      </c>
      <c r="V72"/>
      <c r="W72"/>
      <c r="X72" s="16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>
        <v>167</v>
      </c>
      <c r="B73" t="s">
        <v>76</v>
      </c>
      <c r="C73" s="14"/>
      <c r="D73" s="14"/>
      <c r="E73" s="16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V73"/>
      <c r="W73"/>
      <c r="X73" s="16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>
        <v>168</v>
      </c>
      <c r="B74" t="s">
        <v>73</v>
      </c>
      <c r="C74" s="14">
        <v>7200</v>
      </c>
      <c r="D74" s="14">
        <v>2015</v>
      </c>
      <c r="E74" s="16">
        <v>31.01</v>
      </c>
      <c r="F74" s="17">
        <v>87818</v>
      </c>
      <c r="G74" s="17">
        <v>2108603</v>
      </c>
      <c r="H74" s="17">
        <v>534343</v>
      </c>
      <c r="I74" s="17">
        <v>126982</v>
      </c>
      <c r="J74" s="17">
        <v>199815</v>
      </c>
      <c r="K74" s="17">
        <v>0</v>
      </c>
      <c r="L74" s="17">
        <v>22249</v>
      </c>
      <c r="M74" s="17">
        <v>0</v>
      </c>
      <c r="N74" s="17">
        <v>99143</v>
      </c>
      <c r="O74" s="17">
        <v>18352</v>
      </c>
      <c r="P74" s="17">
        <v>285248</v>
      </c>
      <c r="Q74" s="17">
        <v>2824239</v>
      </c>
      <c r="R74" s="17">
        <v>1415287</v>
      </c>
      <c r="S74" s="17">
        <v>9676778</v>
      </c>
      <c r="T74" s="17">
        <v>7694457</v>
      </c>
      <c r="V74"/>
      <c r="W74"/>
      <c r="X74" s="16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>
        <v>170</v>
      </c>
      <c r="B75" t="s">
        <v>146</v>
      </c>
      <c r="C75" s="14">
        <v>7200</v>
      </c>
      <c r="D75" s="14">
        <v>2015</v>
      </c>
      <c r="E75" s="16">
        <v>48.63</v>
      </c>
      <c r="F75" s="17">
        <v>140312</v>
      </c>
      <c r="G75" s="17">
        <v>4051404</v>
      </c>
      <c r="H75" s="17">
        <v>1085220</v>
      </c>
      <c r="I75" s="17">
        <v>0</v>
      </c>
      <c r="J75" s="17">
        <v>43786</v>
      </c>
      <c r="K75" s="17">
        <v>0</v>
      </c>
      <c r="L75" s="17">
        <v>125114</v>
      </c>
      <c r="M75" s="17">
        <v>563406</v>
      </c>
      <c r="N75" s="17">
        <v>39897</v>
      </c>
      <c r="O75" s="17">
        <v>5913</v>
      </c>
      <c r="P75" s="17">
        <v>2403</v>
      </c>
      <c r="Q75" s="17">
        <v>5912337</v>
      </c>
      <c r="R75" s="17">
        <v>2162833</v>
      </c>
      <c r="S75" s="17">
        <v>20060243</v>
      </c>
      <c r="T75" s="17">
        <v>8669574</v>
      </c>
      <c r="V75"/>
      <c r="W75"/>
      <c r="X75" s="16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>
        <v>172</v>
      </c>
      <c r="B76" t="s">
        <v>104</v>
      </c>
      <c r="C76" s="14">
        <v>7200</v>
      </c>
      <c r="D76" s="14">
        <v>2015</v>
      </c>
      <c r="E76" s="16">
        <v>31.37</v>
      </c>
      <c r="F76" s="17">
        <v>32175</v>
      </c>
      <c r="G76" s="17">
        <v>2117430</v>
      </c>
      <c r="H76" s="17">
        <v>475827</v>
      </c>
      <c r="I76" s="17">
        <v>51320</v>
      </c>
      <c r="J76" s="17">
        <v>70326</v>
      </c>
      <c r="K76" s="17">
        <v>29661</v>
      </c>
      <c r="L76" s="17">
        <v>35612</v>
      </c>
      <c r="M76" s="17">
        <v>14508</v>
      </c>
      <c r="N76" s="17">
        <v>197662</v>
      </c>
      <c r="O76" s="17">
        <v>39640</v>
      </c>
      <c r="P76" s="17">
        <v>21191</v>
      </c>
      <c r="Q76" s="17">
        <v>3010795</v>
      </c>
      <c r="R76" s="17">
        <v>1215578</v>
      </c>
      <c r="S76" s="17">
        <v>4612123</v>
      </c>
      <c r="T76" s="17">
        <v>594292</v>
      </c>
      <c r="V76"/>
      <c r="W76"/>
      <c r="X76" s="16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>
        <v>173</v>
      </c>
      <c r="B77" t="s">
        <v>86</v>
      </c>
      <c r="C77" s="14">
        <v>7200</v>
      </c>
      <c r="D77" s="14">
        <v>2015</v>
      </c>
      <c r="E77" s="16">
        <v>6.14</v>
      </c>
      <c r="F77" s="17">
        <v>4798</v>
      </c>
      <c r="G77" s="17">
        <v>415016</v>
      </c>
      <c r="H77" s="17">
        <v>102802</v>
      </c>
      <c r="I77" s="17">
        <v>36820</v>
      </c>
      <c r="J77" s="17">
        <v>6416</v>
      </c>
      <c r="K77" s="17">
        <v>0</v>
      </c>
      <c r="L77" s="17">
        <v>4812</v>
      </c>
      <c r="M77" s="17">
        <v>2952</v>
      </c>
      <c r="N77" s="17">
        <v>56834</v>
      </c>
      <c r="O77" s="17">
        <v>0</v>
      </c>
      <c r="P77" s="17">
        <v>0</v>
      </c>
      <c r="Q77" s="17">
        <v>625652</v>
      </c>
      <c r="R77" s="17">
        <v>404770</v>
      </c>
      <c r="S77" s="17">
        <v>1655364</v>
      </c>
      <c r="T77" s="17">
        <v>136449</v>
      </c>
      <c r="V77"/>
      <c r="W77"/>
      <c r="X77" s="16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>
        <v>175</v>
      </c>
      <c r="B78" t="s">
        <v>109</v>
      </c>
      <c r="C78" s="14">
        <v>7200</v>
      </c>
      <c r="D78" s="14">
        <v>2015</v>
      </c>
      <c r="E78" s="16">
        <v>10.06</v>
      </c>
      <c r="F78" s="17">
        <v>0</v>
      </c>
      <c r="G78" s="17">
        <v>786011</v>
      </c>
      <c r="H78" s="17">
        <v>189552</v>
      </c>
      <c r="I78" s="17">
        <v>0</v>
      </c>
      <c r="J78" s="17">
        <v>8910</v>
      </c>
      <c r="K78" s="17">
        <v>195</v>
      </c>
      <c r="L78" s="17">
        <v>2920</v>
      </c>
      <c r="M78" s="17">
        <v>0</v>
      </c>
      <c r="N78" s="17">
        <v>142423</v>
      </c>
      <c r="O78" s="17">
        <v>1615</v>
      </c>
      <c r="P78" s="17">
        <v>8416</v>
      </c>
      <c r="Q78" s="17">
        <v>1123210</v>
      </c>
      <c r="R78" s="17">
        <v>1179964</v>
      </c>
      <c r="S78" s="17">
        <v>3986028</v>
      </c>
      <c r="T78" s="17">
        <v>418112</v>
      </c>
      <c r="V78"/>
      <c r="W78"/>
      <c r="X78" s="16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>
        <v>176</v>
      </c>
      <c r="B79" t="s">
        <v>147</v>
      </c>
      <c r="C79" s="14">
        <v>7200</v>
      </c>
      <c r="D79" s="14">
        <v>2015</v>
      </c>
      <c r="E79" s="16">
        <v>12.1</v>
      </c>
      <c r="F79" s="17">
        <v>46693</v>
      </c>
      <c r="G79" s="17">
        <v>841660</v>
      </c>
      <c r="H79" s="17">
        <v>240271</v>
      </c>
      <c r="I79" s="17">
        <v>0</v>
      </c>
      <c r="J79" s="17">
        <v>1942</v>
      </c>
      <c r="K79" s="17">
        <v>4441</v>
      </c>
      <c r="L79" s="17">
        <v>80</v>
      </c>
      <c r="M79" s="17">
        <v>0</v>
      </c>
      <c r="N79" s="17">
        <v>389</v>
      </c>
      <c r="O79" s="17">
        <v>0</v>
      </c>
      <c r="P79" s="17">
        <v>0</v>
      </c>
      <c r="Q79" s="17">
        <v>1088783</v>
      </c>
      <c r="R79" s="17">
        <v>459299</v>
      </c>
      <c r="S79" s="17">
        <v>5265607</v>
      </c>
      <c r="T79" s="17">
        <v>4965333</v>
      </c>
      <c r="V79"/>
      <c r="W79"/>
      <c r="X79" s="16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>
        <v>180</v>
      </c>
      <c r="B80" t="s">
        <v>164</v>
      </c>
      <c r="C80" s="14">
        <v>7200</v>
      </c>
      <c r="D80" s="14">
        <v>2015</v>
      </c>
      <c r="E80" s="16">
        <v>5.78</v>
      </c>
      <c r="F80" s="17">
        <v>11273</v>
      </c>
      <c r="G80" s="17">
        <v>478238</v>
      </c>
      <c r="H80" s="17">
        <v>134686</v>
      </c>
      <c r="I80" s="17">
        <v>0</v>
      </c>
      <c r="J80" s="17">
        <v>1910</v>
      </c>
      <c r="K80" s="17">
        <v>0</v>
      </c>
      <c r="L80" s="17">
        <v>0</v>
      </c>
      <c r="M80" s="17">
        <v>1460</v>
      </c>
      <c r="N80" s="17">
        <v>8646</v>
      </c>
      <c r="O80" s="17">
        <v>3309</v>
      </c>
      <c r="P80" s="17">
        <v>0</v>
      </c>
      <c r="Q80" s="17">
        <v>628249</v>
      </c>
      <c r="R80" s="17">
        <v>115003</v>
      </c>
      <c r="S80" s="17">
        <v>2429410</v>
      </c>
      <c r="T80" s="17">
        <v>2311388</v>
      </c>
      <c r="V80"/>
      <c r="W80"/>
      <c r="X80" s="16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>
        <v>183</v>
      </c>
      <c r="B81" t="s">
        <v>148</v>
      </c>
      <c r="C81" s="14">
        <v>7200</v>
      </c>
      <c r="D81" s="14">
        <v>2015</v>
      </c>
      <c r="E81" s="16">
        <v>11.71</v>
      </c>
      <c r="F81" s="17">
        <v>37345</v>
      </c>
      <c r="G81" s="17">
        <v>717971</v>
      </c>
      <c r="H81" s="17">
        <v>226377</v>
      </c>
      <c r="I81" s="17">
        <v>0</v>
      </c>
      <c r="J81" s="17">
        <v>11685</v>
      </c>
      <c r="K81" s="17">
        <v>1082</v>
      </c>
      <c r="L81" s="17">
        <v>35491</v>
      </c>
      <c r="M81" s="17">
        <v>0</v>
      </c>
      <c r="N81" s="17">
        <v>65087</v>
      </c>
      <c r="O81" s="17">
        <v>4000</v>
      </c>
      <c r="P81" s="17">
        <v>2270</v>
      </c>
      <c r="Q81" s="17">
        <v>1059423</v>
      </c>
      <c r="R81" s="17">
        <v>794806</v>
      </c>
      <c r="S81" s="17">
        <v>4208687</v>
      </c>
      <c r="T81" s="17">
        <v>1975278</v>
      </c>
      <c r="V81"/>
      <c r="W81"/>
      <c r="X81" s="16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>
        <v>186</v>
      </c>
      <c r="B82" t="s">
        <v>149</v>
      </c>
      <c r="C82" s="14">
        <v>7200</v>
      </c>
      <c r="D82" s="14">
        <v>2015</v>
      </c>
      <c r="E82" s="16">
        <v>0</v>
      </c>
      <c r="F82" s="17">
        <v>0</v>
      </c>
      <c r="G82" s="17">
        <v>0</v>
      </c>
      <c r="H82" s="17">
        <v>0</v>
      </c>
      <c r="I82" s="17">
        <v>327</v>
      </c>
      <c r="J82" s="17">
        <v>14249</v>
      </c>
      <c r="K82" s="17">
        <v>0</v>
      </c>
      <c r="L82" s="17">
        <v>155966</v>
      </c>
      <c r="M82" s="17">
        <v>0</v>
      </c>
      <c r="N82" s="17">
        <v>15275</v>
      </c>
      <c r="O82" s="17">
        <v>0</v>
      </c>
      <c r="P82" s="17">
        <v>0</v>
      </c>
      <c r="Q82" s="17">
        <v>185817</v>
      </c>
      <c r="R82" s="17">
        <v>48481</v>
      </c>
      <c r="S82" s="17">
        <v>336576</v>
      </c>
      <c r="T82" s="17">
        <v>156131</v>
      </c>
      <c r="V82"/>
      <c r="W82"/>
      <c r="X82" s="16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>
        <v>191</v>
      </c>
      <c r="B83" t="s">
        <v>91</v>
      </c>
      <c r="C83" s="14">
        <v>7200</v>
      </c>
      <c r="D83" s="14">
        <v>2015</v>
      </c>
      <c r="E83" s="16">
        <v>8.94</v>
      </c>
      <c r="F83" s="17">
        <v>0</v>
      </c>
      <c r="G83" s="17">
        <v>746318</v>
      </c>
      <c r="H83" s="17">
        <v>55027</v>
      </c>
      <c r="I83" s="17">
        <v>0</v>
      </c>
      <c r="J83" s="17">
        <v>51234</v>
      </c>
      <c r="K83" s="17">
        <v>230</v>
      </c>
      <c r="L83" s="17">
        <v>3117</v>
      </c>
      <c r="M83" s="17">
        <v>7020</v>
      </c>
      <c r="N83" s="17">
        <v>3710</v>
      </c>
      <c r="O83" s="17">
        <v>13857</v>
      </c>
      <c r="P83" s="17">
        <v>3694</v>
      </c>
      <c r="Q83" s="17">
        <v>876819</v>
      </c>
      <c r="R83" s="17">
        <v>1236284</v>
      </c>
      <c r="S83" s="17">
        <v>4047172</v>
      </c>
      <c r="T83" s="17">
        <v>1993038</v>
      </c>
      <c r="V83"/>
      <c r="W83"/>
      <c r="X83" s="16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>
        <v>193</v>
      </c>
      <c r="B84" t="s">
        <v>111</v>
      </c>
      <c r="C84" s="14">
        <v>7200</v>
      </c>
      <c r="D84" s="14">
        <v>2015</v>
      </c>
      <c r="E84" s="16">
        <v>13.05</v>
      </c>
      <c r="F84" s="17">
        <v>37487</v>
      </c>
      <c r="G84" s="17">
        <v>1052106</v>
      </c>
      <c r="H84" s="17">
        <v>98018</v>
      </c>
      <c r="I84" s="17">
        <v>0</v>
      </c>
      <c r="J84" s="17">
        <v>35834</v>
      </c>
      <c r="K84" s="17">
        <v>0</v>
      </c>
      <c r="L84" s="17">
        <v>6230</v>
      </c>
      <c r="M84" s="17">
        <v>2700</v>
      </c>
      <c r="N84" s="17">
        <v>4855</v>
      </c>
      <c r="O84" s="17">
        <v>20968</v>
      </c>
      <c r="P84" s="17">
        <v>25847</v>
      </c>
      <c r="Q84" s="17">
        <v>1194864</v>
      </c>
      <c r="R84" s="17">
        <v>708923</v>
      </c>
      <c r="S84" s="17">
        <v>2957589</v>
      </c>
      <c r="T84" s="17">
        <v>355043</v>
      </c>
      <c r="V84"/>
      <c r="W84"/>
      <c r="X84" s="16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>
        <v>194</v>
      </c>
      <c r="B85" t="s">
        <v>150</v>
      </c>
      <c r="C85" s="14">
        <v>7200</v>
      </c>
      <c r="D85" s="14">
        <v>2015</v>
      </c>
      <c r="E85" s="16">
        <v>9.59</v>
      </c>
      <c r="F85" s="17">
        <v>28266</v>
      </c>
      <c r="G85" s="17">
        <v>984990</v>
      </c>
      <c r="H85" s="17">
        <v>94470</v>
      </c>
      <c r="I85" s="17">
        <v>0</v>
      </c>
      <c r="J85" s="17">
        <v>32696</v>
      </c>
      <c r="K85" s="17">
        <v>0</v>
      </c>
      <c r="L85" s="17">
        <v>1485</v>
      </c>
      <c r="M85" s="17">
        <v>0</v>
      </c>
      <c r="N85" s="17">
        <v>16738</v>
      </c>
      <c r="O85" s="17">
        <v>4572</v>
      </c>
      <c r="P85" s="17">
        <v>0</v>
      </c>
      <c r="Q85" s="17">
        <v>1134951</v>
      </c>
      <c r="R85" s="17">
        <v>737902</v>
      </c>
      <c r="S85" s="17">
        <v>2380703</v>
      </c>
      <c r="T85" s="17">
        <v>883074</v>
      </c>
      <c r="V85"/>
      <c r="W85"/>
      <c r="X85" s="16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>
        <v>195</v>
      </c>
      <c r="B86" t="s">
        <v>105</v>
      </c>
      <c r="C86" s="14">
        <v>7200</v>
      </c>
      <c r="D86" s="14">
        <v>2015</v>
      </c>
      <c r="E86" s="16">
        <v>3.31</v>
      </c>
      <c r="F86" s="17">
        <v>0</v>
      </c>
      <c r="G86" s="17">
        <v>271777</v>
      </c>
      <c r="H86" s="17">
        <v>52409</v>
      </c>
      <c r="I86" s="17">
        <v>0</v>
      </c>
      <c r="J86" s="17">
        <v>22399</v>
      </c>
      <c r="K86" s="17">
        <v>0</v>
      </c>
      <c r="L86" s="17">
        <v>0</v>
      </c>
      <c r="M86" s="17">
        <v>0</v>
      </c>
      <c r="N86" s="17">
        <v>53194</v>
      </c>
      <c r="O86" s="17">
        <v>9880</v>
      </c>
      <c r="P86" s="17">
        <v>0</v>
      </c>
      <c r="Q86" s="17">
        <v>409659</v>
      </c>
      <c r="R86" s="17">
        <v>562276</v>
      </c>
      <c r="S86" s="17">
        <v>2163343</v>
      </c>
      <c r="T86" s="17">
        <v>923596</v>
      </c>
      <c r="V86"/>
      <c r="W86"/>
      <c r="X86" s="16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>
        <v>197</v>
      </c>
      <c r="B87" t="s">
        <v>70</v>
      </c>
      <c r="C87" s="14">
        <v>7200</v>
      </c>
      <c r="D87" s="14">
        <v>2015</v>
      </c>
      <c r="E87" s="16">
        <v>7.33</v>
      </c>
      <c r="F87" s="17">
        <v>24822</v>
      </c>
      <c r="G87" s="17">
        <v>515270</v>
      </c>
      <c r="H87" s="17">
        <v>37866</v>
      </c>
      <c r="I87" s="17">
        <v>0</v>
      </c>
      <c r="J87" s="17">
        <v>35103</v>
      </c>
      <c r="K87" s="17">
        <v>6924</v>
      </c>
      <c r="L87" s="17">
        <v>15633</v>
      </c>
      <c r="M87" s="17">
        <v>90074</v>
      </c>
      <c r="N87" s="17">
        <v>114717</v>
      </c>
      <c r="O87" s="17">
        <v>18412</v>
      </c>
      <c r="P87" s="17">
        <v>0</v>
      </c>
      <c r="Q87" s="17">
        <v>833999</v>
      </c>
      <c r="R87" s="17">
        <v>675839</v>
      </c>
      <c r="S87" s="17">
        <v>3483681</v>
      </c>
      <c r="T87" s="17">
        <v>2204820</v>
      </c>
      <c r="V87"/>
      <c r="W87"/>
      <c r="X87" s="16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>
        <v>198</v>
      </c>
      <c r="B88" t="s">
        <v>165</v>
      </c>
      <c r="C88" s="14">
        <v>7200</v>
      </c>
      <c r="D88" s="14">
        <v>2015</v>
      </c>
      <c r="E88" s="16">
        <v>2.06</v>
      </c>
      <c r="F88" s="17">
        <v>13335</v>
      </c>
      <c r="G88" s="17">
        <v>174248</v>
      </c>
      <c r="H88" s="17">
        <v>40222</v>
      </c>
      <c r="I88" s="17">
        <v>45053</v>
      </c>
      <c r="J88" s="17">
        <v>56925</v>
      </c>
      <c r="K88" s="17">
        <v>0</v>
      </c>
      <c r="L88" s="17">
        <v>7146</v>
      </c>
      <c r="M88" s="17">
        <v>28939</v>
      </c>
      <c r="N88" s="17">
        <v>6759</v>
      </c>
      <c r="O88" s="17">
        <v>3330</v>
      </c>
      <c r="P88" s="17">
        <v>0</v>
      </c>
      <c r="Q88" s="17">
        <v>362622</v>
      </c>
      <c r="R88" s="17">
        <v>155578</v>
      </c>
      <c r="S88" s="17">
        <v>1780238</v>
      </c>
      <c r="T88" s="17">
        <v>392933</v>
      </c>
      <c r="V88"/>
      <c r="W88"/>
      <c r="X88" s="16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>
        <v>199</v>
      </c>
      <c r="B89" t="s">
        <v>166</v>
      </c>
      <c r="C89" s="14">
        <v>7200</v>
      </c>
      <c r="D89" s="14">
        <v>2015</v>
      </c>
      <c r="E89" s="16">
        <v>0</v>
      </c>
      <c r="F89" s="17">
        <v>175</v>
      </c>
      <c r="G89" s="17">
        <v>991</v>
      </c>
      <c r="H89" s="17">
        <v>253</v>
      </c>
      <c r="I89" s="17">
        <v>0</v>
      </c>
      <c r="J89" s="17">
        <v>0</v>
      </c>
      <c r="K89" s="17">
        <v>0</v>
      </c>
      <c r="L89" s="17">
        <v>2352</v>
      </c>
      <c r="M89" s="17">
        <v>17</v>
      </c>
      <c r="N89" s="17">
        <v>0</v>
      </c>
      <c r="O89" s="17">
        <v>102</v>
      </c>
      <c r="P89" s="17">
        <v>0</v>
      </c>
      <c r="Q89" s="17">
        <v>3715</v>
      </c>
      <c r="R89" s="17">
        <v>1694</v>
      </c>
      <c r="S89" s="17">
        <v>28519</v>
      </c>
      <c r="T89" s="17">
        <v>24124</v>
      </c>
      <c r="V89"/>
      <c r="W89"/>
      <c r="X89" s="16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>
        <v>201</v>
      </c>
      <c r="B90" t="s">
        <v>151</v>
      </c>
      <c r="C90" s="14">
        <v>7200</v>
      </c>
      <c r="D90" s="14">
        <v>2015</v>
      </c>
      <c r="E90" s="16">
        <v>14.26</v>
      </c>
      <c r="F90" s="17">
        <v>60212</v>
      </c>
      <c r="G90" s="17">
        <v>1264352</v>
      </c>
      <c r="H90" s="17">
        <v>306850</v>
      </c>
      <c r="I90" s="17">
        <v>0</v>
      </c>
      <c r="J90" s="17">
        <v>9049</v>
      </c>
      <c r="K90" s="17">
        <v>2910</v>
      </c>
      <c r="L90" s="17">
        <v>21709</v>
      </c>
      <c r="M90" s="17">
        <v>142578</v>
      </c>
      <c r="N90" s="17">
        <v>207158</v>
      </c>
      <c r="O90" s="17">
        <v>8428</v>
      </c>
      <c r="P90" s="17">
        <v>317</v>
      </c>
      <c r="Q90" s="17">
        <v>1962717</v>
      </c>
      <c r="R90" s="17">
        <v>1476574</v>
      </c>
      <c r="S90" s="17">
        <v>8533644</v>
      </c>
      <c r="T90" s="17">
        <v>1769402</v>
      </c>
      <c r="V90"/>
      <c r="W90"/>
      <c r="X90" s="16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>
        <v>202</v>
      </c>
      <c r="B91" t="s">
        <v>152</v>
      </c>
      <c r="C91" s="14">
        <v>7200</v>
      </c>
      <c r="D91" s="14">
        <v>2015</v>
      </c>
      <c r="E91" s="16">
        <v>0</v>
      </c>
      <c r="F91" s="17">
        <v>0</v>
      </c>
      <c r="G91" s="17">
        <v>0</v>
      </c>
      <c r="H91" s="17">
        <v>0</v>
      </c>
      <c r="I91" s="17">
        <v>0</v>
      </c>
      <c r="J91" s="17">
        <v>2302</v>
      </c>
      <c r="K91" s="17">
        <v>0</v>
      </c>
      <c r="L91" s="17">
        <v>533057</v>
      </c>
      <c r="M91" s="17">
        <v>0</v>
      </c>
      <c r="N91" s="17">
        <v>0</v>
      </c>
      <c r="O91" s="17">
        <v>0</v>
      </c>
      <c r="P91" s="17">
        <v>0</v>
      </c>
      <c r="Q91" s="17">
        <v>535359</v>
      </c>
      <c r="R91" s="17">
        <v>125156</v>
      </c>
      <c r="S91" s="17">
        <v>1010594</v>
      </c>
      <c r="T91" s="17">
        <v>1010594</v>
      </c>
      <c r="V91"/>
      <c r="W91"/>
      <c r="X91" s="16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>
        <v>204</v>
      </c>
      <c r="B92" t="s">
        <v>98</v>
      </c>
      <c r="C92" s="14">
        <v>7200</v>
      </c>
      <c r="D92" s="14">
        <v>2015</v>
      </c>
      <c r="E92" s="16">
        <v>5.01</v>
      </c>
      <c r="F92" s="17">
        <v>0</v>
      </c>
      <c r="G92" s="17">
        <v>434054</v>
      </c>
      <c r="H92" s="17">
        <v>122764</v>
      </c>
      <c r="I92" s="17">
        <v>0</v>
      </c>
      <c r="J92" s="17">
        <v>2760</v>
      </c>
      <c r="K92" s="17">
        <v>38</v>
      </c>
      <c r="L92" s="17">
        <v>5057</v>
      </c>
      <c r="M92" s="17">
        <v>0</v>
      </c>
      <c r="N92" s="17">
        <v>36845</v>
      </c>
      <c r="O92" s="17">
        <v>20117</v>
      </c>
      <c r="P92" s="17">
        <v>0</v>
      </c>
      <c r="Q92" s="17">
        <v>621635</v>
      </c>
      <c r="R92" s="17">
        <v>181431</v>
      </c>
      <c r="S92" s="17">
        <v>1305964</v>
      </c>
      <c r="T92" s="17">
        <v>0</v>
      </c>
      <c r="V92"/>
      <c r="W92"/>
      <c r="X92" s="16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>
        <v>205</v>
      </c>
      <c r="B93" t="s">
        <v>153</v>
      </c>
      <c r="C93" s="14">
        <v>7200</v>
      </c>
      <c r="D93" s="14">
        <v>2015</v>
      </c>
      <c r="E93" s="16">
        <v>24.45</v>
      </c>
      <c r="F93" s="17">
        <v>53772</v>
      </c>
      <c r="G93" s="17">
        <v>1400139</v>
      </c>
      <c r="H93" s="17">
        <v>390924</v>
      </c>
      <c r="I93" s="17">
        <v>13639</v>
      </c>
      <c r="J93" s="17">
        <v>86145</v>
      </c>
      <c r="K93" s="17">
        <v>0</v>
      </c>
      <c r="L93" s="17">
        <v>18208</v>
      </c>
      <c r="M93" s="17">
        <v>0</v>
      </c>
      <c r="N93" s="17">
        <v>6174</v>
      </c>
      <c r="O93" s="17">
        <v>25742</v>
      </c>
      <c r="P93" s="17">
        <v>0</v>
      </c>
      <c r="Q93" s="17">
        <v>1940971</v>
      </c>
      <c r="R93" s="17">
        <v>1216260</v>
      </c>
      <c r="S93" s="17">
        <v>5035861</v>
      </c>
      <c r="T93" s="17">
        <v>0</v>
      </c>
      <c r="V93"/>
      <c r="W93"/>
      <c r="X93" s="16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>
        <v>206</v>
      </c>
      <c r="B94" t="s">
        <v>154</v>
      </c>
      <c r="C94" s="14">
        <v>7200</v>
      </c>
      <c r="D94" s="14">
        <v>2015</v>
      </c>
      <c r="E94" s="16">
        <v>7.97</v>
      </c>
      <c r="F94" s="17">
        <v>15590</v>
      </c>
      <c r="G94" s="17">
        <v>504843</v>
      </c>
      <c r="H94" s="17">
        <v>158257</v>
      </c>
      <c r="I94" s="17">
        <v>0</v>
      </c>
      <c r="J94" s="17">
        <v>16524</v>
      </c>
      <c r="K94" s="17">
        <v>0</v>
      </c>
      <c r="L94" s="17">
        <v>67743</v>
      </c>
      <c r="M94" s="17">
        <v>0</v>
      </c>
      <c r="N94" s="17">
        <v>717</v>
      </c>
      <c r="O94" s="17">
        <v>3593</v>
      </c>
      <c r="P94" s="17">
        <v>0</v>
      </c>
      <c r="Q94" s="17">
        <v>751677</v>
      </c>
      <c r="R94" s="17">
        <v>403836</v>
      </c>
      <c r="S94" s="17">
        <v>2196478</v>
      </c>
      <c r="T94" s="17">
        <v>340470</v>
      </c>
      <c r="V94"/>
      <c r="W94"/>
      <c r="X94" s="16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>
        <v>207</v>
      </c>
      <c r="B95" t="s">
        <v>167</v>
      </c>
      <c r="C95" s="14">
        <v>7200</v>
      </c>
      <c r="D95" s="14">
        <v>2015</v>
      </c>
      <c r="E95" s="16">
        <v>11.57</v>
      </c>
      <c r="F95" s="17">
        <v>0</v>
      </c>
      <c r="G95" s="17">
        <v>826342</v>
      </c>
      <c r="H95" s="17">
        <v>179131</v>
      </c>
      <c r="I95" s="17">
        <v>31095</v>
      </c>
      <c r="J95" s="17">
        <v>21283</v>
      </c>
      <c r="K95" s="17">
        <v>0</v>
      </c>
      <c r="L95" s="17">
        <v>0</v>
      </c>
      <c r="M95" s="17">
        <v>0</v>
      </c>
      <c r="N95" s="17">
        <v>44939</v>
      </c>
      <c r="O95" s="17">
        <v>3184</v>
      </c>
      <c r="P95" s="17">
        <v>0</v>
      </c>
      <c r="Q95" s="17">
        <v>1105974</v>
      </c>
      <c r="R95" s="17">
        <v>523390</v>
      </c>
      <c r="S95" s="17">
        <v>4594724</v>
      </c>
      <c r="T95" s="17">
        <v>2141498</v>
      </c>
      <c r="V95"/>
      <c r="W95"/>
      <c r="X95" s="16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>
        <v>208</v>
      </c>
      <c r="B96" t="s">
        <v>101</v>
      </c>
      <c r="C96" s="14">
        <v>7200</v>
      </c>
      <c r="D96" s="14">
        <v>2015</v>
      </c>
      <c r="E96" s="16">
        <v>45.65</v>
      </c>
      <c r="F96" s="17">
        <v>185126</v>
      </c>
      <c r="G96" s="17">
        <v>3561733</v>
      </c>
      <c r="H96" s="17">
        <v>777462</v>
      </c>
      <c r="I96" s="17">
        <v>0</v>
      </c>
      <c r="J96" s="17">
        <v>84339</v>
      </c>
      <c r="K96" s="17">
        <v>920</v>
      </c>
      <c r="L96" s="17">
        <v>6052</v>
      </c>
      <c r="M96" s="17">
        <v>0</v>
      </c>
      <c r="N96" s="17">
        <v>122271</v>
      </c>
      <c r="O96" s="17">
        <v>3954</v>
      </c>
      <c r="P96" s="17">
        <v>0</v>
      </c>
      <c r="Q96" s="17">
        <v>4556731</v>
      </c>
      <c r="R96" s="17">
        <v>1399740</v>
      </c>
      <c r="S96" s="17">
        <v>14341039</v>
      </c>
      <c r="T96" s="17">
        <v>7617552</v>
      </c>
      <c r="V96"/>
      <c r="W96"/>
      <c r="X96" s="16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40" x14ac:dyDescent="0.25">
      <c r="A97" s="14">
        <v>209</v>
      </c>
      <c r="B97" s="15" t="s">
        <v>155</v>
      </c>
      <c r="C97" s="14">
        <v>7200</v>
      </c>
      <c r="D97" s="14">
        <v>2015</v>
      </c>
      <c r="E97" s="16">
        <v>8.8800000000000008</v>
      </c>
      <c r="F97" s="17">
        <v>37863</v>
      </c>
      <c r="G97" s="17">
        <v>741762</v>
      </c>
      <c r="H97" s="17">
        <v>183760</v>
      </c>
      <c r="I97" s="17">
        <v>0</v>
      </c>
      <c r="J97" s="17">
        <v>25824</v>
      </c>
      <c r="K97" s="17">
        <v>134</v>
      </c>
      <c r="L97" s="17">
        <v>183</v>
      </c>
      <c r="M97" s="17">
        <v>218141</v>
      </c>
      <c r="N97" s="17">
        <v>61743</v>
      </c>
      <c r="O97" s="17">
        <v>1896</v>
      </c>
      <c r="P97" s="17">
        <v>45</v>
      </c>
      <c r="Q97" s="17">
        <v>1233398</v>
      </c>
      <c r="R97" s="17">
        <v>720443</v>
      </c>
      <c r="S97" s="17">
        <v>5143548</v>
      </c>
      <c r="T97" s="17">
        <v>1394958</v>
      </c>
      <c r="V97"/>
      <c r="W97"/>
      <c r="X97" s="16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40" x14ac:dyDescent="0.25">
      <c r="A98" s="12">
        <v>210</v>
      </c>
      <c r="B98" s="12" t="s">
        <v>156</v>
      </c>
      <c r="C98" s="12">
        <v>7200</v>
      </c>
      <c r="D98" s="12">
        <v>2015</v>
      </c>
      <c r="E98" s="12">
        <v>0.06</v>
      </c>
      <c r="F98" s="12">
        <v>0</v>
      </c>
      <c r="G98" s="12">
        <v>5706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5706</v>
      </c>
      <c r="R98" s="12">
        <v>4678</v>
      </c>
      <c r="S98" s="12">
        <v>19848</v>
      </c>
      <c r="T98" s="12">
        <v>19848</v>
      </c>
    </row>
    <row r="99" spans="1:40" x14ac:dyDescent="0.25">
      <c r="A99" s="12">
        <v>211</v>
      </c>
      <c r="B99" s="12" t="s">
        <v>157</v>
      </c>
      <c r="C99" s="12">
        <v>7200</v>
      </c>
      <c r="D99" s="12">
        <v>2015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</row>
    <row r="100" spans="1:40" x14ac:dyDescent="0.25">
      <c r="A100" s="12">
        <v>904</v>
      </c>
      <c r="B100" s="12" t="s">
        <v>107</v>
      </c>
      <c r="C100" s="12">
        <v>7200</v>
      </c>
      <c r="D100" s="12">
        <v>2015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</row>
    <row r="101" spans="1:40" x14ac:dyDescent="0.25">
      <c r="A101" s="12">
        <v>915</v>
      </c>
      <c r="B101" s="12" t="s">
        <v>108</v>
      </c>
      <c r="C101" s="12">
        <v>7200</v>
      </c>
      <c r="D101" s="12">
        <v>2015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</row>
    <row r="102" spans="1:40" x14ac:dyDescent="0.25">
      <c r="A102" s="12">
        <v>919</v>
      </c>
      <c r="B102" s="12" t="s">
        <v>118</v>
      </c>
      <c r="C102" s="12">
        <v>7200</v>
      </c>
      <c r="D102" s="12">
        <v>2015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</row>
    <row r="103" spans="1:40" x14ac:dyDescent="0.25">
      <c r="A103" s="12">
        <v>921</v>
      </c>
      <c r="B103" s="12" t="s">
        <v>168</v>
      </c>
      <c r="C103" s="12">
        <v>7200</v>
      </c>
      <c r="D103" s="12">
        <v>2015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</row>
    <row r="104" spans="1:40" x14ac:dyDescent="0.25">
      <c r="A104" s="19">
        <v>922</v>
      </c>
      <c r="B104" s="19" t="s">
        <v>169</v>
      </c>
      <c r="C104" s="19">
        <v>7200</v>
      </c>
      <c r="D104" s="19">
        <v>2015</v>
      </c>
      <c r="E104" s="20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</row>
    <row r="105" spans="1:40" x14ac:dyDescent="0.25">
      <c r="A105" s="12">
        <v>923</v>
      </c>
      <c r="B105" s="12" t="s">
        <v>171</v>
      </c>
      <c r="C105" s="12">
        <v>7200</v>
      </c>
      <c r="D105" s="12">
        <v>2016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</row>
    <row r="107" spans="1:40" x14ac:dyDescent="0.25">
      <c r="A107" s="13" t="s">
        <v>16</v>
      </c>
      <c r="B107" s="13" t="s">
        <v>34</v>
      </c>
      <c r="C107" s="13" t="s">
        <v>35</v>
      </c>
      <c r="D107" s="13" t="s">
        <v>36</v>
      </c>
      <c r="E107" s="13" t="s">
        <v>37</v>
      </c>
      <c r="F107" s="13" t="s">
        <v>38</v>
      </c>
      <c r="G107" s="13" t="s">
        <v>39</v>
      </c>
      <c r="H107" s="13" t="s">
        <v>40</v>
      </c>
      <c r="I107" s="13" t="s">
        <v>41</v>
      </c>
      <c r="J107" s="13" t="s">
        <v>42</v>
      </c>
      <c r="K107" s="13" t="s">
        <v>43</v>
      </c>
      <c r="L107" s="13" t="s">
        <v>44</v>
      </c>
      <c r="M107" s="13" t="s">
        <v>45</v>
      </c>
      <c r="N107" s="13" t="s">
        <v>46</v>
      </c>
      <c r="O107" s="13" t="s">
        <v>47</v>
      </c>
      <c r="P107" s="13" t="s">
        <v>48</v>
      </c>
      <c r="Q107" s="13" t="s">
        <v>49</v>
      </c>
      <c r="R107" s="13" t="s">
        <v>50</v>
      </c>
      <c r="S107" s="13" t="s">
        <v>51</v>
      </c>
      <c r="T107" s="13" t="s">
        <v>52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customFormat="1" ht="12" x14ac:dyDescent="0.2">
      <c r="A108">
        <v>1</v>
      </c>
      <c r="B108" t="s">
        <v>120</v>
      </c>
      <c r="C108">
        <v>7200</v>
      </c>
      <c r="D108">
        <v>2016</v>
      </c>
      <c r="E108">
        <v>88.99</v>
      </c>
      <c r="F108">
        <v>0</v>
      </c>
      <c r="G108">
        <v>7852979</v>
      </c>
      <c r="H108">
        <v>588398</v>
      </c>
      <c r="I108">
        <v>325</v>
      </c>
      <c r="J108">
        <v>71841</v>
      </c>
      <c r="K108">
        <v>1691</v>
      </c>
      <c r="L108">
        <v>33733</v>
      </c>
      <c r="M108">
        <v>465164</v>
      </c>
      <c r="N108">
        <v>267300</v>
      </c>
      <c r="O108">
        <v>125461</v>
      </c>
      <c r="P108">
        <v>78616</v>
      </c>
      <c r="Q108">
        <v>9328276</v>
      </c>
      <c r="R108">
        <v>8517906</v>
      </c>
      <c r="S108">
        <v>47480175</v>
      </c>
      <c r="T108">
        <v>40397077</v>
      </c>
    </row>
    <row r="109" spans="1:40" customFormat="1" ht="12" x14ac:dyDescent="0.2">
      <c r="A109">
        <v>3</v>
      </c>
      <c r="B109" t="s">
        <v>121</v>
      </c>
      <c r="C109">
        <v>7200</v>
      </c>
      <c r="D109">
        <v>2016</v>
      </c>
      <c r="E109">
        <v>45.7</v>
      </c>
      <c r="F109">
        <v>0</v>
      </c>
      <c r="G109">
        <v>4395492</v>
      </c>
      <c r="H109">
        <v>305365</v>
      </c>
      <c r="I109">
        <v>0</v>
      </c>
      <c r="J109">
        <v>53331</v>
      </c>
      <c r="K109">
        <v>1226</v>
      </c>
      <c r="L109">
        <v>19592</v>
      </c>
      <c r="M109">
        <v>40</v>
      </c>
      <c r="N109">
        <v>0</v>
      </c>
      <c r="O109">
        <v>44916</v>
      </c>
      <c r="P109">
        <v>213187</v>
      </c>
      <c r="Q109">
        <v>4606775</v>
      </c>
      <c r="R109">
        <v>2851966</v>
      </c>
      <c r="S109">
        <v>19837560</v>
      </c>
      <c r="T109">
        <v>15646753</v>
      </c>
    </row>
    <row r="110" spans="1:40" customFormat="1" ht="12" x14ac:dyDescent="0.2">
      <c r="A110">
        <v>8</v>
      </c>
      <c r="B110" t="s">
        <v>122</v>
      </c>
      <c r="C110">
        <v>7200</v>
      </c>
      <c r="D110">
        <v>2016</v>
      </c>
      <c r="E110">
        <v>2.14</v>
      </c>
      <c r="F110">
        <v>12145</v>
      </c>
      <c r="G110">
        <v>60620</v>
      </c>
      <c r="H110">
        <v>27039</v>
      </c>
      <c r="I110">
        <v>0</v>
      </c>
      <c r="J110">
        <v>8563</v>
      </c>
      <c r="K110">
        <v>0</v>
      </c>
      <c r="L110">
        <v>287998</v>
      </c>
      <c r="M110">
        <v>0</v>
      </c>
      <c r="N110">
        <v>0</v>
      </c>
      <c r="O110">
        <v>2</v>
      </c>
      <c r="P110">
        <v>0</v>
      </c>
      <c r="Q110">
        <v>384222</v>
      </c>
      <c r="R110">
        <v>143276</v>
      </c>
      <c r="S110">
        <v>868765</v>
      </c>
      <c r="T110">
        <v>138513</v>
      </c>
    </row>
    <row r="111" spans="1:40" customFormat="1" ht="12" x14ac:dyDescent="0.2">
      <c r="A111">
        <v>10</v>
      </c>
      <c r="B111" t="s">
        <v>95</v>
      </c>
      <c r="C111">
        <v>7200</v>
      </c>
      <c r="D111">
        <v>2016</v>
      </c>
      <c r="E111">
        <v>76.62</v>
      </c>
      <c r="F111">
        <v>210257</v>
      </c>
      <c r="G111">
        <v>7114479</v>
      </c>
      <c r="H111">
        <v>1587980</v>
      </c>
      <c r="I111">
        <v>0</v>
      </c>
      <c r="J111">
        <v>239737</v>
      </c>
      <c r="K111">
        <v>33183</v>
      </c>
      <c r="L111">
        <v>192724</v>
      </c>
      <c r="M111">
        <v>0</v>
      </c>
      <c r="N111">
        <v>36662</v>
      </c>
      <c r="O111">
        <v>46334</v>
      </c>
      <c r="P111">
        <v>851</v>
      </c>
      <c r="Q111">
        <v>9250248</v>
      </c>
      <c r="R111">
        <v>3225743</v>
      </c>
      <c r="S111">
        <v>20259749</v>
      </c>
      <c r="T111">
        <v>9210713</v>
      </c>
    </row>
    <row r="112" spans="1:40" customFormat="1" ht="12" x14ac:dyDescent="0.2">
      <c r="A112">
        <v>14</v>
      </c>
      <c r="B112" t="s">
        <v>115</v>
      </c>
      <c r="C112">
        <v>7200</v>
      </c>
      <c r="D112">
        <v>2016</v>
      </c>
      <c r="E112">
        <v>48.04</v>
      </c>
      <c r="F112">
        <v>147095</v>
      </c>
      <c r="G112">
        <v>3853056</v>
      </c>
      <c r="H112">
        <v>1056966</v>
      </c>
      <c r="I112">
        <v>0</v>
      </c>
      <c r="J112">
        <v>150380</v>
      </c>
      <c r="K112">
        <v>2001</v>
      </c>
      <c r="L112">
        <v>59033</v>
      </c>
      <c r="M112">
        <v>0</v>
      </c>
      <c r="N112">
        <v>729383</v>
      </c>
      <c r="O112">
        <v>42314</v>
      </c>
      <c r="P112">
        <v>113099</v>
      </c>
      <c r="Q112">
        <v>5780034</v>
      </c>
      <c r="R112">
        <v>4135874</v>
      </c>
      <c r="S112">
        <v>15496721</v>
      </c>
      <c r="T112">
        <v>4400905</v>
      </c>
    </row>
    <row r="113" spans="1:20" customFormat="1" ht="12" x14ac:dyDescent="0.2">
      <c r="A113">
        <v>20</v>
      </c>
      <c r="B113" t="s">
        <v>123</v>
      </c>
      <c r="C113">
        <v>7200</v>
      </c>
      <c r="D113">
        <v>2016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</row>
    <row r="114" spans="1:20" customFormat="1" ht="12" x14ac:dyDescent="0.2">
      <c r="A114">
        <v>21</v>
      </c>
      <c r="B114" t="s">
        <v>124</v>
      </c>
      <c r="C114">
        <v>7200</v>
      </c>
      <c r="D114">
        <v>2016</v>
      </c>
      <c r="E114">
        <v>10.61</v>
      </c>
      <c r="F114">
        <v>35352</v>
      </c>
      <c r="G114">
        <v>654529</v>
      </c>
      <c r="H114">
        <v>170367</v>
      </c>
      <c r="I114">
        <v>13052</v>
      </c>
      <c r="J114">
        <v>33024</v>
      </c>
      <c r="K114">
        <v>0</v>
      </c>
      <c r="L114">
        <v>16974</v>
      </c>
      <c r="M114">
        <v>0</v>
      </c>
      <c r="N114">
        <v>30546</v>
      </c>
      <c r="O114">
        <v>11543</v>
      </c>
      <c r="P114">
        <v>0</v>
      </c>
      <c r="Q114">
        <v>930035</v>
      </c>
      <c r="R114">
        <v>406524</v>
      </c>
      <c r="S114">
        <v>3037018</v>
      </c>
      <c r="T114">
        <v>419841</v>
      </c>
    </row>
    <row r="115" spans="1:20" customFormat="1" ht="12" x14ac:dyDescent="0.2">
      <c r="A115">
        <v>22</v>
      </c>
      <c r="B115" t="s">
        <v>84</v>
      </c>
      <c r="C115">
        <v>7200</v>
      </c>
      <c r="D115">
        <v>2016</v>
      </c>
      <c r="E115">
        <v>15.74</v>
      </c>
      <c r="F115">
        <v>10679</v>
      </c>
      <c r="G115">
        <v>1089035</v>
      </c>
      <c r="H115">
        <v>381023</v>
      </c>
      <c r="I115">
        <v>0</v>
      </c>
      <c r="J115">
        <v>35371</v>
      </c>
      <c r="K115">
        <v>6478</v>
      </c>
      <c r="L115">
        <v>9931</v>
      </c>
      <c r="M115">
        <v>98936</v>
      </c>
      <c r="N115">
        <v>0</v>
      </c>
      <c r="O115">
        <v>399732</v>
      </c>
      <c r="P115">
        <v>3314</v>
      </c>
      <c r="Q115">
        <v>2017192</v>
      </c>
      <c r="R115">
        <v>311711</v>
      </c>
      <c r="S115">
        <v>6745325</v>
      </c>
      <c r="T115">
        <v>2553827</v>
      </c>
    </row>
    <row r="116" spans="1:20" customFormat="1" ht="12" x14ac:dyDescent="0.2">
      <c r="A116">
        <v>23</v>
      </c>
      <c r="B116" t="s">
        <v>125</v>
      </c>
      <c r="C116">
        <v>7200</v>
      </c>
      <c r="D116">
        <v>2016</v>
      </c>
      <c r="E116">
        <v>0</v>
      </c>
      <c r="F116">
        <v>668</v>
      </c>
      <c r="G116">
        <v>0</v>
      </c>
      <c r="H116">
        <v>0</v>
      </c>
      <c r="I116">
        <v>54683</v>
      </c>
      <c r="J116">
        <v>155</v>
      </c>
      <c r="K116">
        <v>0</v>
      </c>
      <c r="L116">
        <v>496</v>
      </c>
      <c r="M116">
        <v>0</v>
      </c>
      <c r="N116">
        <v>12049</v>
      </c>
      <c r="O116">
        <v>758</v>
      </c>
      <c r="P116">
        <v>0</v>
      </c>
      <c r="Q116">
        <v>68141</v>
      </c>
      <c r="R116">
        <v>31068</v>
      </c>
      <c r="S116">
        <v>59774</v>
      </c>
      <c r="T116">
        <v>49093</v>
      </c>
    </row>
    <row r="117" spans="1:20" customFormat="1" ht="12" x14ac:dyDescent="0.2">
      <c r="A117">
        <v>26</v>
      </c>
      <c r="B117" t="s">
        <v>126</v>
      </c>
      <c r="C117">
        <v>7200</v>
      </c>
      <c r="D117">
        <v>2016</v>
      </c>
      <c r="E117">
        <v>12.47</v>
      </c>
      <c r="F117">
        <v>44475</v>
      </c>
      <c r="G117">
        <v>1084448</v>
      </c>
      <c r="H117">
        <v>239946</v>
      </c>
      <c r="I117">
        <v>0</v>
      </c>
      <c r="J117">
        <v>29120</v>
      </c>
      <c r="K117">
        <v>0</v>
      </c>
      <c r="L117">
        <v>123</v>
      </c>
      <c r="M117">
        <v>0</v>
      </c>
      <c r="N117">
        <v>89653</v>
      </c>
      <c r="O117">
        <v>3011</v>
      </c>
      <c r="P117">
        <v>25717</v>
      </c>
      <c r="Q117">
        <v>1420584</v>
      </c>
      <c r="R117">
        <v>1142612</v>
      </c>
      <c r="S117">
        <v>4118314</v>
      </c>
      <c r="T117">
        <v>3009697</v>
      </c>
    </row>
    <row r="118" spans="1:20" customFormat="1" ht="12" x14ac:dyDescent="0.2">
      <c r="A118">
        <v>29</v>
      </c>
      <c r="B118" t="s">
        <v>80</v>
      </c>
      <c r="C118">
        <v>7200</v>
      </c>
      <c r="D118">
        <v>2016</v>
      </c>
      <c r="E118">
        <v>74.92</v>
      </c>
      <c r="F118">
        <v>104572</v>
      </c>
      <c r="G118">
        <v>6234492</v>
      </c>
      <c r="H118">
        <v>2301407</v>
      </c>
      <c r="I118">
        <v>0</v>
      </c>
      <c r="J118">
        <v>122819</v>
      </c>
      <c r="K118">
        <v>3302</v>
      </c>
      <c r="L118">
        <v>22118</v>
      </c>
      <c r="M118">
        <v>66</v>
      </c>
      <c r="N118">
        <v>17203</v>
      </c>
      <c r="O118">
        <v>1908</v>
      </c>
      <c r="P118">
        <v>400</v>
      </c>
      <c r="Q118">
        <v>8702915</v>
      </c>
      <c r="R118">
        <v>2533636</v>
      </c>
      <c r="S118">
        <v>13925078</v>
      </c>
      <c r="T118">
        <v>9314996</v>
      </c>
    </row>
    <row r="119" spans="1:20" customFormat="1" ht="12" x14ac:dyDescent="0.2">
      <c r="A119">
        <v>32</v>
      </c>
      <c r="B119" t="s">
        <v>127</v>
      </c>
      <c r="C119">
        <v>7200</v>
      </c>
      <c r="D119">
        <v>2016</v>
      </c>
      <c r="E119">
        <v>45.88</v>
      </c>
      <c r="F119">
        <v>179909</v>
      </c>
      <c r="G119">
        <v>4078132</v>
      </c>
      <c r="H119">
        <v>1065352</v>
      </c>
      <c r="I119">
        <v>0</v>
      </c>
      <c r="J119">
        <v>39904</v>
      </c>
      <c r="K119">
        <v>2103</v>
      </c>
      <c r="L119">
        <v>152343</v>
      </c>
      <c r="M119">
        <v>195881</v>
      </c>
      <c r="N119">
        <v>172938</v>
      </c>
      <c r="O119">
        <v>11280</v>
      </c>
      <c r="P119">
        <v>1047</v>
      </c>
      <c r="Q119">
        <v>5716886</v>
      </c>
      <c r="R119">
        <v>2436156</v>
      </c>
      <c r="S119">
        <v>27709806</v>
      </c>
      <c r="T119">
        <v>12194283</v>
      </c>
    </row>
    <row r="120" spans="1:20" customFormat="1" ht="12" x14ac:dyDescent="0.2">
      <c r="A120">
        <v>35</v>
      </c>
      <c r="B120" t="s">
        <v>128</v>
      </c>
      <c r="C120">
        <v>7200</v>
      </c>
      <c r="D120">
        <v>2016</v>
      </c>
      <c r="E120">
        <v>0</v>
      </c>
      <c r="F120">
        <v>1895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114037</v>
      </c>
      <c r="M120">
        <v>0</v>
      </c>
      <c r="N120">
        <v>4670</v>
      </c>
      <c r="O120">
        <v>0</v>
      </c>
      <c r="P120">
        <v>0</v>
      </c>
      <c r="Q120">
        <v>118707</v>
      </c>
      <c r="R120">
        <v>62642</v>
      </c>
      <c r="S120">
        <v>494493</v>
      </c>
      <c r="T120">
        <v>458956</v>
      </c>
    </row>
    <row r="121" spans="1:20" customFormat="1" ht="12" x14ac:dyDescent="0.2">
      <c r="A121">
        <v>37</v>
      </c>
      <c r="B121" t="s">
        <v>158</v>
      </c>
      <c r="C121">
        <v>7200</v>
      </c>
      <c r="D121">
        <v>2016</v>
      </c>
      <c r="E121">
        <v>9.73</v>
      </c>
      <c r="F121">
        <v>24583</v>
      </c>
      <c r="G121">
        <v>707944</v>
      </c>
      <c r="H121">
        <v>183741</v>
      </c>
      <c r="I121">
        <v>0</v>
      </c>
      <c r="J121">
        <v>2625</v>
      </c>
      <c r="K121">
        <v>0</v>
      </c>
      <c r="L121">
        <v>0</v>
      </c>
      <c r="M121">
        <v>0</v>
      </c>
      <c r="N121">
        <v>70368</v>
      </c>
      <c r="O121">
        <v>0</v>
      </c>
      <c r="P121">
        <v>12650</v>
      </c>
      <c r="Q121">
        <v>952028</v>
      </c>
      <c r="R121">
        <v>552297</v>
      </c>
      <c r="S121">
        <v>5563432</v>
      </c>
      <c r="T121">
        <v>5320593</v>
      </c>
    </row>
    <row r="122" spans="1:20" customFormat="1" ht="12" x14ac:dyDescent="0.2">
      <c r="A122">
        <v>38</v>
      </c>
      <c r="B122" t="s">
        <v>103</v>
      </c>
      <c r="C122">
        <v>7200</v>
      </c>
      <c r="D122">
        <v>2016</v>
      </c>
      <c r="E122">
        <v>36.799999999999997</v>
      </c>
      <c r="F122">
        <v>76295</v>
      </c>
      <c r="G122">
        <v>2570247</v>
      </c>
      <c r="H122">
        <v>725778</v>
      </c>
      <c r="I122">
        <v>0</v>
      </c>
      <c r="J122">
        <v>40197</v>
      </c>
      <c r="K122">
        <v>0</v>
      </c>
      <c r="L122">
        <v>20981</v>
      </c>
      <c r="M122">
        <v>6504</v>
      </c>
      <c r="N122">
        <v>138150</v>
      </c>
      <c r="O122">
        <v>29967</v>
      </c>
      <c r="P122">
        <v>4441</v>
      </c>
      <c r="Q122">
        <v>3527383</v>
      </c>
      <c r="R122">
        <v>658200</v>
      </c>
      <c r="S122">
        <v>6352232</v>
      </c>
      <c r="T122">
        <v>1066110</v>
      </c>
    </row>
    <row r="123" spans="1:20" customFormat="1" ht="12" x14ac:dyDescent="0.2">
      <c r="A123">
        <v>39</v>
      </c>
      <c r="B123" t="s">
        <v>129</v>
      </c>
      <c r="C123">
        <v>7200</v>
      </c>
      <c r="D123">
        <v>2016</v>
      </c>
      <c r="E123">
        <v>12.75</v>
      </c>
      <c r="F123">
        <v>21371</v>
      </c>
      <c r="G123">
        <v>864504</v>
      </c>
      <c r="H123">
        <v>196591</v>
      </c>
      <c r="I123">
        <v>49210</v>
      </c>
      <c r="J123">
        <v>18237</v>
      </c>
      <c r="K123">
        <v>1676</v>
      </c>
      <c r="L123">
        <v>9214</v>
      </c>
      <c r="M123">
        <v>5974</v>
      </c>
      <c r="N123">
        <v>173683</v>
      </c>
      <c r="O123">
        <v>6566</v>
      </c>
      <c r="P123">
        <v>0</v>
      </c>
      <c r="Q123">
        <v>1325655</v>
      </c>
      <c r="R123">
        <v>773205</v>
      </c>
      <c r="S123">
        <v>2941278</v>
      </c>
      <c r="T123">
        <v>1057414</v>
      </c>
    </row>
    <row r="124" spans="1:20" customFormat="1" ht="12" x14ac:dyDescent="0.2">
      <c r="A124">
        <v>42</v>
      </c>
      <c r="B124" t="s">
        <v>159</v>
      </c>
      <c r="C124">
        <v>7200</v>
      </c>
      <c r="D124">
        <v>2016</v>
      </c>
      <c r="E124">
        <v>4.59</v>
      </c>
      <c r="F124">
        <v>6506</v>
      </c>
      <c r="G124">
        <v>639361</v>
      </c>
      <c r="H124">
        <v>178425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62348</v>
      </c>
      <c r="O124">
        <v>0</v>
      </c>
      <c r="P124">
        <v>0</v>
      </c>
      <c r="Q124">
        <v>880134</v>
      </c>
      <c r="R124">
        <v>1663367</v>
      </c>
      <c r="S124">
        <v>1374368</v>
      </c>
      <c r="T124">
        <v>162812</v>
      </c>
    </row>
    <row r="125" spans="1:20" customFormat="1" ht="12" x14ac:dyDescent="0.2">
      <c r="A125">
        <v>43</v>
      </c>
      <c r="B125" t="s">
        <v>96</v>
      </c>
    </row>
    <row r="126" spans="1:20" customFormat="1" ht="12" x14ac:dyDescent="0.2">
      <c r="A126">
        <v>45</v>
      </c>
      <c r="B126" t="s">
        <v>74</v>
      </c>
      <c r="C126">
        <v>7200</v>
      </c>
      <c r="D126">
        <v>2016</v>
      </c>
      <c r="E126">
        <v>0</v>
      </c>
      <c r="F126">
        <v>21207</v>
      </c>
      <c r="G126">
        <v>0</v>
      </c>
      <c r="H126">
        <v>0</v>
      </c>
      <c r="I126">
        <v>634515</v>
      </c>
      <c r="J126">
        <v>5662</v>
      </c>
      <c r="K126">
        <v>0</v>
      </c>
      <c r="L126">
        <v>6480</v>
      </c>
      <c r="M126">
        <v>0</v>
      </c>
      <c r="N126">
        <v>48862</v>
      </c>
      <c r="O126">
        <v>0</v>
      </c>
      <c r="P126">
        <v>0</v>
      </c>
      <c r="Q126">
        <v>695519</v>
      </c>
      <c r="R126">
        <v>233901</v>
      </c>
      <c r="S126">
        <v>1384738</v>
      </c>
      <c r="T126">
        <v>344024</v>
      </c>
    </row>
    <row r="127" spans="1:20" customFormat="1" ht="12" x14ac:dyDescent="0.2">
      <c r="A127">
        <v>46</v>
      </c>
      <c r="B127" t="s">
        <v>130</v>
      </c>
      <c r="C127">
        <v>7200</v>
      </c>
      <c r="D127">
        <v>2016</v>
      </c>
      <c r="E127">
        <v>0</v>
      </c>
      <c r="F127">
        <v>11412</v>
      </c>
      <c r="G127">
        <v>0</v>
      </c>
      <c r="H127">
        <v>0</v>
      </c>
      <c r="I127">
        <v>1091002</v>
      </c>
      <c r="J127">
        <v>45577</v>
      </c>
      <c r="K127">
        <v>10262</v>
      </c>
      <c r="L127">
        <v>21008</v>
      </c>
      <c r="M127">
        <v>224464</v>
      </c>
      <c r="N127">
        <v>8764</v>
      </c>
      <c r="O127">
        <v>0</v>
      </c>
      <c r="P127">
        <v>0</v>
      </c>
      <c r="Q127">
        <v>1401077</v>
      </c>
      <c r="R127">
        <v>445176</v>
      </c>
      <c r="S127">
        <v>5474122</v>
      </c>
      <c r="T127">
        <v>1214981</v>
      </c>
    </row>
    <row r="128" spans="1:20" customFormat="1" ht="12" x14ac:dyDescent="0.2">
      <c r="A128">
        <v>50</v>
      </c>
      <c r="B128" t="s">
        <v>131</v>
      </c>
      <c r="C128">
        <v>7200</v>
      </c>
      <c r="D128">
        <v>2016</v>
      </c>
      <c r="E128">
        <v>26.05</v>
      </c>
      <c r="F128">
        <v>0</v>
      </c>
      <c r="G128">
        <v>1882766</v>
      </c>
      <c r="H128">
        <v>160576</v>
      </c>
      <c r="I128">
        <v>0</v>
      </c>
      <c r="J128">
        <v>36565</v>
      </c>
      <c r="K128">
        <v>0</v>
      </c>
      <c r="L128">
        <v>0</v>
      </c>
      <c r="M128">
        <v>55200</v>
      </c>
      <c r="N128">
        <v>71123</v>
      </c>
      <c r="O128">
        <v>37876</v>
      </c>
      <c r="P128">
        <v>0</v>
      </c>
      <c r="Q128">
        <v>2244106</v>
      </c>
      <c r="R128">
        <v>1595521</v>
      </c>
      <c r="S128">
        <v>6223951</v>
      </c>
      <c r="T128">
        <v>1950743</v>
      </c>
    </row>
    <row r="129" spans="1:40" customFormat="1" ht="12" x14ac:dyDescent="0.2">
      <c r="A129">
        <v>54</v>
      </c>
      <c r="B129" t="s">
        <v>77</v>
      </c>
      <c r="C129">
        <v>7200</v>
      </c>
      <c r="D129">
        <v>2016</v>
      </c>
      <c r="E129">
        <v>5.78</v>
      </c>
      <c r="F129">
        <v>0</v>
      </c>
      <c r="G129">
        <v>355972</v>
      </c>
      <c r="H129">
        <v>113195</v>
      </c>
      <c r="I129">
        <v>110570</v>
      </c>
      <c r="J129">
        <v>11534</v>
      </c>
      <c r="K129">
        <v>0</v>
      </c>
      <c r="L129">
        <v>1083</v>
      </c>
      <c r="M129">
        <v>0</v>
      </c>
      <c r="N129">
        <v>30691</v>
      </c>
      <c r="O129">
        <v>3668</v>
      </c>
      <c r="P129">
        <v>0</v>
      </c>
      <c r="Q129">
        <v>626713</v>
      </c>
      <c r="R129">
        <v>211004</v>
      </c>
      <c r="S129">
        <v>2103534</v>
      </c>
      <c r="T129">
        <v>380299</v>
      </c>
    </row>
    <row r="130" spans="1:40" customFormat="1" ht="12" x14ac:dyDescent="0.2">
      <c r="A130">
        <v>56</v>
      </c>
      <c r="B130" t="s">
        <v>116</v>
      </c>
      <c r="C130">
        <v>7200</v>
      </c>
      <c r="D130">
        <v>2016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</row>
    <row r="131" spans="1:40" customFormat="1" ht="12" x14ac:dyDescent="0.2">
      <c r="A131">
        <v>58</v>
      </c>
      <c r="B131" t="s">
        <v>160</v>
      </c>
      <c r="C131">
        <v>7200</v>
      </c>
      <c r="D131">
        <v>2016</v>
      </c>
      <c r="E131">
        <v>33.159999999999997</v>
      </c>
      <c r="F131">
        <v>156125</v>
      </c>
      <c r="G131">
        <v>2269775</v>
      </c>
      <c r="H131">
        <v>468727</v>
      </c>
      <c r="I131">
        <v>0</v>
      </c>
      <c r="J131">
        <v>24608</v>
      </c>
      <c r="K131">
        <v>38377</v>
      </c>
      <c r="L131">
        <v>34404</v>
      </c>
      <c r="M131">
        <v>134382</v>
      </c>
      <c r="N131">
        <v>479201</v>
      </c>
      <c r="O131">
        <v>118371</v>
      </c>
      <c r="P131">
        <v>208677</v>
      </c>
      <c r="Q131">
        <v>3359168</v>
      </c>
      <c r="R131">
        <v>976969</v>
      </c>
      <c r="S131">
        <v>4555788</v>
      </c>
      <c r="T131">
        <v>1555818</v>
      </c>
    </row>
    <row r="132" spans="1:40" customFormat="1" ht="12" x14ac:dyDescent="0.2">
      <c r="A132">
        <v>63</v>
      </c>
      <c r="B132" t="s">
        <v>79</v>
      </c>
      <c r="C132">
        <v>7200</v>
      </c>
      <c r="D132">
        <v>2016</v>
      </c>
      <c r="E132">
        <v>15.09</v>
      </c>
      <c r="F132">
        <v>24877</v>
      </c>
      <c r="G132">
        <v>0</v>
      </c>
      <c r="H132">
        <v>0</v>
      </c>
      <c r="I132">
        <v>0</v>
      </c>
      <c r="J132">
        <v>29338</v>
      </c>
      <c r="K132">
        <v>10501</v>
      </c>
      <c r="L132">
        <v>1598623</v>
      </c>
      <c r="M132">
        <v>52832</v>
      </c>
      <c r="N132">
        <v>52014</v>
      </c>
      <c r="O132">
        <v>233</v>
      </c>
      <c r="P132">
        <v>0</v>
      </c>
      <c r="Q132">
        <v>1743541</v>
      </c>
      <c r="R132">
        <v>641771</v>
      </c>
      <c r="S132">
        <v>5090931</v>
      </c>
      <c r="T132">
        <v>878326</v>
      </c>
    </row>
    <row r="133" spans="1:40" customFormat="1" ht="12" x14ac:dyDescent="0.2">
      <c r="A133">
        <v>78</v>
      </c>
      <c r="B133" t="s">
        <v>132</v>
      </c>
      <c r="C133">
        <v>7200</v>
      </c>
      <c r="D133">
        <v>2016</v>
      </c>
      <c r="E133">
        <v>4</v>
      </c>
      <c r="F133">
        <v>11774</v>
      </c>
      <c r="G133">
        <v>399746</v>
      </c>
      <c r="H133">
        <v>106126</v>
      </c>
      <c r="I133">
        <v>0</v>
      </c>
      <c r="J133">
        <v>8301</v>
      </c>
      <c r="K133">
        <v>0</v>
      </c>
      <c r="L133">
        <v>4571</v>
      </c>
      <c r="M133">
        <v>0</v>
      </c>
      <c r="N133">
        <v>36682</v>
      </c>
      <c r="O133">
        <v>8461</v>
      </c>
      <c r="P133">
        <v>0</v>
      </c>
      <c r="Q133">
        <v>563887</v>
      </c>
      <c r="R133">
        <v>178790</v>
      </c>
      <c r="S133">
        <v>1532128</v>
      </c>
      <c r="T133">
        <v>834946</v>
      </c>
    </row>
    <row r="134" spans="1:40" customFormat="1" ht="12" x14ac:dyDescent="0.2">
      <c r="A134">
        <v>79</v>
      </c>
      <c r="B134" t="s">
        <v>88</v>
      </c>
      <c r="C134">
        <v>7200</v>
      </c>
      <c r="D134">
        <v>2016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34292</v>
      </c>
      <c r="S134">
        <v>707194</v>
      </c>
      <c r="T134">
        <v>195550</v>
      </c>
    </row>
    <row r="135" spans="1:40" customFormat="1" ht="12" x14ac:dyDescent="0.2">
      <c r="A135">
        <v>80</v>
      </c>
      <c r="B135" t="s">
        <v>133</v>
      </c>
      <c r="C135">
        <v>7200</v>
      </c>
      <c r="D135">
        <v>2016</v>
      </c>
      <c r="E135">
        <v>4.49</v>
      </c>
      <c r="F135">
        <v>6217</v>
      </c>
      <c r="G135">
        <v>345760</v>
      </c>
      <c r="H135">
        <v>93513</v>
      </c>
      <c r="I135">
        <v>4606</v>
      </c>
      <c r="J135">
        <v>2521</v>
      </c>
      <c r="K135">
        <v>0</v>
      </c>
      <c r="L135">
        <v>637</v>
      </c>
      <c r="M135">
        <v>0</v>
      </c>
      <c r="N135">
        <v>11935</v>
      </c>
      <c r="O135">
        <v>17484</v>
      </c>
      <c r="P135">
        <v>93523</v>
      </c>
      <c r="Q135">
        <v>382933</v>
      </c>
      <c r="R135">
        <v>143832</v>
      </c>
      <c r="S135">
        <v>358576</v>
      </c>
      <c r="T135">
        <v>52659</v>
      </c>
    </row>
    <row r="136" spans="1:40" customFormat="1" ht="12" x14ac:dyDescent="0.2">
      <c r="A136">
        <v>81</v>
      </c>
      <c r="B136" t="s">
        <v>134</v>
      </c>
      <c r="C136">
        <v>7200</v>
      </c>
      <c r="D136">
        <v>2016</v>
      </c>
      <c r="E136">
        <v>39.78</v>
      </c>
      <c r="F136">
        <v>152592</v>
      </c>
      <c r="G136">
        <v>3092540</v>
      </c>
      <c r="H136">
        <v>775341</v>
      </c>
      <c r="I136">
        <v>0</v>
      </c>
      <c r="J136">
        <v>39231</v>
      </c>
      <c r="K136">
        <v>1849</v>
      </c>
      <c r="L136">
        <v>17374</v>
      </c>
      <c r="M136">
        <v>328427</v>
      </c>
      <c r="N136">
        <v>272666</v>
      </c>
      <c r="O136">
        <v>0</v>
      </c>
      <c r="P136">
        <v>5966</v>
      </c>
      <c r="Q136">
        <v>4521462</v>
      </c>
      <c r="R136">
        <v>2876230</v>
      </c>
      <c r="S136">
        <v>19353575</v>
      </c>
      <c r="T136">
        <v>15033505</v>
      </c>
    </row>
    <row r="137" spans="1:40" customFormat="1" ht="12" x14ac:dyDescent="0.2">
      <c r="A137">
        <v>82</v>
      </c>
      <c r="B137" t="s">
        <v>78</v>
      </c>
    </row>
    <row r="138" spans="1:40" x14ac:dyDescent="0.25">
      <c r="A138">
        <v>84</v>
      </c>
      <c r="B138" t="s">
        <v>112</v>
      </c>
      <c r="C138" s="14">
        <v>7200</v>
      </c>
      <c r="D138" s="14">
        <v>2016</v>
      </c>
      <c r="E138" s="20">
        <v>51.18</v>
      </c>
      <c r="F138" s="21">
        <v>0</v>
      </c>
      <c r="G138" s="21">
        <v>4661606</v>
      </c>
      <c r="H138" s="21">
        <v>430071</v>
      </c>
      <c r="I138" s="21">
        <v>0</v>
      </c>
      <c r="J138" s="21">
        <v>12792</v>
      </c>
      <c r="K138" s="21">
        <v>150</v>
      </c>
      <c r="L138" s="21">
        <v>459342</v>
      </c>
      <c r="M138" s="21">
        <v>0</v>
      </c>
      <c r="N138" s="21">
        <v>186827</v>
      </c>
      <c r="O138" s="21">
        <v>10029</v>
      </c>
      <c r="P138" s="21">
        <v>0</v>
      </c>
      <c r="Q138" s="21">
        <v>5760817</v>
      </c>
      <c r="R138" s="21">
        <v>4904601</v>
      </c>
      <c r="S138" s="21">
        <v>26194995</v>
      </c>
      <c r="T138" s="21">
        <v>20694782</v>
      </c>
      <c r="V138"/>
      <c r="W138"/>
      <c r="X138"/>
      <c r="Y138" s="16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>
        <v>85</v>
      </c>
      <c r="B139" t="s">
        <v>135</v>
      </c>
      <c r="C139" s="14">
        <v>7200</v>
      </c>
      <c r="D139" s="14">
        <v>2016</v>
      </c>
      <c r="E139" s="20">
        <v>19.78</v>
      </c>
      <c r="F139" s="21">
        <v>43906</v>
      </c>
      <c r="G139" s="21">
        <v>1553329</v>
      </c>
      <c r="H139" s="21">
        <v>362956</v>
      </c>
      <c r="I139" s="21">
        <v>148945</v>
      </c>
      <c r="J139" s="21">
        <v>44779</v>
      </c>
      <c r="K139" s="21">
        <v>0</v>
      </c>
      <c r="L139" s="21">
        <v>1447</v>
      </c>
      <c r="M139" s="21">
        <v>113</v>
      </c>
      <c r="N139" s="21">
        <v>203592</v>
      </c>
      <c r="O139" s="21">
        <v>11054</v>
      </c>
      <c r="P139" s="21">
        <v>0</v>
      </c>
      <c r="Q139" s="21">
        <v>2326215</v>
      </c>
      <c r="R139" s="21">
        <v>572277</v>
      </c>
      <c r="S139" s="21">
        <v>4258348</v>
      </c>
      <c r="T139" s="21">
        <v>309272</v>
      </c>
    </row>
    <row r="140" spans="1:40" x14ac:dyDescent="0.25">
      <c r="A140">
        <v>96</v>
      </c>
      <c r="B140" t="s">
        <v>92</v>
      </c>
      <c r="C140" s="14">
        <v>7200</v>
      </c>
      <c r="D140" s="14">
        <v>2016</v>
      </c>
      <c r="E140" s="20">
        <v>7.97</v>
      </c>
      <c r="F140" s="21">
        <v>21045</v>
      </c>
      <c r="G140" s="21">
        <v>566648</v>
      </c>
      <c r="H140" s="21">
        <v>126254</v>
      </c>
      <c r="I140" s="21">
        <v>0</v>
      </c>
      <c r="J140" s="21">
        <v>34637</v>
      </c>
      <c r="K140" s="21">
        <v>3865</v>
      </c>
      <c r="L140" s="21">
        <v>14056</v>
      </c>
      <c r="M140" s="21">
        <v>0</v>
      </c>
      <c r="N140" s="21">
        <v>45992</v>
      </c>
      <c r="O140" s="21">
        <v>3228</v>
      </c>
      <c r="P140" s="21">
        <v>0</v>
      </c>
      <c r="Q140" s="21">
        <v>794680</v>
      </c>
      <c r="R140" s="21">
        <v>385167</v>
      </c>
      <c r="S140" s="21">
        <v>1691713</v>
      </c>
      <c r="T140" s="21">
        <v>616034</v>
      </c>
    </row>
    <row r="141" spans="1:40" x14ac:dyDescent="0.25">
      <c r="A141">
        <v>102</v>
      </c>
      <c r="B141" t="s">
        <v>161</v>
      </c>
      <c r="C141" s="14">
        <v>7200</v>
      </c>
      <c r="D141" s="14">
        <v>2016</v>
      </c>
      <c r="E141" s="20">
        <v>12.8</v>
      </c>
      <c r="F141" s="21">
        <v>42327</v>
      </c>
      <c r="G141" s="21">
        <v>1182634</v>
      </c>
      <c r="H141" s="21">
        <v>309131</v>
      </c>
      <c r="I141" s="21">
        <v>0</v>
      </c>
      <c r="J141" s="21">
        <v>6824</v>
      </c>
      <c r="K141" s="21">
        <v>0</v>
      </c>
      <c r="L141" s="21">
        <v>18762</v>
      </c>
      <c r="M141" s="21">
        <v>2098</v>
      </c>
      <c r="N141" s="21">
        <v>61902</v>
      </c>
      <c r="O141" s="21">
        <v>37939</v>
      </c>
      <c r="P141" s="21">
        <v>0</v>
      </c>
      <c r="Q141" s="21">
        <v>1619290</v>
      </c>
      <c r="R141" s="21">
        <v>457085</v>
      </c>
      <c r="S141" s="21">
        <v>6852674</v>
      </c>
      <c r="T141" s="21">
        <v>3638305</v>
      </c>
      <c r="V141"/>
      <c r="W141"/>
      <c r="X141"/>
      <c r="Y141" s="16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>
        <v>104</v>
      </c>
      <c r="B142" t="s">
        <v>170</v>
      </c>
      <c r="C142" s="14">
        <v>7200</v>
      </c>
      <c r="D142" s="14">
        <v>2016</v>
      </c>
      <c r="E142" s="20">
        <v>1.23</v>
      </c>
      <c r="F142" s="21">
        <v>15620</v>
      </c>
      <c r="G142" s="21">
        <v>433283</v>
      </c>
      <c r="H142" s="21">
        <v>90242</v>
      </c>
      <c r="I142" s="21">
        <v>0</v>
      </c>
      <c r="J142" s="21">
        <v>10832</v>
      </c>
      <c r="K142" s="21">
        <v>0</v>
      </c>
      <c r="L142" s="21">
        <v>0</v>
      </c>
      <c r="M142" s="21">
        <v>93669</v>
      </c>
      <c r="N142" s="21">
        <v>5341</v>
      </c>
      <c r="O142" s="21">
        <v>270</v>
      </c>
      <c r="P142" s="21">
        <v>0</v>
      </c>
      <c r="Q142" s="21">
        <v>633637</v>
      </c>
      <c r="R142" s="21">
        <v>219553</v>
      </c>
      <c r="S142" s="21">
        <v>2261414</v>
      </c>
      <c r="T142" s="21">
        <v>426891</v>
      </c>
      <c r="V142"/>
      <c r="W142"/>
      <c r="X142"/>
      <c r="Y142" s="16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>
        <v>106</v>
      </c>
      <c r="B143" t="s">
        <v>72</v>
      </c>
      <c r="C143" s="14">
        <v>7200</v>
      </c>
      <c r="D143" s="14">
        <v>2016</v>
      </c>
      <c r="E143" s="20">
        <v>0.24</v>
      </c>
      <c r="F143" s="21">
        <v>0</v>
      </c>
      <c r="G143" s="21">
        <v>12803</v>
      </c>
      <c r="H143" s="21">
        <v>2787</v>
      </c>
      <c r="I143" s="21">
        <v>37332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415</v>
      </c>
      <c r="P143" s="21">
        <v>0</v>
      </c>
      <c r="Q143" s="21">
        <v>53337</v>
      </c>
      <c r="R143" s="21">
        <v>4421</v>
      </c>
      <c r="S143" s="21">
        <v>84338</v>
      </c>
      <c r="T143" s="21">
        <v>76069</v>
      </c>
      <c r="V143"/>
      <c r="W143"/>
      <c r="X143"/>
      <c r="Y143" s="16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>
        <v>107</v>
      </c>
      <c r="B144" t="s">
        <v>87</v>
      </c>
      <c r="C144" s="14">
        <v>7200</v>
      </c>
      <c r="D144" s="14">
        <v>2016</v>
      </c>
      <c r="E144" s="20">
        <v>6</v>
      </c>
      <c r="F144" s="21">
        <v>18779</v>
      </c>
      <c r="G144" s="21">
        <v>457687</v>
      </c>
      <c r="H144" s="21">
        <v>100394</v>
      </c>
      <c r="I144" s="21">
        <v>0</v>
      </c>
      <c r="J144" s="21">
        <v>12465</v>
      </c>
      <c r="K144" s="21">
        <v>4453</v>
      </c>
      <c r="L144" s="21">
        <v>231317</v>
      </c>
      <c r="M144" s="21">
        <v>13200</v>
      </c>
      <c r="N144" s="21">
        <v>65762</v>
      </c>
      <c r="O144" s="21">
        <v>35657</v>
      </c>
      <c r="P144" s="21">
        <v>0</v>
      </c>
      <c r="Q144" s="21">
        <v>920935</v>
      </c>
      <c r="R144" s="21">
        <v>383089</v>
      </c>
      <c r="S144" s="21">
        <v>2359093</v>
      </c>
      <c r="T144" s="21">
        <v>758902</v>
      </c>
      <c r="V144"/>
      <c r="W144"/>
      <c r="X144"/>
      <c r="Y144" s="16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>
        <v>108</v>
      </c>
      <c r="B145" t="s">
        <v>93</v>
      </c>
      <c r="C145" s="14">
        <v>7200</v>
      </c>
      <c r="D145" s="14">
        <v>2016</v>
      </c>
      <c r="E145" s="20">
        <v>0</v>
      </c>
      <c r="F145" s="21">
        <v>3018</v>
      </c>
      <c r="G145" s="21">
        <v>0</v>
      </c>
      <c r="H145" s="21">
        <v>0</v>
      </c>
      <c r="I145" s="21">
        <v>161338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161338</v>
      </c>
      <c r="R145" s="21">
        <v>29274</v>
      </c>
      <c r="S145" s="21">
        <v>419616</v>
      </c>
      <c r="T145" s="21">
        <v>388029</v>
      </c>
      <c r="V145"/>
      <c r="W145"/>
      <c r="X145"/>
      <c r="Y145" s="16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>
        <v>111</v>
      </c>
      <c r="B146" t="s">
        <v>136</v>
      </c>
      <c r="C146" s="14">
        <v>7200</v>
      </c>
      <c r="D146" s="14">
        <v>2016</v>
      </c>
      <c r="E146" s="20">
        <v>4.41</v>
      </c>
      <c r="F146" s="21">
        <v>10828</v>
      </c>
      <c r="G146" s="21">
        <v>305832</v>
      </c>
      <c r="H146" s="21">
        <v>68123</v>
      </c>
      <c r="I146" s="21">
        <v>0</v>
      </c>
      <c r="J146" s="21">
        <v>379</v>
      </c>
      <c r="K146" s="21">
        <v>0</v>
      </c>
      <c r="L146" s="21">
        <v>127558</v>
      </c>
      <c r="M146" s="21">
        <v>0</v>
      </c>
      <c r="N146" s="21">
        <v>38829</v>
      </c>
      <c r="O146" s="21">
        <v>8851</v>
      </c>
      <c r="P146" s="21">
        <v>0</v>
      </c>
      <c r="Q146" s="21">
        <v>549572</v>
      </c>
      <c r="R146" s="21">
        <v>262969</v>
      </c>
      <c r="S146" s="21">
        <v>662355</v>
      </c>
      <c r="T146" s="21">
        <v>29703</v>
      </c>
      <c r="V146"/>
      <c r="W146"/>
      <c r="X146"/>
      <c r="Y146" s="1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>
        <v>125</v>
      </c>
      <c r="B147" t="s">
        <v>89</v>
      </c>
      <c r="C147" s="14"/>
      <c r="D147" s="14"/>
      <c r="E147" s="20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V147"/>
      <c r="W147"/>
      <c r="X147"/>
      <c r="Y147" s="16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>
        <v>126</v>
      </c>
      <c r="B148" t="s">
        <v>100</v>
      </c>
      <c r="C148" s="14">
        <v>7200</v>
      </c>
      <c r="D148" s="14">
        <v>2016</v>
      </c>
      <c r="E148" s="20">
        <v>0</v>
      </c>
      <c r="F148" s="21">
        <v>33706</v>
      </c>
      <c r="G148" s="21">
        <v>0</v>
      </c>
      <c r="H148" s="21">
        <v>0</v>
      </c>
      <c r="I148" s="21">
        <v>0</v>
      </c>
      <c r="J148" s="21">
        <v>207</v>
      </c>
      <c r="K148" s="21">
        <v>-31</v>
      </c>
      <c r="L148" s="21">
        <v>857832</v>
      </c>
      <c r="M148" s="21">
        <v>157</v>
      </c>
      <c r="N148" s="21">
        <v>325</v>
      </c>
      <c r="O148" s="21">
        <v>0</v>
      </c>
      <c r="P148" s="21">
        <v>1016</v>
      </c>
      <c r="Q148" s="21">
        <v>857474</v>
      </c>
      <c r="R148" s="21">
        <v>275506</v>
      </c>
      <c r="S148" s="21">
        <v>3169498</v>
      </c>
      <c r="T148" s="21">
        <v>2998902</v>
      </c>
      <c r="V148"/>
      <c r="W148"/>
      <c r="X148"/>
      <c r="Y148" s="16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>
        <v>128</v>
      </c>
      <c r="B149" t="s">
        <v>106</v>
      </c>
      <c r="C149" s="14">
        <v>7200</v>
      </c>
      <c r="D149" s="14">
        <v>2016</v>
      </c>
      <c r="E149" s="20">
        <v>77.760000000000005</v>
      </c>
      <c r="F149" s="21">
        <v>236554</v>
      </c>
      <c r="G149" s="21">
        <v>6637450</v>
      </c>
      <c r="H149" s="21">
        <v>2444541</v>
      </c>
      <c r="I149" s="21">
        <v>0</v>
      </c>
      <c r="J149" s="21">
        <v>124114</v>
      </c>
      <c r="K149" s="21">
        <v>0</v>
      </c>
      <c r="L149" s="21">
        <v>27517</v>
      </c>
      <c r="M149" s="21">
        <v>11870</v>
      </c>
      <c r="N149" s="21">
        <v>473928</v>
      </c>
      <c r="O149" s="21">
        <v>46147</v>
      </c>
      <c r="P149" s="21">
        <v>46642</v>
      </c>
      <c r="Q149" s="21">
        <v>9718925</v>
      </c>
      <c r="R149" s="21">
        <v>4250123</v>
      </c>
      <c r="S149" s="21">
        <v>23782675</v>
      </c>
      <c r="T149" s="21">
        <v>12150566</v>
      </c>
      <c r="V149"/>
      <c r="W149"/>
      <c r="X149"/>
      <c r="Y149" s="16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>
        <v>129</v>
      </c>
      <c r="B150" t="s">
        <v>114</v>
      </c>
      <c r="C150" s="14">
        <v>7200</v>
      </c>
      <c r="D150" s="14">
        <v>2016</v>
      </c>
      <c r="E150" s="20">
        <v>3.33</v>
      </c>
      <c r="F150" s="21">
        <v>8782</v>
      </c>
      <c r="G150" s="21">
        <v>194116</v>
      </c>
      <c r="H150" s="21">
        <v>46518</v>
      </c>
      <c r="I150" s="21">
        <v>0</v>
      </c>
      <c r="J150" s="21">
        <v>4292</v>
      </c>
      <c r="K150" s="21">
        <v>1303</v>
      </c>
      <c r="L150" s="21">
        <v>145280</v>
      </c>
      <c r="M150" s="21">
        <v>19691</v>
      </c>
      <c r="N150" s="21">
        <v>8633</v>
      </c>
      <c r="O150" s="21">
        <v>2390</v>
      </c>
      <c r="P150" s="21">
        <v>0</v>
      </c>
      <c r="Q150" s="21">
        <v>422223</v>
      </c>
      <c r="R150" s="21">
        <v>163518</v>
      </c>
      <c r="S150" s="21">
        <v>763934</v>
      </c>
      <c r="T150" s="21">
        <v>18807</v>
      </c>
      <c r="V150"/>
      <c r="W150"/>
      <c r="X150"/>
      <c r="Y150" s="16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>
        <v>130</v>
      </c>
      <c r="B151" t="s">
        <v>137</v>
      </c>
      <c r="C151" s="14">
        <v>7200</v>
      </c>
      <c r="D151" s="14">
        <v>2016</v>
      </c>
      <c r="E151" s="20">
        <v>37.14</v>
      </c>
      <c r="F151" s="21">
        <v>85562</v>
      </c>
      <c r="G151" s="21">
        <v>2820381</v>
      </c>
      <c r="H151" s="21">
        <v>676891</v>
      </c>
      <c r="I151" s="21">
        <v>0</v>
      </c>
      <c r="J151" s="21">
        <v>26204</v>
      </c>
      <c r="K151" s="21">
        <v>35</v>
      </c>
      <c r="L151" s="21">
        <v>131982</v>
      </c>
      <c r="M151" s="21">
        <v>9742</v>
      </c>
      <c r="N151" s="21">
        <v>21124</v>
      </c>
      <c r="O151" s="21">
        <v>2574</v>
      </c>
      <c r="P151" s="21">
        <v>45827</v>
      </c>
      <c r="Q151" s="21">
        <v>3643106</v>
      </c>
      <c r="R151" s="21">
        <v>2212872</v>
      </c>
      <c r="S151" s="21">
        <v>11673477</v>
      </c>
      <c r="T151" s="21">
        <v>5060784</v>
      </c>
      <c r="V151"/>
      <c r="W151"/>
      <c r="X151"/>
      <c r="Y151" s="16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>
        <v>131</v>
      </c>
      <c r="B152" t="s">
        <v>90</v>
      </c>
      <c r="C152" s="14">
        <v>7200</v>
      </c>
      <c r="D152" s="14">
        <v>2016</v>
      </c>
      <c r="E152" s="20">
        <v>31.94</v>
      </c>
      <c r="F152" s="21">
        <v>0</v>
      </c>
      <c r="G152" s="21">
        <v>2502103</v>
      </c>
      <c r="H152" s="21">
        <v>605053</v>
      </c>
      <c r="I152" s="21">
        <v>0</v>
      </c>
      <c r="J152" s="21">
        <v>6446</v>
      </c>
      <c r="K152" s="21">
        <v>0</v>
      </c>
      <c r="L152" s="21">
        <v>11367</v>
      </c>
      <c r="M152" s="21">
        <v>0</v>
      </c>
      <c r="N152" s="21">
        <v>32531</v>
      </c>
      <c r="O152" s="21">
        <v>7575</v>
      </c>
      <c r="P152" s="21">
        <v>1330618</v>
      </c>
      <c r="Q152" s="21">
        <v>1834457</v>
      </c>
      <c r="R152" s="21">
        <v>888401</v>
      </c>
      <c r="S152" s="21">
        <v>5961097</v>
      </c>
      <c r="T152" s="21">
        <v>5340780</v>
      </c>
      <c r="V152"/>
      <c r="W152"/>
      <c r="X152"/>
      <c r="Y152" s="16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>
        <v>132</v>
      </c>
      <c r="B153" t="s">
        <v>138</v>
      </c>
      <c r="C153" s="14">
        <v>7200</v>
      </c>
      <c r="D153" s="14">
        <v>2016</v>
      </c>
      <c r="E153" s="20">
        <v>14.43</v>
      </c>
      <c r="F153" s="21">
        <v>48671</v>
      </c>
      <c r="G153" s="21">
        <v>1247663</v>
      </c>
      <c r="H153" s="21">
        <v>309778</v>
      </c>
      <c r="I153" s="21">
        <v>0</v>
      </c>
      <c r="J153" s="21">
        <v>4050</v>
      </c>
      <c r="K153" s="21">
        <v>12276</v>
      </c>
      <c r="L153" s="21">
        <v>10945</v>
      </c>
      <c r="M153" s="21">
        <v>225462</v>
      </c>
      <c r="N153" s="21">
        <v>139060</v>
      </c>
      <c r="O153" s="21">
        <v>7157</v>
      </c>
      <c r="P153" s="21">
        <v>87</v>
      </c>
      <c r="Q153" s="21">
        <v>1956304</v>
      </c>
      <c r="R153" s="21">
        <v>1512473</v>
      </c>
      <c r="S153" s="21">
        <v>7905869</v>
      </c>
      <c r="T153" s="21">
        <v>2410053</v>
      </c>
      <c r="V153"/>
      <c r="W153"/>
      <c r="X153"/>
      <c r="Y153" s="16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>
        <v>134</v>
      </c>
      <c r="B154" t="s">
        <v>81</v>
      </c>
      <c r="C154" s="14">
        <v>7200</v>
      </c>
      <c r="D154" s="14">
        <v>2016</v>
      </c>
      <c r="E154" s="20">
        <v>18.7</v>
      </c>
      <c r="F154" s="21">
        <v>18428</v>
      </c>
      <c r="G154" s="21">
        <v>1384317</v>
      </c>
      <c r="H154" s="21">
        <v>322567</v>
      </c>
      <c r="I154" s="21">
        <v>26859</v>
      </c>
      <c r="J154" s="21">
        <v>27025</v>
      </c>
      <c r="K154" s="21">
        <v>695</v>
      </c>
      <c r="L154" s="21">
        <v>123861</v>
      </c>
      <c r="M154" s="21">
        <v>19801</v>
      </c>
      <c r="N154" s="21">
        <v>65889</v>
      </c>
      <c r="O154" s="21">
        <v>8749</v>
      </c>
      <c r="P154" s="21">
        <v>4155</v>
      </c>
      <c r="Q154" s="21">
        <v>1975608</v>
      </c>
      <c r="R154" s="21">
        <v>532493</v>
      </c>
      <c r="S154" s="21">
        <v>6090985</v>
      </c>
      <c r="T154" s="21">
        <v>2058222</v>
      </c>
      <c r="V154"/>
      <c r="W154"/>
      <c r="X154"/>
      <c r="Y154" s="16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>
        <v>137</v>
      </c>
      <c r="B155" t="s">
        <v>83</v>
      </c>
      <c r="C155" s="14"/>
      <c r="D155" s="14"/>
      <c r="E155" s="20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V155"/>
      <c r="W155"/>
      <c r="X155"/>
      <c r="Y155" s="16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>
        <v>138</v>
      </c>
      <c r="B156" t="s">
        <v>119</v>
      </c>
      <c r="C156" s="14">
        <v>7200</v>
      </c>
      <c r="D156" s="14">
        <v>2016</v>
      </c>
      <c r="E156" s="20">
        <v>14.81</v>
      </c>
      <c r="F156" s="21">
        <v>0</v>
      </c>
      <c r="G156" s="21">
        <v>1402618</v>
      </c>
      <c r="H156" s="21">
        <v>103110</v>
      </c>
      <c r="I156" s="21">
        <v>0</v>
      </c>
      <c r="J156" s="21">
        <v>13079</v>
      </c>
      <c r="K156" s="21">
        <v>0</v>
      </c>
      <c r="L156" s="21">
        <v>3422</v>
      </c>
      <c r="M156" s="21">
        <v>0</v>
      </c>
      <c r="N156" s="21">
        <v>74228</v>
      </c>
      <c r="O156" s="21">
        <v>3544</v>
      </c>
      <c r="P156" s="21">
        <v>21241</v>
      </c>
      <c r="Q156" s="21">
        <v>1578760</v>
      </c>
      <c r="R156" s="21">
        <v>1633639</v>
      </c>
      <c r="S156" s="21">
        <v>5296537</v>
      </c>
      <c r="T156" s="21">
        <v>3211860</v>
      </c>
      <c r="V156"/>
      <c r="W156"/>
      <c r="X156"/>
      <c r="Y156" s="1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>
        <v>139</v>
      </c>
      <c r="B157" t="s">
        <v>110</v>
      </c>
      <c r="C157" s="14">
        <v>7200</v>
      </c>
      <c r="D157" s="14">
        <v>2016</v>
      </c>
      <c r="E157" s="20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16592</v>
      </c>
      <c r="K157" s="21">
        <v>2343</v>
      </c>
      <c r="L157" s="21">
        <v>1146521</v>
      </c>
      <c r="M157" s="21">
        <v>0</v>
      </c>
      <c r="N157" s="21">
        <v>35135</v>
      </c>
      <c r="O157" s="21">
        <v>0</v>
      </c>
      <c r="P157" s="21">
        <v>0</v>
      </c>
      <c r="Q157" s="21">
        <v>1200591</v>
      </c>
      <c r="R157" s="21">
        <v>876633</v>
      </c>
      <c r="S157" s="21">
        <v>4012920</v>
      </c>
      <c r="T157" s="21">
        <v>2825277</v>
      </c>
      <c r="V157"/>
      <c r="W157"/>
      <c r="X157"/>
      <c r="Y157" s="16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>
        <v>140</v>
      </c>
      <c r="B158" t="s">
        <v>139</v>
      </c>
      <c r="C158" s="14">
        <v>7200</v>
      </c>
      <c r="D158" s="14">
        <v>2016</v>
      </c>
      <c r="E158" s="20">
        <v>14.36</v>
      </c>
      <c r="F158" s="21">
        <v>34803</v>
      </c>
      <c r="G158" s="21">
        <v>1048205</v>
      </c>
      <c r="H158" s="21">
        <v>261463</v>
      </c>
      <c r="I158" s="21">
        <v>0</v>
      </c>
      <c r="J158" s="21">
        <v>32910</v>
      </c>
      <c r="K158" s="21">
        <v>0</v>
      </c>
      <c r="L158" s="21">
        <v>90673</v>
      </c>
      <c r="M158" s="21">
        <v>140586</v>
      </c>
      <c r="N158" s="21">
        <v>188707</v>
      </c>
      <c r="O158" s="21">
        <v>13555</v>
      </c>
      <c r="P158" s="21">
        <v>0</v>
      </c>
      <c r="Q158" s="21">
        <v>1776099</v>
      </c>
      <c r="R158" s="21">
        <v>712580</v>
      </c>
      <c r="S158" s="21">
        <v>2502344</v>
      </c>
      <c r="T158" s="21">
        <v>106484</v>
      </c>
      <c r="V158"/>
      <c r="W158"/>
      <c r="X158"/>
      <c r="Y158" s="16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>
        <v>141</v>
      </c>
      <c r="B159" t="s">
        <v>75</v>
      </c>
      <c r="C159" s="14">
        <v>7200</v>
      </c>
      <c r="D159" s="14">
        <v>2016</v>
      </c>
      <c r="E159" s="20">
        <v>4.1900000000000004</v>
      </c>
      <c r="F159" s="21">
        <v>22814</v>
      </c>
      <c r="G159" s="21">
        <v>155564</v>
      </c>
      <c r="H159" s="21">
        <v>27015</v>
      </c>
      <c r="I159" s="21">
        <v>0</v>
      </c>
      <c r="J159" s="21">
        <v>17173</v>
      </c>
      <c r="K159" s="21">
        <v>0</v>
      </c>
      <c r="L159" s="21">
        <v>567263</v>
      </c>
      <c r="M159" s="21">
        <v>0</v>
      </c>
      <c r="N159" s="21">
        <v>33490</v>
      </c>
      <c r="O159" s="21">
        <v>1970</v>
      </c>
      <c r="P159" s="21">
        <v>0</v>
      </c>
      <c r="Q159" s="21">
        <v>802475</v>
      </c>
      <c r="R159" s="21">
        <v>424468</v>
      </c>
      <c r="S159" s="21">
        <v>2226828</v>
      </c>
      <c r="T159" s="21">
        <v>299551</v>
      </c>
      <c r="V159"/>
      <c r="W159"/>
      <c r="X159"/>
      <c r="Y159" s="16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>
        <v>142</v>
      </c>
      <c r="B160" t="s">
        <v>99</v>
      </c>
      <c r="C160" s="14">
        <v>7200</v>
      </c>
      <c r="D160" s="14">
        <v>2016</v>
      </c>
      <c r="E160" s="20">
        <v>38.270000000000003</v>
      </c>
      <c r="F160" s="21">
        <v>72960</v>
      </c>
      <c r="G160" s="21">
        <v>3592141</v>
      </c>
      <c r="H160" s="21">
        <v>888181</v>
      </c>
      <c r="I160" s="21">
        <v>42525</v>
      </c>
      <c r="J160" s="21">
        <v>410128</v>
      </c>
      <c r="K160" s="21">
        <v>5439</v>
      </c>
      <c r="L160" s="21">
        <v>1237920</v>
      </c>
      <c r="M160" s="21">
        <v>27551</v>
      </c>
      <c r="N160" s="21">
        <v>699300</v>
      </c>
      <c r="O160" s="21">
        <v>38351</v>
      </c>
      <c r="P160" s="21">
        <v>29025</v>
      </c>
      <c r="Q160" s="21">
        <v>6912511</v>
      </c>
      <c r="R160" s="21">
        <v>4287112</v>
      </c>
      <c r="S160" s="21">
        <v>20842215</v>
      </c>
      <c r="T160" s="21">
        <v>4676251</v>
      </c>
      <c r="V160"/>
      <c r="W160"/>
      <c r="X160"/>
      <c r="Y160" s="16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>
        <v>145</v>
      </c>
      <c r="B161" t="s">
        <v>162</v>
      </c>
      <c r="C161" s="14">
        <v>7200</v>
      </c>
      <c r="D161" s="14">
        <v>2016</v>
      </c>
      <c r="E161" s="20">
        <v>65.44</v>
      </c>
      <c r="F161" s="21">
        <v>225390</v>
      </c>
      <c r="G161" s="21">
        <v>5216368</v>
      </c>
      <c r="H161" s="21">
        <v>1577670</v>
      </c>
      <c r="I161" s="21">
        <v>0</v>
      </c>
      <c r="J161" s="21">
        <v>114559</v>
      </c>
      <c r="K161" s="21">
        <v>600</v>
      </c>
      <c r="L161" s="21">
        <v>281502</v>
      </c>
      <c r="M161" s="21">
        <v>119917</v>
      </c>
      <c r="N161" s="21">
        <v>269463</v>
      </c>
      <c r="O161" s="21">
        <v>16779</v>
      </c>
      <c r="P161" s="21">
        <v>43913</v>
      </c>
      <c r="Q161" s="21">
        <v>7552945</v>
      </c>
      <c r="R161" s="21">
        <v>3906553</v>
      </c>
      <c r="S161" s="21">
        <v>19083031</v>
      </c>
      <c r="T161" s="21">
        <v>9958231</v>
      </c>
      <c r="V161"/>
      <c r="W161"/>
      <c r="X161"/>
      <c r="Y161" s="16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>
        <v>147</v>
      </c>
      <c r="B162" t="s">
        <v>102</v>
      </c>
      <c r="C162" s="14">
        <v>7200</v>
      </c>
      <c r="D162" s="14">
        <v>2016</v>
      </c>
      <c r="E162" s="20">
        <v>5.47</v>
      </c>
      <c r="F162" s="21">
        <v>8604</v>
      </c>
      <c r="G162" s="21">
        <v>402981</v>
      </c>
      <c r="H162" s="21">
        <v>111126</v>
      </c>
      <c r="I162" s="21">
        <v>0</v>
      </c>
      <c r="J162" s="21">
        <v>7300</v>
      </c>
      <c r="K162" s="21">
        <v>0</v>
      </c>
      <c r="L162" s="21">
        <v>21397</v>
      </c>
      <c r="M162" s="21">
        <v>1067</v>
      </c>
      <c r="N162" s="21">
        <v>10166</v>
      </c>
      <c r="O162" s="21">
        <v>7401</v>
      </c>
      <c r="P162" s="21">
        <v>25951</v>
      </c>
      <c r="Q162" s="21">
        <v>535487</v>
      </c>
      <c r="R162" s="21">
        <v>152358</v>
      </c>
      <c r="S162" s="21">
        <v>956055</v>
      </c>
      <c r="T162" s="21">
        <v>115818</v>
      </c>
      <c r="V162"/>
      <c r="W162"/>
      <c r="X162"/>
      <c r="Y162" s="16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>
        <v>148</v>
      </c>
      <c r="B163" t="s">
        <v>140</v>
      </c>
      <c r="C163" s="14">
        <v>7200</v>
      </c>
      <c r="D163" s="14">
        <v>2016</v>
      </c>
      <c r="E163" s="22">
        <v>0</v>
      </c>
      <c r="F163" s="23">
        <v>19296</v>
      </c>
      <c r="G163" s="23">
        <v>0</v>
      </c>
      <c r="H163" s="23">
        <v>0</v>
      </c>
      <c r="I163" s="23">
        <v>0</v>
      </c>
      <c r="J163" s="23">
        <v>15141</v>
      </c>
      <c r="K163" s="23">
        <v>0</v>
      </c>
      <c r="L163" s="23">
        <v>1540581</v>
      </c>
      <c r="M163" s="23">
        <v>19612</v>
      </c>
      <c r="N163" s="23">
        <v>153857</v>
      </c>
      <c r="O163" s="23">
        <v>376</v>
      </c>
      <c r="P163" s="23">
        <v>0</v>
      </c>
      <c r="Q163" s="23">
        <v>1729567</v>
      </c>
      <c r="R163" s="23">
        <v>637016</v>
      </c>
      <c r="S163" s="23">
        <v>2409493</v>
      </c>
      <c r="T163" s="23">
        <v>2409493</v>
      </c>
      <c r="V163"/>
      <c r="W163"/>
      <c r="X163"/>
      <c r="Y163" s="16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>
        <v>150</v>
      </c>
      <c r="B164" t="s">
        <v>141</v>
      </c>
      <c r="C164" s="14">
        <v>7200</v>
      </c>
      <c r="D164" s="14">
        <v>2016</v>
      </c>
      <c r="E164" s="20">
        <v>3.24</v>
      </c>
      <c r="F164" s="21">
        <v>5798</v>
      </c>
      <c r="G164" s="21">
        <v>211821</v>
      </c>
      <c r="H164" s="21">
        <v>56820</v>
      </c>
      <c r="I164" s="21">
        <v>6305</v>
      </c>
      <c r="J164" s="21">
        <v>4349</v>
      </c>
      <c r="K164" s="21">
        <v>6999</v>
      </c>
      <c r="L164" s="21">
        <v>13977</v>
      </c>
      <c r="M164" s="21">
        <v>30606</v>
      </c>
      <c r="N164" s="21">
        <v>37623</v>
      </c>
      <c r="O164" s="21">
        <v>2537</v>
      </c>
      <c r="P164" s="21">
        <v>0</v>
      </c>
      <c r="Q164" s="21">
        <v>371037</v>
      </c>
      <c r="R164" s="21">
        <v>250750</v>
      </c>
      <c r="S164" s="21">
        <v>1331239</v>
      </c>
      <c r="T164" s="21">
        <v>172936</v>
      </c>
    </row>
    <row r="165" spans="1:40" x14ac:dyDescent="0.25">
      <c r="A165">
        <v>152</v>
      </c>
      <c r="B165" t="s">
        <v>85</v>
      </c>
      <c r="C165" s="14">
        <v>7200</v>
      </c>
      <c r="D165" s="14">
        <v>2016</v>
      </c>
      <c r="E165" s="20">
        <v>16.43</v>
      </c>
      <c r="F165" s="21">
        <v>18632</v>
      </c>
      <c r="G165" s="21">
        <v>1144798</v>
      </c>
      <c r="H165" s="21">
        <v>314078</v>
      </c>
      <c r="I165" s="21">
        <v>100549</v>
      </c>
      <c r="J165" s="21">
        <v>26757</v>
      </c>
      <c r="K165" s="21">
        <v>0</v>
      </c>
      <c r="L165" s="21">
        <v>3173</v>
      </c>
      <c r="M165" s="21">
        <v>4825</v>
      </c>
      <c r="N165" s="21">
        <v>167571</v>
      </c>
      <c r="O165" s="21">
        <v>6457</v>
      </c>
      <c r="P165" s="21">
        <v>0</v>
      </c>
      <c r="Q165" s="21">
        <v>1768208</v>
      </c>
      <c r="R165" s="21">
        <v>726414</v>
      </c>
      <c r="S165" s="21">
        <v>4991655</v>
      </c>
      <c r="T165" s="21">
        <v>413465</v>
      </c>
      <c r="V165"/>
      <c r="W165"/>
      <c r="X165"/>
      <c r="Y165" s="16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</row>
    <row r="166" spans="1:40" x14ac:dyDescent="0.25">
      <c r="A166">
        <v>153</v>
      </c>
      <c r="B166" t="s">
        <v>97</v>
      </c>
      <c r="C166" s="14">
        <v>7200</v>
      </c>
      <c r="D166" s="14">
        <v>2016</v>
      </c>
      <c r="E166" s="20">
        <v>9.18</v>
      </c>
      <c r="F166" s="21">
        <v>7024</v>
      </c>
      <c r="G166" s="21">
        <v>692012</v>
      </c>
      <c r="H166" s="21">
        <v>175199</v>
      </c>
      <c r="I166" s="21">
        <v>0</v>
      </c>
      <c r="J166" s="21">
        <v>12088</v>
      </c>
      <c r="K166" s="21">
        <v>1524</v>
      </c>
      <c r="L166" s="21">
        <v>3166</v>
      </c>
      <c r="M166" s="21">
        <v>0</v>
      </c>
      <c r="N166" s="21">
        <v>174857</v>
      </c>
      <c r="O166" s="21">
        <v>10958</v>
      </c>
      <c r="P166" s="21">
        <v>0</v>
      </c>
      <c r="Q166" s="21">
        <v>1069804</v>
      </c>
      <c r="R166" s="21">
        <v>650252</v>
      </c>
      <c r="S166" s="21">
        <v>1785466</v>
      </c>
      <c r="T166" s="21">
        <v>348527</v>
      </c>
      <c r="V166"/>
      <c r="W166"/>
      <c r="X166"/>
      <c r="Y166" s="16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</row>
    <row r="167" spans="1:40" x14ac:dyDescent="0.25">
      <c r="A167">
        <v>155</v>
      </c>
      <c r="B167" t="s">
        <v>142</v>
      </c>
      <c r="C167" s="14">
        <v>7200</v>
      </c>
      <c r="D167" s="14">
        <v>2016</v>
      </c>
      <c r="E167" s="20">
        <v>63.8</v>
      </c>
      <c r="F167" s="21">
        <v>57162</v>
      </c>
      <c r="G167" s="21">
        <v>4926702</v>
      </c>
      <c r="H167" s="21">
        <v>1458871</v>
      </c>
      <c r="I167" s="21">
        <v>20039</v>
      </c>
      <c r="J167" s="21">
        <v>48497</v>
      </c>
      <c r="K167" s="21">
        <v>11952</v>
      </c>
      <c r="L167" s="21">
        <v>46368</v>
      </c>
      <c r="M167" s="21">
        <v>114096</v>
      </c>
      <c r="N167" s="21">
        <v>28094</v>
      </c>
      <c r="O167" s="21">
        <v>72878</v>
      </c>
      <c r="P167" s="21">
        <v>39451</v>
      </c>
      <c r="Q167" s="21">
        <v>6688046</v>
      </c>
      <c r="R167" s="21">
        <v>3149337</v>
      </c>
      <c r="S167" s="21">
        <v>30975866</v>
      </c>
      <c r="T167" s="21">
        <v>9425269</v>
      </c>
      <c r="V167"/>
      <c r="W167"/>
      <c r="X167"/>
      <c r="Y167" s="16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</row>
    <row r="168" spans="1:40" x14ac:dyDescent="0.25">
      <c r="A168">
        <v>156</v>
      </c>
      <c r="B168" t="s">
        <v>163</v>
      </c>
      <c r="C168" s="14">
        <v>7200</v>
      </c>
      <c r="D168" s="14">
        <v>2016</v>
      </c>
      <c r="E168" s="20">
        <v>19.7</v>
      </c>
      <c r="F168" s="21">
        <v>36114</v>
      </c>
      <c r="G168" s="21">
        <v>1582528</v>
      </c>
      <c r="H168" s="21">
        <v>401536</v>
      </c>
      <c r="I168" s="21">
        <v>5075</v>
      </c>
      <c r="J168" s="21">
        <v>39046</v>
      </c>
      <c r="K168" s="21">
        <v>2304</v>
      </c>
      <c r="L168" s="21">
        <v>369795</v>
      </c>
      <c r="M168" s="21">
        <v>440</v>
      </c>
      <c r="N168" s="21">
        <v>173894</v>
      </c>
      <c r="O168" s="21">
        <v>38368</v>
      </c>
      <c r="P168" s="21">
        <v>0</v>
      </c>
      <c r="Q168" s="21">
        <v>2612986</v>
      </c>
      <c r="R168" s="21">
        <v>866216</v>
      </c>
      <c r="S168" s="21">
        <v>6828001</v>
      </c>
      <c r="T168" s="21">
        <v>434686</v>
      </c>
      <c r="V168"/>
      <c r="W168"/>
      <c r="X168"/>
      <c r="Y168" s="16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</row>
    <row r="169" spans="1:40" x14ac:dyDescent="0.25">
      <c r="A169">
        <v>157</v>
      </c>
      <c r="B169" t="s">
        <v>143</v>
      </c>
      <c r="C169" s="14">
        <v>7200</v>
      </c>
      <c r="D169" s="14">
        <v>2016</v>
      </c>
      <c r="E169" s="20">
        <v>35.409999999999997</v>
      </c>
      <c r="F169" s="21">
        <v>107139</v>
      </c>
      <c r="G169" s="21">
        <v>2104389</v>
      </c>
      <c r="H169" s="21">
        <v>379550</v>
      </c>
      <c r="I169" s="21">
        <v>0</v>
      </c>
      <c r="J169" s="21">
        <v>58028</v>
      </c>
      <c r="K169" s="21">
        <v>2651</v>
      </c>
      <c r="L169" s="21">
        <v>25396</v>
      </c>
      <c r="M169" s="21">
        <v>942</v>
      </c>
      <c r="N169" s="21">
        <v>125035</v>
      </c>
      <c r="O169" s="21">
        <v>10831</v>
      </c>
      <c r="P169" s="21">
        <v>13507</v>
      </c>
      <c r="Q169" s="21">
        <v>2693315</v>
      </c>
      <c r="R169" s="21">
        <v>1682141</v>
      </c>
      <c r="S169" s="21">
        <v>8567332</v>
      </c>
      <c r="T169" s="21">
        <v>8567332</v>
      </c>
      <c r="V169"/>
      <c r="W169"/>
      <c r="X169"/>
      <c r="Y169" s="16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</row>
    <row r="170" spans="1:40" x14ac:dyDescent="0.25">
      <c r="A170">
        <v>158</v>
      </c>
      <c r="B170" t="s">
        <v>71</v>
      </c>
      <c r="C170" s="14">
        <v>7200</v>
      </c>
      <c r="D170" s="14">
        <v>2016</v>
      </c>
      <c r="E170" s="20">
        <v>6.87</v>
      </c>
      <c r="F170" s="21">
        <v>20234</v>
      </c>
      <c r="G170" s="21">
        <v>505347</v>
      </c>
      <c r="H170" s="21">
        <v>103741</v>
      </c>
      <c r="I170" s="21">
        <v>0</v>
      </c>
      <c r="J170" s="21">
        <v>19616</v>
      </c>
      <c r="K170" s="21">
        <v>351</v>
      </c>
      <c r="L170" s="21">
        <v>62683</v>
      </c>
      <c r="M170" s="21">
        <v>0</v>
      </c>
      <c r="N170" s="21">
        <v>93345</v>
      </c>
      <c r="O170" s="21">
        <v>15925</v>
      </c>
      <c r="P170" s="21">
        <v>0</v>
      </c>
      <c r="Q170" s="21">
        <v>801008</v>
      </c>
      <c r="R170" s="21">
        <v>449260</v>
      </c>
      <c r="S170" s="21">
        <v>1580391</v>
      </c>
      <c r="T170" s="21">
        <v>249481</v>
      </c>
      <c r="V170"/>
      <c r="W170"/>
      <c r="X170"/>
      <c r="Y170" s="16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</row>
    <row r="171" spans="1:40" x14ac:dyDescent="0.25">
      <c r="A171">
        <v>159</v>
      </c>
      <c r="B171" t="s">
        <v>144</v>
      </c>
      <c r="C171" s="14">
        <v>7200</v>
      </c>
      <c r="D171" s="14">
        <v>2016</v>
      </c>
      <c r="E171" s="22">
        <v>76.180000000000007</v>
      </c>
      <c r="F171" s="23">
        <v>0</v>
      </c>
      <c r="G171" s="23">
        <v>7037551</v>
      </c>
      <c r="H171" s="23">
        <v>646663</v>
      </c>
      <c r="I171" s="23">
        <v>13625</v>
      </c>
      <c r="J171" s="23">
        <v>83189</v>
      </c>
      <c r="K171" s="23">
        <v>3012</v>
      </c>
      <c r="L171" s="23">
        <v>63404</v>
      </c>
      <c r="M171" s="23">
        <v>0</v>
      </c>
      <c r="N171" s="23">
        <v>0</v>
      </c>
      <c r="O171" s="23">
        <v>80013</v>
      </c>
      <c r="P171" s="23">
        <v>11221</v>
      </c>
      <c r="Q171" s="23">
        <v>7916236</v>
      </c>
      <c r="R171" s="23">
        <v>4938536</v>
      </c>
      <c r="S171" s="23">
        <v>42041357</v>
      </c>
      <c r="T171" s="23">
        <v>24684061</v>
      </c>
      <c r="V171"/>
      <c r="W171"/>
      <c r="X171"/>
      <c r="Y171" s="16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</row>
    <row r="172" spans="1:40" x14ac:dyDescent="0.25">
      <c r="A172">
        <v>161</v>
      </c>
      <c r="B172" t="s">
        <v>117</v>
      </c>
      <c r="C172" s="14">
        <v>7200</v>
      </c>
      <c r="D172" s="14">
        <v>2016</v>
      </c>
      <c r="E172" s="20">
        <v>58.32</v>
      </c>
      <c r="F172" s="21">
        <v>0</v>
      </c>
      <c r="G172" s="21">
        <v>4480747</v>
      </c>
      <c r="H172" s="21">
        <v>537934</v>
      </c>
      <c r="I172" s="21">
        <v>0</v>
      </c>
      <c r="J172" s="21">
        <v>337574</v>
      </c>
      <c r="K172" s="21">
        <v>2621</v>
      </c>
      <c r="L172" s="21">
        <v>223399</v>
      </c>
      <c r="M172" s="21">
        <v>1155620</v>
      </c>
      <c r="N172" s="21">
        <v>14070</v>
      </c>
      <c r="O172" s="21">
        <v>63552</v>
      </c>
      <c r="P172" s="21">
        <v>24775</v>
      </c>
      <c r="Q172" s="21">
        <v>6790742</v>
      </c>
      <c r="R172" s="21">
        <v>2180073</v>
      </c>
      <c r="S172" s="21">
        <v>15662496</v>
      </c>
      <c r="T172" s="21">
        <v>5787334</v>
      </c>
      <c r="V172"/>
      <c r="W172"/>
      <c r="X172"/>
      <c r="Y172" s="16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</row>
    <row r="173" spans="1:40" x14ac:dyDescent="0.25">
      <c r="A173">
        <v>162</v>
      </c>
      <c r="B173" t="s">
        <v>113</v>
      </c>
      <c r="C173" s="14">
        <v>7200</v>
      </c>
      <c r="D173" s="14">
        <v>2016</v>
      </c>
      <c r="E173" s="20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14236</v>
      </c>
      <c r="K173" s="21">
        <v>688</v>
      </c>
      <c r="L173" s="21">
        <v>3205019</v>
      </c>
      <c r="M173" s="21">
        <v>0</v>
      </c>
      <c r="N173" s="21">
        <v>0</v>
      </c>
      <c r="O173" s="21">
        <v>4672</v>
      </c>
      <c r="P173" s="21">
        <v>0</v>
      </c>
      <c r="Q173" s="21">
        <v>3224615</v>
      </c>
      <c r="R173" s="21">
        <v>1971344</v>
      </c>
      <c r="S173" s="21">
        <v>16489749</v>
      </c>
      <c r="T173" s="21">
        <v>15885845</v>
      </c>
      <c r="V173"/>
      <c r="W173"/>
      <c r="X173"/>
      <c r="Y173" s="16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</row>
    <row r="174" spans="1:40" x14ac:dyDescent="0.25">
      <c r="A174">
        <v>164</v>
      </c>
      <c r="B174" t="s">
        <v>145</v>
      </c>
      <c r="C174" s="14">
        <v>7200</v>
      </c>
      <c r="D174" s="14">
        <v>2016</v>
      </c>
      <c r="E174" s="20">
        <v>54.84</v>
      </c>
      <c r="F174" s="21">
        <v>0</v>
      </c>
      <c r="G174" s="21">
        <v>4797140</v>
      </c>
      <c r="H174" s="21">
        <v>1131671</v>
      </c>
      <c r="I174" s="21">
        <v>400</v>
      </c>
      <c r="J174" s="21">
        <v>181994</v>
      </c>
      <c r="K174" s="21">
        <v>2198</v>
      </c>
      <c r="L174" s="21">
        <v>17783</v>
      </c>
      <c r="M174" s="21">
        <v>0</v>
      </c>
      <c r="N174" s="21">
        <v>202867</v>
      </c>
      <c r="O174" s="21">
        <v>39175</v>
      </c>
      <c r="P174" s="21">
        <v>16618</v>
      </c>
      <c r="Q174" s="21">
        <v>6356610</v>
      </c>
      <c r="R174" s="21">
        <v>2544234</v>
      </c>
      <c r="S174" s="21">
        <v>28393494</v>
      </c>
      <c r="T174" s="21">
        <v>15281285</v>
      </c>
      <c r="V174"/>
      <c r="W174"/>
      <c r="X174"/>
      <c r="Y174" s="16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</row>
    <row r="175" spans="1:40" x14ac:dyDescent="0.25">
      <c r="A175">
        <v>165</v>
      </c>
      <c r="B175" t="s">
        <v>82</v>
      </c>
      <c r="C175" s="14">
        <v>7200</v>
      </c>
      <c r="D175" s="14">
        <v>2016</v>
      </c>
      <c r="E175" s="20">
        <v>5.29</v>
      </c>
      <c r="F175" s="21">
        <v>18005</v>
      </c>
      <c r="G175" s="21">
        <v>457732</v>
      </c>
      <c r="H175" s="21">
        <v>103046</v>
      </c>
      <c r="I175" s="21">
        <v>0</v>
      </c>
      <c r="J175" s="21">
        <v>14072</v>
      </c>
      <c r="K175" s="21">
        <v>2029</v>
      </c>
      <c r="L175" s="21">
        <v>1187</v>
      </c>
      <c r="M175" s="21">
        <v>835</v>
      </c>
      <c r="N175" s="21">
        <v>8720</v>
      </c>
      <c r="O175" s="21">
        <v>10042</v>
      </c>
      <c r="P175" s="21">
        <v>0</v>
      </c>
      <c r="Q175" s="21">
        <v>597663</v>
      </c>
      <c r="R175" s="21">
        <v>200688</v>
      </c>
      <c r="S175" s="21">
        <v>1041108</v>
      </c>
      <c r="T175" s="21">
        <v>181918</v>
      </c>
      <c r="V175"/>
      <c r="W175"/>
      <c r="X175"/>
      <c r="Y175" s="16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</row>
    <row r="176" spans="1:40" x14ac:dyDescent="0.25">
      <c r="A176">
        <v>167</v>
      </c>
      <c r="B176" t="s">
        <v>76</v>
      </c>
      <c r="C176" s="14"/>
      <c r="D176" s="14"/>
      <c r="E176" s="20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V176"/>
      <c r="W176"/>
      <c r="X176"/>
      <c r="Y176" s="16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</row>
    <row r="177" spans="1:40" x14ac:dyDescent="0.25">
      <c r="A177">
        <v>168</v>
      </c>
      <c r="B177" t="s">
        <v>73</v>
      </c>
      <c r="C177" s="14">
        <v>7200</v>
      </c>
      <c r="D177" s="14">
        <v>2016</v>
      </c>
      <c r="E177" s="20">
        <v>29.65</v>
      </c>
      <c r="F177" s="21">
        <v>90713</v>
      </c>
      <c r="G177" s="21">
        <v>2017463</v>
      </c>
      <c r="H177" s="21">
        <v>503774</v>
      </c>
      <c r="I177" s="21">
        <v>105514</v>
      </c>
      <c r="J177" s="21">
        <v>229425</v>
      </c>
      <c r="K177" s="21">
        <v>2680</v>
      </c>
      <c r="L177" s="21">
        <v>23785</v>
      </c>
      <c r="M177" s="21">
        <v>1724</v>
      </c>
      <c r="N177" s="21">
        <v>8098</v>
      </c>
      <c r="O177" s="21">
        <v>18822</v>
      </c>
      <c r="P177" s="21">
        <v>0</v>
      </c>
      <c r="Q177" s="21">
        <v>2911285</v>
      </c>
      <c r="R177" s="21">
        <v>1600569</v>
      </c>
      <c r="S177" s="21">
        <v>6437055</v>
      </c>
      <c r="T177" s="21">
        <v>4688233</v>
      </c>
      <c r="V177"/>
      <c r="W177"/>
      <c r="X177"/>
      <c r="Y177" s="16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</row>
    <row r="178" spans="1:40" x14ac:dyDescent="0.25">
      <c r="A178">
        <v>170</v>
      </c>
      <c r="B178" t="s">
        <v>146</v>
      </c>
      <c r="C178" s="14">
        <v>7200</v>
      </c>
      <c r="D178" s="14">
        <v>2016</v>
      </c>
      <c r="E178" s="20">
        <v>52.21</v>
      </c>
      <c r="F178" s="21">
        <v>127318</v>
      </c>
      <c r="G178" s="21">
        <v>4317417</v>
      </c>
      <c r="H178" s="21">
        <v>1145498</v>
      </c>
      <c r="I178" s="21">
        <v>15130</v>
      </c>
      <c r="J178" s="21">
        <v>39632</v>
      </c>
      <c r="K178" s="21">
        <v>0</v>
      </c>
      <c r="L178" s="21">
        <v>65584</v>
      </c>
      <c r="M178" s="21">
        <v>495390</v>
      </c>
      <c r="N178" s="21">
        <v>32534</v>
      </c>
      <c r="O178" s="21">
        <v>20434</v>
      </c>
      <c r="P178" s="21">
        <v>26233</v>
      </c>
      <c r="Q178" s="21">
        <v>6105386</v>
      </c>
      <c r="R178" s="21">
        <v>2152784</v>
      </c>
      <c r="S178" s="21">
        <v>20456735</v>
      </c>
      <c r="T178" s="21">
        <v>9685092</v>
      </c>
      <c r="V178"/>
      <c r="W178"/>
      <c r="X178"/>
      <c r="Y178" s="16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</row>
    <row r="179" spans="1:40" x14ac:dyDescent="0.25">
      <c r="A179">
        <v>172</v>
      </c>
      <c r="B179" t="s">
        <v>104</v>
      </c>
      <c r="C179" s="14">
        <v>7200</v>
      </c>
      <c r="D179" s="14">
        <v>2016</v>
      </c>
      <c r="E179" s="22">
        <v>36.42</v>
      </c>
      <c r="F179" s="24">
        <v>36305</v>
      </c>
      <c r="G179" s="24">
        <v>2475694</v>
      </c>
      <c r="H179" s="24">
        <v>539082</v>
      </c>
      <c r="I179" s="24">
        <v>23718</v>
      </c>
      <c r="J179" s="24">
        <v>102269</v>
      </c>
      <c r="K179" s="24">
        <v>29925</v>
      </c>
      <c r="L179" s="24">
        <v>34351</v>
      </c>
      <c r="M179" s="24">
        <v>24332</v>
      </c>
      <c r="N179" s="24">
        <v>205908</v>
      </c>
      <c r="O179" s="24">
        <v>92899</v>
      </c>
      <c r="P179" s="24">
        <v>14404</v>
      </c>
      <c r="Q179" s="24">
        <v>3513774</v>
      </c>
      <c r="R179" s="24">
        <v>1118122</v>
      </c>
      <c r="S179" s="24">
        <v>5237942</v>
      </c>
      <c r="T179" s="24">
        <v>650618</v>
      </c>
      <c r="V179"/>
      <c r="W179"/>
      <c r="X179"/>
      <c r="Y179" s="16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</row>
    <row r="180" spans="1:40" x14ac:dyDescent="0.25">
      <c r="A180">
        <v>173</v>
      </c>
      <c r="B180" t="s">
        <v>86</v>
      </c>
      <c r="C180" s="14">
        <v>7200</v>
      </c>
      <c r="D180" s="14">
        <v>2016</v>
      </c>
      <c r="E180" s="20">
        <v>6.83</v>
      </c>
      <c r="F180" s="21">
        <v>6564</v>
      </c>
      <c r="G180" s="21">
        <v>479033</v>
      </c>
      <c r="H180" s="21">
        <v>116412</v>
      </c>
      <c r="I180" s="21">
        <v>0</v>
      </c>
      <c r="J180" s="21">
        <v>6747</v>
      </c>
      <c r="K180" s="21">
        <v>0</v>
      </c>
      <c r="L180" s="21">
        <v>21653</v>
      </c>
      <c r="M180" s="21">
        <v>0</v>
      </c>
      <c r="N180" s="21">
        <v>70724</v>
      </c>
      <c r="O180" s="21">
        <v>138</v>
      </c>
      <c r="P180" s="21">
        <v>0</v>
      </c>
      <c r="Q180" s="21">
        <v>694707</v>
      </c>
      <c r="R180" s="21">
        <v>436317</v>
      </c>
      <c r="S180" s="21">
        <v>2026148</v>
      </c>
      <c r="T180" s="21">
        <v>225072</v>
      </c>
    </row>
    <row r="181" spans="1:40" x14ac:dyDescent="0.25">
      <c r="A181">
        <v>175</v>
      </c>
      <c r="B181" t="s">
        <v>109</v>
      </c>
      <c r="C181" s="14">
        <v>7200</v>
      </c>
      <c r="D181" s="14">
        <v>2016</v>
      </c>
      <c r="E181" s="20">
        <v>15.6</v>
      </c>
      <c r="F181" s="21">
        <v>0</v>
      </c>
      <c r="G181" s="21">
        <v>1522832</v>
      </c>
      <c r="H181" s="21">
        <v>326971</v>
      </c>
      <c r="I181" s="21">
        <v>0</v>
      </c>
      <c r="J181" s="21">
        <v>9356</v>
      </c>
      <c r="K181" s="21">
        <v>214</v>
      </c>
      <c r="L181" s="21">
        <v>4284</v>
      </c>
      <c r="M181" s="21">
        <v>0</v>
      </c>
      <c r="N181" s="21">
        <v>184601</v>
      </c>
      <c r="O181" s="21">
        <v>2941</v>
      </c>
      <c r="P181" s="21">
        <v>8437</v>
      </c>
      <c r="Q181" s="21">
        <v>2042762</v>
      </c>
      <c r="R181" s="21">
        <v>1989366</v>
      </c>
      <c r="S181" s="21">
        <v>7349988</v>
      </c>
      <c r="T181" s="21">
        <v>459397</v>
      </c>
      <c r="V181"/>
      <c r="W181"/>
      <c r="X181"/>
      <c r="Y181" s="16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</row>
    <row r="182" spans="1:40" x14ac:dyDescent="0.25">
      <c r="A182">
        <v>176</v>
      </c>
      <c r="B182" t="s">
        <v>147</v>
      </c>
      <c r="C182" s="14">
        <v>7200</v>
      </c>
      <c r="D182" s="14">
        <v>2016</v>
      </c>
      <c r="E182" s="20">
        <v>19.170000000000002</v>
      </c>
      <c r="F182" s="21">
        <v>80191</v>
      </c>
      <c r="G182" s="21">
        <v>1503509</v>
      </c>
      <c r="H182" s="21">
        <v>378491</v>
      </c>
      <c r="I182" s="21">
        <v>0</v>
      </c>
      <c r="J182" s="21">
        <v>2297</v>
      </c>
      <c r="K182" s="21">
        <v>4822</v>
      </c>
      <c r="L182" s="21">
        <v>211</v>
      </c>
      <c r="M182" s="21">
        <v>0</v>
      </c>
      <c r="N182" s="21">
        <v>19854</v>
      </c>
      <c r="O182" s="21">
        <v>7228</v>
      </c>
      <c r="P182" s="21">
        <v>0</v>
      </c>
      <c r="Q182" s="21">
        <v>1916412</v>
      </c>
      <c r="R182" s="21">
        <v>714466</v>
      </c>
      <c r="S182" s="21">
        <v>8493737</v>
      </c>
      <c r="T182" s="21">
        <v>8023269</v>
      </c>
      <c r="V182"/>
      <c r="W182"/>
      <c r="X182"/>
      <c r="Y182" s="16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</row>
    <row r="183" spans="1:40" x14ac:dyDescent="0.25">
      <c r="A183">
        <v>180</v>
      </c>
      <c r="B183" t="s">
        <v>164</v>
      </c>
      <c r="C183" s="14">
        <v>7200</v>
      </c>
      <c r="D183" s="14">
        <v>2016</v>
      </c>
      <c r="E183" s="20">
        <v>5.59</v>
      </c>
      <c r="F183" s="21">
        <v>11050</v>
      </c>
      <c r="G183" s="21">
        <v>487870</v>
      </c>
      <c r="H183" s="21">
        <v>126355</v>
      </c>
      <c r="I183" s="21">
        <v>0</v>
      </c>
      <c r="J183" s="21">
        <v>700</v>
      </c>
      <c r="K183" s="21">
        <v>0</v>
      </c>
      <c r="L183" s="21">
        <v>0</v>
      </c>
      <c r="M183" s="21">
        <v>0</v>
      </c>
      <c r="N183" s="21">
        <v>9031</v>
      </c>
      <c r="O183" s="21">
        <v>1978</v>
      </c>
      <c r="P183" s="21">
        <v>0</v>
      </c>
      <c r="Q183" s="21">
        <v>625934</v>
      </c>
      <c r="R183" s="21">
        <v>105777</v>
      </c>
      <c r="S183" s="21">
        <v>2644242</v>
      </c>
      <c r="T183" s="21">
        <v>2504734</v>
      </c>
    </row>
    <row r="184" spans="1:40" x14ac:dyDescent="0.25">
      <c r="A184">
        <v>183</v>
      </c>
      <c r="B184" t="s">
        <v>148</v>
      </c>
      <c r="C184" s="14">
        <v>7200</v>
      </c>
      <c r="D184" s="14">
        <v>2016</v>
      </c>
      <c r="E184" s="20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V184"/>
      <c r="W184"/>
      <c r="X184"/>
      <c r="Y184" s="16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</row>
    <row r="185" spans="1:40" x14ac:dyDescent="0.25">
      <c r="A185">
        <v>186</v>
      </c>
      <c r="B185" t="s">
        <v>149</v>
      </c>
      <c r="C185" s="14">
        <v>7200</v>
      </c>
      <c r="D185" s="14">
        <v>2016</v>
      </c>
      <c r="E185" s="22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5207</v>
      </c>
      <c r="K185" s="23">
        <v>0</v>
      </c>
      <c r="L185" s="23">
        <v>249029</v>
      </c>
      <c r="M185" s="23">
        <v>0</v>
      </c>
      <c r="N185" s="23">
        <v>16632</v>
      </c>
      <c r="O185" s="23">
        <v>0</v>
      </c>
      <c r="P185" s="23">
        <v>0</v>
      </c>
      <c r="Q185" s="23">
        <v>270868</v>
      </c>
      <c r="R185" s="23">
        <v>117375</v>
      </c>
      <c r="S185" s="23">
        <v>556978</v>
      </c>
      <c r="T185" s="23">
        <v>138854</v>
      </c>
      <c r="V185"/>
      <c r="W185"/>
      <c r="X185"/>
      <c r="Y185" s="16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</row>
    <row r="186" spans="1:40" x14ac:dyDescent="0.25">
      <c r="A186">
        <v>191</v>
      </c>
      <c r="B186" t="s">
        <v>91</v>
      </c>
      <c r="C186" s="14">
        <v>7200</v>
      </c>
      <c r="D186" s="14">
        <v>2016</v>
      </c>
      <c r="E186" s="20">
        <v>9.42</v>
      </c>
      <c r="F186" s="21">
        <v>0</v>
      </c>
      <c r="G186" s="21">
        <v>849310</v>
      </c>
      <c r="H186" s="21">
        <v>81147</v>
      </c>
      <c r="I186" s="21">
        <v>30664</v>
      </c>
      <c r="J186" s="21">
        <v>41189</v>
      </c>
      <c r="K186" s="21">
        <v>649</v>
      </c>
      <c r="L186" s="21">
        <v>8105</v>
      </c>
      <c r="M186" s="21">
        <v>6489</v>
      </c>
      <c r="N186" s="21">
        <v>128676</v>
      </c>
      <c r="O186" s="21">
        <v>8192</v>
      </c>
      <c r="P186" s="21">
        <v>847</v>
      </c>
      <c r="Q186" s="21">
        <v>1153574</v>
      </c>
      <c r="R186" s="21">
        <v>1307218</v>
      </c>
      <c r="S186" s="21">
        <v>4226155</v>
      </c>
      <c r="T186" s="21">
        <v>2063731</v>
      </c>
      <c r="V186"/>
      <c r="W186"/>
      <c r="X186"/>
      <c r="Y186" s="16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</row>
    <row r="187" spans="1:40" x14ac:dyDescent="0.25">
      <c r="A187">
        <v>193</v>
      </c>
      <c r="B187" t="s">
        <v>111</v>
      </c>
      <c r="C187" s="14">
        <v>7200</v>
      </c>
      <c r="D187" s="14">
        <v>2016</v>
      </c>
      <c r="E187" s="20">
        <v>13.37</v>
      </c>
      <c r="F187" s="21">
        <v>0</v>
      </c>
      <c r="G187" s="21">
        <v>1090103</v>
      </c>
      <c r="H187" s="21">
        <v>101160</v>
      </c>
      <c r="I187" s="21">
        <v>0</v>
      </c>
      <c r="J187" s="21">
        <v>27962</v>
      </c>
      <c r="K187" s="21">
        <v>0</v>
      </c>
      <c r="L187" s="21">
        <v>16959</v>
      </c>
      <c r="M187" s="21">
        <v>3670</v>
      </c>
      <c r="N187" s="21">
        <v>70380</v>
      </c>
      <c r="O187" s="21">
        <v>12427</v>
      </c>
      <c r="P187" s="21">
        <v>5943</v>
      </c>
      <c r="Q187" s="21">
        <v>1316718</v>
      </c>
      <c r="R187" s="21">
        <v>1121302</v>
      </c>
      <c r="S187" s="21">
        <v>3242676</v>
      </c>
      <c r="T187" s="21">
        <v>536939</v>
      </c>
    </row>
    <row r="188" spans="1:40" x14ac:dyDescent="0.25">
      <c r="A188">
        <v>194</v>
      </c>
      <c r="B188" t="s">
        <v>150</v>
      </c>
      <c r="C188" s="14">
        <v>7200</v>
      </c>
      <c r="D188" s="14">
        <v>2016</v>
      </c>
      <c r="E188" s="20">
        <v>11.04</v>
      </c>
      <c r="F188" s="21">
        <v>0</v>
      </c>
      <c r="G188" s="21">
        <v>979697</v>
      </c>
      <c r="H188" s="21">
        <v>86830</v>
      </c>
      <c r="I188" s="21">
        <v>0</v>
      </c>
      <c r="J188" s="21">
        <v>23486</v>
      </c>
      <c r="K188" s="21">
        <v>0</v>
      </c>
      <c r="L188" s="21">
        <v>7194</v>
      </c>
      <c r="M188" s="21">
        <v>0</v>
      </c>
      <c r="N188" s="21">
        <v>28416</v>
      </c>
      <c r="O188" s="21">
        <v>12118</v>
      </c>
      <c r="P188" s="21">
        <v>0</v>
      </c>
      <c r="Q188" s="21">
        <v>1137741</v>
      </c>
      <c r="R188" s="21">
        <v>747350</v>
      </c>
      <c r="S188" s="21">
        <v>2367859</v>
      </c>
      <c r="T188" s="21">
        <v>904750</v>
      </c>
      <c r="V188"/>
      <c r="W188"/>
      <c r="X188"/>
      <c r="Y188" s="16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</row>
    <row r="189" spans="1:40" x14ac:dyDescent="0.25">
      <c r="A189">
        <v>195</v>
      </c>
      <c r="B189" t="s">
        <v>105</v>
      </c>
      <c r="C189" s="14">
        <v>7200</v>
      </c>
      <c r="D189" s="14">
        <v>2016</v>
      </c>
      <c r="E189" s="20">
        <v>7.37</v>
      </c>
      <c r="F189" s="21">
        <v>16196</v>
      </c>
      <c r="G189" s="21">
        <v>572718</v>
      </c>
      <c r="H189" s="21">
        <v>114015</v>
      </c>
      <c r="I189" s="21">
        <v>54443</v>
      </c>
      <c r="J189" s="21">
        <v>23554</v>
      </c>
      <c r="K189" s="21">
        <v>600</v>
      </c>
      <c r="L189" s="21">
        <v>634</v>
      </c>
      <c r="M189" s="21">
        <v>9391</v>
      </c>
      <c r="N189" s="21">
        <v>85749</v>
      </c>
      <c r="O189" s="21">
        <v>9320</v>
      </c>
      <c r="P189" s="21">
        <v>0</v>
      </c>
      <c r="Q189" s="21">
        <v>870424</v>
      </c>
      <c r="R189" s="21">
        <v>629105</v>
      </c>
      <c r="S189" s="21">
        <v>2336374</v>
      </c>
      <c r="T189" s="21">
        <v>1211714</v>
      </c>
      <c r="V189"/>
      <c r="W189"/>
      <c r="X189"/>
      <c r="Y189" s="16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</row>
    <row r="190" spans="1:40" x14ac:dyDescent="0.25">
      <c r="A190">
        <v>197</v>
      </c>
      <c r="B190" t="s">
        <v>70</v>
      </c>
      <c r="C190" s="14">
        <v>7200</v>
      </c>
      <c r="D190" s="14">
        <v>2016</v>
      </c>
      <c r="E190" s="20">
        <v>7.99</v>
      </c>
      <c r="F190" s="21">
        <v>26680</v>
      </c>
      <c r="G190" s="21">
        <v>567918</v>
      </c>
      <c r="H190" s="21">
        <v>41622</v>
      </c>
      <c r="I190" s="21">
        <v>0</v>
      </c>
      <c r="J190" s="21">
        <v>11998</v>
      </c>
      <c r="K190" s="21">
        <v>5238</v>
      </c>
      <c r="L190" s="21">
        <v>15246</v>
      </c>
      <c r="M190" s="21">
        <v>72636</v>
      </c>
      <c r="N190" s="21">
        <v>98170</v>
      </c>
      <c r="O190" s="21">
        <v>15329</v>
      </c>
      <c r="P190" s="21">
        <v>0</v>
      </c>
      <c r="Q190" s="21">
        <v>828157</v>
      </c>
      <c r="R190" s="21">
        <v>800785</v>
      </c>
      <c r="S190" s="21">
        <v>3964339</v>
      </c>
      <c r="T190" s="21">
        <v>2230326</v>
      </c>
      <c r="V190"/>
      <c r="W190"/>
      <c r="X190"/>
      <c r="Y190" s="16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</row>
    <row r="191" spans="1:40" x14ac:dyDescent="0.25">
      <c r="A191">
        <v>198</v>
      </c>
      <c r="B191" t="s">
        <v>165</v>
      </c>
      <c r="C191" s="14">
        <v>7200</v>
      </c>
      <c r="D191" s="14">
        <v>2016</v>
      </c>
      <c r="E191" s="20">
        <v>2.41</v>
      </c>
      <c r="F191" s="21">
        <v>17330</v>
      </c>
      <c r="G191" s="21">
        <v>177100</v>
      </c>
      <c r="H191" s="21">
        <v>47360</v>
      </c>
      <c r="I191" s="21">
        <v>132638</v>
      </c>
      <c r="J191" s="21">
        <v>11037</v>
      </c>
      <c r="K191" s="21">
        <v>0</v>
      </c>
      <c r="L191" s="21">
        <v>11477</v>
      </c>
      <c r="M191" s="21">
        <v>29362</v>
      </c>
      <c r="N191" s="21">
        <v>7955</v>
      </c>
      <c r="O191" s="21">
        <v>4682</v>
      </c>
      <c r="P191" s="21">
        <v>0</v>
      </c>
      <c r="Q191" s="21">
        <v>421611</v>
      </c>
      <c r="R191" s="21">
        <v>156398</v>
      </c>
      <c r="S191" s="21">
        <v>2543375</v>
      </c>
      <c r="T191" s="21">
        <v>503527</v>
      </c>
      <c r="V191"/>
      <c r="W191"/>
      <c r="X191"/>
      <c r="Y191" s="16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</row>
    <row r="192" spans="1:40" x14ac:dyDescent="0.25">
      <c r="A192">
        <v>199</v>
      </c>
      <c r="B192" t="s">
        <v>166</v>
      </c>
      <c r="C192" s="14">
        <v>7200</v>
      </c>
      <c r="D192" s="14">
        <v>2016</v>
      </c>
      <c r="E192" s="20">
        <v>0</v>
      </c>
      <c r="F192" s="21">
        <v>164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7308</v>
      </c>
      <c r="M192" s="21">
        <v>0</v>
      </c>
      <c r="N192" s="21">
        <v>0</v>
      </c>
      <c r="O192" s="21">
        <v>0</v>
      </c>
      <c r="P192" s="21">
        <v>0</v>
      </c>
      <c r="Q192" s="21">
        <v>7308</v>
      </c>
      <c r="R192" s="21">
        <v>1697</v>
      </c>
      <c r="S192" s="21">
        <v>32823</v>
      </c>
      <c r="T192" s="21">
        <v>25826</v>
      </c>
    </row>
    <row r="193" spans="1:40" x14ac:dyDescent="0.25">
      <c r="A193">
        <v>201</v>
      </c>
      <c r="B193" t="s">
        <v>151</v>
      </c>
      <c r="C193" s="14">
        <v>7200</v>
      </c>
      <c r="D193" s="14">
        <v>2016</v>
      </c>
      <c r="E193" s="20">
        <v>15.77</v>
      </c>
      <c r="F193" s="21">
        <v>66078</v>
      </c>
      <c r="G193" s="21">
        <v>1480767</v>
      </c>
      <c r="H193" s="21">
        <v>363767</v>
      </c>
      <c r="I193" s="21">
        <v>0</v>
      </c>
      <c r="J193" s="21">
        <v>19925</v>
      </c>
      <c r="K193" s="21">
        <v>3296</v>
      </c>
      <c r="L193" s="21">
        <v>35515</v>
      </c>
      <c r="M193" s="21">
        <v>139881</v>
      </c>
      <c r="N193" s="21">
        <v>205859</v>
      </c>
      <c r="O193" s="21">
        <v>4180</v>
      </c>
      <c r="P193" s="21">
        <v>0</v>
      </c>
      <c r="Q193" s="21">
        <v>2253190</v>
      </c>
      <c r="R193" s="21">
        <v>1749280</v>
      </c>
      <c r="S193" s="21">
        <v>10473880</v>
      </c>
      <c r="T193" s="21">
        <v>2223692</v>
      </c>
    </row>
    <row r="194" spans="1:40" x14ac:dyDescent="0.25">
      <c r="A194">
        <v>202</v>
      </c>
      <c r="B194" t="s">
        <v>152</v>
      </c>
      <c r="C194" s="14">
        <v>7200</v>
      </c>
      <c r="D194" s="14">
        <v>2016</v>
      </c>
      <c r="E194" s="16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36</v>
      </c>
      <c r="K194" s="17">
        <v>0</v>
      </c>
      <c r="L194" s="17">
        <v>425921</v>
      </c>
      <c r="M194" s="17">
        <v>0</v>
      </c>
      <c r="N194" s="17">
        <v>6333</v>
      </c>
      <c r="O194" s="17">
        <v>0</v>
      </c>
      <c r="P194" s="17">
        <v>0</v>
      </c>
      <c r="Q194" s="17">
        <v>432290</v>
      </c>
      <c r="R194" s="17">
        <v>85765</v>
      </c>
      <c r="S194" s="17">
        <v>1059425</v>
      </c>
      <c r="T194" s="17">
        <v>1059425</v>
      </c>
      <c r="V194"/>
      <c r="W194"/>
      <c r="X194"/>
      <c r="Y194" s="16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</row>
    <row r="195" spans="1:40" x14ac:dyDescent="0.25">
      <c r="A195">
        <v>204</v>
      </c>
      <c r="B195" t="s">
        <v>98</v>
      </c>
      <c r="C195" s="14">
        <v>7200</v>
      </c>
      <c r="D195" s="14">
        <v>2016</v>
      </c>
      <c r="E195" s="20">
        <v>5.33</v>
      </c>
      <c r="F195" s="21">
        <v>0</v>
      </c>
      <c r="G195" s="21">
        <v>494261</v>
      </c>
      <c r="H195" s="21">
        <v>133300</v>
      </c>
      <c r="I195" s="21">
        <v>0</v>
      </c>
      <c r="J195" s="21">
        <v>6893</v>
      </c>
      <c r="K195" s="21">
        <v>0</v>
      </c>
      <c r="L195" s="21">
        <v>286</v>
      </c>
      <c r="M195" s="21">
        <v>0</v>
      </c>
      <c r="N195" s="21">
        <v>42290</v>
      </c>
      <c r="O195" s="21">
        <v>-1055</v>
      </c>
      <c r="P195" s="21">
        <v>0</v>
      </c>
      <c r="Q195" s="21">
        <v>675975</v>
      </c>
      <c r="R195" s="21">
        <v>340031</v>
      </c>
      <c r="S195" s="21">
        <v>1412390</v>
      </c>
      <c r="T195" s="21">
        <v>0</v>
      </c>
      <c r="V195"/>
      <c r="W195"/>
      <c r="X195"/>
      <c r="Y195" s="16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</row>
    <row r="196" spans="1:40" x14ac:dyDescent="0.25">
      <c r="A196">
        <v>205</v>
      </c>
      <c r="B196" t="s">
        <v>153</v>
      </c>
      <c r="C196" s="14">
        <v>7200</v>
      </c>
      <c r="D196" s="14">
        <v>2016</v>
      </c>
      <c r="E196" s="20">
        <v>24.51</v>
      </c>
      <c r="F196" s="21">
        <v>61804</v>
      </c>
      <c r="G196" s="21">
        <v>1665808</v>
      </c>
      <c r="H196" s="21">
        <v>511155</v>
      </c>
      <c r="I196" s="21">
        <v>850</v>
      </c>
      <c r="J196" s="21">
        <v>61259</v>
      </c>
      <c r="K196" s="21">
        <v>320</v>
      </c>
      <c r="L196" s="21">
        <v>10539</v>
      </c>
      <c r="M196" s="21">
        <v>1336</v>
      </c>
      <c r="N196" s="21">
        <v>6174</v>
      </c>
      <c r="O196" s="21">
        <v>118538</v>
      </c>
      <c r="P196" s="21">
        <v>0</v>
      </c>
      <c r="Q196" s="21">
        <v>2375979</v>
      </c>
      <c r="R196" s="21">
        <v>2931046</v>
      </c>
      <c r="S196" s="21">
        <v>5517381</v>
      </c>
      <c r="T196" s="21">
        <v>0</v>
      </c>
      <c r="V196"/>
      <c r="W196"/>
      <c r="X196"/>
      <c r="Y196" s="16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</row>
    <row r="197" spans="1:40" x14ac:dyDescent="0.25">
      <c r="A197">
        <v>206</v>
      </c>
      <c r="B197" t="s">
        <v>154</v>
      </c>
      <c r="C197" s="14">
        <v>7200</v>
      </c>
      <c r="D197" s="14">
        <v>2016</v>
      </c>
      <c r="E197" s="20">
        <v>7.44</v>
      </c>
      <c r="F197" s="21">
        <v>19058</v>
      </c>
      <c r="G197" s="21">
        <v>545849</v>
      </c>
      <c r="H197" s="21">
        <v>163661</v>
      </c>
      <c r="I197" s="21">
        <v>0</v>
      </c>
      <c r="J197" s="21">
        <v>11434</v>
      </c>
      <c r="K197" s="21">
        <v>0</v>
      </c>
      <c r="L197" s="21">
        <v>8362</v>
      </c>
      <c r="M197" s="21">
        <v>0</v>
      </c>
      <c r="N197" s="21">
        <v>3061</v>
      </c>
      <c r="O197" s="21">
        <v>4094</v>
      </c>
      <c r="P197" s="21">
        <v>0</v>
      </c>
      <c r="Q197" s="21">
        <v>736461</v>
      </c>
      <c r="R197" s="21">
        <v>410935</v>
      </c>
      <c r="S197" s="21">
        <v>2363518</v>
      </c>
      <c r="T197" s="21">
        <v>382645</v>
      </c>
    </row>
    <row r="198" spans="1:40" x14ac:dyDescent="0.25">
      <c r="A198" s="14">
        <v>207</v>
      </c>
      <c r="B198" s="15" t="s">
        <v>167</v>
      </c>
      <c r="C198" s="14">
        <v>7200</v>
      </c>
      <c r="D198" s="14">
        <v>2016</v>
      </c>
      <c r="E198" s="16">
        <v>12.12</v>
      </c>
      <c r="F198" s="17">
        <v>0</v>
      </c>
      <c r="G198" s="17">
        <v>881714</v>
      </c>
      <c r="H198" s="17">
        <v>196444</v>
      </c>
      <c r="I198" s="17">
        <v>39080</v>
      </c>
      <c r="J198" s="17">
        <v>14028</v>
      </c>
      <c r="K198" s="17">
        <v>0</v>
      </c>
      <c r="L198" s="17">
        <v>0</v>
      </c>
      <c r="M198" s="17">
        <v>0</v>
      </c>
      <c r="N198" s="17">
        <v>40344</v>
      </c>
      <c r="O198" s="17">
        <v>3065</v>
      </c>
      <c r="P198" s="17">
        <v>0</v>
      </c>
      <c r="Q198" s="17">
        <v>1174675</v>
      </c>
      <c r="R198" s="17">
        <v>399906</v>
      </c>
      <c r="S198" s="17">
        <v>4658897</v>
      </c>
      <c r="T198" s="17">
        <v>2192403</v>
      </c>
    </row>
    <row r="199" spans="1:40" x14ac:dyDescent="0.25">
      <c r="A199">
        <v>208</v>
      </c>
      <c r="B199" t="s">
        <v>101</v>
      </c>
      <c r="C199">
        <v>7200</v>
      </c>
      <c r="D199" s="12">
        <v>2016</v>
      </c>
      <c r="E199" s="16">
        <v>50.89</v>
      </c>
      <c r="F199" s="17">
        <v>210456</v>
      </c>
      <c r="G199" s="17">
        <v>3979063</v>
      </c>
      <c r="H199" s="17">
        <v>905151</v>
      </c>
      <c r="I199" s="17">
        <v>0</v>
      </c>
      <c r="J199" s="17">
        <v>59815</v>
      </c>
      <c r="K199" s="17">
        <v>960</v>
      </c>
      <c r="L199" s="17">
        <v>25504</v>
      </c>
      <c r="M199" s="17">
        <v>0</v>
      </c>
      <c r="N199" s="17">
        <v>116121</v>
      </c>
      <c r="O199" s="17">
        <v>3139</v>
      </c>
      <c r="P199" s="17">
        <v>0</v>
      </c>
      <c r="Q199" s="17">
        <v>5089753</v>
      </c>
      <c r="R199" s="17">
        <v>1927077</v>
      </c>
      <c r="S199" s="17">
        <v>16834047</v>
      </c>
      <c r="T199" s="17">
        <v>9539621</v>
      </c>
    </row>
    <row r="200" spans="1:40" x14ac:dyDescent="0.25">
      <c r="A200" s="19">
        <v>209</v>
      </c>
      <c r="B200" s="19" t="s">
        <v>155</v>
      </c>
      <c r="C200" s="19">
        <v>7200</v>
      </c>
      <c r="D200" s="19">
        <v>2016</v>
      </c>
      <c r="E200" s="20">
        <v>9.69</v>
      </c>
      <c r="F200" s="21">
        <v>40847</v>
      </c>
      <c r="G200" s="21">
        <v>852965</v>
      </c>
      <c r="H200" s="21">
        <v>209261</v>
      </c>
      <c r="I200" s="21">
        <v>0</v>
      </c>
      <c r="J200" s="21">
        <v>6084</v>
      </c>
      <c r="K200" s="21">
        <v>146</v>
      </c>
      <c r="L200" s="21">
        <v>202</v>
      </c>
      <c r="M200" s="21">
        <v>224254</v>
      </c>
      <c r="N200" s="21">
        <v>57667</v>
      </c>
      <c r="O200" s="21">
        <v>2563</v>
      </c>
      <c r="P200" s="21">
        <v>87</v>
      </c>
      <c r="Q200" s="21">
        <v>1353055</v>
      </c>
      <c r="R200" s="21">
        <v>782367</v>
      </c>
      <c r="S200" s="21">
        <v>6415127</v>
      </c>
      <c r="T200" s="21">
        <v>1919341</v>
      </c>
    </row>
    <row r="201" spans="1:40" x14ac:dyDescent="0.25">
      <c r="A201" s="19">
        <v>210</v>
      </c>
      <c r="B201" s="19" t="s">
        <v>156</v>
      </c>
      <c r="C201" s="19">
        <v>7200</v>
      </c>
      <c r="D201" s="19">
        <v>2016</v>
      </c>
      <c r="E201" s="20">
        <v>18.36</v>
      </c>
      <c r="F201" s="21">
        <v>0</v>
      </c>
      <c r="G201" s="21">
        <v>1623316</v>
      </c>
      <c r="H201" s="21">
        <v>114456</v>
      </c>
      <c r="I201" s="21">
        <v>0</v>
      </c>
      <c r="J201" s="21">
        <v>18516</v>
      </c>
      <c r="K201" s="21">
        <v>0</v>
      </c>
      <c r="L201" s="21">
        <v>86</v>
      </c>
      <c r="M201" s="21">
        <v>0</v>
      </c>
      <c r="N201" s="21">
        <v>0</v>
      </c>
      <c r="O201" s="21">
        <v>8399</v>
      </c>
      <c r="P201" s="21">
        <v>688</v>
      </c>
      <c r="Q201" s="21">
        <v>1764085</v>
      </c>
      <c r="R201" s="21">
        <v>1356900</v>
      </c>
      <c r="S201" s="21">
        <v>9129493</v>
      </c>
      <c r="T201" s="21">
        <v>6013841</v>
      </c>
    </row>
    <row r="202" spans="1:40" x14ac:dyDescent="0.25">
      <c r="A202" s="19">
        <v>211</v>
      </c>
      <c r="B202" s="19" t="s">
        <v>157</v>
      </c>
      <c r="C202" s="19">
        <v>7200</v>
      </c>
      <c r="D202" s="19">
        <v>2016</v>
      </c>
      <c r="E202" s="20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</row>
    <row r="203" spans="1:40" x14ac:dyDescent="0.25">
      <c r="A203" s="19">
        <v>904</v>
      </c>
      <c r="B203" s="19" t="s">
        <v>107</v>
      </c>
      <c r="C203" s="19">
        <v>7200</v>
      </c>
      <c r="D203" s="19">
        <v>2016</v>
      </c>
      <c r="E203" s="20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</row>
    <row r="204" spans="1:40" x14ac:dyDescent="0.25">
      <c r="A204" s="19">
        <v>915</v>
      </c>
      <c r="B204" s="19" t="s">
        <v>108</v>
      </c>
      <c r="C204" s="19">
        <v>7200</v>
      </c>
      <c r="D204" s="19">
        <v>2016</v>
      </c>
      <c r="E204" s="20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</row>
    <row r="205" spans="1:40" x14ac:dyDescent="0.25">
      <c r="A205" s="19">
        <v>919</v>
      </c>
      <c r="B205" s="19" t="s">
        <v>118</v>
      </c>
      <c r="C205" s="19">
        <v>7200</v>
      </c>
      <c r="D205" s="19">
        <v>2016</v>
      </c>
      <c r="E205" s="20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</row>
    <row r="206" spans="1:40" x14ac:dyDescent="0.25">
      <c r="A206" s="19">
        <v>921</v>
      </c>
      <c r="B206" s="19" t="s">
        <v>168</v>
      </c>
      <c r="C206" s="19">
        <v>7200</v>
      </c>
      <c r="D206" s="19">
        <v>2016</v>
      </c>
      <c r="E206" s="20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</row>
    <row r="207" spans="1:40" x14ac:dyDescent="0.25">
      <c r="A207" s="19">
        <v>922</v>
      </c>
      <c r="B207" s="19" t="s">
        <v>169</v>
      </c>
      <c r="C207" s="19">
        <v>7200</v>
      </c>
      <c r="D207" s="19">
        <v>2016</v>
      </c>
      <c r="E207" s="20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1">
        <v>0</v>
      </c>
      <c r="T207" s="21">
        <v>0</v>
      </c>
    </row>
    <row r="208" spans="1:40" x14ac:dyDescent="0.25">
      <c r="A208" s="19">
        <v>923</v>
      </c>
      <c r="B208" s="19" t="s">
        <v>171</v>
      </c>
      <c r="C208" s="19">
        <v>7200</v>
      </c>
      <c r="D208" s="19">
        <v>2016</v>
      </c>
      <c r="E208" s="20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</row>
    <row r="209" spans="1:20" x14ac:dyDescent="0.25">
      <c r="A209" s="19"/>
      <c r="B209" s="19"/>
      <c r="C209" s="19"/>
      <c r="D209" s="1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1" spans="1:20" x14ac:dyDescent="0.25">
      <c r="A211" s="19"/>
      <c r="B211" s="19"/>
      <c r="C211" s="19"/>
      <c r="D211" s="19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x14ac:dyDescent="0.25">
      <c r="A212" s="19"/>
      <c r="B212" s="19"/>
      <c r="C212" s="19"/>
      <c r="D212" s="19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4" spans="1:20" x14ac:dyDescent="0.25">
      <c r="A214" s="19"/>
      <c r="B214" s="19"/>
      <c r="C214" s="19"/>
      <c r="D214" s="19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x14ac:dyDescent="0.25">
      <c r="A215" s="19"/>
      <c r="B215" s="19"/>
      <c r="C215" s="19"/>
      <c r="D215" s="19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20" x14ac:dyDescent="0.25">
      <c r="A216" s="19"/>
      <c r="B216" s="19"/>
      <c r="C216" s="19"/>
      <c r="D216" s="19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7" spans="1:20" x14ac:dyDescent="0.25">
      <c r="A217" s="19"/>
      <c r="B217" s="19"/>
      <c r="C217" s="19"/>
      <c r="D217" s="19"/>
      <c r="E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0" x14ac:dyDescent="0.25">
      <c r="A218" s="19"/>
      <c r="B218" s="19"/>
      <c r="C218" s="19"/>
      <c r="D218" s="19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spans="1:20" x14ac:dyDescent="0.25">
      <c r="A219" s="19"/>
      <c r="B219" s="19"/>
      <c r="C219" s="19"/>
      <c r="D219" s="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x14ac:dyDescent="0.25">
      <c r="A220" s="19"/>
      <c r="B220" s="19"/>
      <c r="C220" s="19"/>
      <c r="D220" s="19"/>
      <c r="E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x14ac:dyDescent="0.25">
      <c r="A221" s="19"/>
      <c r="B221" s="19"/>
      <c r="C221" s="19"/>
      <c r="D221" s="19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x14ac:dyDescent="0.25">
      <c r="A222" s="19"/>
      <c r="B222" s="19"/>
      <c r="C222" s="19"/>
      <c r="D222" s="19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4" spans="1:20" x14ac:dyDescent="0.25">
      <c r="A224" s="19"/>
      <c r="B224" s="19"/>
      <c r="C224" s="19"/>
      <c r="D224" s="19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x14ac:dyDescent="0.25">
      <c r="A225" s="19"/>
      <c r="B225" s="19"/>
      <c r="C225" s="19"/>
      <c r="D225" s="19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x14ac:dyDescent="0.25">
      <c r="A226" s="19"/>
      <c r="B226" s="19"/>
      <c r="C226" s="19"/>
      <c r="D226" s="19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</row>
    <row r="227" spans="1:20" x14ac:dyDescent="0.25">
      <c r="A227" s="19"/>
      <c r="B227" s="19"/>
      <c r="C227" s="19"/>
      <c r="D227" s="19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8" spans="1:20" x14ac:dyDescent="0.25">
      <c r="A228" s="19"/>
      <c r="B228" s="19"/>
      <c r="C228" s="19"/>
      <c r="D228" s="19"/>
      <c r="E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  <row r="229" spans="1:20" x14ac:dyDescent="0.25">
      <c r="A229" s="19"/>
      <c r="B229" s="19"/>
      <c r="C229" s="19"/>
      <c r="D229" s="1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x14ac:dyDescent="0.25">
      <c r="A230" s="19"/>
      <c r="B230" s="19"/>
      <c r="C230" s="19"/>
      <c r="D230" s="19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x14ac:dyDescent="0.25">
      <c r="A231" s="19"/>
      <c r="B231" s="19"/>
      <c r="C231" s="19"/>
      <c r="D231" s="19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25">
      <c r="A232" s="19"/>
      <c r="B232" s="19"/>
      <c r="C232" s="19"/>
      <c r="D232" s="19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25">
      <c r="A233" s="19"/>
      <c r="B233" s="19"/>
      <c r="C233" s="19"/>
      <c r="D233" s="19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25">
      <c r="A234" s="19"/>
      <c r="B234" s="19"/>
      <c r="C234" s="19"/>
      <c r="D234" s="19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25">
      <c r="A235" s="19"/>
      <c r="B235" s="19"/>
      <c r="C235" s="19"/>
      <c r="D235" s="19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25">
      <c r="A236" s="19"/>
      <c r="B236" s="19"/>
      <c r="C236" s="19"/>
      <c r="D236" s="19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25">
      <c r="A237" s="19"/>
      <c r="B237" s="19"/>
      <c r="C237" s="19"/>
      <c r="D237" s="19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25">
      <c r="A238" s="19"/>
      <c r="B238" s="19"/>
      <c r="C238" s="19"/>
      <c r="D238" s="19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25">
      <c r="A239" s="19"/>
      <c r="B239" s="19"/>
      <c r="C239" s="19"/>
      <c r="D239" s="1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25">
      <c r="A240" s="19"/>
      <c r="B240" s="19"/>
      <c r="C240" s="19"/>
      <c r="D240" s="19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25">
      <c r="A241" s="19"/>
      <c r="B241" s="19"/>
      <c r="C241" s="19"/>
      <c r="D241" s="19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25">
      <c r="A242" s="19"/>
      <c r="B242" s="19"/>
      <c r="C242" s="19"/>
      <c r="D242" s="19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25">
      <c r="A243" s="19"/>
      <c r="B243" s="19"/>
      <c r="C243" s="19"/>
      <c r="D243" s="19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25">
      <c r="A244" s="19"/>
      <c r="B244" s="19"/>
      <c r="C244" s="19"/>
      <c r="D244" s="19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25">
      <c r="A245" s="19"/>
      <c r="B245" s="19"/>
      <c r="C245" s="19"/>
      <c r="D245" s="19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25">
      <c r="A246" s="19"/>
      <c r="B246" s="19"/>
      <c r="C246" s="19"/>
      <c r="D246" s="19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25">
      <c r="A247" s="19"/>
      <c r="B247" s="19"/>
      <c r="C247" s="19"/>
      <c r="D247" s="19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25">
      <c r="A248" s="19"/>
      <c r="B248" s="19"/>
      <c r="C248" s="19"/>
      <c r="D248" s="19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25">
      <c r="A249" s="19"/>
      <c r="B249" s="19"/>
      <c r="C249" s="19"/>
      <c r="D249" s="1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x14ac:dyDescent="0.25">
      <c r="A250" s="19"/>
      <c r="B250" s="19"/>
      <c r="C250" s="19"/>
      <c r="D250" s="19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x14ac:dyDescent="0.25">
      <c r="A251" s="19"/>
      <c r="B251" s="19"/>
      <c r="C251" s="19"/>
      <c r="D251" s="19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x14ac:dyDescent="0.25">
      <c r="A252" s="19"/>
      <c r="B252" s="19"/>
      <c r="C252" s="19"/>
      <c r="D252" s="19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4" spans="1:20" x14ac:dyDescent="0.25">
      <c r="A254" s="19"/>
      <c r="B254" s="19"/>
      <c r="C254" s="19"/>
      <c r="D254" s="19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x14ac:dyDescent="0.25">
      <c r="A255" s="19"/>
      <c r="B255" s="19"/>
      <c r="C255" s="19"/>
      <c r="D255" s="19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6" spans="1:20" x14ac:dyDescent="0.25">
      <c r="A256" s="19"/>
      <c r="B256" s="19"/>
      <c r="C256" s="19"/>
      <c r="D256" s="19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spans="1:20" x14ac:dyDescent="0.25">
      <c r="A257" s="19"/>
      <c r="B257" s="19"/>
      <c r="C257" s="19"/>
      <c r="D257" s="19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8" spans="1:20" x14ac:dyDescent="0.25">
      <c r="A258" s="19"/>
      <c r="B258" s="19"/>
      <c r="C258" s="19"/>
      <c r="D258" s="19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</row>
    <row r="259" spans="1:20" x14ac:dyDescent="0.25">
      <c r="A259" s="19"/>
      <c r="B259" s="19"/>
      <c r="C259" s="19"/>
      <c r="D259" s="1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0" spans="1:20" x14ac:dyDescent="0.25">
      <c r="A260" s="19"/>
      <c r="B260" s="19"/>
      <c r="C260" s="19"/>
      <c r="D260" s="19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</row>
    <row r="262" spans="1:20" x14ac:dyDescent="0.25">
      <c r="A262" s="19"/>
      <c r="B262" s="19"/>
      <c r="C262" s="19"/>
      <c r="D262" s="19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25">
      <c r="A263" s="19"/>
      <c r="B263" s="19"/>
      <c r="C263" s="19"/>
      <c r="D263" s="19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x14ac:dyDescent="0.25">
      <c r="A264" s="19"/>
      <c r="B264" s="19"/>
      <c r="C264" s="19"/>
      <c r="D264" s="19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x14ac:dyDescent="0.25">
      <c r="A265" s="19"/>
      <c r="B265" s="19"/>
      <c r="C265" s="19"/>
      <c r="D265" s="19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x14ac:dyDescent="0.25">
      <c r="A266" s="19"/>
      <c r="B266" s="19"/>
      <c r="C266" s="19"/>
      <c r="D266" s="19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</row>
    <row r="267" spans="1:20" x14ac:dyDescent="0.25">
      <c r="A267" s="19"/>
      <c r="B267" s="19"/>
      <c r="C267" s="19"/>
      <c r="D267" s="19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8" spans="1:20" x14ac:dyDescent="0.25">
      <c r="A268" s="19"/>
      <c r="B268" s="19"/>
      <c r="C268" s="19"/>
      <c r="D268" s="19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</row>
    <row r="270" spans="1:20" x14ac:dyDescent="0.25">
      <c r="A270" s="19"/>
      <c r="B270" s="19"/>
      <c r="C270" s="19"/>
      <c r="D270" s="19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25">
      <c r="A271" s="19"/>
      <c r="B271" s="19"/>
      <c r="C271" s="19"/>
      <c r="D271" s="19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2" spans="1:20" x14ac:dyDescent="0.25">
      <c r="A272" s="19"/>
      <c r="B272" s="19"/>
      <c r="C272" s="19"/>
      <c r="D272" s="19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</row>
    <row r="273" spans="1:20" x14ac:dyDescent="0.25">
      <c r="A273" s="19"/>
      <c r="B273" s="19"/>
      <c r="C273" s="19"/>
      <c r="D273" s="19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</row>
    <row r="274" spans="1:20" x14ac:dyDescent="0.25">
      <c r="A274" s="19"/>
      <c r="B274" s="19"/>
      <c r="C274" s="19"/>
      <c r="D274" s="19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6" spans="1:20" x14ac:dyDescent="0.25">
      <c r="A276" s="19"/>
      <c r="B276" s="19"/>
      <c r="C276" s="19"/>
      <c r="D276" s="19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</row>
    <row r="277" spans="1:20" x14ac:dyDescent="0.25">
      <c r="A277" s="19"/>
      <c r="B277" s="19"/>
      <c r="C277" s="19"/>
      <c r="D277" s="19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</row>
    <row r="278" spans="1:20" x14ac:dyDescent="0.25">
      <c r="A278" s="19"/>
      <c r="B278" s="19"/>
      <c r="C278" s="19"/>
      <c r="D278" s="19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</row>
    <row r="279" spans="1:20" x14ac:dyDescent="0.25">
      <c r="A279" s="19"/>
      <c r="B279" s="19"/>
      <c r="C279" s="19"/>
      <c r="D279" s="1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</row>
    <row r="280" spans="1:20" x14ac:dyDescent="0.25">
      <c r="A280" s="19"/>
      <c r="B280" s="19"/>
      <c r="C280" s="19"/>
      <c r="D280" s="19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</row>
    <row r="281" spans="1:20" x14ac:dyDescent="0.25">
      <c r="A281" s="19"/>
      <c r="B281" s="19"/>
      <c r="C281" s="19"/>
      <c r="D281" s="19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2" spans="1:20" x14ac:dyDescent="0.25">
      <c r="A282" s="19"/>
      <c r="B282" s="19"/>
      <c r="C282" s="19"/>
      <c r="D282" s="19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0" x14ac:dyDescent="0.25">
      <c r="A283" s="19"/>
      <c r="B283" s="19"/>
      <c r="C283" s="19"/>
      <c r="D283" s="19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 x14ac:dyDescent="0.25">
      <c r="A284" s="19"/>
      <c r="B284" s="19"/>
      <c r="C284" s="19"/>
      <c r="D284" s="19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</row>
    <row r="285" spans="1:20" x14ac:dyDescent="0.25">
      <c r="A285" s="19"/>
      <c r="B285" s="19"/>
      <c r="C285" s="19"/>
      <c r="D285" s="19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x14ac:dyDescent="0.25">
      <c r="A286" s="19"/>
      <c r="B286" s="19"/>
      <c r="C286" s="19"/>
      <c r="D286" s="19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x14ac:dyDescent="0.25">
      <c r="A287" s="19"/>
      <c r="B287" s="19"/>
      <c r="C287" s="19"/>
      <c r="D287" s="19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</row>
    <row r="289" spans="2:3" x14ac:dyDescent="0.25">
      <c r="C289"/>
    </row>
    <row r="290" spans="2:3" x14ac:dyDescent="0.25">
      <c r="B290"/>
      <c r="C290"/>
    </row>
    <row r="291" spans="2:3" x14ac:dyDescent="0.25">
      <c r="B291"/>
      <c r="C29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6.88671875" bestFit="1" customWidth="1"/>
    <col min="7" max="7" width="10.886718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5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21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D8" s="1" t="s">
        <v>53</v>
      </c>
      <c r="F8" s="1" t="s">
        <v>2</v>
      </c>
      <c r="G8" s="1" t="s">
        <v>53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54</v>
      </c>
      <c r="E9" s="1" t="s">
        <v>4</v>
      </c>
      <c r="F9" s="1" t="s">
        <v>4</v>
      </c>
      <c r="G9" s="1" t="s">
        <v>54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Thy.'!Q5:R5),0)</f>
        <v>14737973</v>
      </c>
      <c r="E10" s="2">
        <f>ROUND(+'Phys. Thy.'!F5,0)</f>
        <v>0</v>
      </c>
      <c r="F10" s="7" t="str">
        <f>IF(D10=0,"",IF(E10=0,"",ROUND(D10/E10,2)))</f>
        <v/>
      </c>
      <c r="G10" s="2">
        <f>ROUND(SUM('Phys. Thy.'!Q108:R108),0)</f>
        <v>17846182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Thy.'!Q6:R6),0)</f>
        <v>8436723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ROUND(SUM('Phys. Thy.'!Q109:R109),0)</f>
        <v>7458741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Thy.'!Q7:R7),0)</f>
        <v>534576</v>
      </c>
      <c r="E12" s="2">
        <f>ROUND(+'Phys. Thy.'!F7,0)</f>
        <v>12666</v>
      </c>
      <c r="F12" s="7">
        <f t="shared" si="0"/>
        <v>42.21</v>
      </c>
      <c r="G12" s="2">
        <f>ROUND(SUM('Phys. Thy.'!Q110:R110),0)</f>
        <v>527498</v>
      </c>
      <c r="H12" s="2">
        <f>ROUND(+'Phys. Thy.'!F110,0)</f>
        <v>12145</v>
      </c>
      <c r="I12" s="7">
        <f t="shared" si="1"/>
        <v>43.43</v>
      </c>
      <c r="J12" s="7"/>
      <c r="K12" s="8">
        <f t="shared" si="2"/>
        <v>2.8899999999999999E-2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Thy.'!Q8:R8),0)</f>
        <v>14823484</v>
      </c>
      <c r="E13" s="2">
        <f>ROUND(+'Phys. Thy.'!F8,0)</f>
        <v>255179</v>
      </c>
      <c r="F13" s="7">
        <f t="shared" si="0"/>
        <v>58.09</v>
      </c>
      <c r="G13" s="2">
        <f>ROUND(SUM('Phys. Thy.'!Q111:R111),0)</f>
        <v>12475991</v>
      </c>
      <c r="H13" s="2">
        <f>ROUND(+'Phys. Thy.'!F111,0)</f>
        <v>210257</v>
      </c>
      <c r="I13" s="7">
        <f t="shared" si="1"/>
        <v>59.34</v>
      </c>
      <c r="J13" s="7"/>
      <c r="K13" s="8">
        <f t="shared" si="2"/>
        <v>2.1499999999999998E-2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Thy.'!Q9:R9),0)</f>
        <v>8711482</v>
      </c>
      <c r="E14" s="2">
        <f>ROUND(+'Phys. Thy.'!F9,0)</f>
        <v>121908</v>
      </c>
      <c r="F14" s="7">
        <f t="shared" si="0"/>
        <v>71.459999999999994</v>
      </c>
      <c r="G14" s="2">
        <f>ROUND(SUM('Phys. Thy.'!Q112:R112),0)</f>
        <v>9915908</v>
      </c>
      <c r="H14" s="2">
        <f>ROUND(+'Phys. Thy.'!F112,0)</f>
        <v>147095</v>
      </c>
      <c r="I14" s="7">
        <f t="shared" si="1"/>
        <v>67.41</v>
      </c>
      <c r="J14" s="7"/>
      <c r="K14" s="8">
        <f t="shared" si="2"/>
        <v>-5.67E-2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Thy.'!Q10:R10),0)</f>
        <v>0</v>
      </c>
      <c r="E15" s="2">
        <f>ROUND(+'Phys. Thy.'!F10,0)</f>
        <v>0</v>
      </c>
      <c r="F15" s="7" t="str">
        <f t="shared" si="0"/>
        <v/>
      </c>
      <c r="G15" s="2">
        <f>ROUND(SUM('Phys. Thy.'!Q113:R113),0)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Thy.'!Q11:R11),0)</f>
        <v>1266240</v>
      </c>
      <c r="E16" s="2">
        <f>ROUND(+'Phys. Thy.'!F11,0)</f>
        <v>39049</v>
      </c>
      <c r="F16" s="7">
        <f t="shared" si="0"/>
        <v>32.43</v>
      </c>
      <c r="G16" s="2">
        <f>ROUND(SUM('Phys. Thy.'!Q114:R114),0)</f>
        <v>1336559</v>
      </c>
      <c r="H16" s="2">
        <f>ROUND(+'Phys. Thy.'!F114,0)</f>
        <v>35352</v>
      </c>
      <c r="I16" s="7">
        <f t="shared" si="1"/>
        <v>37.81</v>
      </c>
      <c r="J16" s="7"/>
      <c r="K16" s="8">
        <f t="shared" si="2"/>
        <v>0.16589999999999999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Thy.'!Q12:R12),0)</f>
        <v>2349924</v>
      </c>
      <c r="E17" s="2">
        <f>ROUND(+'Phys. Thy.'!F12,0)</f>
        <v>22929</v>
      </c>
      <c r="F17" s="7">
        <f t="shared" si="0"/>
        <v>102.49</v>
      </c>
      <c r="G17" s="2">
        <f>ROUND(SUM('Phys. Thy.'!Q115:R115),0)</f>
        <v>2328903</v>
      </c>
      <c r="H17" s="2">
        <f>ROUND(+'Phys. Thy.'!F115,0)</f>
        <v>10679</v>
      </c>
      <c r="I17" s="7">
        <f t="shared" si="1"/>
        <v>218.08</v>
      </c>
      <c r="J17" s="7"/>
      <c r="K17" s="8">
        <f t="shared" si="2"/>
        <v>1.1277999999999999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Thy.'!Q13:R13),0)</f>
        <v>95809</v>
      </c>
      <c r="E18" s="2">
        <f>ROUND(+'Phys. Thy.'!F13,0)</f>
        <v>931</v>
      </c>
      <c r="F18" s="7">
        <f t="shared" si="0"/>
        <v>102.91</v>
      </c>
      <c r="G18" s="2">
        <f>ROUND(SUM('Phys. Thy.'!Q116:R116),0)</f>
        <v>99209</v>
      </c>
      <c r="H18" s="2">
        <f>ROUND(+'Phys. Thy.'!F116,0)</f>
        <v>668</v>
      </c>
      <c r="I18" s="7">
        <f t="shared" si="1"/>
        <v>148.52000000000001</v>
      </c>
      <c r="J18" s="7"/>
      <c r="K18" s="8">
        <f t="shared" si="2"/>
        <v>0.44319999999999998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Thy.'!Q14:R14),0)</f>
        <v>2158341</v>
      </c>
      <c r="E19" s="2">
        <f>ROUND(+'Phys. Thy.'!F14,0)</f>
        <v>61060</v>
      </c>
      <c r="F19" s="7">
        <f t="shared" si="0"/>
        <v>35.35</v>
      </c>
      <c r="G19" s="2">
        <f>ROUND(SUM('Phys. Thy.'!Q117:R117),0)</f>
        <v>2563196</v>
      </c>
      <c r="H19" s="2">
        <f>ROUND(+'Phys. Thy.'!F117,0)</f>
        <v>44475</v>
      </c>
      <c r="I19" s="7">
        <f t="shared" si="1"/>
        <v>57.63</v>
      </c>
      <c r="J19" s="7"/>
      <c r="K19" s="8">
        <f t="shared" si="2"/>
        <v>0.63029999999999997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Thy.'!Q15:R15),0)</f>
        <v>9956576</v>
      </c>
      <c r="E20" s="2">
        <f>ROUND(+'Phys. Thy.'!F15,0)</f>
        <v>96121</v>
      </c>
      <c r="F20" s="7">
        <f t="shared" si="0"/>
        <v>103.58</v>
      </c>
      <c r="G20" s="2">
        <f>ROUND(SUM('Phys. Thy.'!Q118:R118),0)</f>
        <v>11236551</v>
      </c>
      <c r="H20" s="2">
        <f>ROUND(+'Phys. Thy.'!F118,0)</f>
        <v>104572</v>
      </c>
      <c r="I20" s="7">
        <f t="shared" si="1"/>
        <v>107.45</v>
      </c>
      <c r="J20" s="7"/>
      <c r="K20" s="8">
        <f t="shared" si="2"/>
        <v>3.7400000000000003E-2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Thy.'!Q16:R16),0)</f>
        <v>7191474</v>
      </c>
      <c r="E21" s="2">
        <f>ROUND(+'Phys. Thy.'!F16,0)</f>
        <v>156206</v>
      </c>
      <c r="F21" s="7">
        <f t="shared" si="0"/>
        <v>46.04</v>
      </c>
      <c r="G21" s="2">
        <f>ROUND(SUM('Phys. Thy.'!Q119:R119),0)</f>
        <v>8153042</v>
      </c>
      <c r="H21" s="2">
        <f>ROUND(+'Phys. Thy.'!F119,0)</f>
        <v>179909</v>
      </c>
      <c r="I21" s="7">
        <f t="shared" si="1"/>
        <v>45.32</v>
      </c>
      <c r="J21" s="7"/>
      <c r="K21" s="8">
        <f t="shared" si="2"/>
        <v>-1.5599999999999999E-2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Thy.'!Q17:R17),0)</f>
        <v>143256</v>
      </c>
      <c r="E22" s="2">
        <f>ROUND(+'Phys. Thy.'!F17,0)</f>
        <v>2002</v>
      </c>
      <c r="F22" s="7">
        <f t="shared" si="0"/>
        <v>71.56</v>
      </c>
      <c r="G22" s="2">
        <f>ROUND(SUM('Phys. Thy.'!Q120:R120),0)</f>
        <v>181349</v>
      </c>
      <c r="H22" s="2">
        <f>ROUND(+'Phys. Thy.'!F120,0)</f>
        <v>1895</v>
      </c>
      <c r="I22" s="7">
        <f t="shared" si="1"/>
        <v>95.7</v>
      </c>
      <c r="J22" s="7"/>
      <c r="K22" s="8">
        <f t="shared" si="2"/>
        <v>0.33729999999999999</v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ROUND(SUM('Phys. Thy.'!Q18:R18),0)</f>
        <v>1436701</v>
      </c>
      <c r="E23" s="2">
        <f>ROUND(+'Phys. Thy.'!F18,0)</f>
        <v>21801</v>
      </c>
      <c r="F23" s="7">
        <f t="shared" si="0"/>
        <v>65.900000000000006</v>
      </c>
      <c r="G23" s="2">
        <f>ROUND(SUM('Phys. Thy.'!Q121:R121),0)</f>
        <v>1504325</v>
      </c>
      <c r="H23" s="2">
        <f>ROUND(+'Phys. Thy.'!F121,0)</f>
        <v>24583</v>
      </c>
      <c r="I23" s="7">
        <f t="shared" si="1"/>
        <v>61.19</v>
      </c>
      <c r="J23" s="7"/>
      <c r="K23" s="8">
        <f t="shared" si="2"/>
        <v>-7.1499999999999994E-2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Thy.'!Q19:R19),0)</f>
        <v>4224213</v>
      </c>
      <c r="E24" s="2">
        <f>ROUND(+'Phys. Thy.'!F19,0)</f>
        <v>77891</v>
      </c>
      <c r="F24" s="7">
        <f t="shared" si="0"/>
        <v>54.23</v>
      </c>
      <c r="G24" s="2">
        <f>ROUND(SUM('Phys. Thy.'!Q122:R122),0)</f>
        <v>4185583</v>
      </c>
      <c r="H24" s="2">
        <f>ROUND(+'Phys. Thy.'!F122,0)</f>
        <v>76295</v>
      </c>
      <c r="I24" s="7">
        <f t="shared" si="1"/>
        <v>54.86</v>
      </c>
      <c r="J24" s="7"/>
      <c r="K24" s="8">
        <f t="shared" si="2"/>
        <v>1.1599999999999999E-2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Thy.'!Q20:R20),0)</f>
        <v>1742282</v>
      </c>
      <c r="E25" s="2">
        <f>ROUND(+'Phys. Thy.'!F20,0)</f>
        <v>19433</v>
      </c>
      <c r="F25" s="7">
        <f t="shared" si="0"/>
        <v>89.66</v>
      </c>
      <c r="G25" s="2">
        <f>ROUND(SUM('Phys. Thy.'!Q123:R123),0)</f>
        <v>2098860</v>
      </c>
      <c r="H25" s="2">
        <f>ROUND(+'Phys. Thy.'!F123,0)</f>
        <v>21371</v>
      </c>
      <c r="I25" s="7">
        <f t="shared" si="1"/>
        <v>98.21</v>
      </c>
      <c r="J25" s="7"/>
      <c r="K25" s="8">
        <f t="shared" si="2"/>
        <v>9.5399999999999999E-2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ROUND(SUM('Phys. Thy.'!Q21:R21),0)</f>
        <v>1388525</v>
      </c>
      <c r="E26" s="2">
        <f>ROUND(+'Phys. Thy.'!F21,0)</f>
        <v>6128</v>
      </c>
      <c r="F26" s="7">
        <f t="shared" si="0"/>
        <v>226.59</v>
      </c>
      <c r="G26" s="2">
        <f>ROUND(SUM('Phys. Thy.'!Q124:R124),0)</f>
        <v>2543501</v>
      </c>
      <c r="H26" s="2">
        <f>ROUND(+'Phys. Thy.'!F124,0)</f>
        <v>6506</v>
      </c>
      <c r="I26" s="7">
        <f t="shared" si="1"/>
        <v>390.95</v>
      </c>
      <c r="J26" s="7"/>
      <c r="K26" s="8">
        <f t="shared" si="2"/>
        <v>0.72540000000000004</v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ROUND(SUM('Phys. Thy.'!Q22:R22),0)</f>
        <v>0</v>
      </c>
      <c r="E27" s="2">
        <f>ROUND(+'Phys. Thy.'!F22,0)</f>
        <v>0</v>
      </c>
      <c r="F27" s="7" t="str">
        <f t="shared" si="0"/>
        <v/>
      </c>
      <c r="G27" s="2">
        <f>ROUND(SUM('Phys. Thy.'!Q125:R125),0)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ROUND(SUM('Phys. Thy.'!Q23:R23),0)</f>
        <v>885938</v>
      </c>
      <c r="E28" s="2">
        <f>ROUND(+'Phys. Thy.'!F23,0)</f>
        <v>19501</v>
      </c>
      <c r="F28" s="7">
        <f t="shared" si="0"/>
        <v>45.43</v>
      </c>
      <c r="G28" s="2">
        <f>ROUND(SUM('Phys. Thy.'!Q126:R126),0)</f>
        <v>929420</v>
      </c>
      <c r="H28" s="2">
        <f>ROUND(+'Phys. Thy.'!F126,0)</f>
        <v>21207</v>
      </c>
      <c r="I28" s="7">
        <f t="shared" si="1"/>
        <v>43.83</v>
      </c>
      <c r="J28" s="7"/>
      <c r="K28" s="8">
        <f t="shared" si="2"/>
        <v>-3.5200000000000002E-2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ROUND(SUM('Phys. Thy.'!Q24:R24),0)</f>
        <v>1888122</v>
      </c>
      <c r="E29" s="2">
        <f>ROUND(+'Phys. Thy.'!F24,0)</f>
        <v>11735</v>
      </c>
      <c r="F29" s="7">
        <f t="shared" si="0"/>
        <v>160.9</v>
      </c>
      <c r="G29" s="2">
        <f>ROUND(SUM('Phys. Thy.'!Q127:R127),0)</f>
        <v>1846253</v>
      </c>
      <c r="H29" s="2">
        <f>ROUND(+'Phys. Thy.'!F127,0)</f>
        <v>11412</v>
      </c>
      <c r="I29" s="7">
        <f t="shared" si="1"/>
        <v>161.78</v>
      </c>
      <c r="J29" s="7"/>
      <c r="K29" s="8">
        <f t="shared" si="2"/>
        <v>5.4999999999999997E-3</v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ROUND(SUM('Phys. Thy.'!Q25:R25),0)</f>
        <v>5767541</v>
      </c>
      <c r="E30" s="2">
        <f>ROUND(+'Phys. Thy.'!F25,0)</f>
        <v>0</v>
      </c>
      <c r="F30" s="7" t="str">
        <f t="shared" si="0"/>
        <v/>
      </c>
      <c r="G30" s="2">
        <f>ROUND(SUM('Phys. Thy.'!Q128:R128),0)</f>
        <v>3839627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ROUND(SUM('Phys. Thy.'!Q26:R26),0)</f>
        <v>868251</v>
      </c>
      <c r="E31" s="2">
        <f>ROUND(+'Phys. Thy.'!F26,0)</f>
        <v>5658</v>
      </c>
      <c r="F31" s="7">
        <f t="shared" si="0"/>
        <v>153.46</v>
      </c>
      <c r="G31" s="2">
        <f>ROUND(SUM('Phys. Thy.'!Q129:R129),0)</f>
        <v>837717</v>
      </c>
      <c r="H31" s="2">
        <f>ROUND(+'Phys. Thy.'!F129,0)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ROUND(SUM('Phys. Thy.'!Q27:R27),0)</f>
        <v>30</v>
      </c>
      <c r="E32" s="2">
        <f>ROUND(+'Phys. Thy.'!F27,0)</f>
        <v>0</v>
      </c>
      <c r="F32" s="7" t="str">
        <f t="shared" si="0"/>
        <v/>
      </c>
      <c r="G32" s="2">
        <f>ROUND(SUM('Phys. Thy.'!Q130:R130),0)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ROUND(SUM('Phys. Thy.'!Q28:R28),0)</f>
        <v>3499177</v>
      </c>
      <c r="E33" s="2">
        <f>ROUND(+'Phys. Thy.'!F28,0)</f>
        <v>114568</v>
      </c>
      <c r="F33" s="7">
        <f t="shared" si="0"/>
        <v>30.54</v>
      </c>
      <c r="G33" s="2">
        <f>ROUND(SUM('Phys. Thy.'!Q131:R131),0)</f>
        <v>4336137</v>
      </c>
      <c r="H33" s="2">
        <f>ROUND(+'Phys. Thy.'!F131,0)</f>
        <v>156125</v>
      </c>
      <c r="I33" s="7">
        <f t="shared" si="1"/>
        <v>27.77</v>
      </c>
      <c r="J33" s="7"/>
      <c r="K33" s="8">
        <f t="shared" si="2"/>
        <v>-9.0700000000000003E-2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ROUND(SUM('Phys. Thy.'!Q29:R29),0)</f>
        <v>2140505</v>
      </c>
      <c r="E34" s="2">
        <f>ROUND(+'Phys. Thy.'!F29,0)</f>
        <v>48446</v>
      </c>
      <c r="F34" s="7">
        <f t="shared" si="0"/>
        <v>44.18</v>
      </c>
      <c r="G34" s="2">
        <f>ROUND(SUM('Phys. Thy.'!Q132:R132),0)</f>
        <v>2385312</v>
      </c>
      <c r="H34" s="2">
        <f>ROUND(+'Phys. Thy.'!F132,0)</f>
        <v>24877</v>
      </c>
      <c r="I34" s="7">
        <f t="shared" si="1"/>
        <v>95.88</v>
      </c>
      <c r="J34" s="7"/>
      <c r="K34" s="8">
        <f t="shared" si="2"/>
        <v>1.1701999999999999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ROUND(SUM('Phys. Thy.'!Q30:R30),0)</f>
        <v>735306</v>
      </c>
      <c r="E35" s="2">
        <f>ROUND(+'Phys. Thy.'!F30,0)</f>
        <v>12015</v>
      </c>
      <c r="F35" s="7">
        <f t="shared" si="0"/>
        <v>61.2</v>
      </c>
      <c r="G35" s="2">
        <f>ROUND(SUM('Phys. Thy.'!Q133:R133),0)</f>
        <v>742677</v>
      </c>
      <c r="H35" s="2">
        <f>ROUND(+'Phys. Thy.'!F133,0)</f>
        <v>11774</v>
      </c>
      <c r="I35" s="7">
        <f t="shared" si="1"/>
        <v>63.08</v>
      </c>
      <c r="J35" s="7"/>
      <c r="K35" s="8">
        <f t="shared" si="2"/>
        <v>3.0700000000000002E-2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ROUND(SUM('Phys. Thy.'!Q31:R31),0)</f>
        <v>27510</v>
      </c>
      <c r="E36" s="2">
        <f>ROUND(+'Phys. Thy.'!F31,0)</f>
        <v>0</v>
      </c>
      <c r="F36" s="7" t="str">
        <f t="shared" si="0"/>
        <v/>
      </c>
      <c r="G36" s="2">
        <f>ROUND(SUM('Phys. Thy.'!Q134:R134),0)</f>
        <v>34292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ROUND(SUM('Phys. Thy.'!Q32:R32),0)</f>
        <v>511496</v>
      </c>
      <c r="E37" s="2">
        <f>ROUND(+'Phys. Thy.'!F32,0)</f>
        <v>5383</v>
      </c>
      <c r="F37" s="7">
        <f t="shared" si="0"/>
        <v>95.02</v>
      </c>
      <c r="G37" s="2">
        <f>ROUND(SUM('Phys. Thy.'!Q135:R135),0)</f>
        <v>526765</v>
      </c>
      <c r="H37" s="2">
        <f>ROUND(+'Phys. Thy.'!F135,0)</f>
        <v>6217</v>
      </c>
      <c r="I37" s="7">
        <f t="shared" si="1"/>
        <v>84.73</v>
      </c>
      <c r="J37" s="7"/>
      <c r="K37" s="8">
        <f t="shared" si="2"/>
        <v>-0.10829999999999999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ROUND(SUM('Phys. Thy.'!Q33:R33),0)</f>
        <v>9077515</v>
      </c>
      <c r="E38" s="2">
        <f>ROUND(+'Phys. Thy.'!F33,0)</f>
        <v>186423</v>
      </c>
      <c r="F38" s="7">
        <f t="shared" si="0"/>
        <v>48.69</v>
      </c>
      <c r="G38" s="2">
        <f>ROUND(SUM('Phys. Thy.'!Q136:R136),0)</f>
        <v>7397692</v>
      </c>
      <c r="H38" s="2">
        <f>ROUND(+'Phys. Thy.'!F136,0)</f>
        <v>152592</v>
      </c>
      <c r="I38" s="7">
        <f t="shared" si="1"/>
        <v>48.48</v>
      </c>
      <c r="J38" s="7"/>
      <c r="K38" s="8">
        <f t="shared" si="2"/>
        <v>-4.3E-3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ROUND(SUM('Phys. Thy.'!Q34:R34),0)</f>
        <v>0</v>
      </c>
      <c r="E39" s="2">
        <f>ROUND(+'Phys. Thy.'!F34,0)</f>
        <v>0</v>
      </c>
      <c r="F39" s="7" t="str">
        <f t="shared" si="0"/>
        <v/>
      </c>
      <c r="G39" s="2">
        <f>ROUND(SUM('Phys. Thy.'!Q137:R137),0)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ROUND(SUM('Phys. Thy.'!Q35:R35),0)</f>
        <v>9628622</v>
      </c>
      <c r="E40" s="2">
        <f>ROUND(+'Phys. Thy.'!F35,0)</f>
        <v>0</v>
      </c>
      <c r="F40" s="7" t="str">
        <f t="shared" si="0"/>
        <v/>
      </c>
      <c r="G40" s="2">
        <f>ROUND(SUM('Phys. Thy.'!Q138:R138),0)</f>
        <v>10665418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ROUND(SUM('Phys. Thy.'!Q36:R36),0)</f>
        <v>2491239</v>
      </c>
      <c r="E41" s="2">
        <f>ROUND(+'Phys. Thy.'!F36,0)</f>
        <v>41077</v>
      </c>
      <c r="F41" s="7">
        <f t="shared" si="0"/>
        <v>60.65</v>
      </c>
      <c r="G41" s="2">
        <f>ROUND(SUM('Phys. Thy.'!Q139:R139),0)</f>
        <v>2898492</v>
      </c>
      <c r="H41" s="2">
        <f>ROUND(+'Phys. Thy.'!F139,0)</f>
        <v>43906</v>
      </c>
      <c r="I41" s="7">
        <f t="shared" si="1"/>
        <v>66.02</v>
      </c>
      <c r="J41" s="7"/>
      <c r="K41" s="8">
        <f t="shared" si="2"/>
        <v>8.8499999999999995E-2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ROUND(SUM('Phys. Thy.'!Q37:R37),0)</f>
        <v>1114649</v>
      </c>
      <c r="E42" s="2">
        <f>ROUND(+'Phys. Thy.'!F37,0)</f>
        <v>16504</v>
      </c>
      <c r="F42" s="7">
        <f t="shared" si="0"/>
        <v>67.540000000000006</v>
      </c>
      <c r="G42" s="2">
        <f>ROUND(SUM('Phys. Thy.'!Q140:R140),0)</f>
        <v>1179847</v>
      </c>
      <c r="H42" s="2">
        <f>ROUND(+'Phys. Thy.'!F140,0)</f>
        <v>21045</v>
      </c>
      <c r="I42" s="7">
        <f t="shared" si="1"/>
        <v>56.06</v>
      </c>
      <c r="J42" s="7"/>
      <c r="K42" s="8">
        <f t="shared" si="2"/>
        <v>-0.17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ROUND(SUM('Phys. Thy.'!Q38:R38),0)</f>
        <v>1932729</v>
      </c>
      <c r="E43" s="2">
        <f>ROUND(+'Phys. Thy.'!F38,0)</f>
        <v>0</v>
      </c>
      <c r="F43" s="7" t="str">
        <f t="shared" si="0"/>
        <v/>
      </c>
      <c r="G43" s="2">
        <f>ROUND(SUM('Phys. Thy.'!Q141:R141),0)</f>
        <v>2076375</v>
      </c>
      <c r="H43" s="2">
        <f>ROUND(+'Phys. Thy.'!F141,0)</f>
        <v>42327</v>
      </c>
      <c r="I43" s="7">
        <f t="shared" si="1"/>
        <v>49.06</v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ROUND(SUM('Phys. Thy.'!Q39:R39),0)</f>
        <v>0</v>
      </c>
      <c r="E44" s="2">
        <f>ROUND(+'Phys. Thy.'!F39,0)</f>
        <v>0</v>
      </c>
      <c r="F44" s="7" t="str">
        <f t="shared" si="0"/>
        <v/>
      </c>
      <c r="G44" s="2">
        <f>ROUND(SUM('Phys. Thy.'!Q142:R142),0)</f>
        <v>853190</v>
      </c>
      <c r="H44" s="2">
        <f>ROUND(+'Phys. Thy.'!F142,0)</f>
        <v>15620</v>
      </c>
      <c r="I44" s="7">
        <f t="shared" si="1"/>
        <v>54.62</v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ROUND(SUM('Phys. Thy.'!Q40:R40),0)</f>
        <v>0</v>
      </c>
      <c r="E45" s="2">
        <f>ROUND(+'Phys. Thy.'!F40,0)</f>
        <v>0</v>
      </c>
      <c r="F45" s="7" t="str">
        <f t="shared" si="0"/>
        <v/>
      </c>
      <c r="G45" s="2">
        <f>ROUND(SUM('Phys. Thy.'!Q143:R143),0)</f>
        <v>57758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ROUND(SUM('Phys. Thy.'!Q41:R41),0)</f>
        <v>1218533</v>
      </c>
      <c r="E46" s="2">
        <f>ROUND(+'Phys. Thy.'!F41,0)</f>
        <v>22155</v>
      </c>
      <c r="F46" s="7">
        <f t="shared" si="0"/>
        <v>55</v>
      </c>
      <c r="G46" s="2">
        <f>ROUND(SUM('Phys. Thy.'!Q144:R144),0)</f>
        <v>1304024</v>
      </c>
      <c r="H46" s="2">
        <f>ROUND(+'Phys. Thy.'!F144,0)</f>
        <v>18779</v>
      </c>
      <c r="I46" s="7">
        <f t="shared" si="1"/>
        <v>69.44</v>
      </c>
      <c r="J46" s="7"/>
      <c r="K46" s="8">
        <f t="shared" si="2"/>
        <v>0.26250000000000001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ROUND(SUM('Phys. Thy.'!Q42:R42),0)</f>
        <v>196217</v>
      </c>
      <c r="E47" s="2">
        <f>ROUND(+'Phys. Thy.'!F42,0)</f>
        <v>3007</v>
      </c>
      <c r="F47" s="7">
        <f t="shared" si="0"/>
        <v>65.25</v>
      </c>
      <c r="G47" s="2">
        <f>ROUND(SUM('Phys. Thy.'!Q145:R145),0)</f>
        <v>190612</v>
      </c>
      <c r="H47" s="2">
        <f>ROUND(+'Phys. Thy.'!F145,0)</f>
        <v>3018</v>
      </c>
      <c r="I47" s="7">
        <f t="shared" si="1"/>
        <v>63.16</v>
      </c>
      <c r="J47" s="7"/>
      <c r="K47" s="8">
        <f t="shared" si="2"/>
        <v>-3.2000000000000001E-2</v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ROUND(SUM('Phys. Thy.'!Q43:R43),0)</f>
        <v>625776</v>
      </c>
      <c r="E48" s="2">
        <f>ROUND(+'Phys. Thy.'!F43,0)</f>
        <v>13125</v>
      </c>
      <c r="F48" s="7">
        <f t="shared" si="0"/>
        <v>47.68</v>
      </c>
      <c r="G48" s="2">
        <f>ROUND(SUM('Phys. Thy.'!Q146:R146),0)</f>
        <v>812541</v>
      </c>
      <c r="H48" s="2">
        <f>ROUND(+'Phys. Thy.'!F146,0)</f>
        <v>10828</v>
      </c>
      <c r="I48" s="7">
        <f t="shared" si="1"/>
        <v>75.040000000000006</v>
      </c>
      <c r="J48" s="7"/>
      <c r="K48" s="8">
        <f t="shared" si="2"/>
        <v>0.57379999999999998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ROUND(SUM('Phys. Thy.'!Q44:R44),0)</f>
        <v>0</v>
      </c>
      <c r="E49" s="2">
        <f>ROUND(+'Phys. Thy.'!F44,0)</f>
        <v>0</v>
      </c>
      <c r="F49" s="7" t="str">
        <f t="shared" si="0"/>
        <v/>
      </c>
      <c r="G49" s="2">
        <f>ROUND(SUM('Phys. Thy.'!Q147:R147),0)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ROUND(SUM('Phys. Thy.'!Q45:R45),0)</f>
        <v>1285858</v>
      </c>
      <c r="E50" s="2">
        <f>ROUND(+'Phys. Thy.'!F45,0)</f>
        <v>31350</v>
      </c>
      <c r="F50" s="7">
        <f t="shared" si="0"/>
        <v>41.02</v>
      </c>
      <c r="G50" s="2">
        <f>ROUND(SUM('Phys. Thy.'!Q148:R148),0)</f>
        <v>1132980</v>
      </c>
      <c r="H50" s="2">
        <f>ROUND(+'Phys. Thy.'!F148,0)</f>
        <v>33706</v>
      </c>
      <c r="I50" s="7">
        <f t="shared" si="1"/>
        <v>33.61</v>
      </c>
      <c r="J50" s="7"/>
      <c r="K50" s="8">
        <f t="shared" si="2"/>
        <v>-0.18060000000000001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ROUND(SUM('Phys. Thy.'!Q46:R46),0)</f>
        <v>11677686</v>
      </c>
      <c r="E51" s="2">
        <f>ROUND(+'Phys. Thy.'!F46,0)</f>
        <v>217908</v>
      </c>
      <c r="F51" s="7">
        <f t="shared" si="0"/>
        <v>53.59</v>
      </c>
      <c r="G51" s="2">
        <f>ROUND(SUM('Phys. Thy.'!Q149:R149),0)</f>
        <v>13969048</v>
      </c>
      <c r="H51" s="2">
        <f>ROUND(+'Phys. Thy.'!F149,0)</f>
        <v>236554</v>
      </c>
      <c r="I51" s="7">
        <f t="shared" si="1"/>
        <v>59.05</v>
      </c>
      <c r="J51" s="7"/>
      <c r="K51" s="8">
        <f t="shared" si="2"/>
        <v>0.1019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ROUND(SUM('Phys. Thy.'!Q47:R47),0)</f>
        <v>507146</v>
      </c>
      <c r="E52" s="2">
        <f>ROUND(+'Phys. Thy.'!F47,0)</f>
        <v>8760</v>
      </c>
      <c r="F52" s="7">
        <f t="shared" si="0"/>
        <v>57.89</v>
      </c>
      <c r="G52" s="2">
        <f>ROUND(SUM('Phys. Thy.'!Q150:R150),0)</f>
        <v>585741</v>
      </c>
      <c r="H52" s="2">
        <f>ROUND(+'Phys. Thy.'!F150,0)</f>
        <v>8782</v>
      </c>
      <c r="I52" s="7">
        <f t="shared" si="1"/>
        <v>66.7</v>
      </c>
      <c r="J52" s="7"/>
      <c r="K52" s="8">
        <f t="shared" si="2"/>
        <v>0.1522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ROUND(SUM('Phys. Thy.'!Q48:R48),0)</f>
        <v>5967301</v>
      </c>
      <c r="E53" s="2">
        <f>ROUND(+'Phys. Thy.'!F48,0)</f>
        <v>82058</v>
      </c>
      <c r="F53" s="7">
        <f t="shared" si="0"/>
        <v>72.72</v>
      </c>
      <c r="G53" s="2">
        <f>ROUND(SUM('Phys. Thy.'!Q151:R151),0)</f>
        <v>5855978</v>
      </c>
      <c r="H53" s="2">
        <f>ROUND(+'Phys. Thy.'!F151,0)</f>
        <v>85562</v>
      </c>
      <c r="I53" s="7">
        <f t="shared" si="1"/>
        <v>68.44</v>
      </c>
      <c r="J53" s="7"/>
      <c r="K53" s="8">
        <f t="shared" si="2"/>
        <v>-5.8900000000000001E-2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ROUND(SUM('Phys. Thy.'!Q49:R49),0)</f>
        <v>2637821</v>
      </c>
      <c r="E54" s="2">
        <f>ROUND(+'Phys. Thy.'!F49,0)</f>
        <v>0</v>
      </c>
      <c r="F54" s="7" t="str">
        <f t="shared" si="0"/>
        <v/>
      </c>
      <c r="G54" s="2">
        <f>ROUND(SUM('Phys. Thy.'!Q152:R152),0)</f>
        <v>2722858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ROUND(SUM('Phys. Thy.'!Q50:R50),0)</f>
        <v>3009599</v>
      </c>
      <c r="E55" s="2">
        <f>ROUND(+'Phys. Thy.'!F50,0)</f>
        <v>46844</v>
      </c>
      <c r="F55" s="7">
        <f t="shared" si="0"/>
        <v>64.25</v>
      </c>
      <c r="G55" s="2">
        <f>ROUND(SUM('Phys. Thy.'!Q153:R153),0)</f>
        <v>3468777</v>
      </c>
      <c r="H55" s="2">
        <f>ROUND(+'Phys. Thy.'!F153,0)</f>
        <v>48671</v>
      </c>
      <c r="I55" s="7">
        <f t="shared" si="1"/>
        <v>71.27</v>
      </c>
      <c r="J55" s="7"/>
      <c r="K55" s="8">
        <f t="shared" si="2"/>
        <v>0.10929999999999999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ROUND(SUM('Phys. Thy.'!Q51:R51),0)</f>
        <v>2128583</v>
      </c>
      <c r="E56" s="2">
        <f>ROUND(+'Phys. Thy.'!F51,0)</f>
        <v>17655</v>
      </c>
      <c r="F56" s="7">
        <f t="shared" si="0"/>
        <v>120.57</v>
      </c>
      <c r="G56" s="2">
        <f>ROUND(SUM('Phys. Thy.'!Q154:R154),0)</f>
        <v>2508101</v>
      </c>
      <c r="H56" s="2">
        <f>ROUND(+'Phys. Thy.'!F154,0)</f>
        <v>18428</v>
      </c>
      <c r="I56" s="7">
        <f t="shared" si="1"/>
        <v>136.1</v>
      </c>
      <c r="J56" s="7"/>
      <c r="K56" s="8">
        <f t="shared" si="2"/>
        <v>0.1288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ROUND(SUM('Phys. Thy.'!Q52:R52),0)</f>
        <v>978810</v>
      </c>
      <c r="E57" s="2">
        <f>ROUND(+'Phys. Thy.'!F52,0)</f>
        <v>7853</v>
      </c>
      <c r="F57" s="7">
        <f t="shared" si="0"/>
        <v>124.64</v>
      </c>
      <c r="G57" s="2">
        <f>ROUND(SUM('Phys. Thy.'!Q155:R155),0)</f>
        <v>0</v>
      </c>
      <c r="H57" s="2">
        <f>ROUND(+'Phys. Thy.'!F155,0)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ROUND(SUM('Phys. Thy.'!Q53:R53),0)</f>
        <v>2909603</v>
      </c>
      <c r="E58" s="2">
        <f>ROUND(+'Phys. Thy.'!F53,0)</f>
        <v>0</v>
      </c>
      <c r="F58" s="7" t="str">
        <f t="shared" si="0"/>
        <v/>
      </c>
      <c r="G58" s="2">
        <f>ROUND(SUM('Phys. Thy.'!Q156:R156),0)</f>
        <v>3212399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ROUND(SUM('Phys. Thy.'!Q54:R54),0)</f>
        <v>2446279</v>
      </c>
      <c r="E59" s="2">
        <f>ROUND(+'Phys. Thy.'!F54,0)</f>
        <v>35914</v>
      </c>
      <c r="F59" s="7">
        <f t="shared" si="0"/>
        <v>68.11</v>
      </c>
      <c r="G59" s="2">
        <f>ROUND(SUM('Phys. Thy.'!Q157:R157),0)</f>
        <v>2077224</v>
      </c>
      <c r="H59" s="2">
        <f>ROUND(+'Phys. Thy.'!F157,0)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ROUND(SUM('Phys. Thy.'!Q55:R55),0)</f>
        <v>2122489</v>
      </c>
      <c r="E60" s="2">
        <f>ROUND(+'Phys. Thy.'!F55,0)</f>
        <v>30614</v>
      </c>
      <c r="F60" s="7">
        <f t="shared" si="0"/>
        <v>69.33</v>
      </c>
      <c r="G60" s="2">
        <f>ROUND(SUM('Phys. Thy.'!Q158:R158),0)</f>
        <v>2488679</v>
      </c>
      <c r="H60" s="2">
        <f>ROUND(+'Phys. Thy.'!F158,0)</f>
        <v>34803</v>
      </c>
      <c r="I60" s="7">
        <f t="shared" si="1"/>
        <v>71.510000000000005</v>
      </c>
      <c r="J60" s="7"/>
      <c r="K60" s="8">
        <f t="shared" si="2"/>
        <v>3.1399999999999997E-2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ROUND(SUM('Phys. Thy.'!Q56:R56),0)</f>
        <v>1398155</v>
      </c>
      <c r="E61" s="2">
        <f>ROUND(+'Phys. Thy.'!F56,0)</f>
        <v>25449</v>
      </c>
      <c r="F61" s="7">
        <f t="shared" si="0"/>
        <v>54.94</v>
      </c>
      <c r="G61" s="2">
        <f>ROUND(SUM('Phys. Thy.'!Q159:R159),0)</f>
        <v>1226943</v>
      </c>
      <c r="H61" s="2">
        <f>ROUND(+'Phys. Thy.'!F159,0)</f>
        <v>22814</v>
      </c>
      <c r="I61" s="7">
        <f t="shared" si="1"/>
        <v>53.78</v>
      </c>
      <c r="J61" s="7"/>
      <c r="K61" s="8">
        <f t="shared" si="2"/>
        <v>-2.1100000000000001E-2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ROUND(SUM('Phys. Thy.'!Q57:R57),0)</f>
        <v>8636824</v>
      </c>
      <c r="E62" s="2">
        <f>ROUND(+'Phys. Thy.'!F57,0)</f>
        <v>67663</v>
      </c>
      <c r="F62" s="7">
        <f t="shared" si="0"/>
        <v>127.64</v>
      </c>
      <c r="G62" s="2">
        <f>ROUND(SUM('Phys. Thy.'!Q160:R160),0)</f>
        <v>11199623</v>
      </c>
      <c r="H62" s="2">
        <f>ROUND(+'Phys. Thy.'!F160,0)</f>
        <v>72960</v>
      </c>
      <c r="I62" s="7">
        <f t="shared" si="1"/>
        <v>153.5</v>
      </c>
      <c r="J62" s="7"/>
      <c r="K62" s="8">
        <f t="shared" si="2"/>
        <v>0.2026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ROUND(SUM('Phys. Thy.'!Q58:R58),0)</f>
        <v>10751031</v>
      </c>
      <c r="E63" s="2">
        <f>ROUND(+'Phys. Thy.'!F58,0)</f>
        <v>205950</v>
      </c>
      <c r="F63" s="7">
        <f t="shared" si="0"/>
        <v>52.2</v>
      </c>
      <c r="G63" s="2">
        <f>ROUND(SUM('Phys. Thy.'!Q161:R161),0)</f>
        <v>11459498</v>
      </c>
      <c r="H63" s="2">
        <f>ROUND(+'Phys. Thy.'!F161,0)</f>
        <v>225390</v>
      </c>
      <c r="I63" s="7">
        <f t="shared" si="1"/>
        <v>50.84</v>
      </c>
      <c r="J63" s="7"/>
      <c r="K63" s="8">
        <f t="shared" si="2"/>
        <v>-2.6100000000000002E-2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ROUND(SUM('Phys. Thy.'!Q59:R59),0)</f>
        <v>653729</v>
      </c>
      <c r="E64" s="2">
        <f>ROUND(+'Phys. Thy.'!F59,0)</f>
        <v>8733</v>
      </c>
      <c r="F64" s="7">
        <f t="shared" si="0"/>
        <v>74.86</v>
      </c>
      <c r="G64" s="2">
        <f>ROUND(SUM('Phys. Thy.'!Q162:R162),0)</f>
        <v>687845</v>
      </c>
      <c r="H64" s="2">
        <f>ROUND(+'Phys. Thy.'!F162,0)</f>
        <v>8604</v>
      </c>
      <c r="I64" s="7">
        <f t="shared" si="1"/>
        <v>79.94</v>
      </c>
      <c r="J64" s="7"/>
      <c r="K64" s="8">
        <f t="shared" si="2"/>
        <v>6.7900000000000002E-2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ROUND(SUM('Phys. Thy.'!Q60:R60),0)</f>
        <v>2202957</v>
      </c>
      <c r="E65" s="2">
        <f>ROUND(+'Phys. Thy.'!F60,0)</f>
        <v>16502</v>
      </c>
      <c r="F65" s="7">
        <f t="shared" si="0"/>
        <v>133.5</v>
      </c>
      <c r="G65" s="2">
        <f>ROUND(SUM('Phys. Thy.'!Q163:R163),0)</f>
        <v>2366583</v>
      </c>
      <c r="H65" s="2">
        <f>ROUND(+'Phys. Thy.'!F163,0)</f>
        <v>19296</v>
      </c>
      <c r="I65" s="7">
        <f t="shared" si="1"/>
        <v>122.65</v>
      </c>
      <c r="J65" s="7"/>
      <c r="K65" s="8">
        <f t="shared" si="2"/>
        <v>-8.1299999999999997E-2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ROUND(SUM('Phys. Thy.'!Q61:R61),0)</f>
        <v>619750</v>
      </c>
      <c r="E66" s="2">
        <f>ROUND(+'Phys. Thy.'!F61,0)</f>
        <v>4668</v>
      </c>
      <c r="F66" s="7">
        <f t="shared" si="0"/>
        <v>132.77000000000001</v>
      </c>
      <c r="G66" s="2">
        <f>ROUND(SUM('Phys. Thy.'!Q164:R164),0)</f>
        <v>621787</v>
      </c>
      <c r="H66" s="2">
        <f>ROUND(+'Phys. Thy.'!F164,0)</f>
        <v>5798</v>
      </c>
      <c r="I66" s="7">
        <f t="shared" si="1"/>
        <v>107.24</v>
      </c>
      <c r="J66" s="7"/>
      <c r="K66" s="8">
        <f t="shared" si="2"/>
        <v>-0.1923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ROUND(SUM('Phys. Thy.'!Q62:R62),0)</f>
        <v>2051867</v>
      </c>
      <c r="E67" s="2">
        <f>ROUND(+'Phys. Thy.'!F62,0)</f>
        <v>16048</v>
      </c>
      <c r="F67" s="7">
        <f t="shared" si="0"/>
        <v>127.86</v>
      </c>
      <c r="G67" s="2">
        <f>ROUND(SUM('Phys. Thy.'!Q165:R165),0)</f>
        <v>2494622</v>
      </c>
      <c r="H67" s="2">
        <f>ROUND(+'Phys. Thy.'!F165,0)</f>
        <v>18632</v>
      </c>
      <c r="I67" s="7">
        <f t="shared" si="1"/>
        <v>133.88999999999999</v>
      </c>
      <c r="J67" s="7"/>
      <c r="K67" s="8">
        <f t="shared" si="2"/>
        <v>4.7199999999999999E-2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ROUND(SUM('Phys. Thy.'!Q63:R63),0)</f>
        <v>1602232</v>
      </c>
      <c r="E68" s="2">
        <f>ROUND(+'Phys. Thy.'!F63,0)</f>
        <v>6572</v>
      </c>
      <c r="F68" s="7">
        <f t="shared" si="0"/>
        <v>243.8</v>
      </c>
      <c r="G68" s="2">
        <f>ROUND(SUM('Phys. Thy.'!Q166:R166),0)</f>
        <v>1720056</v>
      </c>
      <c r="H68" s="2">
        <f>ROUND(+'Phys. Thy.'!F166,0)</f>
        <v>7024</v>
      </c>
      <c r="I68" s="7">
        <f t="shared" si="1"/>
        <v>244.88</v>
      </c>
      <c r="J68" s="7"/>
      <c r="K68" s="8">
        <f t="shared" si="2"/>
        <v>4.4000000000000003E-3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ROUND(SUM('Phys. Thy.'!Q64:R64),0)</f>
        <v>9399168</v>
      </c>
      <c r="E69" s="2">
        <f>ROUND(+'Phys. Thy.'!F64,0)</f>
        <v>53913</v>
      </c>
      <c r="F69" s="7">
        <f t="shared" si="0"/>
        <v>174.34</v>
      </c>
      <c r="G69" s="2">
        <f>ROUND(SUM('Phys. Thy.'!Q167:R167),0)</f>
        <v>9837383</v>
      </c>
      <c r="H69" s="2">
        <f>ROUND(+'Phys. Thy.'!F167,0)</f>
        <v>57162</v>
      </c>
      <c r="I69" s="7">
        <f t="shared" si="1"/>
        <v>172.1</v>
      </c>
      <c r="J69" s="7"/>
      <c r="K69" s="8">
        <f t="shared" si="2"/>
        <v>-1.2800000000000001E-2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ROUND(SUM('Phys. Thy.'!Q65:R65),0)</f>
        <v>1792013</v>
      </c>
      <c r="E70" s="2">
        <f>ROUND(+'Phys. Thy.'!F65,0)</f>
        <v>17726</v>
      </c>
      <c r="F70" s="7">
        <f t="shared" si="0"/>
        <v>101.1</v>
      </c>
      <c r="G70" s="2">
        <f>ROUND(SUM('Phys. Thy.'!Q168:R168),0)</f>
        <v>3479202</v>
      </c>
      <c r="H70" s="2">
        <f>ROUND(+'Phys. Thy.'!F168,0)</f>
        <v>36114</v>
      </c>
      <c r="I70" s="7">
        <f t="shared" si="1"/>
        <v>96.34</v>
      </c>
      <c r="J70" s="7"/>
      <c r="K70" s="8">
        <f t="shared" si="2"/>
        <v>-4.7100000000000003E-2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ROUND(SUM('Phys. Thy.'!Q66:R66),0)</f>
        <v>6256459</v>
      </c>
      <c r="E71" s="2">
        <f>ROUND(+'Phys. Thy.'!F66,0)</f>
        <v>190808</v>
      </c>
      <c r="F71" s="7">
        <f t="shared" si="0"/>
        <v>32.79</v>
      </c>
      <c r="G71" s="2">
        <f>ROUND(SUM('Phys. Thy.'!Q169:R169),0)</f>
        <v>4375456</v>
      </c>
      <c r="H71" s="2">
        <f>ROUND(+'Phys. Thy.'!F169,0)</f>
        <v>107139</v>
      </c>
      <c r="I71" s="7">
        <f t="shared" si="1"/>
        <v>40.840000000000003</v>
      </c>
      <c r="J71" s="7"/>
      <c r="K71" s="8">
        <f t="shared" si="2"/>
        <v>0.2455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ROUND(SUM('Phys. Thy.'!Q67:R67),0)</f>
        <v>1188678</v>
      </c>
      <c r="E72" s="2">
        <f>ROUND(+'Phys. Thy.'!F67,0)</f>
        <v>17110</v>
      </c>
      <c r="F72" s="7">
        <f t="shared" si="0"/>
        <v>69.47</v>
      </c>
      <c r="G72" s="2">
        <f>ROUND(SUM('Phys. Thy.'!Q170:R170),0)</f>
        <v>1250268</v>
      </c>
      <c r="H72" s="2">
        <f>ROUND(+'Phys. Thy.'!F170,0)</f>
        <v>20234</v>
      </c>
      <c r="I72" s="7">
        <f t="shared" si="1"/>
        <v>61.79</v>
      </c>
      <c r="J72" s="7"/>
      <c r="K72" s="8">
        <f t="shared" si="2"/>
        <v>-0.1106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ROUND(SUM('Phys. Thy.'!Q68:R68),0)</f>
        <v>13609991</v>
      </c>
      <c r="E73" s="2">
        <f>ROUND(+'Phys. Thy.'!F68,0)</f>
        <v>0</v>
      </c>
      <c r="F73" s="7" t="str">
        <f t="shared" si="0"/>
        <v/>
      </c>
      <c r="G73" s="2">
        <f>ROUND(SUM('Phys. Thy.'!Q171:R171),0)</f>
        <v>12854772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ROUND(SUM('Phys. Thy.'!Q69:R69),0)</f>
        <v>6069724</v>
      </c>
      <c r="E74" s="2">
        <f>ROUND(+'Phys. Thy.'!F69,0)</f>
        <v>170898</v>
      </c>
      <c r="F74" s="7">
        <f t="shared" si="0"/>
        <v>35.520000000000003</v>
      </c>
      <c r="G74" s="2">
        <f>ROUND(SUM('Phys. Thy.'!Q172:R172),0)</f>
        <v>8970815</v>
      </c>
      <c r="H74" s="2">
        <f>ROUND(+'Phys. Thy.'!F172,0)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ROUND(SUM('Phys. Thy.'!Q70:R70),0)</f>
        <v>4847494</v>
      </c>
      <c r="E75" s="2">
        <f>ROUND(+'Phys. Thy.'!F70,0)</f>
        <v>0</v>
      </c>
      <c r="F75" s="7" t="str">
        <f t="shared" ref="F75:F110" si="3">IF(D75=0,"",IF(E75=0,"",ROUND(D75/E75,2)))</f>
        <v/>
      </c>
      <c r="G75" s="2">
        <f>ROUND(SUM('Phys. Thy.'!Q173:R173),0)</f>
        <v>5195959</v>
      </c>
      <c r="H75" s="2">
        <f>ROUND(+'Phys. Thy.'!F173,0)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ROUND(SUM('Phys. Thy.'!Q71:R71),0)</f>
        <v>8000486</v>
      </c>
      <c r="E76" s="2">
        <f>ROUND(+'Phys. Thy.'!F71,0)</f>
        <v>0</v>
      </c>
      <c r="F76" s="7" t="str">
        <f t="shared" si="3"/>
        <v/>
      </c>
      <c r="G76" s="2">
        <f>ROUND(SUM('Phys. Thy.'!Q174:R174),0)</f>
        <v>8900844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ROUND(SUM('Phys. Thy.'!Q72:R72),0)</f>
        <v>847272</v>
      </c>
      <c r="E77" s="2">
        <f>ROUND(+'Phys. Thy.'!F72,0)</f>
        <v>21788</v>
      </c>
      <c r="F77" s="7">
        <f t="shared" si="3"/>
        <v>38.89</v>
      </c>
      <c r="G77" s="2">
        <f>ROUND(SUM('Phys. Thy.'!Q175:R175),0)</f>
        <v>798351</v>
      </c>
      <c r="H77" s="2">
        <f>ROUND(+'Phys. Thy.'!F175,0)</f>
        <v>18005</v>
      </c>
      <c r="I77" s="7">
        <f t="shared" si="4"/>
        <v>44.34</v>
      </c>
      <c r="J77" s="7"/>
      <c r="K77" s="8">
        <f t="shared" si="5"/>
        <v>0.1401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ROUND(SUM('Phys. Thy.'!Q73:R73),0)</f>
        <v>0</v>
      </c>
      <c r="E78" s="2">
        <f>ROUND(+'Phys. Thy.'!F73,0)</f>
        <v>0</v>
      </c>
      <c r="F78" s="7" t="str">
        <f t="shared" si="3"/>
        <v/>
      </c>
      <c r="G78" s="2">
        <f>ROUND(SUM('Phys. Thy.'!Q176:R176),0)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ROUND(SUM('Phys. Thy.'!Q74:R74),0)</f>
        <v>4239526</v>
      </c>
      <c r="E79" s="2">
        <f>ROUND(+'Phys. Thy.'!F74,0)</f>
        <v>87818</v>
      </c>
      <c r="F79" s="7">
        <f t="shared" si="3"/>
        <v>48.28</v>
      </c>
      <c r="G79" s="2">
        <f>ROUND(SUM('Phys. Thy.'!Q177:R177),0)</f>
        <v>4511854</v>
      </c>
      <c r="H79" s="2">
        <f>ROUND(+'Phys. Thy.'!F177,0)</f>
        <v>90713</v>
      </c>
      <c r="I79" s="7">
        <f t="shared" si="4"/>
        <v>49.74</v>
      </c>
      <c r="J79" s="7"/>
      <c r="K79" s="8">
        <f t="shared" si="5"/>
        <v>3.0200000000000001E-2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ROUND(SUM('Phys. Thy.'!Q75:R75),0)</f>
        <v>8075170</v>
      </c>
      <c r="E80" s="2">
        <f>ROUND(+'Phys. Thy.'!F75,0)</f>
        <v>140312</v>
      </c>
      <c r="F80" s="7">
        <f t="shared" si="3"/>
        <v>57.55</v>
      </c>
      <c r="G80" s="2">
        <f>ROUND(SUM('Phys. Thy.'!Q178:R178),0)</f>
        <v>8258170</v>
      </c>
      <c r="H80" s="2">
        <f>ROUND(+'Phys. Thy.'!F178,0)</f>
        <v>127318</v>
      </c>
      <c r="I80" s="7">
        <f t="shared" si="4"/>
        <v>64.86</v>
      </c>
      <c r="J80" s="7"/>
      <c r="K80" s="8">
        <f t="shared" si="5"/>
        <v>0.127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ROUND(SUM('Phys. Thy.'!Q76:R76),0)</f>
        <v>4226373</v>
      </c>
      <c r="E81" s="2">
        <f>ROUND(+'Phys. Thy.'!F76,0)</f>
        <v>32175</v>
      </c>
      <c r="F81" s="7">
        <f t="shared" si="3"/>
        <v>131.36000000000001</v>
      </c>
      <c r="G81" s="2">
        <f>ROUND(SUM('Phys. Thy.'!Q179:R179),0)</f>
        <v>4631896</v>
      </c>
      <c r="H81" s="2">
        <f>ROUND(+'Phys. Thy.'!F179,0)</f>
        <v>36305</v>
      </c>
      <c r="I81" s="7">
        <f t="shared" si="4"/>
        <v>127.58</v>
      </c>
      <c r="J81" s="7"/>
      <c r="K81" s="8">
        <f t="shared" si="5"/>
        <v>-2.8799999999999999E-2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ROUND(SUM('Phys. Thy.'!Q77:R77),0)</f>
        <v>1030422</v>
      </c>
      <c r="E82" s="2">
        <f>ROUND(+'Phys. Thy.'!F77,0)</f>
        <v>4798</v>
      </c>
      <c r="F82" s="7">
        <f t="shared" si="3"/>
        <v>214.76</v>
      </c>
      <c r="G82" s="2">
        <f>ROUND(SUM('Phys. Thy.'!Q180:R180),0)</f>
        <v>1131024</v>
      </c>
      <c r="H82" s="2">
        <f>ROUND(+'Phys. Thy.'!F180,0)</f>
        <v>6564</v>
      </c>
      <c r="I82" s="7">
        <f t="shared" si="4"/>
        <v>172.31</v>
      </c>
      <c r="J82" s="7"/>
      <c r="K82" s="8">
        <f t="shared" si="5"/>
        <v>-0.19769999999999999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ROUND(SUM('Phys. Thy.'!Q78:R78),0)</f>
        <v>2303174</v>
      </c>
      <c r="E83" s="2">
        <f>ROUND(+'Phys. Thy.'!F78,0)</f>
        <v>0</v>
      </c>
      <c r="F83" s="7" t="str">
        <f t="shared" si="3"/>
        <v/>
      </c>
      <c r="G83" s="2">
        <f>ROUND(SUM('Phys. Thy.'!Q181:R181),0)</f>
        <v>4032128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ROUND(SUM('Phys. Thy.'!Q79:R79),0)</f>
        <v>1548082</v>
      </c>
      <c r="E84" s="2">
        <f>ROUND(+'Phys. Thy.'!F79,0)</f>
        <v>46693</v>
      </c>
      <c r="F84" s="7">
        <f t="shared" si="3"/>
        <v>33.15</v>
      </c>
      <c r="G84" s="2">
        <f>ROUND(SUM('Phys. Thy.'!Q182:R182),0)</f>
        <v>2630878</v>
      </c>
      <c r="H84" s="2">
        <f>ROUND(+'Phys. Thy.'!F182,0)</f>
        <v>80191</v>
      </c>
      <c r="I84" s="7">
        <f t="shared" si="4"/>
        <v>32.81</v>
      </c>
      <c r="J84" s="7"/>
      <c r="K84" s="8">
        <f t="shared" si="5"/>
        <v>-1.03E-2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ROUND(SUM('Phys. Thy.'!Q80:R80),0)</f>
        <v>743252</v>
      </c>
      <c r="E85" s="2">
        <f>ROUND(+'Phys. Thy.'!F80,0)</f>
        <v>11273</v>
      </c>
      <c r="F85" s="7">
        <f t="shared" si="3"/>
        <v>65.930000000000007</v>
      </c>
      <c r="G85" s="2">
        <f>ROUND(SUM('Phys. Thy.'!Q183:R183),0)</f>
        <v>731711</v>
      </c>
      <c r="H85" s="2">
        <f>ROUND(+'Phys. Thy.'!F183,0)</f>
        <v>11050</v>
      </c>
      <c r="I85" s="7">
        <f t="shared" si="4"/>
        <v>66.22</v>
      </c>
      <c r="J85" s="7"/>
      <c r="K85" s="8">
        <f t="shared" si="5"/>
        <v>4.4000000000000003E-3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ROUND(SUM('Phys. Thy.'!Q81:R81),0)</f>
        <v>1854229</v>
      </c>
      <c r="E86" s="2">
        <f>ROUND(+'Phys. Thy.'!F81,0)</f>
        <v>37345</v>
      </c>
      <c r="F86" s="7">
        <f t="shared" si="3"/>
        <v>49.65</v>
      </c>
      <c r="G86" s="2">
        <f>ROUND(SUM('Phys. Thy.'!Q184:R184),0)</f>
        <v>0</v>
      </c>
      <c r="H86" s="2">
        <f>ROUND(+'Phys. Thy.'!F184,0)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ROUND(SUM('Phys. Thy.'!Q82:R82),0)</f>
        <v>234298</v>
      </c>
      <c r="E87" s="2">
        <f>ROUND(+'Phys. Thy.'!F82,0)</f>
        <v>0</v>
      </c>
      <c r="F87" s="7" t="str">
        <f t="shared" si="3"/>
        <v/>
      </c>
      <c r="G87" s="2">
        <f>ROUND(SUM('Phys. Thy.'!Q185:R185),0)</f>
        <v>388243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ROUND(SUM('Phys. Thy.'!Q83:R83),0)</f>
        <v>2113103</v>
      </c>
      <c r="E88" s="2">
        <f>ROUND(+'Phys. Thy.'!F83,0)</f>
        <v>0</v>
      </c>
      <c r="F88" s="7" t="str">
        <f t="shared" si="3"/>
        <v/>
      </c>
      <c r="G88" s="2">
        <f>ROUND(SUM('Phys. Thy.'!Q186:R186),0)</f>
        <v>2460792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ROUND(SUM('Phys. Thy.'!Q84:R84),0)</f>
        <v>1903787</v>
      </c>
      <c r="E89" s="2">
        <f>ROUND(+'Phys. Thy.'!F84,0)</f>
        <v>37487</v>
      </c>
      <c r="F89" s="7">
        <f t="shared" si="3"/>
        <v>50.79</v>
      </c>
      <c r="G89" s="2">
        <f>ROUND(SUM('Phys. Thy.'!Q187:R187),0)</f>
        <v>2438020</v>
      </c>
      <c r="H89" s="2">
        <f>ROUND(+'Phys. Thy.'!F187,0)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ROUND(SUM('Phys. Thy.'!Q85:R85),0)</f>
        <v>1872853</v>
      </c>
      <c r="E90" s="2">
        <f>ROUND(+'Phys. Thy.'!F85,0)</f>
        <v>28266</v>
      </c>
      <c r="F90" s="7">
        <f t="shared" si="3"/>
        <v>66.260000000000005</v>
      </c>
      <c r="G90" s="2">
        <f>ROUND(SUM('Phys. Thy.'!Q188:R188),0)</f>
        <v>1885091</v>
      </c>
      <c r="H90" s="2">
        <f>ROUND(+'Phys. Thy.'!F188,0)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ROUND(SUM('Phys. Thy.'!Q86:R86),0)</f>
        <v>971935</v>
      </c>
      <c r="E91" s="2">
        <f>ROUND(+'Phys. Thy.'!F86,0)</f>
        <v>0</v>
      </c>
      <c r="F91" s="7" t="str">
        <f t="shared" si="3"/>
        <v/>
      </c>
      <c r="G91" s="2">
        <f>ROUND(SUM('Phys. Thy.'!Q189:R189),0)</f>
        <v>1499529</v>
      </c>
      <c r="H91" s="2">
        <f>ROUND(+'Phys. Thy.'!F189,0)</f>
        <v>16196</v>
      </c>
      <c r="I91" s="7">
        <f t="shared" si="4"/>
        <v>92.59</v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ROUND(SUM('Phys. Thy.'!Q87:R87),0)</f>
        <v>1509838</v>
      </c>
      <c r="E92" s="2">
        <f>ROUND(+'Phys. Thy.'!F87,0)</f>
        <v>24822</v>
      </c>
      <c r="F92" s="7">
        <f t="shared" si="3"/>
        <v>60.83</v>
      </c>
      <c r="G92" s="2">
        <f>ROUND(SUM('Phys. Thy.'!Q190:R190),0)</f>
        <v>1628942</v>
      </c>
      <c r="H92" s="2">
        <f>ROUND(+'Phys. Thy.'!F190,0)</f>
        <v>26680</v>
      </c>
      <c r="I92" s="7">
        <f t="shared" si="4"/>
        <v>61.05</v>
      </c>
      <c r="J92" s="7"/>
      <c r="K92" s="8">
        <f t="shared" si="5"/>
        <v>3.5999999999999999E-3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ROUND(SUM('Phys. Thy.'!Q88:R88),0)</f>
        <v>518200</v>
      </c>
      <c r="E93" s="2">
        <f>ROUND(+'Phys. Thy.'!F88,0)</f>
        <v>13335</v>
      </c>
      <c r="F93" s="7">
        <f t="shared" si="3"/>
        <v>38.86</v>
      </c>
      <c r="G93" s="2">
        <f>ROUND(SUM('Phys. Thy.'!Q191:R191),0)</f>
        <v>578009</v>
      </c>
      <c r="H93" s="2">
        <f>ROUND(+'Phys. Thy.'!F191,0)</f>
        <v>17330</v>
      </c>
      <c r="I93" s="7">
        <f t="shared" si="4"/>
        <v>33.35</v>
      </c>
      <c r="J93" s="7"/>
      <c r="K93" s="8">
        <f t="shared" si="5"/>
        <v>-0.14180000000000001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ROUND(SUM('Phys. Thy.'!Q89:R89),0)</f>
        <v>5409</v>
      </c>
      <c r="E94" s="2">
        <f>ROUND(+'Phys. Thy.'!F89,0)</f>
        <v>175</v>
      </c>
      <c r="F94" s="7">
        <f t="shared" si="3"/>
        <v>30.91</v>
      </c>
      <c r="G94" s="2">
        <f>ROUND(SUM('Phys. Thy.'!Q192:R192),0)</f>
        <v>9005</v>
      </c>
      <c r="H94" s="2">
        <f>ROUND(+'Phys. Thy.'!F192,0)</f>
        <v>164</v>
      </c>
      <c r="I94" s="7">
        <f t="shared" si="4"/>
        <v>54.91</v>
      </c>
      <c r="J94" s="7"/>
      <c r="K94" s="8">
        <f t="shared" si="5"/>
        <v>0.77639999999999998</v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ROUND(SUM('Phys. Thy.'!Q90:R90),0)</f>
        <v>3439291</v>
      </c>
      <c r="E95" s="2">
        <f>ROUND(+'Phys. Thy.'!F90,0)</f>
        <v>60212</v>
      </c>
      <c r="F95" s="7">
        <f t="shared" si="3"/>
        <v>57.12</v>
      </c>
      <c r="G95" s="2">
        <f>ROUND(SUM('Phys. Thy.'!Q193:R193),0)</f>
        <v>4002470</v>
      </c>
      <c r="H95" s="2">
        <f>ROUND(+'Phys. Thy.'!F193,0)</f>
        <v>66078</v>
      </c>
      <c r="I95" s="7">
        <f t="shared" si="4"/>
        <v>60.57</v>
      </c>
      <c r="J95" s="7"/>
      <c r="K95" s="8">
        <f t="shared" si="5"/>
        <v>6.0400000000000002E-2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ROUND(SUM('Phys. Thy.'!Q91:R91),0)</f>
        <v>660515</v>
      </c>
      <c r="E96" s="2">
        <f>ROUND(+'Phys. Thy.'!F91,0)</f>
        <v>0</v>
      </c>
      <c r="F96" s="7" t="str">
        <f t="shared" si="3"/>
        <v/>
      </c>
      <c r="G96" s="2">
        <f>ROUND(SUM('Phys. Thy.'!Q194:R194),0)</f>
        <v>518055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ROUND(SUM('Phys. Thy.'!Q92:R92),0)</f>
        <v>803066</v>
      </c>
      <c r="E97" s="2">
        <f>ROUND(+'Phys. Thy.'!F92,0)</f>
        <v>0</v>
      </c>
      <c r="F97" s="7" t="str">
        <f t="shared" si="3"/>
        <v/>
      </c>
      <c r="G97" s="2">
        <f>ROUND(SUM('Phys. Thy.'!Q195:R195),0)</f>
        <v>1016006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ROUND(SUM('Phys. Thy.'!Q93:R93),0)</f>
        <v>3157231</v>
      </c>
      <c r="E98" s="2">
        <f>ROUND(+'Phys. Thy.'!F93,0)</f>
        <v>53772</v>
      </c>
      <c r="F98" s="7">
        <f t="shared" si="3"/>
        <v>58.72</v>
      </c>
      <c r="G98" s="2">
        <f>ROUND(SUM('Phys. Thy.'!Q196:R196),0)</f>
        <v>5307025</v>
      </c>
      <c r="H98" s="2">
        <f>ROUND(+'Phys. Thy.'!F196,0)</f>
        <v>61804</v>
      </c>
      <c r="I98" s="7">
        <f t="shared" si="4"/>
        <v>85.87</v>
      </c>
      <c r="J98" s="7"/>
      <c r="K98" s="8">
        <f t="shared" si="5"/>
        <v>0.46239999999999998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ROUND(SUM('Phys. Thy.'!Q94:R94),0)</f>
        <v>1155513</v>
      </c>
      <c r="E99" s="2">
        <f>ROUND(+'Phys. Thy.'!F94,0)</f>
        <v>15590</v>
      </c>
      <c r="F99" s="7">
        <f t="shared" si="3"/>
        <v>74.12</v>
      </c>
      <c r="G99" s="2">
        <f>ROUND(SUM('Phys. Thy.'!Q197:R197),0)</f>
        <v>1147396</v>
      </c>
      <c r="H99" s="2">
        <f>ROUND(+'Phys. Thy.'!F197,0)</f>
        <v>19058</v>
      </c>
      <c r="I99" s="7">
        <f t="shared" si="4"/>
        <v>60.21</v>
      </c>
      <c r="J99" s="7"/>
      <c r="K99" s="8">
        <f t="shared" si="5"/>
        <v>-0.18770000000000001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ROUND(SUM('Phys. Thy.'!Q95:R95),0)</f>
        <v>1629364</v>
      </c>
      <c r="E100" s="2">
        <f>ROUND(+'Phys. Thy.'!F95,0)</f>
        <v>0</v>
      </c>
      <c r="F100" s="7" t="str">
        <f t="shared" si="3"/>
        <v/>
      </c>
      <c r="G100" s="2">
        <f>ROUND(SUM('Phys. Thy.'!Q198:R198),0)</f>
        <v>1574581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ROUND(SUM('Phys. Thy.'!Q96:R96),0)</f>
        <v>5956471</v>
      </c>
      <c r="E101" s="2">
        <f>ROUND(+'Phys. Thy.'!F96,0)</f>
        <v>185126</v>
      </c>
      <c r="F101" s="7">
        <f t="shared" si="3"/>
        <v>32.18</v>
      </c>
      <c r="G101" s="2">
        <f>ROUND(SUM('Phys. Thy.'!Q199:R199),0)</f>
        <v>7016830</v>
      </c>
      <c r="H101" s="2">
        <f>ROUND(+'Phys. Thy.'!F199,0)</f>
        <v>210456</v>
      </c>
      <c r="I101" s="7">
        <f t="shared" si="4"/>
        <v>33.340000000000003</v>
      </c>
      <c r="J101" s="7"/>
      <c r="K101" s="8">
        <f t="shared" si="5"/>
        <v>3.5999999999999997E-2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ROUND(SUM('Phys. Thy.'!Q97:R97),0)</f>
        <v>1953841</v>
      </c>
      <c r="E102" s="2">
        <f>ROUND(+'Phys. Thy.'!F97,0)</f>
        <v>37863</v>
      </c>
      <c r="F102" s="7">
        <f t="shared" si="3"/>
        <v>51.6</v>
      </c>
      <c r="G102" s="2">
        <f>ROUND(SUM('Phys. Thy.'!Q200:R200),0)</f>
        <v>2135422</v>
      </c>
      <c r="H102" s="2">
        <f>ROUND(+'Phys. Thy.'!F200,0)</f>
        <v>40847</v>
      </c>
      <c r="I102" s="7">
        <f t="shared" si="4"/>
        <v>52.28</v>
      </c>
      <c r="J102" s="7"/>
      <c r="K102" s="8">
        <f t="shared" si="5"/>
        <v>1.32E-2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ROUND(SUM('Phys. Thy.'!Q98:R98),0)</f>
        <v>10384</v>
      </c>
      <c r="E103" s="2">
        <f>ROUND(+'Phys. Thy.'!F98,0)</f>
        <v>0</v>
      </c>
      <c r="F103" s="7" t="str">
        <f t="shared" si="3"/>
        <v/>
      </c>
      <c r="G103" s="2">
        <f>ROUND(SUM('Phys. Thy.'!Q201:R201),0)</f>
        <v>3120985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ROUND(SUM('Phys. Thy.'!Q99:R99),0)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Thy.'!Q202:R202),0)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ROUND(SUM('Phys. Thy.'!Q100:R100),0)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Thy.'!Q203:R203),0)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ROUND(SUM('Phys. Thy.'!Q101:R101),0)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Thy.'!Q204:R204),0)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ROUND(SUM('Phys. Thy.'!Q102:R102),0)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Thy.'!Q205:R205),0)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ROUND(SUM('Phys. Thy.'!Q103:R103),0)</f>
        <v>0</v>
      </c>
      <c r="E108" s="2">
        <f>ROUND(+'Phys. Thy.'!F103,0)</f>
        <v>0</v>
      </c>
      <c r="F108" s="7" t="str">
        <f t="shared" si="3"/>
        <v/>
      </c>
      <c r="G108" s="2">
        <f>ROUND(SUM('Phys. Thy.'!Q206:R206),0)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ROUND(SUM('Phys. Thy.'!Q104:R104),0)</f>
        <v>0</v>
      </c>
      <c r="E109" s="2">
        <f>ROUND(+'Phys. Thy.'!F104,0)</f>
        <v>0</v>
      </c>
      <c r="F109" s="7" t="str">
        <f t="shared" si="3"/>
        <v/>
      </c>
      <c r="G109" s="2">
        <f>ROUND(SUM('Phys. Thy.'!Q207:R207),0)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ROUND(SUM('Phys. Thy.'!Q105:R105),0)</f>
        <v>0</v>
      </c>
      <c r="E110" s="2">
        <f>ROUND(+'Phys. Thy.'!F105,0)</f>
        <v>0</v>
      </c>
      <c r="F110" s="7" t="str">
        <f t="shared" si="3"/>
        <v/>
      </c>
      <c r="G110" s="2">
        <f>ROUND(SUM('Phys. Thy.'!Q208:R208),0)</f>
        <v>0</v>
      </c>
      <c r="H110" s="2">
        <f>ROUND(+'Phys. Thy.'!F208,0)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6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332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22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55</v>
      </c>
      <c r="E9" s="1" t="s">
        <v>4</v>
      </c>
      <c r="F9" s="1" t="s">
        <v>4</v>
      </c>
      <c r="G9" s="1" t="s">
        <v>55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Thy.'!G5,0)</f>
        <v>6567196</v>
      </c>
      <c r="E10" s="2">
        <f>ROUND(+'Phys. Thy.'!F5,0)</f>
        <v>0</v>
      </c>
      <c r="F10" s="7" t="str">
        <f>IF(D10=0,"",IF(E10=0,"",ROUND(D10/E10,2)))</f>
        <v/>
      </c>
      <c r="G10" s="2">
        <f>ROUND(+'Phys. Thy.'!G108,0)</f>
        <v>7852979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Thy.'!G6,0)</f>
        <v>3349708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Thy.'!G109,0)</f>
        <v>4395492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Thy.'!G7,0)</f>
        <v>56502</v>
      </c>
      <c r="E12" s="2">
        <f>ROUND(+'Phys. Thy.'!F7,0)</f>
        <v>12666</v>
      </c>
      <c r="F12" s="7">
        <f t="shared" si="0"/>
        <v>4.46</v>
      </c>
      <c r="G12" s="2">
        <f>ROUND(+'Phys. Thy.'!G110,0)</f>
        <v>60620</v>
      </c>
      <c r="H12" s="2">
        <f>ROUND(+'Phys. Thy.'!F110,0)</f>
        <v>12145</v>
      </c>
      <c r="I12" s="7">
        <f t="shared" si="1"/>
        <v>4.99</v>
      </c>
      <c r="J12" s="7"/>
      <c r="K12" s="8">
        <f t="shared" si="2"/>
        <v>0.1188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Thy.'!G8,0)</f>
        <v>8362783</v>
      </c>
      <c r="E13" s="2">
        <f>ROUND(+'Phys. Thy.'!F8,0)</f>
        <v>255179</v>
      </c>
      <c r="F13" s="7">
        <f t="shared" si="0"/>
        <v>32.770000000000003</v>
      </c>
      <c r="G13" s="2">
        <f>ROUND(+'Phys. Thy.'!G111,0)</f>
        <v>7114479</v>
      </c>
      <c r="H13" s="2">
        <f>ROUND(+'Phys. Thy.'!F111,0)</f>
        <v>210257</v>
      </c>
      <c r="I13" s="7">
        <f t="shared" si="1"/>
        <v>33.840000000000003</v>
      </c>
      <c r="J13" s="7"/>
      <c r="K13" s="8">
        <f t="shared" si="2"/>
        <v>3.27E-2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Thy.'!G9,0)</f>
        <v>3353578</v>
      </c>
      <c r="E14" s="2">
        <f>ROUND(+'Phys. Thy.'!F9,0)</f>
        <v>121908</v>
      </c>
      <c r="F14" s="7">
        <f t="shared" si="0"/>
        <v>27.51</v>
      </c>
      <c r="G14" s="2">
        <f>ROUND(+'Phys. Thy.'!G112,0)</f>
        <v>3853056</v>
      </c>
      <c r="H14" s="2">
        <f>ROUND(+'Phys. Thy.'!F112,0)</f>
        <v>147095</v>
      </c>
      <c r="I14" s="7">
        <f t="shared" si="1"/>
        <v>26.19</v>
      </c>
      <c r="J14" s="7"/>
      <c r="K14" s="8">
        <f t="shared" si="2"/>
        <v>-4.8000000000000001E-2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Thy.'!G10,0)</f>
        <v>0</v>
      </c>
      <c r="E15" s="2">
        <f>ROUND(+'Phys. Thy.'!F10,0)</f>
        <v>0</v>
      </c>
      <c r="F15" s="7" t="str">
        <f t="shared" si="0"/>
        <v/>
      </c>
      <c r="G15" s="2">
        <f>ROUND(+'Phys. Thy.'!G113,0)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Thy.'!G11,0)</f>
        <v>633288</v>
      </c>
      <c r="E16" s="2">
        <f>ROUND(+'Phys. Thy.'!F11,0)</f>
        <v>39049</v>
      </c>
      <c r="F16" s="7">
        <f t="shared" si="0"/>
        <v>16.22</v>
      </c>
      <c r="G16" s="2">
        <f>ROUND(+'Phys. Thy.'!G114,0)</f>
        <v>654529</v>
      </c>
      <c r="H16" s="2">
        <f>ROUND(+'Phys. Thy.'!F114,0)</f>
        <v>35352</v>
      </c>
      <c r="I16" s="7">
        <f t="shared" si="1"/>
        <v>18.510000000000002</v>
      </c>
      <c r="J16" s="7"/>
      <c r="K16" s="8">
        <f t="shared" si="2"/>
        <v>0.14119999999999999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Thy.'!G12,0)</f>
        <v>1097909</v>
      </c>
      <c r="E17" s="2">
        <f>ROUND(+'Phys. Thy.'!F12,0)</f>
        <v>22929</v>
      </c>
      <c r="F17" s="7">
        <f t="shared" si="0"/>
        <v>47.88</v>
      </c>
      <c r="G17" s="2">
        <f>ROUND(+'Phys. Thy.'!G115,0)</f>
        <v>1089035</v>
      </c>
      <c r="H17" s="2">
        <f>ROUND(+'Phys. Thy.'!F115,0)</f>
        <v>10679</v>
      </c>
      <c r="I17" s="7">
        <f t="shared" si="1"/>
        <v>101.98</v>
      </c>
      <c r="J17" s="7"/>
      <c r="K17" s="8">
        <f t="shared" si="2"/>
        <v>1.1298999999999999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Thy.'!G13,0)</f>
        <v>0</v>
      </c>
      <c r="E18" s="2">
        <f>ROUND(+'Phys. Thy.'!F13,0)</f>
        <v>931</v>
      </c>
      <c r="F18" s="7" t="str">
        <f t="shared" si="0"/>
        <v/>
      </c>
      <c r="G18" s="2">
        <f>ROUND(+'Phys. Thy.'!G116,0)</f>
        <v>0</v>
      </c>
      <c r="H18" s="2">
        <f>ROUND(+'Phys. Thy.'!F116,0)</f>
        <v>668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Thy.'!G14,0)</f>
        <v>892495</v>
      </c>
      <c r="E19" s="2">
        <f>ROUND(+'Phys. Thy.'!F14,0)</f>
        <v>61060</v>
      </c>
      <c r="F19" s="7">
        <f t="shared" si="0"/>
        <v>14.62</v>
      </c>
      <c r="G19" s="2">
        <f>ROUND(+'Phys. Thy.'!G117,0)</f>
        <v>1084448</v>
      </c>
      <c r="H19" s="2">
        <f>ROUND(+'Phys. Thy.'!F117,0)</f>
        <v>44475</v>
      </c>
      <c r="I19" s="7">
        <f t="shared" si="1"/>
        <v>24.38</v>
      </c>
      <c r="J19" s="7"/>
      <c r="K19" s="8">
        <f t="shared" si="2"/>
        <v>0.66759999999999997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Thy.'!G15,0)</f>
        <v>5415231</v>
      </c>
      <c r="E20" s="2">
        <f>ROUND(+'Phys. Thy.'!F15,0)</f>
        <v>96121</v>
      </c>
      <c r="F20" s="7">
        <f t="shared" si="0"/>
        <v>56.34</v>
      </c>
      <c r="G20" s="2">
        <f>ROUND(+'Phys. Thy.'!G118,0)</f>
        <v>6234492</v>
      </c>
      <c r="H20" s="2">
        <f>ROUND(+'Phys. Thy.'!F118,0)</f>
        <v>104572</v>
      </c>
      <c r="I20" s="7">
        <f t="shared" si="1"/>
        <v>59.62</v>
      </c>
      <c r="J20" s="7"/>
      <c r="K20" s="8">
        <f t="shared" si="2"/>
        <v>5.8200000000000002E-2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Thy.'!G16,0)</f>
        <v>3382783</v>
      </c>
      <c r="E21" s="2">
        <f>ROUND(+'Phys. Thy.'!F16,0)</f>
        <v>156206</v>
      </c>
      <c r="F21" s="7">
        <f t="shared" si="0"/>
        <v>21.66</v>
      </c>
      <c r="G21" s="2">
        <f>ROUND(+'Phys. Thy.'!G119,0)</f>
        <v>4078132</v>
      </c>
      <c r="H21" s="2">
        <f>ROUND(+'Phys. Thy.'!F119,0)</f>
        <v>179909</v>
      </c>
      <c r="I21" s="7">
        <f t="shared" si="1"/>
        <v>22.67</v>
      </c>
      <c r="J21" s="7"/>
      <c r="K21" s="8">
        <f t="shared" si="2"/>
        <v>4.6600000000000003E-2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Thy.'!G17,0)</f>
        <v>0</v>
      </c>
      <c r="E22" s="2">
        <f>ROUND(+'Phys. Thy.'!F17,0)</f>
        <v>2002</v>
      </c>
      <c r="F22" s="7" t="str">
        <f t="shared" si="0"/>
        <v/>
      </c>
      <c r="G22" s="2">
        <f>ROUND(+'Phys. Thy.'!G120,0)</f>
        <v>0</v>
      </c>
      <c r="H22" s="2">
        <f>ROUND(+'Phys. Thy.'!F120,0)</f>
        <v>1895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ROUND(+'Phys. Thy.'!G18,0)</f>
        <v>653628</v>
      </c>
      <c r="E23" s="2">
        <f>ROUND(+'Phys. Thy.'!F18,0)</f>
        <v>21801</v>
      </c>
      <c r="F23" s="7">
        <f t="shared" si="0"/>
        <v>29.98</v>
      </c>
      <c r="G23" s="2">
        <f>ROUND(+'Phys. Thy.'!G121,0)</f>
        <v>707944</v>
      </c>
      <c r="H23" s="2">
        <f>ROUND(+'Phys. Thy.'!F121,0)</f>
        <v>24583</v>
      </c>
      <c r="I23" s="7">
        <f t="shared" si="1"/>
        <v>28.8</v>
      </c>
      <c r="J23" s="7"/>
      <c r="K23" s="8">
        <f t="shared" si="2"/>
        <v>-3.9399999999999998E-2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Thy.'!G19,0)</f>
        <v>2546973</v>
      </c>
      <c r="E24" s="2">
        <f>ROUND(+'Phys. Thy.'!F19,0)</f>
        <v>77891</v>
      </c>
      <c r="F24" s="7">
        <f t="shared" si="0"/>
        <v>32.700000000000003</v>
      </c>
      <c r="G24" s="2">
        <f>ROUND(+'Phys. Thy.'!G122,0)</f>
        <v>2570247</v>
      </c>
      <c r="H24" s="2">
        <f>ROUND(+'Phys. Thy.'!F122,0)</f>
        <v>76295</v>
      </c>
      <c r="I24" s="7">
        <f t="shared" si="1"/>
        <v>33.69</v>
      </c>
      <c r="J24" s="7"/>
      <c r="K24" s="8">
        <f t="shared" si="2"/>
        <v>3.0300000000000001E-2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Thy.'!G20,0)</f>
        <v>668919</v>
      </c>
      <c r="E25" s="2">
        <f>ROUND(+'Phys. Thy.'!F20,0)</f>
        <v>19433</v>
      </c>
      <c r="F25" s="7">
        <f t="shared" si="0"/>
        <v>34.42</v>
      </c>
      <c r="G25" s="2">
        <f>ROUND(+'Phys. Thy.'!G123,0)</f>
        <v>864504</v>
      </c>
      <c r="H25" s="2">
        <f>ROUND(+'Phys. Thy.'!F123,0)</f>
        <v>21371</v>
      </c>
      <c r="I25" s="7">
        <f t="shared" si="1"/>
        <v>40.450000000000003</v>
      </c>
      <c r="J25" s="7"/>
      <c r="K25" s="8">
        <f t="shared" si="2"/>
        <v>0.17519999999999999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Thy.'!G21,0)</f>
        <v>369980</v>
      </c>
      <c r="E26" s="2">
        <f>ROUND(+'Phys. Thy.'!F21,0)</f>
        <v>6128</v>
      </c>
      <c r="F26" s="7">
        <f t="shared" si="0"/>
        <v>60.38</v>
      </c>
      <c r="G26" s="2">
        <f>ROUND(+'Phys. Thy.'!G124,0)</f>
        <v>639361</v>
      </c>
      <c r="H26" s="2">
        <f>ROUND(+'Phys. Thy.'!F124,0)</f>
        <v>6506</v>
      </c>
      <c r="I26" s="7">
        <f t="shared" si="1"/>
        <v>98.27</v>
      </c>
      <c r="J26" s="7"/>
      <c r="K26" s="8">
        <f t="shared" si="2"/>
        <v>0.62749999999999995</v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Thy.'!G22,0)</f>
        <v>0</v>
      </c>
      <c r="E27" s="2">
        <f>ROUND(+'Phys. Thy.'!F22,0)</f>
        <v>0</v>
      </c>
      <c r="F27" s="7" t="str">
        <f t="shared" si="0"/>
        <v/>
      </c>
      <c r="G27" s="2">
        <f>ROUND(+'Phys. Thy.'!G125,0)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Thy.'!G23,0)</f>
        <v>0</v>
      </c>
      <c r="E28" s="2">
        <f>ROUND(+'Phys. Thy.'!F23,0)</f>
        <v>19501</v>
      </c>
      <c r="F28" s="7" t="str">
        <f t="shared" si="0"/>
        <v/>
      </c>
      <c r="G28" s="2">
        <f>ROUND(+'Phys. Thy.'!G126,0)</f>
        <v>0</v>
      </c>
      <c r="H28" s="2">
        <f>ROUND(+'Phys. Thy.'!F126,0)</f>
        <v>21207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Thy.'!G24,0)</f>
        <v>0</v>
      </c>
      <c r="E29" s="2">
        <f>ROUND(+'Phys. Thy.'!F24,0)</f>
        <v>11735</v>
      </c>
      <c r="F29" s="7" t="str">
        <f t="shared" si="0"/>
        <v/>
      </c>
      <c r="G29" s="2">
        <f>ROUND(+'Phys. Thy.'!G127,0)</f>
        <v>0</v>
      </c>
      <c r="H29" s="2">
        <f>ROUND(+'Phys. Thy.'!F127,0)</f>
        <v>11412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Thy.'!G25,0)</f>
        <v>2551253</v>
      </c>
      <c r="E30" s="2">
        <f>ROUND(+'Phys. Thy.'!F25,0)</f>
        <v>0</v>
      </c>
      <c r="F30" s="7" t="str">
        <f t="shared" si="0"/>
        <v/>
      </c>
      <c r="G30" s="2">
        <f>ROUND(+'Phys. Thy.'!G128,0)</f>
        <v>1882766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Thy.'!G26,0)</f>
        <v>397969</v>
      </c>
      <c r="E31" s="2">
        <f>ROUND(+'Phys. Thy.'!F26,0)</f>
        <v>5658</v>
      </c>
      <c r="F31" s="7">
        <f t="shared" si="0"/>
        <v>70.34</v>
      </c>
      <c r="G31" s="2">
        <f>ROUND(+'Phys. Thy.'!G129,0)</f>
        <v>355972</v>
      </c>
      <c r="H31" s="2">
        <f>ROUND(+'Phys. Thy.'!F129,0)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Thy.'!G27,0)</f>
        <v>0</v>
      </c>
      <c r="E32" s="2">
        <f>ROUND(+'Phys. Thy.'!F27,0)</f>
        <v>0</v>
      </c>
      <c r="F32" s="7" t="str">
        <f t="shared" si="0"/>
        <v/>
      </c>
      <c r="G32" s="2">
        <f>ROUND(+'Phys. Thy.'!G130,0)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ROUND(+'Phys. Thy.'!G28,0)</f>
        <v>1810165</v>
      </c>
      <c r="E33" s="2">
        <f>ROUND(+'Phys. Thy.'!F28,0)</f>
        <v>114568</v>
      </c>
      <c r="F33" s="7">
        <f t="shared" si="0"/>
        <v>15.8</v>
      </c>
      <c r="G33" s="2">
        <f>ROUND(+'Phys. Thy.'!G131,0)</f>
        <v>2269775</v>
      </c>
      <c r="H33" s="2">
        <f>ROUND(+'Phys. Thy.'!F131,0)</f>
        <v>156125</v>
      </c>
      <c r="I33" s="7">
        <f t="shared" si="1"/>
        <v>14.54</v>
      </c>
      <c r="J33" s="7"/>
      <c r="K33" s="8">
        <f t="shared" si="2"/>
        <v>-7.9699999999999993E-2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Thy.'!G29,0)</f>
        <v>0</v>
      </c>
      <c r="E34" s="2">
        <f>ROUND(+'Phys. Thy.'!F29,0)</f>
        <v>48446</v>
      </c>
      <c r="F34" s="7" t="str">
        <f t="shared" si="0"/>
        <v/>
      </c>
      <c r="G34" s="2">
        <f>ROUND(+'Phys. Thy.'!G132,0)</f>
        <v>0</v>
      </c>
      <c r="H34" s="2">
        <f>ROUND(+'Phys. Thy.'!F132,0)</f>
        <v>24877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Thy.'!G30,0)</f>
        <v>382151</v>
      </c>
      <c r="E35" s="2">
        <f>ROUND(+'Phys. Thy.'!F30,0)</f>
        <v>12015</v>
      </c>
      <c r="F35" s="7">
        <f t="shared" si="0"/>
        <v>31.81</v>
      </c>
      <c r="G35" s="2">
        <f>ROUND(+'Phys. Thy.'!G133,0)</f>
        <v>399746</v>
      </c>
      <c r="H35" s="2">
        <f>ROUND(+'Phys. Thy.'!F133,0)</f>
        <v>11774</v>
      </c>
      <c r="I35" s="7">
        <f t="shared" si="1"/>
        <v>33.950000000000003</v>
      </c>
      <c r="J35" s="7"/>
      <c r="K35" s="8">
        <f t="shared" si="2"/>
        <v>6.7299999999999999E-2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Thy.'!G31,0)</f>
        <v>0</v>
      </c>
      <c r="E36" s="2">
        <f>ROUND(+'Phys. Thy.'!F31,0)</f>
        <v>0</v>
      </c>
      <c r="F36" s="7" t="str">
        <f t="shared" si="0"/>
        <v/>
      </c>
      <c r="G36" s="2">
        <f>ROUND(+'Phys. Thy.'!G134,0)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Thy.'!G32,0)</f>
        <v>289875</v>
      </c>
      <c r="E37" s="2">
        <f>ROUND(+'Phys. Thy.'!F32,0)</f>
        <v>5383</v>
      </c>
      <c r="F37" s="7">
        <f t="shared" si="0"/>
        <v>53.85</v>
      </c>
      <c r="G37" s="2">
        <f>ROUND(+'Phys. Thy.'!G135,0)</f>
        <v>345760</v>
      </c>
      <c r="H37" s="2">
        <f>ROUND(+'Phys. Thy.'!F135,0)</f>
        <v>6217</v>
      </c>
      <c r="I37" s="7">
        <f t="shared" si="1"/>
        <v>55.62</v>
      </c>
      <c r="J37" s="7"/>
      <c r="K37" s="8">
        <f t="shared" si="2"/>
        <v>3.2899999999999999E-2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Thy.'!G33,0)</f>
        <v>3553836</v>
      </c>
      <c r="E38" s="2">
        <f>ROUND(+'Phys. Thy.'!F33,0)</f>
        <v>186423</v>
      </c>
      <c r="F38" s="7">
        <f t="shared" si="0"/>
        <v>19.059999999999999</v>
      </c>
      <c r="G38" s="2">
        <f>ROUND(+'Phys. Thy.'!G136,0)</f>
        <v>3092540</v>
      </c>
      <c r="H38" s="2">
        <f>ROUND(+'Phys. Thy.'!F136,0)</f>
        <v>152592</v>
      </c>
      <c r="I38" s="7">
        <f t="shared" si="1"/>
        <v>20.27</v>
      </c>
      <c r="J38" s="7"/>
      <c r="K38" s="8">
        <f t="shared" si="2"/>
        <v>6.3500000000000001E-2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Thy.'!G34,0)</f>
        <v>0</v>
      </c>
      <c r="E39" s="2">
        <f>ROUND(+'Phys. Thy.'!F34,0)</f>
        <v>0</v>
      </c>
      <c r="F39" s="7" t="str">
        <f t="shared" si="0"/>
        <v/>
      </c>
      <c r="G39" s="2">
        <f>ROUND(+'Phys. Thy.'!G137,0)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Thy.'!G35,0)</f>
        <v>4503296</v>
      </c>
      <c r="E40" s="2">
        <f>ROUND(+'Phys. Thy.'!F35,0)</f>
        <v>0</v>
      </c>
      <c r="F40" s="7" t="str">
        <f t="shared" si="0"/>
        <v/>
      </c>
      <c r="G40" s="2">
        <f>ROUND(+'Phys. Thy.'!G138,0)</f>
        <v>4661606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Thy.'!G36,0)</f>
        <v>1407590</v>
      </c>
      <c r="E41" s="2">
        <f>ROUND(+'Phys. Thy.'!F36,0)</f>
        <v>41077</v>
      </c>
      <c r="F41" s="7">
        <f t="shared" si="0"/>
        <v>34.270000000000003</v>
      </c>
      <c r="G41" s="2">
        <f>ROUND(+'Phys. Thy.'!G139,0)</f>
        <v>1553329</v>
      </c>
      <c r="H41" s="2">
        <f>ROUND(+'Phys. Thy.'!F139,0)</f>
        <v>43906</v>
      </c>
      <c r="I41" s="7">
        <f t="shared" si="1"/>
        <v>35.380000000000003</v>
      </c>
      <c r="J41" s="7"/>
      <c r="K41" s="8">
        <f t="shared" si="2"/>
        <v>3.2399999999999998E-2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Thy.'!G37,0)</f>
        <v>460363</v>
      </c>
      <c r="E42" s="2">
        <f>ROUND(+'Phys. Thy.'!F37,0)</f>
        <v>16504</v>
      </c>
      <c r="F42" s="7">
        <f t="shared" si="0"/>
        <v>27.89</v>
      </c>
      <c r="G42" s="2">
        <f>ROUND(+'Phys. Thy.'!G140,0)</f>
        <v>566648</v>
      </c>
      <c r="H42" s="2">
        <f>ROUND(+'Phys. Thy.'!F140,0)</f>
        <v>21045</v>
      </c>
      <c r="I42" s="7">
        <f t="shared" si="1"/>
        <v>26.93</v>
      </c>
      <c r="J42" s="7"/>
      <c r="K42" s="8">
        <f t="shared" si="2"/>
        <v>-3.44E-2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ROUND(+'Phys. Thy.'!G38,0)</f>
        <v>1082034</v>
      </c>
      <c r="E43" s="2">
        <f>ROUND(+'Phys. Thy.'!F38,0)</f>
        <v>0</v>
      </c>
      <c r="F43" s="7" t="str">
        <f t="shared" si="0"/>
        <v/>
      </c>
      <c r="G43" s="2">
        <f>ROUND(+'Phys. Thy.'!G141,0)</f>
        <v>1182634</v>
      </c>
      <c r="H43" s="2">
        <f>ROUND(+'Phys. Thy.'!F141,0)</f>
        <v>42327</v>
      </c>
      <c r="I43" s="7">
        <f t="shared" si="1"/>
        <v>27.94</v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Thy.'!G39,0)</f>
        <v>0</v>
      </c>
      <c r="E44" s="2">
        <f>ROUND(+'Phys. Thy.'!F39,0)</f>
        <v>0</v>
      </c>
      <c r="F44" s="7" t="str">
        <f t="shared" si="0"/>
        <v/>
      </c>
      <c r="G44" s="2">
        <f>ROUND(+'Phys. Thy.'!G142,0)</f>
        <v>433283</v>
      </c>
      <c r="H44" s="2">
        <f>ROUND(+'Phys. Thy.'!F142,0)</f>
        <v>15620</v>
      </c>
      <c r="I44" s="7">
        <f t="shared" si="1"/>
        <v>27.74</v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Thy.'!G40,0)</f>
        <v>0</v>
      </c>
      <c r="E45" s="2">
        <f>ROUND(+'Phys. Thy.'!F40,0)</f>
        <v>0</v>
      </c>
      <c r="F45" s="7" t="str">
        <f t="shared" si="0"/>
        <v/>
      </c>
      <c r="G45" s="2">
        <f>ROUND(+'Phys. Thy.'!G143,0)</f>
        <v>12803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Thy.'!G41,0)</f>
        <v>489507</v>
      </c>
      <c r="E46" s="2">
        <f>ROUND(+'Phys. Thy.'!F41,0)</f>
        <v>22155</v>
      </c>
      <c r="F46" s="7">
        <f t="shared" si="0"/>
        <v>22.09</v>
      </c>
      <c r="G46" s="2">
        <f>ROUND(+'Phys. Thy.'!G144,0)</f>
        <v>457687</v>
      </c>
      <c r="H46" s="2">
        <f>ROUND(+'Phys. Thy.'!F144,0)</f>
        <v>18779</v>
      </c>
      <c r="I46" s="7">
        <f t="shared" si="1"/>
        <v>24.37</v>
      </c>
      <c r="J46" s="7"/>
      <c r="K46" s="8">
        <f t="shared" si="2"/>
        <v>0.1032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Thy.'!G42,0)</f>
        <v>0</v>
      </c>
      <c r="E47" s="2">
        <f>ROUND(+'Phys. Thy.'!F42,0)</f>
        <v>3007</v>
      </c>
      <c r="F47" s="7" t="str">
        <f t="shared" si="0"/>
        <v/>
      </c>
      <c r="G47" s="2">
        <f>ROUND(+'Phys. Thy.'!G145,0)</f>
        <v>0</v>
      </c>
      <c r="H47" s="2">
        <f>ROUND(+'Phys. Thy.'!F145,0)</f>
        <v>3018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Thy.'!G43,0)</f>
        <v>275388</v>
      </c>
      <c r="E48" s="2">
        <f>ROUND(+'Phys. Thy.'!F43,0)</f>
        <v>13125</v>
      </c>
      <c r="F48" s="7">
        <f t="shared" si="0"/>
        <v>20.98</v>
      </c>
      <c r="G48" s="2">
        <f>ROUND(+'Phys. Thy.'!G146,0)</f>
        <v>305832</v>
      </c>
      <c r="H48" s="2">
        <f>ROUND(+'Phys. Thy.'!F146,0)</f>
        <v>10828</v>
      </c>
      <c r="I48" s="7">
        <f t="shared" si="1"/>
        <v>28.24</v>
      </c>
      <c r="J48" s="7"/>
      <c r="K48" s="8">
        <f t="shared" si="2"/>
        <v>0.34599999999999997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Thy.'!G44,0)</f>
        <v>0</v>
      </c>
      <c r="E49" s="2">
        <f>ROUND(+'Phys. Thy.'!F44,0)</f>
        <v>0</v>
      </c>
      <c r="F49" s="7" t="str">
        <f t="shared" si="0"/>
        <v/>
      </c>
      <c r="G49" s="2">
        <f>ROUND(+'Phys. Thy.'!G147,0)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Thy.'!G45,0)</f>
        <v>0</v>
      </c>
      <c r="E50" s="2">
        <f>ROUND(+'Phys. Thy.'!F45,0)</f>
        <v>31350</v>
      </c>
      <c r="F50" s="7" t="str">
        <f t="shared" si="0"/>
        <v/>
      </c>
      <c r="G50" s="2">
        <f>ROUND(+'Phys. Thy.'!G148,0)</f>
        <v>0</v>
      </c>
      <c r="H50" s="2">
        <f>ROUND(+'Phys. Thy.'!F148,0)</f>
        <v>33706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Thy.'!G46,0)</f>
        <v>5836352</v>
      </c>
      <c r="E51" s="2">
        <f>ROUND(+'Phys. Thy.'!F46,0)</f>
        <v>217908</v>
      </c>
      <c r="F51" s="7">
        <f t="shared" si="0"/>
        <v>26.78</v>
      </c>
      <c r="G51" s="2">
        <f>ROUND(+'Phys. Thy.'!G149,0)</f>
        <v>6637450</v>
      </c>
      <c r="H51" s="2">
        <f>ROUND(+'Phys. Thy.'!F149,0)</f>
        <v>236554</v>
      </c>
      <c r="I51" s="7">
        <f t="shared" si="1"/>
        <v>28.06</v>
      </c>
      <c r="J51" s="7"/>
      <c r="K51" s="8">
        <f t="shared" si="2"/>
        <v>4.7800000000000002E-2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Thy.'!G47,0)</f>
        <v>264453</v>
      </c>
      <c r="E52" s="2">
        <f>ROUND(+'Phys. Thy.'!F47,0)</f>
        <v>8760</v>
      </c>
      <c r="F52" s="7">
        <f t="shared" si="0"/>
        <v>30.19</v>
      </c>
      <c r="G52" s="2">
        <f>ROUND(+'Phys. Thy.'!G150,0)</f>
        <v>194116</v>
      </c>
      <c r="H52" s="2">
        <f>ROUND(+'Phys. Thy.'!F150,0)</f>
        <v>8782</v>
      </c>
      <c r="I52" s="7">
        <f t="shared" si="1"/>
        <v>22.1</v>
      </c>
      <c r="J52" s="7"/>
      <c r="K52" s="8">
        <f t="shared" si="2"/>
        <v>-0.26800000000000002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Thy.'!G48,0)</f>
        <v>2554328</v>
      </c>
      <c r="E53" s="2">
        <f>ROUND(+'Phys. Thy.'!F48,0)</f>
        <v>82058</v>
      </c>
      <c r="F53" s="7">
        <f t="shared" si="0"/>
        <v>31.13</v>
      </c>
      <c r="G53" s="2">
        <f>ROUND(+'Phys. Thy.'!G151,0)</f>
        <v>2820381</v>
      </c>
      <c r="H53" s="2">
        <f>ROUND(+'Phys. Thy.'!F151,0)</f>
        <v>85562</v>
      </c>
      <c r="I53" s="7">
        <f t="shared" si="1"/>
        <v>32.96</v>
      </c>
      <c r="J53" s="7"/>
      <c r="K53" s="8">
        <f t="shared" si="2"/>
        <v>5.8799999999999998E-2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Thy.'!G49,0)</f>
        <v>2308591</v>
      </c>
      <c r="E54" s="2">
        <f>ROUND(+'Phys. Thy.'!F49,0)</f>
        <v>0</v>
      </c>
      <c r="F54" s="7" t="str">
        <f t="shared" si="0"/>
        <v/>
      </c>
      <c r="G54" s="2">
        <f>ROUND(+'Phys. Thy.'!G152,0)</f>
        <v>2502103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Thy.'!G50,0)</f>
        <v>1056380</v>
      </c>
      <c r="E55" s="2">
        <f>ROUND(+'Phys. Thy.'!F50,0)</f>
        <v>46844</v>
      </c>
      <c r="F55" s="7">
        <f t="shared" si="0"/>
        <v>22.55</v>
      </c>
      <c r="G55" s="2">
        <f>ROUND(+'Phys. Thy.'!G153,0)</f>
        <v>1247663</v>
      </c>
      <c r="H55" s="2">
        <f>ROUND(+'Phys. Thy.'!F153,0)</f>
        <v>48671</v>
      </c>
      <c r="I55" s="7">
        <f t="shared" si="1"/>
        <v>25.63</v>
      </c>
      <c r="J55" s="7"/>
      <c r="K55" s="8">
        <f t="shared" si="2"/>
        <v>0.1366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Thy.'!G51,0)</f>
        <v>1247097</v>
      </c>
      <c r="E56" s="2">
        <f>ROUND(+'Phys. Thy.'!F51,0)</f>
        <v>17655</v>
      </c>
      <c r="F56" s="7">
        <f t="shared" si="0"/>
        <v>70.64</v>
      </c>
      <c r="G56" s="2">
        <f>ROUND(+'Phys. Thy.'!G154,0)</f>
        <v>1384317</v>
      </c>
      <c r="H56" s="2">
        <f>ROUND(+'Phys. Thy.'!F154,0)</f>
        <v>18428</v>
      </c>
      <c r="I56" s="7">
        <f t="shared" si="1"/>
        <v>75.12</v>
      </c>
      <c r="J56" s="7"/>
      <c r="K56" s="8">
        <f t="shared" si="2"/>
        <v>6.3399999999999998E-2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Thy.'!G52,0)</f>
        <v>523704</v>
      </c>
      <c r="E57" s="2">
        <f>ROUND(+'Phys. Thy.'!F52,0)</f>
        <v>7853</v>
      </c>
      <c r="F57" s="7">
        <f t="shared" si="0"/>
        <v>66.69</v>
      </c>
      <c r="G57" s="2">
        <f>ROUND(+'Phys. Thy.'!G155,0)</f>
        <v>0</v>
      </c>
      <c r="H57" s="2">
        <f>ROUND(+'Phys. Thy.'!F155,0)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Thy.'!G53,0)</f>
        <v>1293629</v>
      </c>
      <c r="E58" s="2">
        <f>ROUND(+'Phys. Thy.'!F53,0)</f>
        <v>0</v>
      </c>
      <c r="F58" s="7" t="str">
        <f t="shared" si="0"/>
        <v/>
      </c>
      <c r="G58" s="2">
        <f>ROUND(+'Phys. Thy.'!G156,0)</f>
        <v>1402618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Thy.'!G54,0)</f>
        <v>0</v>
      </c>
      <c r="E59" s="2">
        <f>ROUND(+'Phys. Thy.'!F54,0)</f>
        <v>35914</v>
      </c>
      <c r="F59" s="7" t="str">
        <f t="shared" si="0"/>
        <v/>
      </c>
      <c r="G59" s="2">
        <f>ROUND(+'Phys. Thy.'!G157,0)</f>
        <v>0</v>
      </c>
      <c r="H59" s="2">
        <f>ROUND(+'Phys. Thy.'!F157,0)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Thy.'!G55,0)</f>
        <v>998974</v>
      </c>
      <c r="E60" s="2">
        <f>ROUND(+'Phys. Thy.'!F55,0)</f>
        <v>30614</v>
      </c>
      <c r="F60" s="7">
        <f t="shared" si="0"/>
        <v>32.630000000000003</v>
      </c>
      <c r="G60" s="2">
        <f>ROUND(+'Phys. Thy.'!G158,0)</f>
        <v>1048205</v>
      </c>
      <c r="H60" s="2">
        <f>ROUND(+'Phys. Thy.'!F158,0)</f>
        <v>34803</v>
      </c>
      <c r="I60" s="7">
        <f t="shared" si="1"/>
        <v>30.12</v>
      </c>
      <c r="J60" s="7"/>
      <c r="K60" s="8">
        <f t="shared" si="2"/>
        <v>-7.6899999999999996E-2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Thy.'!G56,0)</f>
        <v>178214</v>
      </c>
      <c r="E61" s="2">
        <f>ROUND(+'Phys. Thy.'!F56,0)</f>
        <v>25449</v>
      </c>
      <c r="F61" s="7">
        <f t="shared" si="0"/>
        <v>7</v>
      </c>
      <c r="G61" s="2">
        <f>ROUND(+'Phys. Thy.'!G159,0)</f>
        <v>155564</v>
      </c>
      <c r="H61" s="2">
        <f>ROUND(+'Phys. Thy.'!F159,0)</f>
        <v>22814</v>
      </c>
      <c r="I61" s="7">
        <f t="shared" si="1"/>
        <v>6.82</v>
      </c>
      <c r="J61" s="7"/>
      <c r="K61" s="8">
        <f t="shared" si="2"/>
        <v>-2.5700000000000001E-2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Thy.'!G57,0)</f>
        <v>3286514</v>
      </c>
      <c r="E62" s="2">
        <f>ROUND(+'Phys. Thy.'!F57,0)</f>
        <v>67663</v>
      </c>
      <c r="F62" s="7">
        <f t="shared" si="0"/>
        <v>48.57</v>
      </c>
      <c r="G62" s="2">
        <f>ROUND(+'Phys. Thy.'!G160,0)</f>
        <v>3592141</v>
      </c>
      <c r="H62" s="2">
        <f>ROUND(+'Phys. Thy.'!F160,0)</f>
        <v>72960</v>
      </c>
      <c r="I62" s="7">
        <f t="shared" si="1"/>
        <v>49.23</v>
      </c>
      <c r="J62" s="7"/>
      <c r="K62" s="8">
        <f t="shared" si="2"/>
        <v>1.3599999999999999E-2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ROUND(+'Phys. Thy.'!G58,0)</f>
        <v>4878998</v>
      </c>
      <c r="E63" s="2">
        <f>ROUND(+'Phys. Thy.'!F58,0)</f>
        <v>205950</v>
      </c>
      <c r="F63" s="7">
        <f t="shared" si="0"/>
        <v>23.69</v>
      </c>
      <c r="G63" s="2">
        <f>ROUND(+'Phys. Thy.'!G161,0)</f>
        <v>5216368</v>
      </c>
      <c r="H63" s="2">
        <f>ROUND(+'Phys. Thy.'!F161,0)</f>
        <v>225390</v>
      </c>
      <c r="I63" s="7">
        <f t="shared" si="1"/>
        <v>23.14</v>
      </c>
      <c r="J63" s="7"/>
      <c r="K63" s="8">
        <f t="shared" si="2"/>
        <v>-2.3199999999999998E-2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Thy.'!G59,0)</f>
        <v>379035</v>
      </c>
      <c r="E64" s="2">
        <f>ROUND(+'Phys. Thy.'!F59,0)</f>
        <v>8733</v>
      </c>
      <c r="F64" s="7">
        <f t="shared" si="0"/>
        <v>43.4</v>
      </c>
      <c r="G64" s="2">
        <f>ROUND(+'Phys. Thy.'!G162,0)</f>
        <v>402981</v>
      </c>
      <c r="H64" s="2">
        <f>ROUND(+'Phys. Thy.'!F162,0)</f>
        <v>8604</v>
      </c>
      <c r="I64" s="7">
        <f t="shared" si="1"/>
        <v>46.84</v>
      </c>
      <c r="J64" s="7"/>
      <c r="K64" s="8">
        <f t="shared" si="2"/>
        <v>7.9299999999999995E-2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Thy.'!G60,0)</f>
        <v>0</v>
      </c>
      <c r="E65" s="2">
        <f>ROUND(+'Phys. Thy.'!F60,0)</f>
        <v>16502</v>
      </c>
      <c r="F65" s="7" t="str">
        <f t="shared" si="0"/>
        <v/>
      </c>
      <c r="G65" s="2">
        <f>ROUND(+'Phys. Thy.'!G163,0)</f>
        <v>0</v>
      </c>
      <c r="H65" s="2">
        <f>ROUND(+'Phys. Thy.'!F163,0)</f>
        <v>19296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Thy.'!G61,0)</f>
        <v>215327</v>
      </c>
      <c r="E66" s="2">
        <f>ROUND(+'Phys. Thy.'!F61,0)</f>
        <v>4668</v>
      </c>
      <c r="F66" s="7">
        <f t="shared" si="0"/>
        <v>46.13</v>
      </c>
      <c r="G66" s="2">
        <f>ROUND(+'Phys. Thy.'!G164,0)</f>
        <v>211821</v>
      </c>
      <c r="H66" s="2">
        <f>ROUND(+'Phys. Thy.'!F164,0)</f>
        <v>5798</v>
      </c>
      <c r="I66" s="7">
        <f t="shared" si="1"/>
        <v>36.53</v>
      </c>
      <c r="J66" s="7"/>
      <c r="K66" s="8">
        <f t="shared" si="2"/>
        <v>-0.20810000000000001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Thy.'!G62,0)</f>
        <v>558188</v>
      </c>
      <c r="E67" s="2">
        <f>ROUND(+'Phys. Thy.'!F62,0)</f>
        <v>16048</v>
      </c>
      <c r="F67" s="7">
        <f t="shared" si="0"/>
        <v>34.78</v>
      </c>
      <c r="G67" s="2">
        <f>ROUND(+'Phys. Thy.'!G165,0)</f>
        <v>1144798</v>
      </c>
      <c r="H67" s="2">
        <f>ROUND(+'Phys. Thy.'!F165,0)</f>
        <v>18632</v>
      </c>
      <c r="I67" s="7">
        <f t="shared" si="1"/>
        <v>61.44</v>
      </c>
      <c r="J67" s="7"/>
      <c r="K67" s="8">
        <f t="shared" si="2"/>
        <v>0.76649999999999996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Thy.'!G63,0)</f>
        <v>679362</v>
      </c>
      <c r="E68" s="2">
        <f>ROUND(+'Phys. Thy.'!F63,0)</f>
        <v>6572</v>
      </c>
      <c r="F68" s="7">
        <f t="shared" si="0"/>
        <v>103.37</v>
      </c>
      <c r="G68" s="2">
        <f>ROUND(+'Phys. Thy.'!G166,0)</f>
        <v>692012</v>
      </c>
      <c r="H68" s="2">
        <f>ROUND(+'Phys. Thy.'!F166,0)</f>
        <v>7024</v>
      </c>
      <c r="I68" s="7">
        <f t="shared" si="1"/>
        <v>98.52</v>
      </c>
      <c r="J68" s="7"/>
      <c r="K68" s="8">
        <f t="shared" si="2"/>
        <v>-4.6899999999999997E-2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Thy.'!G64,0)</f>
        <v>4729853</v>
      </c>
      <c r="E69" s="2">
        <f>ROUND(+'Phys. Thy.'!F64,0)</f>
        <v>53913</v>
      </c>
      <c r="F69" s="7">
        <f t="shared" si="0"/>
        <v>87.73</v>
      </c>
      <c r="G69" s="2">
        <f>ROUND(+'Phys. Thy.'!G167,0)</f>
        <v>4926702</v>
      </c>
      <c r="H69" s="2">
        <f>ROUND(+'Phys. Thy.'!F167,0)</f>
        <v>57162</v>
      </c>
      <c r="I69" s="7">
        <f t="shared" si="1"/>
        <v>86.19</v>
      </c>
      <c r="J69" s="7"/>
      <c r="K69" s="8">
        <f t="shared" si="2"/>
        <v>-1.7600000000000001E-2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ROUND(+'Phys. Thy.'!G65,0)</f>
        <v>1076988</v>
      </c>
      <c r="E70" s="2">
        <f>ROUND(+'Phys. Thy.'!F65,0)</f>
        <v>17726</v>
      </c>
      <c r="F70" s="7">
        <f t="shared" si="0"/>
        <v>60.76</v>
      </c>
      <c r="G70" s="2">
        <f>ROUND(+'Phys. Thy.'!G168,0)</f>
        <v>1582528</v>
      </c>
      <c r="H70" s="2">
        <f>ROUND(+'Phys. Thy.'!F168,0)</f>
        <v>36114</v>
      </c>
      <c r="I70" s="7">
        <f t="shared" si="1"/>
        <v>43.82</v>
      </c>
      <c r="J70" s="7"/>
      <c r="K70" s="8">
        <f t="shared" si="2"/>
        <v>-0.27879999999999999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Thy.'!G66,0)</f>
        <v>3088609</v>
      </c>
      <c r="E71" s="2">
        <f>ROUND(+'Phys. Thy.'!F66,0)</f>
        <v>190808</v>
      </c>
      <c r="F71" s="7">
        <f t="shared" si="0"/>
        <v>16.190000000000001</v>
      </c>
      <c r="G71" s="2">
        <f>ROUND(+'Phys. Thy.'!G169,0)</f>
        <v>2104389</v>
      </c>
      <c r="H71" s="2">
        <f>ROUND(+'Phys. Thy.'!F169,0)</f>
        <v>107139</v>
      </c>
      <c r="I71" s="7">
        <f t="shared" si="1"/>
        <v>19.64</v>
      </c>
      <c r="J71" s="7"/>
      <c r="K71" s="8">
        <f t="shared" si="2"/>
        <v>0.21310000000000001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Thy.'!G67,0)</f>
        <v>474967</v>
      </c>
      <c r="E72" s="2">
        <f>ROUND(+'Phys. Thy.'!F67,0)</f>
        <v>17110</v>
      </c>
      <c r="F72" s="7">
        <f t="shared" si="0"/>
        <v>27.76</v>
      </c>
      <c r="G72" s="2">
        <f>ROUND(+'Phys. Thy.'!G170,0)</f>
        <v>505347</v>
      </c>
      <c r="H72" s="2">
        <f>ROUND(+'Phys. Thy.'!F170,0)</f>
        <v>20234</v>
      </c>
      <c r="I72" s="7">
        <f t="shared" si="1"/>
        <v>24.98</v>
      </c>
      <c r="J72" s="7"/>
      <c r="K72" s="8">
        <f t="shared" si="2"/>
        <v>-0.10009999999999999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Thy.'!G68,0)</f>
        <v>6530919</v>
      </c>
      <c r="E73" s="2">
        <f>ROUND(+'Phys. Thy.'!F68,0)</f>
        <v>0</v>
      </c>
      <c r="F73" s="7" t="str">
        <f t="shared" si="0"/>
        <v/>
      </c>
      <c r="G73" s="2">
        <f>ROUND(+'Phys. Thy.'!G171,0)</f>
        <v>7037551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Thy.'!G69,0)</f>
        <v>3961503</v>
      </c>
      <c r="E74" s="2">
        <f>ROUND(+'Phys. Thy.'!F69,0)</f>
        <v>170898</v>
      </c>
      <c r="F74" s="7">
        <f t="shared" si="0"/>
        <v>23.18</v>
      </c>
      <c r="G74" s="2">
        <f>ROUND(+'Phys. Thy.'!G172,0)</f>
        <v>4480747</v>
      </c>
      <c r="H74" s="2">
        <f>ROUND(+'Phys. Thy.'!F172,0)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Thy.'!G70,0)</f>
        <v>0</v>
      </c>
      <c r="E75" s="2">
        <f>ROUND(+'Phys. Thy.'!F70,0)</f>
        <v>0</v>
      </c>
      <c r="F75" s="7" t="str">
        <f t="shared" ref="F75:F110" si="3">IF(D75=0,"",IF(E75=0,"",ROUND(D75/E75,2)))</f>
        <v/>
      </c>
      <c r="G75" s="2">
        <f>ROUND(+'Phys. Thy.'!G173,0)</f>
        <v>0</v>
      </c>
      <c r="H75" s="2">
        <f>ROUND(+'Phys. Thy.'!F173,0)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Thy.'!G71,0)</f>
        <v>4466094</v>
      </c>
      <c r="E76" s="2">
        <f>ROUND(+'Phys. Thy.'!F71,0)</f>
        <v>0</v>
      </c>
      <c r="F76" s="7" t="str">
        <f t="shared" si="3"/>
        <v/>
      </c>
      <c r="G76" s="2">
        <f>ROUND(+'Phys. Thy.'!G174,0)</f>
        <v>4797140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Thy.'!G72,0)</f>
        <v>503885</v>
      </c>
      <c r="E77" s="2">
        <f>ROUND(+'Phys. Thy.'!F72,0)</f>
        <v>21788</v>
      </c>
      <c r="F77" s="7">
        <f t="shared" si="3"/>
        <v>23.13</v>
      </c>
      <c r="G77" s="2">
        <f>ROUND(+'Phys. Thy.'!G175,0)</f>
        <v>457732</v>
      </c>
      <c r="H77" s="2">
        <f>ROUND(+'Phys. Thy.'!F175,0)</f>
        <v>18005</v>
      </c>
      <c r="I77" s="7">
        <f t="shared" si="4"/>
        <v>25.42</v>
      </c>
      <c r="J77" s="7"/>
      <c r="K77" s="8">
        <f t="shared" si="5"/>
        <v>9.9000000000000005E-2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Thy.'!G73,0)</f>
        <v>0</v>
      </c>
      <c r="E78" s="2">
        <f>ROUND(+'Phys. Thy.'!F73,0)</f>
        <v>0</v>
      </c>
      <c r="F78" s="7" t="str">
        <f t="shared" si="3"/>
        <v/>
      </c>
      <c r="G78" s="2">
        <f>ROUND(+'Phys. Thy.'!G176,0)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Thy.'!G74,0)</f>
        <v>2108603</v>
      </c>
      <c r="E79" s="2">
        <f>ROUND(+'Phys. Thy.'!F74,0)</f>
        <v>87818</v>
      </c>
      <c r="F79" s="7">
        <f t="shared" si="3"/>
        <v>24.01</v>
      </c>
      <c r="G79" s="2">
        <f>ROUND(+'Phys. Thy.'!G177,0)</f>
        <v>2017463</v>
      </c>
      <c r="H79" s="2">
        <f>ROUND(+'Phys. Thy.'!F177,0)</f>
        <v>90713</v>
      </c>
      <c r="I79" s="7">
        <f t="shared" si="4"/>
        <v>22.24</v>
      </c>
      <c r="J79" s="7"/>
      <c r="K79" s="8">
        <f t="shared" si="5"/>
        <v>-7.3700000000000002E-2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Thy.'!G75,0)</f>
        <v>4051404</v>
      </c>
      <c r="E80" s="2">
        <f>ROUND(+'Phys. Thy.'!F75,0)</f>
        <v>140312</v>
      </c>
      <c r="F80" s="7">
        <f t="shared" si="3"/>
        <v>28.87</v>
      </c>
      <c r="G80" s="2">
        <f>ROUND(+'Phys. Thy.'!G178,0)</f>
        <v>4317417</v>
      </c>
      <c r="H80" s="2">
        <f>ROUND(+'Phys. Thy.'!F178,0)</f>
        <v>127318</v>
      </c>
      <c r="I80" s="7">
        <f t="shared" si="4"/>
        <v>33.909999999999997</v>
      </c>
      <c r="J80" s="7"/>
      <c r="K80" s="8">
        <f t="shared" si="5"/>
        <v>0.17460000000000001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Thy.'!G76,0)</f>
        <v>2117430</v>
      </c>
      <c r="E81" s="2">
        <f>ROUND(+'Phys. Thy.'!F76,0)</f>
        <v>32175</v>
      </c>
      <c r="F81" s="7">
        <f t="shared" si="3"/>
        <v>65.81</v>
      </c>
      <c r="G81" s="2">
        <f>ROUND(+'Phys. Thy.'!G179,0)</f>
        <v>2475694</v>
      </c>
      <c r="H81" s="2">
        <f>ROUND(+'Phys. Thy.'!F179,0)</f>
        <v>36305</v>
      </c>
      <c r="I81" s="7">
        <f t="shared" si="4"/>
        <v>68.19</v>
      </c>
      <c r="J81" s="7"/>
      <c r="K81" s="8">
        <f t="shared" si="5"/>
        <v>3.6200000000000003E-2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Thy.'!G77,0)</f>
        <v>415016</v>
      </c>
      <c r="E82" s="2">
        <f>ROUND(+'Phys. Thy.'!F77,0)</f>
        <v>4798</v>
      </c>
      <c r="F82" s="7">
        <f t="shared" si="3"/>
        <v>86.5</v>
      </c>
      <c r="G82" s="2">
        <f>ROUND(+'Phys. Thy.'!G180,0)</f>
        <v>479033</v>
      </c>
      <c r="H82" s="2">
        <f>ROUND(+'Phys. Thy.'!F180,0)</f>
        <v>6564</v>
      </c>
      <c r="I82" s="7">
        <f t="shared" si="4"/>
        <v>72.98</v>
      </c>
      <c r="J82" s="7"/>
      <c r="K82" s="8">
        <f t="shared" si="5"/>
        <v>-0.15629999999999999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Thy.'!G78,0)</f>
        <v>786011</v>
      </c>
      <c r="E83" s="2">
        <f>ROUND(+'Phys. Thy.'!F78,0)</f>
        <v>0</v>
      </c>
      <c r="F83" s="7" t="str">
        <f t="shared" si="3"/>
        <v/>
      </c>
      <c r="G83" s="2">
        <f>ROUND(+'Phys. Thy.'!G181,0)</f>
        <v>1522832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Thy.'!G79,0)</f>
        <v>841660</v>
      </c>
      <c r="E84" s="2">
        <f>ROUND(+'Phys. Thy.'!F79,0)</f>
        <v>46693</v>
      </c>
      <c r="F84" s="7">
        <f t="shared" si="3"/>
        <v>18.03</v>
      </c>
      <c r="G84" s="2">
        <f>ROUND(+'Phys. Thy.'!G182,0)</f>
        <v>1503509</v>
      </c>
      <c r="H84" s="2">
        <f>ROUND(+'Phys. Thy.'!F182,0)</f>
        <v>80191</v>
      </c>
      <c r="I84" s="7">
        <f t="shared" si="4"/>
        <v>18.75</v>
      </c>
      <c r="J84" s="7"/>
      <c r="K84" s="8">
        <f t="shared" si="5"/>
        <v>3.9899999999999998E-2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ROUND(+'Phys. Thy.'!G80,0)</f>
        <v>478238</v>
      </c>
      <c r="E85" s="2">
        <f>ROUND(+'Phys. Thy.'!F80,0)</f>
        <v>11273</v>
      </c>
      <c r="F85" s="7">
        <f t="shared" si="3"/>
        <v>42.42</v>
      </c>
      <c r="G85" s="2">
        <f>ROUND(+'Phys. Thy.'!G183,0)</f>
        <v>487870</v>
      </c>
      <c r="H85" s="2">
        <f>ROUND(+'Phys. Thy.'!F183,0)</f>
        <v>11050</v>
      </c>
      <c r="I85" s="7">
        <f t="shared" si="4"/>
        <v>44.15</v>
      </c>
      <c r="J85" s="7"/>
      <c r="K85" s="8">
        <f t="shared" si="5"/>
        <v>4.0800000000000003E-2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Thy.'!G81,0)</f>
        <v>717971</v>
      </c>
      <c r="E86" s="2">
        <f>ROUND(+'Phys. Thy.'!F81,0)</f>
        <v>37345</v>
      </c>
      <c r="F86" s="7">
        <f t="shared" si="3"/>
        <v>19.23</v>
      </c>
      <c r="G86" s="2">
        <f>ROUND(+'Phys. Thy.'!G184,0)</f>
        <v>0</v>
      </c>
      <c r="H86" s="2">
        <f>ROUND(+'Phys. Thy.'!F184,0)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Thy.'!G82,0)</f>
        <v>0</v>
      </c>
      <c r="E87" s="2">
        <f>ROUND(+'Phys. Thy.'!F82,0)</f>
        <v>0</v>
      </c>
      <c r="F87" s="7" t="str">
        <f t="shared" si="3"/>
        <v/>
      </c>
      <c r="G87" s="2">
        <f>ROUND(+'Phys. Thy.'!G185,0)</f>
        <v>0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Thy.'!G83,0)</f>
        <v>746318</v>
      </c>
      <c r="E88" s="2">
        <f>ROUND(+'Phys. Thy.'!F83,0)</f>
        <v>0</v>
      </c>
      <c r="F88" s="7" t="str">
        <f t="shared" si="3"/>
        <v/>
      </c>
      <c r="G88" s="2">
        <f>ROUND(+'Phys. Thy.'!G186,0)</f>
        <v>849310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Thy.'!G84,0)</f>
        <v>1052106</v>
      </c>
      <c r="E89" s="2">
        <f>ROUND(+'Phys. Thy.'!F84,0)</f>
        <v>37487</v>
      </c>
      <c r="F89" s="7">
        <f t="shared" si="3"/>
        <v>28.07</v>
      </c>
      <c r="G89" s="2">
        <f>ROUND(+'Phys. Thy.'!G187,0)</f>
        <v>1090103</v>
      </c>
      <c r="H89" s="2">
        <f>ROUND(+'Phys. Thy.'!F187,0)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Thy.'!G85,0)</f>
        <v>984990</v>
      </c>
      <c r="E90" s="2">
        <f>ROUND(+'Phys. Thy.'!F85,0)</f>
        <v>28266</v>
      </c>
      <c r="F90" s="7">
        <f t="shared" si="3"/>
        <v>34.85</v>
      </c>
      <c r="G90" s="2">
        <f>ROUND(+'Phys. Thy.'!G188,0)</f>
        <v>979697</v>
      </c>
      <c r="H90" s="2">
        <f>ROUND(+'Phys. Thy.'!F188,0)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Thy.'!G86,0)</f>
        <v>271777</v>
      </c>
      <c r="E91" s="2">
        <f>ROUND(+'Phys. Thy.'!F86,0)</f>
        <v>0</v>
      </c>
      <c r="F91" s="7" t="str">
        <f t="shared" si="3"/>
        <v/>
      </c>
      <c r="G91" s="2">
        <f>ROUND(+'Phys. Thy.'!G189,0)</f>
        <v>572718</v>
      </c>
      <c r="H91" s="2">
        <f>ROUND(+'Phys. Thy.'!F189,0)</f>
        <v>16196</v>
      </c>
      <c r="I91" s="7">
        <f t="shared" si="4"/>
        <v>35.36</v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Thy.'!G87,0)</f>
        <v>515270</v>
      </c>
      <c r="E92" s="2">
        <f>ROUND(+'Phys. Thy.'!F87,0)</f>
        <v>24822</v>
      </c>
      <c r="F92" s="7">
        <f t="shared" si="3"/>
        <v>20.76</v>
      </c>
      <c r="G92" s="2">
        <f>ROUND(+'Phys. Thy.'!G190,0)</f>
        <v>567918</v>
      </c>
      <c r="H92" s="2">
        <f>ROUND(+'Phys. Thy.'!F190,0)</f>
        <v>26680</v>
      </c>
      <c r="I92" s="7">
        <f t="shared" si="4"/>
        <v>21.29</v>
      </c>
      <c r="J92" s="7"/>
      <c r="K92" s="8">
        <f t="shared" si="5"/>
        <v>2.5499999999999998E-2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ROUND(+'Phys. Thy.'!G88,0)</f>
        <v>174248</v>
      </c>
      <c r="E93" s="2">
        <f>ROUND(+'Phys. Thy.'!F88,0)</f>
        <v>13335</v>
      </c>
      <c r="F93" s="7">
        <f t="shared" si="3"/>
        <v>13.07</v>
      </c>
      <c r="G93" s="2">
        <f>ROUND(+'Phys. Thy.'!G191,0)</f>
        <v>177100</v>
      </c>
      <c r="H93" s="2">
        <f>ROUND(+'Phys. Thy.'!F191,0)</f>
        <v>17330</v>
      </c>
      <c r="I93" s="7">
        <f t="shared" si="4"/>
        <v>10.220000000000001</v>
      </c>
      <c r="J93" s="7"/>
      <c r="K93" s="8">
        <f t="shared" si="5"/>
        <v>-0.21809999999999999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ROUND(+'Phys. Thy.'!G89,0)</f>
        <v>991</v>
      </c>
      <c r="E94" s="2">
        <f>ROUND(+'Phys. Thy.'!F89,0)</f>
        <v>175</v>
      </c>
      <c r="F94" s="7">
        <f t="shared" si="3"/>
        <v>5.66</v>
      </c>
      <c r="G94" s="2">
        <f>ROUND(+'Phys. Thy.'!G192,0)</f>
        <v>0</v>
      </c>
      <c r="H94" s="2">
        <f>ROUND(+'Phys. Thy.'!F192,0)</f>
        <v>164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Thy.'!G90,0)</f>
        <v>1264352</v>
      </c>
      <c r="E95" s="2">
        <f>ROUND(+'Phys. Thy.'!F90,0)</f>
        <v>60212</v>
      </c>
      <c r="F95" s="7">
        <f t="shared" si="3"/>
        <v>21</v>
      </c>
      <c r="G95" s="2">
        <f>ROUND(+'Phys. Thy.'!G193,0)</f>
        <v>1480767</v>
      </c>
      <c r="H95" s="2">
        <f>ROUND(+'Phys. Thy.'!F193,0)</f>
        <v>66078</v>
      </c>
      <c r="I95" s="7">
        <f t="shared" si="4"/>
        <v>22.41</v>
      </c>
      <c r="J95" s="7"/>
      <c r="K95" s="8">
        <f t="shared" si="5"/>
        <v>6.7100000000000007E-2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Thy.'!G91,0)</f>
        <v>0</v>
      </c>
      <c r="E96" s="2">
        <f>ROUND(+'Phys. Thy.'!F91,0)</f>
        <v>0</v>
      </c>
      <c r="F96" s="7" t="str">
        <f t="shared" si="3"/>
        <v/>
      </c>
      <c r="G96" s="2">
        <f>ROUND(+'Phys. Thy.'!G194,0)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Thy.'!G92,0)</f>
        <v>434054</v>
      </c>
      <c r="E97" s="2">
        <f>ROUND(+'Phys. Thy.'!F92,0)</f>
        <v>0</v>
      </c>
      <c r="F97" s="7" t="str">
        <f t="shared" si="3"/>
        <v/>
      </c>
      <c r="G97" s="2">
        <f>ROUND(+'Phys. Thy.'!G195,0)</f>
        <v>494261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Thy.'!G93,0)</f>
        <v>1400139</v>
      </c>
      <c r="E98" s="2">
        <f>ROUND(+'Phys. Thy.'!F93,0)</f>
        <v>53772</v>
      </c>
      <c r="F98" s="7">
        <f t="shared" si="3"/>
        <v>26.04</v>
      </c>
      <c r="G98" s="2">
        <f>ROUND(+'Phys. Thy.'!G196,0)</f>
        <v>1665808</v>
      </c>
      <c r="H98" s="2">
        <f>ROUND(+'Phys. Thy.'!F196,0)</f>
        <v>61804</v>
      </c>
      <c r="I98" s="7">
        <f t="shared" si="4"/>
        <v>26.95</v>
      </c>
      <c r="J98" s="7"/>
      <c r="K98" s="8">
        <f t="shared" si="5"/>
        <v>3.49E-2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Thy.'!G94,0)</f>
        <v>504843</v>
      </c>
      <c r="E99" s="2">
        <f>ROUND(+'Phys. Thy.'!F94,0)</f>
        <v>15590</v>
      </c>
      <c r="F99" s="7">
        <f t="shared" si="3"/>
        <v>32.380000000000003</v>
      </c>
      <c r="G99" s="2">
        <f>ROUND(+'Phys. Thy.'!G197,0)</f>
        <v>545849</v>
      </c>
      <c r="H99" s="2">
        <f>ROUND(+'Phys. Thy.'!F197,0)</f>
        <v>19058</v>
      </c>
      <c r="I99" s="7">
        <f t="shared" si="4"/>
        <v>28.64</v>
      </c>
      <c r="J99" s="7"/>
      <c r="K99" s="8">
        <f t="shared" si="5"/>
        <v>-0.11550000000000001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ROUND(+'Phys. Thy.'!G95,0)</f>
        <v>826342</v>
      </c>
      <c r="E100" s="2">
        <f>ROUND(+'Phys. Thy.'!F95,0)</f>
        <v>0</v>
      </c>
      <c r="F100" s="7" t="str">
        <f t="shared" si="3"/>
        <v/>
      </c>
      <c r="G100" s="2">
        <f>ROUND(+'Phys. Thy.'!G198,0)</f>
        <v>881714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Thy.'!G96,0)</f>
        <v>3561733</v>
      </c>
      <c r="E101" s="2">
        <f>ROUND(+'Phys. Thy.'!F96,0)</f>
        <v>185126</v>
      </c>
      <c r="F101" s="7">
        <f t="shared" si="3"/>
        <v>19.239999999999998</v>
      </c>
      <c r="G101" s="2">
        <f>ROUND(+'Phys. Thy.'!G199,0)</f>
        <v>3979063</v>
      </c>
      <c r="H101" s="2">
        <f>ROUND(+'Phys. Thy.'!F199,0)</f>
        <v>210456</v>
      </c>
      <c r="I101" s="7">
        <f t="shared" si="4"/>
        <v>18.91</v>
      </c>
      <c r="J101" s="7"/>
      <c r="K101" s="8">
        <f t="shared" si="5"/>
        <v>-1.72E-2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Thy.'!G97,0)</f>
        <v>741762</v>
      </c>
      <c r="E102" s="2">
        <f>ROUND(+'Phys. Thy.'!F97,0)</f>
        <v>37863</v>
      </c>
      <c r="F102" s="7">
        <f t="shared" si="3"/>
        <v>19.59</v>
      </c>
      <c r="G102" s="2">
        <f>ROUND(+'Phys. Thy.'!G200,0)</f>
        <v>852965</v>
      </c>
      <c r="H102" s="2">
        <f>ROUND(+'Phys. Thy.'!F200,0)</f>
        <v>40847</v>
      </c>
      <c r="I102" s="7">
        <f t="shared" si="4"/>
        <v>20.88</v>
      </c>
      <c r="J102" s="7"/>
      <c r="K102" s="8">
        <f t="shared" si="5"/>
        <v>6.5799999999999997E-2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Thy.'!G98,0)</f>
        <v>5706</v>
      </c>
      <c r="E103" s="2">
        <f>ROUND(+'Phys. Thy.'!F98,0)</f>
        <v>0</v>
      </c>
      <c r="F103" s="7" t="str">
        <f t="shared" si="3"/>
        <v/>
      </c>
      <c r="G103" s="2">
        <f>ROUND(+'Phys. Thy.'!G201,0)</f>
        <v>1623316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Thy.'!G99,0)</f>
        <v>0</v>
      </c>
      <c r="E104" s="2">
        <f>ROUND(+'Phys. Thy.'!F99,0)</f>
        <v>0</v>
      </c>
      <c r="F104" s="7" t="str">
        <f t="shared" si="3"/>
        <v/>
      </c>
      <c r="G104" s="2">
        <f>ROUND(+'Phys. Thy.'!G202,0)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Thy.'!G100,0)</f>
        <v>0</v>
      </c>
      <c r="E105" s="2">
        <f>ROUND(+'Phys. Thy.'!F100,0)</f>
        <v>0</v>
      </c>
      <c r="F105" s="7" t="str">
        <f t="shared" si="3"/>
        <v/>
      </c>
      <c r="G105" s="2">
        <f>ROUND(+'Phys. Thy.'!G203,0)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Thy.'!G101,0)</f>
        <v>0</v>
      </c>
      <c r="E106" s="2">
        <f>ROUND(+'Phys. Thy.'!F101,0)</f>
        <v>0</v>
      </c>
      <c r="F106" s="7" t="str">
        <f t="shared" si="3"/>
        <v/>
      </c>
      <c r="G106" s="2">
        <f>ROUND(+'Phys. Thy.'!G204,0)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Thy.'!G102,0)</f>
        <v>0</v>
      </c>
      <c r="E107" s="2">
        <f>ROUND(+'Phys. Thy.'!F102,0)</f>
        <v>0</v>
      </c>
      <c r="F107" s="7" t="str">
        <f t="shared" si="3"/>
        <v/>
      </c>
      <c r="G107" s="2">
        <f>ROUND(+'Phys. Thy.'!G205,0)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ROUND(+'Phys. Thy.'!G103,0)</f>
        <v>0</v>
      </c>
      <c r="E108" s="2">
        <f>ROUND(+'Phys. Thy.'!F103,0)</f>
        <v>0</v>
      </c>
      <c r="F108" s="7" t="str">
        <f t="shared" si="3"/>
        <v/>
      </c>
      <c r="G108" s="2">
        <f>ROUND(+'Phys. Thy.'!G206,0)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ROUND(+'Phys. Thy.'!G104,0)</f>
        <v>0</v>
      </c>
      <c r="E109" s="2">
        <f>ROUND(+'Phys. Thy.'!F104,0)</f>
        <v>0</v>
      </c>
      <c r="F109" s="7" t="str">
        <f t="shared" si="3"/>
        <v/>
      </c>
      <c r="G109" s="2">
        <f>ROUND(+'Phys. Thy.'!G207,0)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ROUND(+'Phys. Thy.'!G105,0)</f>
        <v>0</v>
      </c>
      <c r="E110" s="2">
        <f>ROUND(+'Phys. Thy.'!F105,0)</f>
        <v>0</v>
      </c>
      <c r="F110" s="7" t="str">
        <f t="shared" si="3"/>
        <v/>
      </c>
      <c r="G110" s="2">
        <f>ROUND(+'Phys. Thy.'!G208,0)</f>
        <v>0</v>
      </c>
      <c r="H110" s="2">
        <f>ROUND(+'Phys. Thy.'!F208,0)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334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31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D8" s="1" t="s">
        <v>56</v>
      </c>
      <c r="F8" s="1" t="s">
        <v>2</v>
      </c>
      <c r="G8" s="1" t="s">
        <v>56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57</v>
      </c>
      <c r="E9" s="1" t="s">
        <v>4</v>
      </c>
      <c r="F9" s="1" t="s">
        <v>4</v>
      </c>
      <c r="G9" s="1" t="s">
        <v>57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Thy.'!H5,0)</f>
        <v>5172</v>
      </c>
      <c r="E10" s="2">
        <f>ROUND(+'Phys. Thy.'!F5,0)</f>
        <v>0</v>
      </c>
      <c r="F10" s="7" t="str">
        <f>IF(D10=0,"",IF(E10=0,"",ROUND(D10/E10,2)))</f>
        <v/>
      </c>
      <c r="G10" s="2">
        <f>ROUND(+'Phys. Thy.'!H108,0)</f>
        <v>588398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Thy.'!H6,0)</f>
        <v>141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Thy.'!H109,0)</f>
        <v>305365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Thy.'!H7,0)</f>
        <v>26229</v>
      </c>
      <c r="E12" s="2">
        <f>ROUND(+'Phys. Thy.'!F7,0)</f>
        <v>12666</v>
      </c>
      <c r="F12" s="7">
        <f t="shared" si="0"/>
        <v>2.0699999999999998</v>
      </c>
      <c r="G12" s="2">
        <f>ROUND(+'Phys. Thy.'!H110,0)</f>
        <v>27039</v>
      </c>
      <c r="H12" s="2">
        <f>ROUND(+'Phys. Thy.'!F110,0)</f>
        <v>12145</v>
      </c>
      <c r="I12" s="7">
        <f t="shared" si="1"/>
        <v>2.23</v>
      </c>
      <c r="J12" s="7"/>
      <c r="K12" s="8">
        <f t="shared" si="2"/>
        <v>7.7299999999999994E-2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Thy.'!H8,0)</f>
        <v>2063370</v>
      </c>
      <c r="E13" s="2">
        <f>ROUND(+'Phys. Thy.'!F8,0)</f>
        <v>255179</v>
      </c>
      <c r="F13" s="7">
        <f t="shared" si="0"/>
        <v>8.09</v>
      </c>
      <c r="G13" s="2">
        <f>ROUND(+'Phys. Thy.'!H111,0)</f>
        <v>1587980</v>
      </c>
      <c r="H13" s="2">
        <f>ROUND(+'Phys. Thy.'!F111,0)</f>
        <v>210257</v>
      </c>
      <c r="I13" s="7">
        <f t="shared" si="1"/>
        <v>7.55</v>
      </c>
      <c r="J13" s="7"/>
      <c r="K13" s="8">
        <f t="shared" si="2"/>
        <v>-6.6699999999999995E-2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Thy.'!H9,0)</f>
        <v>950887</v>
      </c>
      <c r="E14" s="2">
        <f>ROUND(+'Phys. Thy.'!F9,0)</f>
        <v>121908</v>
      </c>
      <c r="F14" s="7">
        <f t="shared" si="0"/>
        <v>7.8</v>
      </c>
      <c r="G14" s="2">
        <f>ROUND(+'Phys. Thy.'!H112,0)</f>
        <v>1056966</v>
      </c>
      <c r="H14" s="2">
        <f>ROUND(+'Phys. Thy.'!F112,0)</f>
        <v>147095</v>
      </c>
      <c r="I14" s="7">
        <f t="shared" si="1"/>
        <v>7.19</v>
      </c>
      <c r="J14" s="7"/>
      <c r="K14" s="8">
        <f t="shared" si="2"/>
        <v>-7.8200000000000006E-2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Thy.'!H10,0)</f>
        <v>0</v>
      </c>
      <c r="E15" s="2">
        <f>ROUND(+'Phys. Thy.'!F10,0)</f>
        <v>0</v>
      </c>
      <c r="F15" s="7" t="str">
        <f t="shared" si="0"/>
        <v/>
      </c>
      <c r="G15" s="2">
        <f>ROUND(+'Phys. Thy.'!H113,0)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Thy.'!H11,0)</f>
        <v>171784</v>
      </c>
      <c r="E16" s="2">
        <f>ROUND(+'Phys. Thy.'!F11,0)</f>
        <v>39049</v>
      </c>
      <c r="F16" s="7">
        <f t="shared" si="0"/>
        <v>4.4000000000000004</v>
      </c>
      <c r="G16" s="2">
        <f>ROUND(+'Phys. Thy.'!H114,0)</f>
        <v>170367</v>
      </c>
      <c r="H16" s="2">
        <f>ROUND(+'Phys. Thy.'!F114,0)</f>
        <v>35352</v>
      </c>
      <c r="I16" s="7">
        <f t="shared" si="1"/>
        <v>4.82</v>
      </c>
      <c r="J16" s="7"/>
      <c r="K16" s="8">
        <f t="shared" si="2"/>
        <v>9.5500000000000002E-2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Thy.'!H12,0)</f>
        <v>301026</v>
      </c>
      <c r="E17" s="2">
        <f>ROUND(+'Phys. Thy.'!F12,0)</f>
        <v>22929</v>
      </c>
      <c r="F17" s="7">
        <f t="shared" si="0"/>
        <v>13.13</v>
      </c>
      <c r="G17" s="2">
        <f>ROUND(+'Phys. Thy.'!H115,0)</f>
        <v>381023</v>
      </c>
      <c r="H17" s="2">
        <f>ROUND(+'Phys. Thy.'!F115,0)</f>
        <v>10679</v>
      </c>
      <c r="I17" s="7">
        <f t="shared" si="1"/>
        <v>35.68</v>
      </c>
      <c r="J17" s="7"/>
      <c r="K17" s="8">
        <f t="shared" si="2"/>
        <v>1.7174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Thy.'!H13,0)</f>
        <v>0</v>
      </c>
      <c r="E18" s="2">
        <f>ROUND(+'Phys. Thy.'!F13,0)</f>
        <v>931</v>
      </c>
      <c r="F18" s="7" t="str">
        <f t="shared" si="0"/>
        <v/>
      </c>
      <c r="G18" s="2">
        <f>ROUND(+'Phys. Thy.'!H116,0)</f>
        <v>0</v>
      </c>
      <c r="H18" s="2">
        <f>ROUND(+'Phys. Thy.'!F116,0)</f>
        <v>668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Thy.'!H14,0)</f>
        <v>198760</v>
      </c>
      <c r="E19" s="2">
        <f>ROUND(+'Phys. Thy.'!F14,0)</f>
        <v>61060</v>
      </c>
      <c r="F19" s="7">
        <f t="shared" si="0"/>
        <v>3.26</v>
      </c>
      <c r="G19" s="2">
        <f>ROUND(+'Phys. Thy.'!H117,0)</f>
        <v>239946</v>
      </c>
      <c r="H19" s="2">
        <f>ROUND(+'Phys. Thy.'!F117,0)</f>
        <v>44475</v>
      </c>
      <c r="I19" s="7">
        <f t="shared" si="1"/>
        <v>5.4</v>
      </c>
      <c r="J19" s="7"/>
      <c r="K19" s="8">
        <f t="shared" si="2"/>
        <v>0.65639999999999998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Thy.'!H15,0)</f>
        <v>1757213</v>
      </c>
      <c r="E20" s="2">
        <f>ROUND(+'Phys. Thy.'!F15,0)</f>
        <v>96121</v>
      </c>
      <c r="F20" s="7">
        <f t="shared" si="0"/>
        <v>18.28</v>
      </c>
      <c r="G20" s="2">
        <f>ROUND(+'Phys. Thy.'!H118,0)</f>
        <v>2301407</v>
      </c>
      <c r="H20" s="2">
        <f>ROUND(+'Phys. Thy.'!F118,0)</f>
        <v>104572</v>
      </c>
      <c r="I20" s="7">
        <f t="shared" si="1"/>
        <v>22.01</v>
      </c>
      <c r="J20" s="7"/>
      <c r="K20" s="8">
        <f t="shared" si="2"/>
        <v>0.20399999999999999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Thy.'!H16,0)</f>
        <v>899449</v>
      </c>
      <c r="E21" s="2">
        <f>ROUND(+'Phys. Thy.'!F16,0)</f>
        <v>156206</v>
      </c>
      <c r="F21" s="7">
        <f t="shared" si="0"/>
        <v>5.76</v>
      </c>
      <c r="G21" s="2">
        <f>ROUND(+'Phys. Thy.'!H119,0)</f>
        <v>1065352</v>
      </c>
      <c r="H21" s="2">
        <f>ROUND(+'Phys. Thy.'!F119,0)</f>
        <v>179909</v>
      </c>
      <c r="I21" s="7">
        <f t="shared" si="1"/>
        <v>5.92</v>
      </c>
      <c r="J21" s="7"/>
      <c r="K21" s="8">
        <f t="shared" si="2"/>
        <v>2.7799999999999998E-2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Thy.'!H17,0)</f>
        <v>0</v>
      </c>
      <c r="E22" s="2">
        <f>ROUND(+'Phys. Thy.'!F17,0)</f>
        <v>2002</v>
      </c>
      <c r="F22" s="7" t="str">
        <f t="shared" si="0"/>
        <v/>
      </c>
      <c r="G22" s="2">
        <f>ROUND(+'Phys. Thy.'!H120,0)</f>
        <v>0</v>
      </c>
      <c r="H22" s="2">
        <f>ROUND(+'Phys. Thy.'!F120,0)</f>
        <v>1895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ROUND(+'Phys. Thy.'!H18,0)</f>
        <v>174710</v>
      </c>
      <c r="E23" s="2">
        <f>ROUND(+'Phys. Thy.'!F18,0)</f>
        <v>21801</v>
      </c>
      <c r="F23" s="7">
        <f t="shared" si="0"/>
        <v>8.01</v>
      </c>
      <c r="G23" s="2">
        <f>ROUND(+'Phys. Thy.'!H121,0)</f>
        <v>183741</v>
      </c>
      <c r="H23" s="2">
        <f>ROUND(+'Phys. Thy.'!F121,0)</f>
        <v>24583</v>
      </c>
      <c r="I23" s="7">
        <f t="shared" si="1"/>
        <v>7.47</v>
      </c>
      <c r="J23" s="7"/>
      <c r="K23" s="8">
        <f t="shared" si="2"/>
        <v>-6.7400000000000002E-2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Thy.'!H19,0)</f>
        <v>751916</v>
      </c>
      <c r="E24" s="2">
        <f>ROUND(+'Phys. Thy.'!F19,0)</f>
        <v>77891</v>
      </c>
      <c r="F24" s="7">
        <f t="shared" si="0"/>
        <v>9.65</v>
      </c>
      <c r="G24" s="2">
        <f>ROUND(+'Phys. Thy.'!H122,0)</f>
        <v>725778</v>
      </c>
      <c r="H24" s="2">
        <f>ROUND(+'Phys. Thy.'!F122,0)</f>
        <v>76295</v>
      </c>
      <c r="I24" s="7">
        <f t="shared" si="1"/>
        <v>9.51</v>
      </c>
      <c r="J24" s="7"/>
      <c r="K24" s="8">
        <f t="shared" si="2"/>
        <v>-1.4500000000000001E-2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Thy.'!H20,0)</f>
        <v>166179</v>
      </c>
      <c r="E25" s="2">
        <f>ROUND(+'Phys. Thy.'!F20,0)</f>
        <v>19433</v>
      </c>
      <c r="F25" s="7">
        <f t="shared" si="0"/>
        <v>8.5500000000000007</v>
      </c>
      <c r="G25" s="2">
        <f>ROUND(+'Phys. Thy.'!H123,0)</f>
        <v>196591</v>
      </c>
      <c r="H25" s="2">
        <f>ROUND(+'Phys. Thy.'!F123,0)</f>
        <v>21371</v>
      </c>
      <c r="I25" s="7">
        <f t="shared" si="1"/>
        <v>9.1999999999999993</v>
      </c>
      <c r="J25" s="7"/>
      <c r="K25" s="8">
        <f t="shared" si="2"/>
        <v>7.5999999999999998E-2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Thy.'!H21,0)</f>
        <v>126511</v>
      </c>
      <c r="E26" s="2">
        <f>ROUND(+'Phys. Thy.'!F21,0)</f>
        <v>6128</v>
      </c>
      <c r="F26" s="7">
        <f t="shared" si="0"/>
        <v>20.64</v>
      </c>
      <c r="G26" s="2">
        <f>ROUND(+'Phys. Thy.'!H124,0)</f>
        <v>178425</v>
      </c>
      <c r="H26" s="2">
        <f>ROUND(+'Phys. Thy.'!F124,0)</f>
        <v>6506</v>
      </c>
      <c r="I26" s="7">
        <f t="shared" si="1"/>
        <v>27.42</v>
      </c>
      <c r="J26" s="7"/>
      <c r="K26" s="8">
        <f t="shared" si="2"/>
        <v>0.32850000000000001</v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Thy.'!H22,0)</f>
        <v>0</v>
      </c>
      <c r="E27" s="2">
        <f>ROUND(+'Phys. Thy.'!F22,0)</f>
        <v>0</v>
      </c>
      <c r="F27" s="7" t="str">
        <f t="shared" si="0"/>
        <v/>
      </c>
      <c r="G27" s="2">
        <f>ROUND(+'Phys. Thy.'!H125,0)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Thy.'!H23,0)</f>
        <v>0</v>
      </c>
      <c r="E28" s="2">
        <f>ROUND(+'Phys. Thy.'!F23,0)</f>
        <v>19501</v>
      </c>
      <c r="F28" s="7" t="str">
        <f t="shared" si="0"/>
        <v/>
      </c>
      <c r="G28" s="2">
        <f>ROUND(+'Phys. Thy.'!H126,0)</f>
        <v>0</v>
      </c>
      <c r="H28" s="2">
        <f>ROUND(+'Phys. Thy.'!F126,0)</f>
        <v>21207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Thy.'!H24,0)</f>
        <v>12</v>
      </c>
      <c r="E29" s="2">
        <f>ROUND(+'Phys. Thy.'!F24,0)</f>
        <v>11735</v>
      </c>
      <c r="F29" s="7">
        <f t="shared" si="0"/>
        <v>0</v>
      </c>
      <c r="G29" s="2">
        <f>ROUND(+'Phys. Thy.'!H127,0)</f>
        <v>0</v>
      </c>
      <c r="H29" s="2">
        <f>ROUND(+'Phys. Thy.'!F127,0)</f>
        <v>11412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Thy.'!H25,0)</f>
        <v>231202</v>
      </c>
      <c r="E30" s="2">
        <f>ROUND(+'Phys. Thy.'!F25,0)</f>
        <v>0</v>
      </c>
      <c r="F30" s="7" t="str">
        <f t="shared" si="0"/>
        <v/>
      </c>
      <c r="G30" s="2">
        <f>ROUND(+'Phys. Thy.'!H128,0)</f>
        <v>160576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Thy.'!H26,0)</f>
        <v>121965</v>
      </c>
      <c r="E31" s="2">
        <f>ROUND(+'Phys. Thy.'!F26,0)</f>
        <v>5658</v>
      </c>
      <c r="F31" s="7">
        <f t="shared" si="0"/>
        <v>21.56</v>
      </c>
      <c r="G31" s="2">
        <f>ROUND(+'Phys. Thy.'!H129,0)</f>
        <v>113195</v>
      </c>
      <c r="H31" s="2">
        <f>ROUND(+'Phys. Thy.'!F129,0)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Thy.'!H27,0)</f>
        <v>0</v>
      </c>
      <c r="E32" s="2">
        <f>ROUND(+'Phys. Thy.'!F27,0)</f>
        <v>0</v>
      </c>
      <c r="F32" s="7" t="str">
        <f t="shared" si="0"/>
        <v/>
      </c>
      <c r="G32" s="2">
        <f>ROUND(+'Phys. Thy.'!H130,0)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ROUND(+'Phys. Thy.'!H28,0)</f>
        <v>567215</v>
      </c>
      <c r="E33" s="2">
        <f>ROUND(+'Phys. Thy.'!F28,0)</f>
        <v>114568</v>
      </c>
      <c r="F33" s="7">
        <f t="shared" si="0"/>
        <v>4.95</v>
      </c>
      <c r="G33" s="2">
        <f>ROUND(+'Phys. Thy.'!H131,0)</f>
        <v>468727</v>
      </c>
      <c r="H33" s="2">
        <f>ROUND(+'Phys. Thy.'!F131,0)</f>
        <v>156125</v>
      </c>
      <c r="I33" s="7">
        <f t="shared" si="1"/>
        <v>3</v>
      </c>
      <c r="J33" s="7"/>
      <c r="K33" s="8">
        <f t="shared" si="2"/>
        <v>-0.39389999999999997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Thy.'!H29,0)</f>
        <v>0</v>
      </c>
      <c r="E34" s="2">
        <f>ROUND(+'Phys. Thy.'!F29,0)</f>
        <v>48446</v>
      </c>
      <c r="F34" s="7" t="str">
        <f t="shared" si="0"/>
        <v/>
      </c>
      <c r="G34" s="2">
        <f>ROUND(+'Phys. Thy.'!H132,0)</f>
        <v>0</v>
      </c>
      <c r="H34" s="2">
        <f>ROUND(+'Phys. Thy.'!F132,0)</f>
        <v>24877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Thy.'!H30,0)</f>
        <v>102992</v>
      </c>
      <c r="E35" s="2">
        <f>ROUND(+'Phys. Thy.'!F30,0)</f>
        <v>12015</v>
      </c>
      <c r="F35" s="7">
        <f t="shared" si="0"/>
        <v>8.57</v>
      </c>
      <c r="G35" s="2">
        <f>ROUND(+'Phys. Thy.'!H133,0)</f>
        <v>106126</v>
      </c>
      <c r="H35" s="2">
        <f>ROUND(+'Phys. Thy.'!F133,0)</f>
        <v>11774</v>
      </c>
      <c r="I35" s="7">
        <f t="shared" si="1"/>
        <v>9.01</v>
      </c>
      <c r="J35" s="7"/>
      <c r="K35" s="8">
        <f t="shared" si="2"/>
        <v>5.1299999999999998E-2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Thy.'!H31,0)</f>
        <v>0</v>
      </c>
      <c r="E36" s="2">
        <f>ROUND(+'Phys. Thy.'!F31,0)</f>
        <v>0</v>
      </c>
      <c r="F36" s="7" t="str">
        <f t="shared" si="0"/>
        <v/>
      </c>
      <c r="G36" s="2">
        <f>ROUND(+'Phys. Thy.'!H134,0)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Thy.'!H32,0)</f>
        <v>76722</v>
      </c>
      <c r="E37" s="2">
        <f>ROUND(+'Phys. Thy.'!F32,0)</f>
        <v>5383</v>
      </c>
      <c r="F37" s="7">
        <f t="shared" si="0"/>
        <v>14.25</v>
      </c>
      <c r="G37" s="2">
        <f>ROUND(+'Phys. Thy.'!H135,0)</f>
        <v>93513</v>
      </c>
      <c r="H37" s="2">
        <f>ROUND(+'Phys. Thy.'!F135,0)</f>
        <v>6217</v>
      </c>
      <c r="I37" s="7">
        <f t="shared" si="1"/>
        <v>15.04</v>
      </c>
      <c r="J37" s="7"/>
      <c r="K37" s="8">
        <f t="shared" si="2"/>
        <v>5.5399999999999998E-2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Thy.'!H33,0)</f>
        <v>998683</v>
      </c>
      <c r="E38" s="2">
        <f>ROUND(+'Phys. Thy.'!F33,0)</f>
        <v>186423</v>
      </c>
      <c r="F38" s="7">
        <f t="shared" si="0"/>
        <v>5.36</v>
      </c>
      <c r="G38" s="2">
        <f>ROUND(+'Phys. Thy.'!H136,0)</f>
        <v>775341</v>
      </c>
      <c r="H38" s="2">
        <f>ROUND(+'Phys. Thy.'!F136,0)</f>
        <v>152592</v>
      </c>
      <c r="I38" s="7">
        <f t="shared" si="1"/>
        <v>5.08</v>
      </c>
      <c r="J38" s="7"/>
      <c r="K38" s="8">
        <f t="shared" si="2"/>
        <v>-5.2200000000000003E-2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Thy.'!H34,0)</f>
        <v>0</v>
      </c>
      <c r="E39" s="2">
        <f>ROUND(+'Phys. Thy.'!F34,0)</f>
        <v>0</v>
      </c>
      <c r="F39" s="7" t="str">
        <f t="shared" si="0"/>
        <v/>
      </c>
      <c r="G39" s="2">
        <f>ROUND(+'Phys. Thy.'!H137,0)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Thy.'!H35,0)</f>
        <v>331346</v>
      </c>
      <c r="E40" s="2">
        <f>ROUND(+'Phys. Thy.'!F35,0)</f>
        <v>0</v>
      </c>
      <c r="F40" s="7" t="str">
        <f t="shared" si="0"/>
        <v/>
      </c>
      <c r="G40" s="2">
        <f>ROUND(+'Phys. Thy.'!H138,0)</f>
        <v>430071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Thy.'!H36,0)</f>
        <v>338433</v>
      </c>
      <c r="E41" s="2">
        <f>ROUND(+'Phys. Thy.'!F36,0)</f>
        <v>41077</v>
      </c>
      <c r="F41" s="7">
        <f t="shared" si="0"/>
        <v>8.24</v>
      </c>
      <c r="G41" s="2">
        <f>ROUND(+'Phys. Thy.'!H139,0)</f>
        <v>362956</v>
      </c>
      <c r="H41" s="2">
        <f>ROUND(+'Phys. Thy.'!F139,0)</f>
        <v>43906</v>
      </c>
      <c r="I41" s="7">
        <f t="shared" si="1"/>
        <v>8.27</v>
      </c>
      <c r="J41" s="7"/>
      <c r="K41" s="8">
        <f t="shared" si="2"/>
        <v>3.5999999999999999E-3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Thy.'!H37,0)</f>
        <v>121404</v>
      </c>
      <c r="E42" s="2">
        <f>ROUND(+'Phys. Thy.'!F37,0)</f>
        <v>16504</v>
      </c>
      <c r="F42" s="7">
        <f t="shared" si="0"/>
        <v>7.36</v>
      </c>
      <c r="G42" s="2">
        <f>ROUND(+'Phys. Thy.'!H140,0)</f>
        <v>126254</v>
      </c>
      <c r="H42" s="2">
        <f>ROUND(+'Phys. Thy.'!F140,0)</f>
        <v>21045</v>
      </c>
      <c r="I42" s="7">
        <f t="shared" si="1"/>
        <v>6</v>
      </c>
      <c r="J42" s="7"/>
      <c r="K42" s="8">
        <f t="shared" si="2"/>
        <v>-0.18479999999999999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ROUND(+'Phys. Thy.'!H38,0)</f>
        <v>269559</v>
      </c>
      <c r="E43" s="2">
        <f>ROUND(+'Phys. Thy.'!F38,0)</f>
        <v>0</v>
      </c>
      <c r="F43" s="7" t="str">
        <f t="shared" si="0"/>
        <v/>
      </c>
      <c r="G43" s="2">
        <f>ROUND(+'Phys. Thy.'!H141,0)</f>
        <v>309131</v>
      </c>
      <c r="H43" s="2">
        <f>ROUND(+'Phys. Thy.'!F141,0)</f>
        <v>42327</v>
      </c>
      <c r="I43" s="7">
        <f t="shared" si="1"/>
        <v>7.3</v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Thy.'!H39,0)</f>
        <v>0</v>
      </c>
      <c r="E44" s="2">
        <f>ROUND(+'Phys. Thy.'!F39,0)</f>
        <v>0</v>
      </c>
      <c r="F44" s="7" t="str">
        <f t="shared" si="0"/>
        <v/>
      </c>
      <c r="G44" s="2">
        <f>ROUND(+'Phys. Thy.'!H142,0)</f>
        <v>90242</v>
      </c>
      <c r="H44" s="2">
        <f>ROUND(+'Phys. Thy.'!F142,0)</f>
        <v>15620</v>
      </c>
      <c r="I44" s="7">
        <f t="shared" si="1"/>
        <v>5.78</v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Thy.'!H40,0)</f>
        <v>0</v>
      </c>
      <c r="E45" s="2">
        <f>ROUND(+'Phys. Thy.'!F40,0)</f>
        <v>0</v>
      </c>
      <c r="F45" s="7" t="str">
        <f t="shared" si="0"/>
        <v/>
      </c>
      <c r="G45" s="2">
        <f>ROUND(+'Phys. Thy.'!H143,0)</f>
        <v>2787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Thy.'!H41,0)</f>
        <v>112457</v>
      </c>
      <c r="E46" s="2">
        <f>ROUND(+'Phys. Thy.'!F41,0)</f>
        <v>22155</v>
      </c>
      <c r="F46" s="7">
        <f t="shared" si="0"/>
        <v>5.08</v>
      </c>
      <c r="G46" s="2">
        <f>ROUND(+'Phys. Thy.'!H144,0)</f>
        <v>100394</v>
      </c>
      <c r="H46" s="2">
        <f>ROUND(+'Phys. Thy.'!F144,0)</f>
        <v>18779</v>
      </c>
      <c r="I46" s="7">
        <f t="shared" si="1"/>
        <v>5.35</v>
      </c>
      <c r="J46" s="7"/>
      <c r="K46" s="8">
        <f t="shared" si="2"/>
        <v>5.3100000000000001E-2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Thy.'!H42,0)</f>
        <v>0</v>
      </c>
      <c r="E47" s="2">
        <f>ROUND(+'Phys. Thy.'!F42,0)</f>
        <v>3007</v>
      </c>
      <c r="F47" s="7" t="str">
        <f t="shared" si="0"/>
        <v/>
      </c>
      <c r="G47" s="2">
        <f>ROUND(+'Phys. Thy.'!H145,0)</f>
        <v>0</v>
      </c>
      <c r="H47" s="2">
        <f>ROUND(+'Phys. Thy.'!F145,0)</f>
        <v>3018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Thy.'!H43,0)</f>
        <v>56748</v>
      </c>
      <c r="E48" s="2">
        <f>ROUND(+'Phys. Thy.'!F43,0)</f>
        <v>13125</v>
      </c>
      <c r="F48" s="7">
        <f t="shared" si="0"/>
        <v>4.32</v>
      </c>
      <c r="G48" s="2">
        <f>ROUND(+'Phys. Thy.'!H146,0)</f>
        <v>68123</v>
      </c>
      <c r="H48" s="2">
        <f>ROUND(+'Phys. Thy.'!F146,0)</f>
        <v>10828</v>
      </c>
      <c r="I48" s="7">
        <f t="shared" si="1"/>
        <v>6.29</v>
      </c>
      <c r="J48" s="7"/>
      <c r="K48" s="8">
        <f t="shared" si="2"/>
        <v>0.45600000000000002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Thy.'!H44,0)</f>
        <v>0</v>
      </c>
      <c r="E49" s="2">
        <f>ROUND(+'Phys. Thy.'!F44,0)</f>
        <v>0</v>
      </c>
      <c r="F49" s="7" t="str">
        <f t="shared" si="0"/>
        <v/>
      </c>
      <c r="G49" s="2">
        <f>ROUND(+'Phys. Thy.'!H147,0)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Thy.'!H45,0)</f>
        <v>0</v>
      </c>
      <c r="E50" s="2">
        <f>ROUND(+'Phys. Thy.'!F45,0)</f>
        <v>31350</v>
      </c>
      <c r="F50" s="7" t="str">
        <f t="shared" si="0"/>
        <v/>
      </c>
      <c r="G50" s="2">
        <f>ROUND(+'Phys. Thy.'!H148,0)</f>
        <v>0</v>
      </c>
      <c r="H50" s="2">
        <f>ROUND(+'Phys. Thy.'!F148,0)</f>
        <v>33706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Thy.'!H46,0)</f>
        <v>1809489</v>
      </c>
      <c r="E51" s="2">
        <f>ROUND(+'Phys. Thy.'!F46,0)</f>
        <v>217908</v>
      </c>
      <c r="F51" s="7">
        <f t="shared" si="0"/>
        <v>8.3000000000000007</v>
      </c>
      <c r="G51" s="2">
        <f>ROUND(+'Phys. Thy.'!H149,0)</f>
        <v>2444541</v>
      </c>
      <c r="H51" s="2">
        <f>ROUND(+'Phys. Thy.'!F149,0)</f>
        <v>236554</v>
      </c>
      <c r="I51" s="7">
        <f t="shared" si="1"/>
        <v>10.33</v>
      </c>
      <c r="J51" s="7"/>
      <c r="K51" s="8">
        <f t="shared" si="2"/>
        <v>0.24460000000000001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Thy.'!H47,0)</f>
        <v>59428</v>
      </c>
      <c r="E52" s="2">
        <f>ROUND(+'Phys. Thy.'!F47,0)</f>
        <v>8760</v>
      </c>
      <c r="F52" s="7">
        <f t="shared" si="0"/>
        <v>6.78</v>
      </c>
      <c r="G52" s="2">
        <f>ROUND(+'Phys. Thy.'!H150,0)</f>
        <v>46518</v>
      </c>
      <c r="H52" s="2">
        <f>ROUND(+'Phys. Thy.'!F150,0)</f>
        <v>8782</v>
      </c>
      <c r="I52" s="7">
        <f t="shared" si="1"/>
        <v>5.3</v>
      </c>
      <c r="J52" s="7"/>
      <c r="K52" s="8">
        <f t="shared" si="2"/>
        <v>-0.21829999999999999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Thy.'!H48,0)</f>
        <v>689667</v>
      </c>
      <c r="E53" s="2">
        <f>ROUND(+'Phys. Thy.'!F48,0)</f>
        <v>82058</v>
      </c>
      <c r="F53" s="7">
        <f t="shared" si="0"/>
        <v>8.4</v>
      </c>
      <c r="G53" s="2">
        <f>ROUND(+'Phys. Thy.'!H151,0)</f>
        <v>676891</v>
      </c>
      <c r="H53" s="2">
        <f>ROUND(+'Phys. Thy.'!F151,0)</f>
        <v>85562</v>
      </c>
      <c r="I53" s="7">
        <f t="shared" si="1"/>
        <v>7.91</v>
      </c>
      <c r="J53" s="7"/>
      <c r="K53" s="8">
        <f t="shared" si="2"/>
        <v>-5.8299999999999998E-2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Thy.'!H49,0)</f>
        <v>550691</v>
      </c>
      <c r="E54" s="2">
        <f>ROUND(+'Phys. Thy.'!F49,0)</f>
        <v>0</v>
      </c>
      <c r="F54" s="7" t="str">
        <f t="shared" si="0"/>
        <v/>
      </c>
      <c r="G54" s="2">
        <f>ROUND(+'Phys. Thy.'!H152,0)</f>
        <v>605053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Thy.'!H50,0)</f>
        <v>265886</v>
      </c>
      <c r="E55" s="2">
        <f>ROUND(+'Phys. Thy.'!F50,0)</f>
        <v>46844</v>
      </c>
      <c r="F55" s="7">
        <f t="shared" si="0"/>
        <v>5.68</v>
      </c>
      <c r="G55" s="2">
        <f>ROUND(+'Phys. Thy.'!H153,0)</f>
        <v>309778</v>
      </c>
      <c r="H55" s="2">
        <f>ROUND(+'Phys. Thy.'!F153,0)</f>
        <v>48671</v>
      </c>
      <c r="I55" s="7">
        <f t="shared" si="1"/>
        <v>6.36</v>
      </c>
      <c r="J55" s="7"/>
      <c r="K55" s="8">
        <f t="shared" si="2"/>
        <v>0.1197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Thy.'!H51,0)</f>
        <v>302317</v>
      </c>
      <c r="E56" s="2">
        <f>ROUND(+'Phys. Thy.'!F51,0)</f>
        <v>17655</v>
      </c>
      <c r="F56" s="7">
        <f t="shared" si="0"/>
        <v>17.12</v>
      </c>
      <c r="G56" s="2">
        <f>ROUND(+'Phys. Thy.'!H154,0)</f>
        <v>322567</v>
      </c>
      <c r="H56" s="2">
        <f>ROUND(+'Phys. Thy.'!F154,0)</f>
        <v>18428</v>
      </c>
      <c r="I56" s="7">
        <f t="shared" si="1"/>
        <v>17.5</v>
      </c>
      <c r="J56" s="7"/>
      <c r="K56" s="8">
        <f t="shared" si="2"/>
        <v>2.2200000000000001E-2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Thy.'!H52,0)</f>
        <v>102959</v>
      </c>
      <c r="E57" s="2">
        <f>ROUND(+'Phys. Thy.'!F52,0)</f>
        <v>7853</v>
      </c>
      <c r="F57" s="7">
        <f t="shared" si="0"/>
        <v>13.11</v>
      </c>
      <c r="G57" s="2">
        <f>ROUND(+'Phys. Thy.'!H155,0)</f>
        <v>0</v>
      </c>
      <c r="H57" s="2">
        <f>ROUND(+'Phys. Thy.'!F155,0)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Thy.'!H53,0)</f>
        <v>89819</v>
      </c>
      <c r="E58" s="2">
        <f>ROUND(+'Phys. Thy.'!F53,0)</f>
        <v>0</v>
      </c>
      <c r="F58" s="7" t="str">
        <f t="shared" si="0"/>
        <v/>
      </c>
      <c r="G58" s="2">
        <f>ROUND(+'Phys. Thy.'!H156,0)</f>
        <v>103110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Thy.'!H54,0)</f>
        <v>0</v>
      </c>
      <c r="E59" s="2">
        <f>ROUND(+'Phys. Thy.'!F54,0)</f>
        <v>35914</v>
      </c>
      <c r="F59" s="7" t="str">
        <f t="shared" si="0"/>
        <v/>
      </c>
      <c r="G59" s="2">
        <f>ROUND(+'Phys. Thy.'!H157,0)</f>
        <v>0</v>
      </c>
      <c r="H59" s="2">
        <f>ROUND(+'Phys. Thy.'!F157,0)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Thy.'!H55,0)</f>
        <v>238510</v>
      </c>
      <c r="E60" s="2">
        <f>ROUND(+'Phys. Thy.'!F55,0)</f>
        <v>30614</v>
      </c>
      <c r="F60" s="7">
        <f t="shared" si="0"/>
        <v>7.79</v>
      </c>
      <c r="G60" s="2">
        <f>ROUND(+'Phys. Thy.'!H158,0)</f>
        <v>261463</v>
      </c>
      <c r="H60" s="2">
        <f>ROUND(+'Phys. Thy.'!F158,0)</f>
        <v>34803</v>
      </c>
      <c r="I60" s="7">
        <f t="shared" si="1"/>
        <v>7.51</v>
      </c>
      <c r="J60" s="7"/>
      <c r="K60" s="8">
        <f t="shared" si="2"/>
        <v>-3.5900000000000001E-2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Thy.'!H56,0)</f>
        <v>33538</v>
      </c>
      <c r="E61" s="2">
        <f>ROUND(+'Phys. Thy.'!F56,0)</f>
        <v>25449</v>
      </c>
      <c r="F61" s="7">
        <f t="shared" si="0"/>
        <v>1.32</v>
      </c>
      <c r="G61" s="2">
        <f>ROUND(+'Phys. Thy.'!H159,0)</f>
        <v>27015</v>
      </c>
      <c r="H61" s="2">
        <f>ROUND(+'Phys. Thy.'!F159,0)</f>
        <v>22814</v>
      </c>
      <c r="I61" s="7">
        <f t="shared" si="1"/>
        <v>1.18</v>
      </c>
      <c r="J61" s="7"/>
      <c r="K61" s="8">
        <f t="shared" si="2"/>
        <v>-0.1061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Thy.'!H57,0)</f>
        <v>849190</v>
      </c>
      <c r="E62" s="2">
        <f>ROUND(+'Phys. Thy.'!F57,0)</f>
        <v>67663</v>
      </c>
      <c r="F62" s="7">
        <f t="shared" si="0"/>
        <v>12.55</v>
      </c>
      <c r="G62" s="2">
        <f>ROUND(+'Phys. Thy.'!H160,0)</f>
        <v>888181</v>
      </c>
      <c r="H62" s="2">
        <f>ROUND(+'Phys. Thy.'!F160,0)</f>
        <v>72960</v>
      </c>
      <c r="I62" s="7">
        <f t="shared" si="1"/>
        <v>12.17</v>
      </c>
      <c r="J62" s="7"/>
      <c r="K62" s="8">
        <f t="shared" si="2"/>
        <v>-3.0300000000000001E-2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ROUND(+'Phys. Thy.'!H58,0)</f>
        <v>1507171</v>
      </c>
      <c r="E63" s="2">
        <f>ROUND(+'Phys. Thy.'!F58,0)</f>
        <v>205950</v>
      </c>
      <c r="F63" s="7">
        <f t="shared" si="0"/>
        <v>7.32</v>
      </c>
      <c r="G63" s="2">
        <f>ROUND(+'Phys. Thy.'!H161,0)</f>
        <v>1577670</v>
      </c>
      <c r="H63" s="2">
        <f>ROUND(+'Phys. Thy.'!F161,0)</f>
        <v>225390</v>
      </c>
      <c r="I63" s="7">
        <f t="shared" si="1"/>
        <v>7</v>
      </c>
      <c r="J63" s="7"/>
      <c r="K63" s="8">
        <f t="shared" si="2"/>
        <v>-4.3700000000000003E-2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Thy.'!H59,0)</f>
        <v>101587</v>
      </c>
      <c r="E64" s="2">
        <f>ROUND(+'Phys. Thy.'!F59,0)</f>
        <v>8733</v>
      </c>
      <c r="F64" s="7">
        <f t="shared" si="0"/>
        <v>11.63</v>
      </c>
      <c r="G64" s="2">
        <f>ROUND(+'Phys. Thy.'!H162,0)</f>
        <v>111126</v>
      </c>
      <c r="H64" s="2">
        <f>ROUND(+'Phys. Thy.'!F162,0)</f>
        <v>8604</v>
      </c>
      <c r="I64" s="7">
        <f t="shared" si="1"/>
        <v>12.92</v>
      </c>
      <c r="J64" s="7"/>
      <c r="K64" s="8">
        <f t="shared" si="2"/>
        <v>0.1109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Thy.'!H60,0)</f>
        <v>0</v>
      </c>
      <c r="E65" s="2">
        <f>ROUND(+'Phys. Thy.'!F60,0)</f>
        <v>16502</v>
      </c>
      <c r="F65" s="7" t="str">
        <f t="shared" si="0"/>
        <v/>
      </c>
      <c r="G65" s="2">
        <f>ROUND(+'Phys. Thy.'!H163,0)</f>
        <v>0</v>
      </c>
      <c r="H65" s="2">
        <f>ROUND(+'Phys. Thy.'!F163,0)</f>
        <v>19296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Thy.'!H61,0)</f>
        <v>49172</v>
      </c>
      <c r="E66" s="2">
        <f>ROUND(+'Phys. Thy.'!F61,0)</f>
        <v>4668</v>
      </c>
      <c r="F66" s="7">
        <f t="shared" si="0"/>
        <v>10.53</v>
      </c>
      <c r="G66" s="2">
        <f>ROUND(+'Phys. Thy.'!H164,0)</f>
        <v>56820</v>
      </c>
      <c r="H66" s="2">
        <f>ROUND(+'Phys. Thy.'!F164,0)</f>
        <v>5798</v>
      </c>
      <c r="I66" s="7">
        <f t="shared" si="1"/>
        <v>9.8000000000000007</v>
      </c>
      <c r="J66" s="7"/>
      <c r="K66" s="8">
        <f t="shared" si="2"/>
        <v>-6.93E-2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Thy.'!H62,0)</f>
        <v>166657</v>
      </c>
      <c r="E67" s="2">
        <f>ROUND(+'Phys. Thy.'!F62,0)</f>
        <v>16048</v>
      </c>
      <c r="F67" s="7">
        <f t="shared" si="0"/>
        <v>10.38</v>
      </c>
      <c r="G67" s="2">
        <f>ROUND(+'Phys. Thy.'!H165,0)</f>
        <v>314078</v>
      </c>
      <c r="H67" s="2">
        <f>ROUND(+'Phys. Thy.'!F165,0)</f>
        <v>18632</v>
      </c>
      <c r="I67" s="7">
        <f t="shared" si="1"/>
        <v>16.86</v>
      </c>
      <c r="J67" s="7"/>
      <c r="K67" s="8">
        <f t="shared" si="2"/>
        <v>0.62429999999999997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Thy.'!H63,0)</f>
        <v>122787</v>
      </c>
      <c r="E68" s="2">
        <f>ROUND(+'Phys. Thy.'!F63,0)</f>
        <v>6572</v>
      </c>
      <c r="F68" s="7">
        <f t="shared" si="0"/>
        <v>18.68</v>
      </c>
      <c r="G68" s="2">
        <f>ROUND(+'Phys. Thy.'!H166,0)</f>
        <v>175199</v>
      </c>
      <c r="H68" s="2">
        <f>ROUND(+'Phys. Thy.'!F166,0)</f>
        <v>7024</v>
      </c>
      <c r="I68" s="7">
        <f t="shared" si="1"/>
        <v>24.94</v>
      </c>
      <c r="J68" s="7"/>
      <c r="K68" s="8">
        <f t="shared" si="2"/>
        <v>0.33510000000000001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Thy.'!H64,0)</f>
        <v>1480313</v>
      </c>
      <c r="E69" s="2">
        <f>ROUND(+'Phys. Thy.'!F64,0)</f>
        <v>53913</v>
      </c>
      <c r="F69" s="7">
        <f t="shared" si="0"/>
        <v>27.46</v>
      </c>
      <c r="G69" s="2">
        <f>ROUND(+'Phys. Thy.'!H167,0)</f>
        <v>1458871</v>
      </c>
      <c r="H69" s="2">
        <f>ROUND(+'Phys. Thy.'!F167,0)</f>
        <v>57162</v>
      </c>
      <c r="I69" s="7">
        <f t="shared" si="1"/>
        <v>25.52</v>
      </c>
      <c r="J69" s="7"/>
      <c r="K69" s="8">
        <f t="shared" si="2"/>
        <v>-7.0599999999999996E-2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ROUND(+'Phys. Thy.'!H65,0)</f>
        <v>276160</v>
      </c>
      <c r="E70" s="2">
        <f>ROUND(+'Phys. Thy.'!F65,0)</f>
        <v>17726</v>
      </c>
      <c r="F70" s="7">
        <f t="shared" si="0"/>
        <v>15.58</v>
      </c>
      <c r="G70" s="2">
        <f>ROUND(+'Phys. Thy.'!H168,0)</f>
        <v>401536</v>
      </c>
      <c r="H70" s="2">
        <f>ROUND(+'Phys. Thy.'!F168,0)</f>
        <v>36114</v>
      </c>
      <c r="I70" s="7">
        <f t="shared" si="1"/>
        <v>11.12</v>
      </c>
      <c r="J70" s="7"/>
      <c r="K70" s="8">
        <f t="shared" si="2"/>
        <v>-0.2863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Thy.'!H66,0)</f>
        <v>665183</v>
      </c>
      <c r="E71" s="2">
        <f>ROUND(+'Phys. Thy.'!F66,0)</f>
        <v>190808</v>
      </c>
      <c r="F71" s="7">
        <f t="shared" si="0"/>
        <v>3.49</v>
      </c>
      <c r="G71" s="2">
        <f>ROUND(+'Phys. Thy.'!H169,0)</f>
        <v>379550</v>
      </c>
      <c r="H71" s="2">
        <f>ROUND(+'Phys. Thy.'!F169,0)</f>
        <v>107139</v>
      </c>
      <c r="I71" s="7">
        <f t="shared" si="1"/>
        <v>3.54</v>
      </c>
      <c r="J71" s="7"/>
      <c r="K71" s="8">
        <f t="shared" si="2"/>
        <v>1.43E-2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Thy.'!H67,0)</f>
        <v>107203</v>
      </c>
      <c r="E72" s="2">
        <f>ROUND(+'Phys. Thy.'!F67,0)</f>
        <v>17110</v>
      </c>
      <c r="F72" s="7">
        <f t="shared" si="0"/>
        <v>6.27</v>
      </c>
      <c r="G72" s="2">
        <f>ROUND(+'Phys. Thy.'!H170,0)</f>
        <v>103741</v>
      </c>
      <c r="H72" s="2">
        <f>ROUND(+'Phys. Thy.'!F170,0)</f>
        <v>20234</v>
      </c>
      <c r="I72" s="7">
        <f t="shared" si="1"/>
        <v>5.13</v>
      </c>
      <c r="J72" s="7"/>
      <c r="K72" s="8">
        <f t="shared" si="2"/>
        <v>-0.18179999999999999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Thy.'!H68,0)</f>
        <v>470511</v>
      </c>
      <c r="E73" s="2">
        <f>ROUND(+'Phys. Thy.'!F68,0)</f>
        <v>0</v>
      </c>
      <c r="F73" s="7" t="str">
        <f t="shared" si="0"/>
        <v/>
      </c>
      <c r="G73" s="2">
        <f>ROUND(+'Phys. Thy.'!H171,0)</f>
        <v>646663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Thy.'!H69,0)</f>
        <v>656786</v>
      </c>
      <c r="E74" s="2">
        <f>ROUND(+'Phys. Thy.'!F69,0)</f>
        <v>170898</v>
      </c>
      <c r="F74" s="7">
        <f t="shared" si="0"/>
        <v>3.84</v>
      </c>
      <c r="G74" s="2">
        <f>ROUND(+'Phys. Thy.'!H172,0)</f>
        <v>537934</v>
      </c>
      <c r="H74" s="2">
        <f>ROUND(+'Phys. Thy.'!F172,0)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Thy.'!H70,0)</f>
        <v>0</v>
      </c>
      <c r="E75" s="2">
        <f>ROUND(+'Phys. Thy.'!F70,0)</f>
        <v>0</v>
      </c>
      <c r="F75" s="7" t="str">
        <f t="shared" ref="F75:F110" si="3">IF(D75=0,"",IF(E75=0,"",ROUND(D75/E75,2)))</f>
        <v/>
      </c>
      <c r="G75" s="2">
        <f>ROUND(+'Phys. Thy.'!H173,0)</f>
        <v>0</v>
      </c>
      <c r="H75" s="2">
        <f>ROUND(+'Phys. Thy.'!F173,0)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Thy.'!H71,0)</f>
        <v>1101135</v>
      </c>
      <c r="E76" s="2">
        <f>ROUND(+'Phys. Thy.'!F71,0)</f>
        <v>0</v>
      </c>
      <c r="F76" s="7" t="str">
        <f t="shared" si="3"/>
        <v/>
      </c>
      <c r="G76" s="2">
        <f>ROUND(+'Phys. Thy.'!H174,0)</f>
        <v>1131671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Thy.'!H72,0)</f>
        <v>109834</v>
      </c>
      <c r="E77" s="2">
        <f>ROUND(+'Phys. Thy.'!F72,0)</f>
        <v>21788</v>
      </c>
      <c r="F77" s="7">
        <f t="shared" si="3"/>
        <v>5.04</v>
      </c>
      <c r="G77" s="2">
        <f>ROUND(+'Phys. Thy.'!H175,0)</f>
        <v>103046</v>
      </c>
      <c r="H77" s="2">
        <f>ROUND(+'Phys. Thy.'!F175,0)</f>
        <v>18005</v>
      </c>
      <c r="I77" s="7">
        <f t="shared" si="4"/>
        <v>5.72</v>
      </c>
      <c r="J77" s="7"/>
      <c r="K77" s="8">
        <f t="shared" si="5"/>
        <v>0.13489999999999999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Thy.'!H73,0)</f>
        <v>0</v>
      </c>
      <c r="E78" s="2">
        <f>ROUND(+'Phys. Thy.'!F73,0)</f>
        <v>0</v>
      </c>
      <c r="F78" s="7" t="str">
        <f t="shared" si="3"/>
        <v/>
      </c>
      <c r="G78" s="2">
        <f>ROUND(+'Phys. Thy.'!H176,0)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Thy.'!H74,0)</f>
        <v>534343</v>
      </c>
      <c r="E79" s="2">
        <f>ROUND(+'Phys. Thy.'!F74,0)</f>
        <v>87818</v>
      </c>
      <c r="F79" s="7">
        <f t="shared" si="3"/>
        <v>6.08</v>
      </c>
      <c r="G79" s="2">
        <f>ROUND(+'Phys. Thy.'!H177,0)</f>
        <v>503774</v>
      </c>
      <c r="H79" s="2">
        <f>ROUND(+'Phys. Thy.'!F177,0)</f>
        <v>90713</v>
      </c>
      <c r="I79" s="7">
        <f t="shared" si="4"/>
        <v>5.55</v>
      </c>
      <c r="J79" s="7"/>
      <c r="K79" s="8">
        <f t="shared" si="5"/>
        <v>-8.72E-2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Thy.'!H75,0)</f>
        <v>1085220</v>
      </c>
      <c r="E80" s="2">
        <f>ROUND(+'Phys. Thy.'!F75,0)</f>
        <v>140312</v>
      </c>
      <c r="F80" s="7">
        <f t="shared" si="3"/>
        <v>7.73</v>
      </c>
      <c r="G80" s="2">
        <f>ROUND(+'Phys. Thy.'!H178,0)</f>
        <v>1145498</v>
      </c>
      <c r="H80" s="2">
        <f>ROUND(+'Phys. Thy.'!F178,0)</f>
        <v>127318</v>
      </c>
      <c r="I80" s="7">
        <f t="shared" si="4"/>
        <v>9</v>
      </c>
      <c r="J80" s="7"/>
      <c r="K80" s="8">
        <f t="shared" si="5"/>
        <v>0.1643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Thy.'!H76,0)</f>
        <v>475827</v>
      </c>
      <c r="E81" s="2">
        <f>ROUND(+'Phys. Thy.'!F76,0)</f>
        <v>32175</v>
      </c>
      <c r="F81" s="7">
        <f t="shared" si="3"/>
        <v>14.79</v>
      </c>
      <c r="G81" s="2">
        <f>ROUND(+'Phys. Thy.'!H179,0)</f>
        <v>539082</v>
      </c>
      <c r="H81" s="2">
        <f>ROUND(+'Phys. Thy.'!F179,0)</f>
        <v>36305</v>
      </c>
      <c r="I81" s="7">
        <f t="shared" si="4"/>
        <v>14.85</v>
      </c>
      <c r="J81" s="7"/>
      <c r="K81" s="8">
        <f t="shared" si="5"/>
        <v>4.1000000000000003E-3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Thy.'!H77,0)</f>
        <v>102802</v>
      </c>
      <c r="E82" s="2">
        <f>ROUND(+'Phys. Thy.'!F77,0)</f>
        <v>4798</v>
      </c>
      <c r="F82" s="7">
        <f t="shared" si="3"/>
        <v>21.43</v>
      </c>
      <c r="G82" s="2">
        <f>ROUND(+'Phys. Thy.'!H180,0)</f>
        <v>116412</v>
      </c>
      <c r="H82" s="2">
        <f>ROUND(+'Phys. Thy.'!F180,0)</f>
        <v>6564</v>
      </c>
      <c r="I82" s="7">
        <f t="shared" si="4"/>
        <v>17.73</v>
      </c>
      <c r="J82" s="7"/>
      <c r="K82" s="8">
        <f t="shared" si="5"/>
        <v>-0.17269999999999999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Thy.'!H78,0)</f>
        <v>189552</v>
      </c>
      <c r="E83" s="2">
        <f>ROUND(+'Phys. Thy.'!F78,0)</f>
        <v>0</v>
      </c>
      <c r="F83" s="7" t="str">
        <f t="shared" si="3"/>
        <v/>
      </c>
      <c r="G83" s="2">
        <f>ROUND(+'Phys. Thy.'!H181,0)</f>
        <v>326971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Thy.'!H79,0)</f>
        <v>240271</v>
      </c>
      <c r="E84" s="2">
        <f>ROUND(+'Phys. Thy.'!F79,0)</f>
        <v>46693</v>
      </c>
      <c r="F84" s="7">
        <f t="shared" si="3"/>
        <v>5.15</v>
      </c>
      <c r="G84" s="2">
        <f>ROUND(+'Phys. Thy.'!H182,0)</f>
        <v>378491</v>
      </c>
      <c r="H84" s="2">
        <f>ROUND(+'Phys. Thy.'!F182,0)</f>
        <v>80191</v>
      </c>
      <c r="I84" s="7">
        <f t="shared" si="4"/>
        <v>4.72</v>
      </c>
      <c r="J84" s="7"/>
      <c r="K84" s="8">
        <f t="shared" si="5"/>
        <v>-8.3500000000000005E-2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ROUND(+'Phys. Thy.'!H80,0)</f>
        <v>134686</v>
      </c>
      <c r="E85" s="2">
        <f>ROUND(+'Phys. Thy.'!F80,0)</f>
        <v>11273</v>
      </c>
      <c r="F85" s="7">
        <f t="shared" si="3"/>
        <v>11.95</v>
      </c>
      <c r="G85" s="2">
        <f>ROUND(+'Phys. Thy.'!H183,0)</f>
        <v>126355</v>
      </c>
      <c r="H85" s="2">
        <f>ROUND(+'Phys. Thy.'!F183,0)</f>
        <v>11050</v>
      </c>
      <c r="I85" s="7">
        <f t="shared" si="4"/>
        <v>11.43</v>
      </c>
      <c r="J85" s="7"/>
      <c r="K85" s="8">
        <f t="shared" si="5"/>
        <v>-4.3499999999999997E-2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Thy.'!H81,0)</f>
        <v>226377</v>
      </c>
      <c r="E86" s="2">
        <f>ROUND(+'Phys. Thy.'!F81,0)</f>
        <v>37345</v>
      </c>
      <c r="F86" s="7">
        <f t="shared" si="3"/>
        <v>6.06</v>
      </c>
      <c r="G86" s="2">
        <f>ROUND(+'Phys. Thy.'!H184,0)</f>
        <v>0</v>
      </c>
      <c r="H86" s="2">
        <f>ROUND(+'Phys. Thy.'!F184,0)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Thy.'!H82,0)</f>
        <v>0</v>
      </c>
      <c r="E87" s="2">
        <f>ROUND(+'Phys. Thy.'!F82,0)</f>
        <v>0</v>
      </c>
      <c r="F87" s="7" t="str">
        <f t="shared" si="3"/>
        <v/>
      </c>
      <c r="G87" s="2">
        <f>ROUND(+'Phys. Thy.'!H185,0)</f>
        <v>0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Thy.'!H83,0)</f>
        <v>55027</v>
      </c>
      <c r="E88" s="2">
        <f>ROUND(+'Phys. Thy.'!F83,0)</f>
        <v>0</v>
      </c>
      <c r="F88" s="7" t="str">
        <f t="shared" si="3"/>
        <v/>
      </c>
      <c r="G88" s="2">
        <f>ROUND(+'Phys. Thy.'!H186,0)</f>
        <v>81147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Thy.'!H84,0)</f>
        <v>98018</v>
      </c>
      <c r="E89" s="2">
        <f>ROUND(+'Phys. Thy.'!F84,0)</f>
        <v>37487</v>
      </c>
      <c r="F89" s="7">
        <f t="shared" si="3"/>
        <v>2.61</v>
      </c>
      <c r="G89" s="2">
        <f>ROUND(+'Phys. Thy.'!H187,0)</f>
        <v>101160</v>
      </c>
      <c r="H89" s="2">
        <f>ROUND(+'Phys. Thy.'!F187,0)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Thy.'!H85,0)</f>
        <v>94470</v>
      </c>
      <c r="E90" s="2">
        <f>ROUND(+'Phys. Thy.'!F85,0)</f>
        <v>28266</v>
      </c>
      <c r="F90" s="7">
        <f t="shared" si="3"/>
        <v>3.34</v>
      </c>
      <c r="G90" s="2">
        <f>ROUND(+'Phys. Thy.'!H188,0)</f>
        <v>86830</v>
      </c>
      <c r="H90" s="2">
        <f>ROUND(+'Phys. Thy.'!F188,0)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Thy.'!H86,0)</f>
        <v>52409</v>
      </c>
      <c r="E91" s="2">
        <f>ROUND(+'Phys. Thy.'!F86,0)</f>
        <v>0</v>
      </c>
      <c r="F91" s="7" t="str">
        <f t="shared" si="3"/>
        <v/>
      </c>
      <c r="G91" s="2">
        <f>ROUND(+'Phys. Thy.'!H189,0)</f>
        <v>114015</v>
      </c>
      <c r="H91" s="2">
        <f>ROUND(+'Phys. Thy.'!F189,0)</f>
        <v>16196</v>
      </c>
      <c r="I91" s="7">
        <f t="shared" si="4"/>
        <v>7.04</v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Thy.'!H87,0)</f>
        <v>37866</v>
      </c>
      <c r="E92" s="2">
        <f>ROUND(+'Phys. Thy.'!F87,0)</f>
        <v>24822</v>
      </c>
      <c r="F92" s="7">
        <f t="shared" si="3"/>
        <v>1.53</v>
      </c>
      <c r="G92" s="2">
        <f>ROUND(+'Phys. Thy.'!H190,0)</f>
        <v>41622</v>
      </c>
      <c r="H92" s="2">
        <f>ROUND(+'Phys. Thy.'!F190,0)</f>
        <v>26680</v>
      </c>
      <c r="I92" s="7">
        <f t="shared" si="4"/>
        <v>1.56</v>
      </c>
      <c r="J92" s="7"/>
      <c r="K92" s="8">
        <f t="shared" si="5"/>
        <v>1.9599999999999999E-2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ROUND(+'Phys. Thy.'!H88,0)</f>
        <v>40222</v>
      </c>
      <c r="E93" s="2">
        <f>ROUND(+'Phys. Thy.'!F88,0)</f>
        <v>13335</v>
      </c>
      <c r="F93" s="7">
        <f t="shared" si="3"/>
        <v>3.02</v>
      </c>
      <c r="G93" s="2">
        <f>ROUND(+'Phys. Thy.'!H191,0)</f>
        <v>47360</v>
      </c>
      <c r="H93" s="2">
        <f>ROUND(+'Phys. Thy.'!F191,0)</f>
        <v>17330</v>
      </c>
      <c r="I93" s="7">
        <f t="shared" si="4"/>
        <v>2.73</v>
      </c>
      <c r="J93" s="7"/>
      <c r="K93" s="8">
        <f t="shared" si="5"/>
        <v>-9.6000000000000002E-2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ROUND(+'Phys. Thy.'!H89,0)</f>
        <v>253</v>
      </c>
      <c r="E94" s="2">
        <f>ROUND(+'Phys. Thy.'!F89,0)</f>
        <v>175</v>
      </c>
      <c r="F94" s="7">
        <f t="shared" si="3"/>
        <v>1.45</v>
      </c>
      <c r="G94" s="2">
        <f>ROUND(+'Phys. Thy.'!H192,0)</f>
        <v>0</v>
      </c>
      <c r="H94" s="2">
        <f>ROUND(+'Phys. Thy.'!F192,0)</f>
        <v>164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Thy.'!H90,0)</f>
        <v>306850</v>
      </c>
      <c r="E95" s="2">
        <f>ROUND(+'Phys. Thy.'!F90,0)</f>
        <v>60212</v>
      </c>
      <c r="F95" s="7">
        <f t="shared" si="3"/>
        <v>5.0999999999999996</v>
      </c>
      <c r="G95" s="2">
        <f>ROUND(+'Phys. Thy.'!H193,0)</f>
        <v>363767</v>
      </c>
      <c r="H95" s="2">
        <f>ROUND(+'Phys. Thy.'!F193,0)</f>
        <v>66078</v>
      </c>
      <c r="I95" s="7">
        <f t="shared" si="4"/>
        <v>5.51</v>
      </c>
      <c r="J95" s="7"/>
      <c r="K95" s="8">
        <f t="shared" si="5"/>
        <v>8.0399999999999999E-2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Thy.'!H91,0)</f>
        <v>0</v>
      </c>
      <c r="E96" s="2">
        <f>ROUND(+'Phys. Thy.'!F91,0)</f>
        <v>0</v>
      </c>
      <c r="F96" s="7" t="str">
        <f t="shared" si="3"/>
        <v/>
      </c>
      <c r="G96" s="2">
        <f>ROUND(+'Phys. Thy.'!H194,0)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Thy.'!H92,0)</f>
        <v>122764</v>
      </c>
      <c r="E97" s="2">
        <f>ROUND(+'Phys. Thy.'!F92,0)</f>
        <v>0</v>
      </c>
      <c r="F97" s="7" t="str">
        <f t="shared" si="3"/>
        <v/>
      </c>
      <c r="G97" s="2">
        <f>ROUND(+'Phys. Thy.'!H195,0)</f>
        <v>133300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Thy.'!H93,0)</f>
        <v>390924</v>
      </c>
      <c r="E98" s="2">
        <f>ROUND(+'Phys. Thy.'!F93,0)</f>
        <v>53772</v>
      </c>
      <c r="F98" s="7">
        <f t="shared" si="3"/>
        <v>7.27</v>
      </c>
      <c r="G98" s="2">
        <f>ROUND(+'Phys. Thy.'!H196,0)</f>
        <v>511155</v>
      </c>
      <c r="H98" s="2">
        <f>ROUND(+'Phys. Thy.'!F196,0)</f>
        <v>61804</v>
      </c>
      <c r="I98" s="7">
        <f t="shared" si="4"/>
        <v>8.27</v>
      </c>
      <c r="J98" s="7"/>
      <c r="K98" s="8">
        <f t="shared" si="5"/>
        <v>0.1376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Thy.'!H94,0)</f>
        <v>158257</v>
      </c>
      <c r="E99" s="2">
        <f>ROUND(+'Phys. Thy.'!F94,0)</f>
        <v>15590</v>
      </c>
      <c r="F99" s="7">
        <f t="shared" si="3"/>
        <v>10.15</v>
      </c>
      <c r="G99" s="2">
        <f>ROUND(+'Phys. Thy.'!H197,0)</f>
        <v>163661</v>
      </c>
      <c r="H99" s="2">
        <f>ROUND(+'Phys. Thy.'!F197,0)</f>
        <v>19058</v>
      </c>
      <c r="I99" s="7">
        <f t="shared" si="4"/>
        <v>8.59</v>
      </c>
      <c r="J99" s="7"/>
      <c r="K99" s="8">
        <f t="shared" si="5"/>
        <v>-0.1537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ROUND(+'Phys. Thy.'!H95,0)</f>
        <v>179131</v>
      </c>
      <c r="E100" s="2">
        <f>ROUND(+'Phys. Thy.'!F95,0)</f>
        <v>0</v>
      </c>
      <c r="F100" s="7" t="str">
        <f t="shared" si="3"/>
        <v/>
      </c>
      <c r="G100" s="2">
        <f>ROUND(+'Phys. Thy.'!H198,0)</f>
        <v>196444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Thy.'!H96,0)</f>
        <v>777462</v>
      </c>
      <c r="E101" s="2">
        <f>ROUND(+'Phys. Thy.'!F96,0)</f>
        <v>185126</v>
      </c>
      <c r="F101" s="7">
        <f t="shared" si="3"/>
        <v>4.2</v>
      </c>
      <c r="G101" s="2">
        <f>ROUND(+'Phys. Thy.'!H199,0)</f>
        <v>905151</v>
      </c>
      <c r="H101" s="2">
        <f>ROUND(+'Phys. Thy.'!F199,0)</f>
        <v>210456</v>
      </c>
      <c r="I101" s="7">
        <f t="shared" si="4"/>
        <v>4.3</v>
      </c>
      <c r="J101" s="7"/>
      <c r="K101" s="8">
        <f t="shared" si="5"/>
        <v>2.3800000000000002E-2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Thy.'!H97,0)</f>
        <v>183760</v>
      </c>
      <c r="E102" s="2">
        <f>ROUND(+'Phys. Thy.'!F97,0)</f>
        <v>37863</v>
      </c>
      <c r="F102" s="7">
        <f t="shared" si="3"/>
        <v>4.8499999999999996</v>
      </c>
      <c r="G102" s="2">
        <f>ROUND(+'Phys. Thy.'!H200,0)</f>
        <v>209261</v>
      </c>
      <c r="H102" s="2">
        <f>ROUND(+'Phys. Thy.'!F200,0)</f>
        <v>40847</v>
      </c>
      <c r="I102" s="7">
        <f t="shared" si="4"/>
        <v>5.12</v>
      </c>
      <c r="J102" s="7"/>
      <c r="K102" s="8">
        <f t="shared" si="5"/>
        <v>5.57E-2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Thy.'!H98,0)</f>
        <v>0</v>
      </c>
      <c r="E103" s="2">
        <f>ROUND(+'Phys. Thy.'!F98,0)</f>
        <v>0</v>
      </c>
      <c r="F103" s="7" t="str">
        <f t="shared" si="3"/>
        <v/>
      </c>
      <c r="G103" s="2">
        <f>ROUND(+'Phys. Thy.'!H201,0)</f>
        <v>114456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Thy.'!H99,0)</f>
        <v>0</v>
      </c>
      <c r="E104" s="2">
        <f>ROUND(+'Phys. Thy.'!F99,0)</f>
        <v>0</v>
      </c>
      <c r="F104" s="7" t="str">
        <f t="shared" si="3"/>
        <v/>
      </c>
      <c r="G104" s="2">
        <f>ROUND(+'Phys. Thy.'!H202,0)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Thy.'!H100,0)</f>
        <v>0</v>
      </c>
      <c r="E105" s="2">
        <f>ROUND(+'Phys. Thy.'!F100,0)</f>
        <v>0</v>
      </c>
      <c r="F105" s="7" t="str">
        <f t="shared" si="3"/>
        <v/>
      </c>
      <c r="G105" s="2">
        <f>ROUND(+'Phys. Thy.'!H203,0)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Thy.'!H101,0)</f>
        <v>0</v>
      </c>
      <c r="E106" s="2">
        <f>ROUND(+'Phys. Thy.'!F101,0)</f>
        <v>0</v>
      </c>
      <c r="F106" s="7" t="str">
        <f t="shared" si="3"/>
        <v/>
      </c>
      <c r="G106" s="2">
        <f>ROUND(+'Phys. Thy.'!H204,0)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Thy.'!H102,0)</f>
        <v>0</v>
      </c>
      <c r="E107" s="2">
        <f>ROUND(+'Phys. Thy.'!F102,0)</f>
        <v>0</v>
      </c>
      <c r="F107" s="7" t="str">
        <f t="shared" si="3"/>
        <v/>
      </c>
      <c r="G107" s="2">
        <f>ROUND(+'Phys. Thy.'!H205,0)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ROUND(+'Phys. Thy.'!H103,0)</f>
        <v>0</v>
      </c>
      <c r="E108" s="2">
        <f>ROUND(+'Phys. Thy.'!F103,0)</f>
        <v>0</v>
      </c>
      <c r="F108" s="7" t="str">
        <f t="shared" si="3"/>
        <v/>
      </c>
      <c r="G108" s="2">
        <f>ROUND(+'Phys. Thy.'!H206,0)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ROUND(+'Phys. Thy.'!H104,0)</f>
        <v>0</v>
      </c>
      <c r="E109" s="2">
        <f>ROUND(+'Phys. Thy.'!F104,0)</f>
        <v>0</v>
      </c>
      <c r="F109" s="7" t="str">
        <f t="shared" si="3"/>
        <v/>
      </c>
      <c r="G109" s="2">
        <f>ROUND(+'Phys. Thy.'!H207,0)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ROUND(+'Phys. Thy.'!H105,0)</f>
        <v>0</v>
      </c>
      <c r="E110" s="2">
        <f>ROUND(+'Phys. Thy.'!F105,0)</f>
        <v>0</v>
      </c>
      <c r="F110" s="7" t="str">
        <f t="shared" si="3"/>
        <v/>
      </c>
      <c r="G110" s="2">
        <f>ROUND(+'Phys. Thy.'!H208,0)</f>
        <v>0</v>
      </c>
      <c r="H110" s="2">
        <f>ROUND(+'Phys. Thy.'!F208,0)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8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336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23</v>
      </c>
      <c r="B5" s="5"/>
      <c r="C5" s="5"/>
      <c r="D5" s="5"/>
      <c r="E5" s="5"/>
      <c r="F5" s="5"/>
      <c r="G5" s="5"/>
      <c r="H5" s="5"/>
      <c r="I5" s="5"/>
    </row>
    <row r="6" spans="1:11" x14ac:dyDescent="0.2">
      <c r="E6" s="1"/>
      <c r="F6" s="3"/>
      <c r="G6" s="3"/>
      <c r="H6" s="1"/>
      <c r="I6" s="3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D8" s="1" t="s">
        <v>58</v>
      </c>
      <c r="F8" s="1" t="s">
        <v>2</v>
      </c>
      <c r="G8" s="1" t="s">
        <v>58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59</v>
      </c>
      <c r="E9" s="1" t="s">
        <v>4</v>
      </c>
      <c r="F9" s="1" t="s">
        <v>4</v>
      </c>
      <c r="G9" s="1" t="s">
        <v>59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Thy.'!I5,0)</f>
        <v>88909</v>
      </c>
      <c r="E10" s="2">
        <f>ROUND(+'Phys. Thy.'!F5,0)</f>
        <v>0</v>
      </c>
      <c r="F10" s="7" t="str">
        <f>IF(D10=0,"",IF(E10=0,"",ROUND(D10/E10,2)))</f>
        <v/>
      </c>
      <c r="G10" s="2">
        <f>ROUND(+'Phys. Thy.'!I108,0)</f>
        <v>325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Thy.'!I6,0)</f>
        <v>0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Thy.'!I109,0)</f>
        <v>0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Thy.'!I7,0)</f>
        <v>0</v>
      </c>
      <c r="E12" s="2">
        <f>ROUND(+'Phys. Thy.'!F7,0)</f>
        <v>12666</v>
      </c>
      <c r="F12" s="7" t="str">
        <f t="shared" si="0"/>
        <v/>
      </c>
      <c r="G12" s="2">
        <f>ROUND(+'Phys. Thy.'!I110,0)</f>
        <v>0</v>
      </c>
      <c r="H12" s="2">
        <f>ROUND(+'Phys. Thy.'!F110,0)</f>
        <v>12145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Thy.'!I8,0)</f>
        <v>0</v>
      </c>
      <c r="E13" s="2">
        <f>ROUND(+'Phys. Thy.'!F8,0)</f>
        <v>255179</v>
      </c>
      <c r="F13" s="7" t="str">
        <f t="shared" si="0"/>
        <v/>
      </c>
      <c r="G13" s="2">
        <f>ROUND(+'Phys. Thy.'!I111,0)</f>
        <v>0</v>
      </c>
      <c r="H13" s="2">
        <f>ROUND(+'Phys. Thy.'!F111,0)</f>
        <v>210257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Thy.'!I9,0)</f>
        <v>0</v>
      </c>
      <c r="E14" s="2">
        <f>ROUND(+'Phys. Thy.'!F9,0)</f>
        <v>121908</v>
      </c>
      <c r="F14" s="7" t="str">
        <f t="shared" si="0"/>
        <v/>
      </c>
      <c r="G14" s="2">
        <f>ROUND(+'Phys. Thy.'!I112,0)</f>
        <v>0</v>
      </c>
      <c r="H14" s="2">
        <f>ROUND(+'Phys. Thy.'!F112,0)</f>
        <v>147095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Thy.'!I10,0)</f>
        <v>0</v>
      </c>
      <c r="E15" s="2">
        <f>ROUND(+'Phys. Thy.'!F10,0)</f>
        <v>0</v>
      </c>
      <c r="F15" s="7" t="str">
        <f t="shared" si="0"/>
        <v/>
      </c>
      <c r="G15" s="2">
        <f>ROUND(+'Phys. Thy.'!I113,0)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Thy.'!I11,0)</f>
        <v>14733</v>
      </c>
      <c r="E16" s="2">
        <f>ROUND(+'Phys. Thy.'!F11,0)</f>
        <v>39049</v>
      </c>
      <c r="F16" s="7">
        <f t="shared" si="0"/>
        <v>0.38</v>
      </c>
      <c r="G16" s="2">
        <f>ROUND(+'Phys. Thy.'!I114,0)</f>
        <v>13052</v>
      </c>
      <c r="H16" s="2">
        <f>ROUND(+'Phys. Thy.'!F114,0)</f>
        <v>35352</v>
      </c>
      <c r="I16" s="7">
        <f t="shared" si="1"/>
        <v>0.37</v>
      </c>
      <c r="J16" s="7"/>
      <c r="K16" s="8">
        <f t="shared" si="2"/>
        <v>-2.63E-2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Thy.'!I12,0)</f>
        <v>0</v>
      </c>
      <c r="E17" s="2">
        <f>ROUND(+'Phys. Thy.'!F12,0)</f>
        <v>22929</v>
      </c>
      <c r="F17" s="7" t="str">
        <f t="shared" si="0"/>
        <v/>
      </c>
      <c r="G17" s="2">
        <f>ROUND(+'Phys. Thy.'!I115,0)</f>
        <v>0</v>
      </c>
      <c r="H17" s="2">
        <f>ROUND(+'Phys. Thy.'!F115,0)</f>
        <v>10679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Thy.'!I13,0)</f>
        <v>30328</v>
      </c>
      <c r="E18" s="2">
        <f>ROUND(+'Phys. Thy.'!F13,0)</f>
        <v>931</v>
      </c>
      <c r="F18" s="7">
        <f t="shared" si="0"/>
        <v>32.58</v>
      </c>
      <c r="G18" s="2">
        <f>ROUND(+'Phys. Thy.'!I116,0)</f>
        <v>54683</v>
      </c>
      <c r="H18" s="2">
        <f>ROUND(+'Phys. Thy.'!F116,0)</f>
        <v>668</v>
      </c>
      <c r="I18" s="7">
        <f t="shared" si="1"/>
        <v>81.86</v>
      </c>
      <c r="J18" s="7"/>
      <c r="K18" s="8">
        <f t="shared" si="2"/>
        <v>1.5125999999999999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Thy.'!I14,0)</f>
        <v>0</v>
      </c>
      <c r="E19" s="2">
        <f>ROUND(+'Phys. Thy.'!F14,0)</f>
        <v>61060</v>
      </c>
      <c r="F19" s="7" t="str">
        <f t="shared" si="0"/>
        <v/>
      </c>
      <c r="G19" s="2">
        <f>ROUND(+'Phys. Thy.'!I117,0)</f>
        <v>0</v>
      </c>
      <c r="H19" s="2">
        <f>ROUND(+'Phys. Thy.'!F117,0)</f>
        <v>44475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Thy.'!I15,0)</f>
        <v>0</v>
      </c>
      <c r="E20" s="2">
        <f>ROUND(+'Phys. Thy.'!F15,0)</f>
        <v>96121</v>
      </c>
      <c r="F20" s="7" t="str">
        <f t="shared" si="0"/>
        <v/>
      </c>
      <c r="G20" s="2">
        <f>ROUND(+'Phys. Thy.'!I118,0)</f>
        <v>0</v>
      </c>
      <c r="H20" s="2">
        <f>ROUND(+'Phys. Thy.'!F118,0)</f>
        <v>104572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Thy.'!I16,0)</f>
        <v>0</v>
      </c>
      <c r="E21" s="2">
        <f>ROUND(+'Phys. Thy.'!F16,0)</f>
        <v>156206</v>
      </c>
      <c r="F21" s="7" t="str">
        <f t="shared" si="0"/>
        <v/>
      </c>
      <c r="G21" s="2">
        <f>ROUND(+'Phys. Thy.'!I119,0)</f>
        <v>0</v>
      </c>
      <c r="H21" s="2">
        <f>ROUND(+'Phys. Thy.'!F119,0)</f>
        <v>179909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Thy.'!I17,0)</f>
        <v>0</v>
      </c>
      <c r="E22" s="2">
        <f>ROUND(+'Phys. Thy.'!F17,0)</f>
        <v>2002</v>
      </c>
      <c r="F22" s="7" t="str">
        <f t="shared" si="0"/>
        <v/>
      </c>
      <c r="G22" s="2">
        <f>ROUND(+'Phys. Thy.'!I120,0)</f>
        <v>0</v>
      </c>
      <c r="H22" s="2">
        <f>ROUND(+'Phys. Thy.'!F120,0)</f>
        <v>1895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ROUND(+'Phys. Thy.'!I18,0)</f>
        <v>0</v>
      </c>
      <c r="E23" s="2">
        <f>ROUND(+'Phys. Thy.'!F18,0)</f>
        <v>21801</v>
      </c>
      <c r="F23" s="7" t="str">
        <f t="shared" si="0"/>
        <v/>
      </c>
      <c r="G23" s="2">
        <f>ROUND(+'Phys. Thy.'!I121,0)</f>
        <v>0</v>
      </c>
      <c r="H23" s="2">
        <f>ROUND(+'Phys. Thy.'!F121,0)</f>
        <v>24583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Thy.'!I19,0)</f>
        <v>0</v>
      </c>
      <c r="E24" s="2">
        <f>ROUND(+'Phys. Thy.'!F19,0)</f>
        <v>77891</v>
      </c>
      <c r="F24" s="7" t="str">
        <f t="shared" si="0"/>
        <v/>
      </c>
      <c r="G24" s="2">
        <f>ROUND(+'Phys. Thy.'!I122,0)</f>
        <v>0</v>
      </c>
      <c r="H24" s="2">
        <f>ROUND(+'Phys. Thy.'!F122,0)</f>
        <v>76295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Thy.'!I20,0)</f>
        <v>68814</v>
      </c>
      <c r="E25" s="2">
        <f>ROUND(+'Phys. Thy.'!F20,0)</f>
        <v>19433</v>
      </c>
      <c r="F25" s="7">
        <f t="shared" si="0"/>
        <v>3.54</v>
      </c>
      <c r="G25" s="2">
        <f>ROUND(+'Phys. Thy.'!I123,0)</f>
        <v>49210</v>
      </c>
      <c r="H25" s="2">
        <f>ROUND(+'Phys. Thy.'!F123,0)</f>
        <v>21371</v>
      </c>
      <c r="I25" s="7">
        <f t="shared" si="1"/>
        <v>2.2999999999999998</v>
      </c>
      <c r="J25" s="7"/>
      <c r="K25" s="8">
        <f t="shared" si="2"/>
        <v>-0.3503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Thy.'!I21,0)</f>
        <v>0</v>
      </c>
      <c r="E26" s="2">
        <f>ROUND(+'Phys. Thy.'!F21,0)</f>
        <v>6128</v>
      </c>
      <c r="F26" s="7" t="str">
        <f t="shared" si="0"/>
        <v/>
      </c>
      <c r="G26" s="2">
        <f>ROUND(+'Phys. Thy.'!I124,0)</f>
        <v>0</v>
      </c>
      <c r="H26" s="2">
        <f>ROUND(+'Phys. Thy.'!F124,0)</f>
        <v>6506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Thy.'!I22,0)</f>
        <v>0</v>
      </c>
      <c r="E27" s="2">
        <f>ROUND(+'Phys. Thy.'!F22,0)</f>
        <v>0</v>
      </c>
      <c r="F27" s="7" t="str">
        <f t="shared" si="0"/>
        <v/>
      </c>
      <c r="G27" s="2">
        <f>ROUND(+'Phys. Thy.'!I125,0)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Thy.'!I23,0)</f>
        <v>568008</v>
      </c>
      <c r="E28" s="2">
        <f>ROUND(+'Phys. Thy.'!F23,0)</f>
        <v>19501</v>
      </c>
      <c r="F28" s="7">
        <f t="shared" si="0"/>
        <v>29.13</v>
      </c>
      <c r="G28" s="2">
        <f>ROUND(+'Phys. Thy.'!I126,0)</f>
        <v>634515</v>
      </c>
      <c r="H28" s="2">
        <f>ROUND(+'Phys. Thy.'!F126,0)</f>
        <v>21207</v>
      </c>
      <c r="I28" s="7">
        <f t="shared" si="1"/>
        <v>29.92</v>
      </c>
      <c r="J28" s="7"/>
      <c r="K28" s="8">
        <f t="shared" si="2"/>
        <v>2.7099999999999999E-2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Thy.'!I24,0)</f>
        <v>1137611</v>
      </c>
      <c r="E29" s="2">
        <f>ROUND(+'Phys. Thy.'!F24,0)</f>
        <v>11735</v>
      </c>
      <c r="F29" s="7">
        <f t="shared" si="0"/>
        <v>96.94</v>
      </c>
      <c r="G29" s="2">
        <f>ROUND(+'Phys. Thy.'!I127,0)</f>
        <v>1091002</v>
      </c>
      <c r="H29" s="2">
        <f>ROUND(+'Phys. Thy.'!F127,0)</f>
        <v>11412</v>
      </c>
      <c r="I29" s="7">
        <f t="shared" si="1"/>
        <v>95.6</v>
      </c>
      <c r="J29" s="7"/>
      <c r="K29" s="8">
        <f t="shared" si="2"/>
        <v>-1.38E-2</v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Thy.'!I25,0)</f>
        <v>0</v>
      </c>
      <c r="E30" s="2">
        <f>ROUND(+'Phys. Thy.'!F25,0)</f>
        <v>0</v>
      </c>
      <c r="F30" s="7" t="str">
        <f t="shared" si="0"/>
        <v/>
      </c>
      <c r="G30" s="2">
        <f>ROUND(+'Phys. Thy.'!I128,0)</f>
        <v>0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Thy.'!I26,0)</f>
        <v>52060</v>
      </c>
      <c r="E31" s="2">
        <f>ROUND(+'Phys. Thy.'!F26,0)</f>
        <v>5658</v>
      </c>
      <c r="F31" s="7">
        <f t="shared" si="0"/>
        <v>9.1999999999999993</v>
      </c>
      <c r="G31" s="2">
        <f>ROUND(+'Phys. Thy.'!I129,0)</f>
        <v>110570</v>
      </c>
      <c r="H31" s="2">
        <f>ROUND(+'Phys. Thy.'!F129,0)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Thy.'!I27,0)</f>
        <v>0</v>
      </c>
      <c r="E32" s="2">
        <f>ROUND(+'Phys. Thy.'!F27,0)</f>
        <v>0</v>
      </c>
      <c r="F32" s="7" t="str">
        <f t="shared" si="0"/>
        <v/>
      </c>
      <c r="G32" s="2">
        <f>ROUND(+'Phys. Thy.'!I130,0)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ROUND(+'Phys. Thy.'!I28,0)</f>
        <v>0</v>
      </c>
      <c r="E33" s="2">
        <f>ROUND(+'Phys. Thy.'!F28,0)</f>
        <v>114568</v>
      </c>
      <c r="F33" s="7" t="str">
        <f t="shared" si="0"/>
        <v/>
      </c>
      <c r="G33" s="2">
        <f>ROUND(+'Phys. Thy.'!I131,0)</f>
        <v>0</v>
      </c>
      <c r="H33" s="2">
        <f>ROUND(+'Phys. Thy.'!F131,0)</f>
        <v>156125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Thy.'!I29,0)</f>
        <v>0</v>
      </c>
      <c r="E34" s="2">
        <f>ROUND(+'Phys. Thy.'!F29,0)</f>
        <v>48446</v>
      </c>
      <c r="F34" s="7" t="str">
        <f t="shared" si="0"/>
        <v/>
      </c>
      <c r="G34" s="2">
        <f>ROUND(+'Phys. Thy.'!I132,0)</f>
        <v>0</v>
      </c>
      <c r="H34" s="2">
        <f>ROUND(+'Phys. Thy.'!F132,0)</f>
        <v>24877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Thy.'!I30,0)</f>
        <v>0</v>
      </c>
      <c r="E35" s="2">
        <f>ROUND(+'Phys. Thy.'!F30,0)</f>
        <v>12015</v>
      </c>
      <c r="F35" s="7" t="str">
        <f t="shared" si="0"/>
        <v/>
      </c>
      <c r="G35" s="2">
        <f>ROUND(+'Phys. Thy.'!I133,0)</f>
        <v>0</v>
      </c>
      <c r="H35" s="2">
        <f>ROUND(+'Phys. Thy.'!F133,0)</f>
        <v>11774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Thy.'!I31,0)</f>
        <v>0</v>
      </c>
      <c r="E36" s="2">
        <f>ROUND(+'Phys. Thy.'!F31,0)</f>
        <v>0</v>
      </c>
      <c r="F36" s="7" t="str">
        <f t="shared" si="0"/>
        <v/>
      </c>
      <c r="G36" s="2">
        <f>ROUND(+'Phys. Thy.'!I134,0)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Thy.'!I32,0)</f>
        <v>3342</v>
      </c>
      <c r="E37" s="2">
        <f>ROUND(+'Phys. Thy.'!F32,0)</f>
        <v>5383</v>
      </c>
      <c r="F37" s="7">
        <f t="shared" si="0"/>
        <v>0.62</v>
      </c>
      <c r="G37" s="2">
        <f>ROUND(+'Phys. Thy.'!I135,0)</f>
        <v>4606</v>
      </c>
      <c r="H37" s="2">
        <f>ROUND(+'Phys. Thy.'!F135,0)</f>
        <v>6217</v>
      </c>
      <c r="I37" s="7">
        <f t="shared" si="1"/>
        <v>0.74</v>
      </c>
      <c r="J37" s="7"/>
      <c r="K37" s="8">
        <f t="shared" si="2"/>
        <v>0.19350000000000001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Thy.'!I33,0)</f>
        <v>0</v>
      </c>
      <c r="E38" s="2">
        <f>ROUND(+'Phys. Thy.'!F33,0)</f>
        <v>186423</v>
      </c>
      <c r="F38" s="7" t="str">
        <f t="shared" si="0"/>
        <v/>
      </c>
      <c r="G38" s="2">
        <f>ROUND(+'Phys. Thy.'!I136,0)</f>
        <v>0</v>
      </c>
      <c r="H38" s="2">
        <f>ROUND(+'Phys. Thy.'!F136,0)</f>
        <v>152592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Thy.'!I34,0)</f>
        <v>0</v>
      </c>
      <c r="E39" s="2">
        <f>ROUND(+'Phys. Thy.'!F34,0)</f>
        <v>0</v>
      </c>
      <c r="F39" s="7" t="str">
        <f t="shared" si="0"/>
        <v/>
      </c>
      <c r="G39" s="2">
        <f>ROUND(+'Phys. Thy.'!I137,0)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Thy.'!I35,0)</f>
        <v>5000</v>
      </c>
      <c r="E40" s="2">
        <f>ROUND(+'Phys. Thy.'!F35,0)</f>
        <v>0</v>
      </c>
      <c r="F40" s="7" t="str">
        <f t="shared" si="0"/>
        <v/>
      </c>
      <c r="G40" s="2">
        <f>ROUND(+'Phys. Thy.'!I138,0)</f>
        <v>0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Thy.'!I36,0)</f>
        <v>48179</v>
      </c>
      <c r="E41" s="2">
        <f>ROUND(+'Phys. Thy.'!F36,0)</f>
        <v>41077</v>
      </c>
      <c r="F41" s="7">
        <f t="shared" si="0"/>
        <v>1.17</v>
      </c>
      <c r="G41" s="2">
        <f>ROUND(+'Phys. Thy.'!I139,0)</f>
        <v>148945</v>
      </c>
      <c r="H41" s="2">
        <f>ROUND(+'Phys. Thy.'!F139,0)</f>
        <v>43906</v>
      </c>
      <c r="I41" s="7">
        <f t="shared" si="1"/>
        <v>3.39</v>
      </c>
      <c r="J41" s="7"/>
      <c r="K41" s="8">
        <f t="shared" si="2"/>
        <v>1.8974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Thy.'!I37,0)</f>
        <v>0</v>
      </c>
      <c r="E42" s="2">
        <f>ROUND(+'Phys. Thy.'!F37,0)</f>
        <v>16504</v>
      </c>
      <c r="F42" s="7" t="str">
        <f t="shared" si="0"/>
        <v/>
      </c>
      <c r="G42" s="2">
        <f>ROUND(+'Phys. Thy.'!I140,0)</f>
        <v>0</v>
      </c>
      <c r="H42" s="2">
        <f>ROUND(+'Phys. Thy.'!F140,0)</f>
        <v>21045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ROUND(+'Phys. Thy.'!I38,0)</f>
        <v>0</v>
      </c>
      <c r="E43" s="2">
        <f>ROUND(+'Phys. Thy.'!F38,0)</f>
        <v>0</v>
      </c>
      <c r="F43" s="7" t="str">
        <f t="shared" si="0"/>
        <v/>
      </c>
      <c r="G43" s="2">
        <f>ROUND(+'Phys. Thy.'!I141,0)</f>
        <v>0</v>
      </c>
      <c r="H43" s="2">
        <f>ROUND(+'Phys. Thy.'!F141,0)</f>
        <v>42327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Thy.'!I39,0)</f>
        <v>0</v>
      </c>
      <c r="E44" s="2">
        <f>ROUND(+'Phys. Thy.'!F39,0)</f>
        <v>0</v>
      </c>
      <c r="F44" s="7" t="str">
        <f t="shared" si="0"/>
        <v/>
      </c>
      <c r="G44" s="2">
        <f>ROUND(+'Phys. Thy.'!I142,0)</f>
        <v>0</v>
      </c>
      <c r="H44" s="2">
        <f>ROUND(+'Phys. Thy.'!F142,0)</f>
        <v>15620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Thy.'!I40,0)</f>
        <v>0</v>
      </c>
      <c r="E45" s="2">
        <f>ROUND(+'Phys. Thy.'!F40,0)</f>
        <v>0</v>
      </c>
      <c r="F45" s="7" t="str">
        <f t="shared" si="0"/>
        <v/>
      </c>
      <c r="G45" s="2">
        <f>ROUND(+'Phys. Thy.'!I143,0)</f>
        <v>37332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Thy.'!I41,0)</f>
        <v>0</v>
      </c>
      <c r="E46" s="2">
        <f>ROUND(+'Phys. Thy.'!F41,0)</f>
        <v>22155</v>
      </c>
      <c r="F46" s="7" t="str">
        <f t="shared" si="0"/>
        <v/>
      </c>
      <c r="G46" s="2">
        <f>ROUND(+'Phys. Thy.'!I144,0)</f>
        <v>0</v>
      </c>
      <c r="H46" s="2">
        <f>ROUND(+'Phys. Thy.'!F144,0)</f>
        <v>18779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Thy.'!I42,0)</f>
        <v>164429</v>
      </c>
      <c r="E47" s="2">
        <f>ROUND(+'Phys. Thy.'!F42,0)</f>
        <v>3007</v>
      </c>
      <c r="F47" s="7">
        <f t="shared" si="0"/>
        <v>54.68</v>
      </c>
      <c r="G47" s="2">
        <f>ROUND(+'Phys. Thy.'!I145,0)</f>
        <v>161338</v>
      </c>
      <c r="H47" s="2">
        <f>ROUND(+'Phys. Thy.'!F145,0)</f>
        <v>3018</v>
      </c>
      <c r="I47" s="7">
        <f t="shared" si="1"/>
        <v>53.46</v>
      </c>
      <c r="J47" s="7"/>
      <c r="K47" s="8">
        <f t="shared" si="2"/>
        <v>-2.23E-2</v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Thy.'!I43,0)</f>
        <v>0</v>
      </c>
      <c r="E48" s="2">
        <f>ROUND(+'Phys. Thy.'!F43,0)</f>
        <v>13125</v>
      </c>
      <c r="F48" s="7" t="str">
        <f t="shared" si="0"/>
        <v/>
      </c>
      <c r="G48" s="2">
        <f>ROUND(+'Phys. Thy.'!I146,0)</f>
        <v>0</v>
      </c>
      <c r="H48" s="2">
        <f>ROUND(+'Phys. Thy.'!F146,0)</f>
        <v>10828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Thy.'!I44,0)</f>
        <v>0</v>
      </c>
      <c r="E49" s="2">
        <f>ROUND(+'Phys. Thy.'!F44,0)</f>
        <v>0</v>
      </c>
      <c r="F49" s="7" t="str">
        <f t="shared" si="0"/>
        <v/>
      </c>
      <c r="G49" s="2">
        <f>ROUND(+'Phys. Thy.'!I147,0)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Thy.'!I45,0)</f>
        <v>0</v>
      </c>
      <c r="E50" s="2">
        <f>ROUND(+'Phys. Thy.'!F45,0)</f>
        <v>31350</v>
      </c>
      <c r="F50" s="7" t="str">
        <f t="shared" si="0"/>
        <v/>
      </c>
      <c r="G50" s="2">
        <f>ROUND(+'Phys. Thy.'!I148,0)</f>
        <v>0</v>
      </c>
      <c r="H50" s="2">
        <f>ROUND(+'Phys. Thy.'!F148,0)</f>
        <v>33706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Thy.'!I46,0)</f>
        <v>0</v>
      </c>
      <c r="E51" s="2">
        <f>ROUND(+'Phys. Thy.'!F46,0)</f>
        <v>217908</v>
      </c>
      <c r="F51" s="7" t="str">
        <f t="shared" si="0"/>
        <v/>
      </c>
      <c r="G51" s="2">
        <f>ROUND(+'Phys. Thy.'!I149,0)</f>
        <v>0</v>
      </c>
      <c r="H51" s="2">
        <f>ROUND(+'Phys. Thy.'!F149,0)</f>
        <v>236554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Thy.'!I47,0)</f>
        <v>0</v>
      </c>
      <c r="E52" s="2">
        <f>ROUND(+'Phys. Thy.'!F47,0)</f>
        <v>8760</v>
      </c>
      <c r="F52" s="7" t="str">
        <f t="shared" si="0"/>
        <v/>
      </c>
      <c r="G52" s="2">
        <f>ROUND(+'Phys. Thy.'!I150,0)</f>
        <v>0</v>
      </c>
      <c r="H52" s="2">
        <f>ROUND(+'Phys. Thy.'!F150,0)</f>
        <v>8782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Thy.'!I48,0)</f>
        <v>0</v>
      </c>
      <c r="E53" s="2">
        <f>ROUND(+'Phys. Thy.'!F48,0)</f>
        <v>82058</v>
      </c>
      <c r="F53" s="7" t="str">
        <f t="shared" si="0"/>
        <v/>
      </c>
      <c r="G53" s="2">
        <f>ROUND(+'Phys. Thy.'!I151,0)</f>
        <v>0</v>
      </c>
      <c r="H53" s="2">
        <f>ROUND(+'Phys. Thy.'!F151,0)</f>
        <v>85562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Thy.'!I49,0)</f>
        <v>0</v>
      </c>
      <c r="E54" s="2">
        <f>ROUND(+'Phys. Thy.'!F49,0)</f>
        <v>0</v>
      </c>
      <c r="F54" s="7" t="str">
        <f t="shared" si="0"/>
        <v/>
      </c>
      <c r="G54" s="2">
        <f>ROUND(+'Phys. Thy.'!I152,0)</f>
        <v>0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Thy.'!I50,0)</f>
        <v>0</v>
      </c>
      <c r="E55" s="2">
        <f>ROUND(+'Phys. Thy.'!F50,0)</f>
        <v>46844</v>
      </c>
      <c r="F55" s="7" t="str">
        <f t="shared" si="0"/>
        <v/>
      </c>
      <c r="G55" s="2">
        <f>ROUND(+'Phys. Thy.'!I153,0)</f>
        <v>0</v>
      </c>
      <c r="H55" s="2">
        <f>ROUND(+'Phys. Thy.'!F153,0)</f>
        <v>48671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Thy.'!I51,0)</f>
        <v>35205</v>
      </c>
      <c r="E56" s="2">
        <f>ROUND(+'Phys. Thy.'!F51,0)</f>
        <v>17655</v>
      </c>
      <c r="F56" s="7">
        <f t="shared" si="0"/>
        <v>1.99</v>
      </c>
      <c r="G56" s="2">
        <f>ROUND(+'Phys. Thy.'!I154,0)</f>
        <v>26859</v>
      </c>
      <c r="H56" s="2">
        <f>ROUND(+'Phys. Thy.'!F154,0)</f>
        <v>18428</v>
      </c>
      <c r="I56" s="7">
        <f t="shared" si="1"/>
        <v>1.46</v>
      </c>
      <c r="J56" s="7"/>
      <c r="K56" s="8">
        <f t="shared" si="2"/>
        <v>-0.26629999999999998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Thy.'!I52,0)</f>
        <v>3028</v>
      </c>
      <c r="E57" s="2">
        <f>ROUND(+'Phys. Thy.'!F52,0)</f>
        <v>7853</v>
      </c>
      <c r="F57" s="7">
        <f t="shared" si="0"/>
        <v>0.39</v>
      </c>
      <c r="G57" s="2">
        <f>ROUND(+'Phys. Thy.'!I155,0)</f>
        <v>0</v>
      </c>
      <c r="H57" s="2">
        <f>ROUND(+'Phys. Thy.'!F155,0)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Thy.'!I53,0)</f>
        <v>0</v>
      </c>
      <c r="E58" s="2">
        <f>ROUND(+'Phys. Thy.'!F53,0)</f>
        <v>0</v>
      </c>
      <c r="F58" s="7" t="str">
        <f t="shared" si="0"/>
        <v/>
      </c>
      <c r="G58" s="2">
        <f>ROUND(+'Phys. Thy.'!I156,0)</f>
        <v>0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Thy.'!I54,0)</f>
        <v>0</v>
      </c>
      <c r="E59" s="2">
        <f>ROUND(+'Phys. Thy.'!F54,0)</f>
        <v>35914</v>
      </c>
      <c r="F59" s="7" t="str">
        <f t="shared" si="0"/>
        <v/>
      </c>
      <c r="G59" s="2">
        <f>ROUND(+'Phys. Thy.'!I157,0)</f>
        <v>0</v>
      </c>
      <c r="H59" s="2">
        <f>ROUND(+'Phys. Thy.'!F157,0)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Thy.'!I55,0)</f>
        <v>0</v>
      </c>
      <c r="E60" s="2">
        <f>ROUND(+'Phys. Thy.'!F55,0)</f>
        <v>30614</v>
      </c>
      <c r="F60" s="7" t="str">
        <f t="shared" si="0"/>
        <v/>
      </c>
      <c r="G60" s="2">
        <f>ROUND(+'Phys. Thy.'!I158,0)</f>
        <v>0</v>
      </c>
      <c r="H60" s="2">
        <f>ROUND(+'Phys. Thy.'!F158,0)</f>
        <v>34803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Thy.'!I56,0)</f>
        <v>0</v>
      </c>
      <c r="E61" s="2">
        <f>ROUND(+'Phys. Thy.'!F56,0)</f>
        <v>25449</v>
      </c>
      <c r="F61" s="7" t="str">
        <f t="shared" si="0"/>
        <v/>
      </c>
      <c r="G61" s="2">
        <f>ROUND(+'Phys. Thy.'!I159,0)</f>
        <v>0</v>
      </c>
      <c r="H61" s="2">
        <f>ROUND(+'Phys. Thy.'!F159,0)</f>
        <v>22814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Thy.'!I57,0)</f>
        <v>18000</v>
      </c>
      <c r="E62" s="2">
        <f>ROUND(+'Phys. Thy.'!F57,0)</f>
        <v>67663</v>
      </c>
      <c r="F62" s="7">
        <f t="shared" si="0"/>
        <v>0.27</v>
      </c>
      <c r="G62" s="2">
        <f>ROUND(+'Phys. Thy.'!I160,0)</f>
        <v>42525</v>
      </c>
      <c r="H62" s="2">
        <f>ROUND(+'Phys. Thy.'!F160,0)</f>
        <v>72960</v>
      </c>
      <c r="I62" s="7">
        <f t="shared" si="1"/>
        <v>0.57999999999999996</v>
      </c>
      <c r="J62" s="7"/>
      <c r="K62" s="8">
        <f t="shared" si="2"/>
        <v>1.1480999999999999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ROUND(+'Phys. Thy.'!I58,0)</f>
        <v>0</v>
      </c>
      <c r="E63" s="2">
        <f>ROUND(+'Phys. Thy.'!F58,0)</f>
        <v>205950</v>
      </c>
      <c r="F63" s="7" t="str">
        <f t="shared" si="0"/>
        <v/>
      </c>
      <c r="G63" s="2">
        <f>ROUND(+'Phys. Thy.'!I161,0)</f>
        <v>0</v>
      </c>
      <c r="H63" s="2">
        <f>ROUND(+'Phys. Thy.'!F161,0)</f>
        <v>225390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Thy.'!I59,0)</f>
        <v>0</v>
      </c>
      <c r="E64" s="2">
        <f>ROUND(+'Phys. Thy.'!F59,0)</f>
        <v>8733</v>
      </c>
      <c r="F64" s="7" t="str">
        <f t="shared" si="0"/>
        <v/>
      </c>
      <c r="G64" s="2">
        <f>ROUND(+'Phys. Thy.'!I162,0)</f>
        <v>0</v>
      </c>
      <c r="H64" s="2">
        <f>ROUND(+'Phys. Thy.'!F162,0)</f>
        <v>8604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Thy.'!I60,0)</f>
        <v>0</v>
      </c>
      <c r="E65" s="2">
        <f>ROUND(+'Phys. Thy.'!F60,0)</f>
        <v>16502</v>
      </c>
      <c r="F65" s="7" t="str">
        <f t="shared" si="0"/>
        <v/>
      </c>
      <c r="G65" s="2">
        <f>ROUND(+'Phys. Thy.'!I163,0)</f>
        <v>0</v>
      </c>
      <c r="H65" s="2">
        <f>ROUND(+'Phys. Thy.'!F163,0)</f>
        <v>19296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Thy.'!I61,0)</f>
        <v>8036</v>
      </c>
      <c r="E66" s="2">
        <f>ROUND(+'Phys. Thy.'!F61,0)</f>
        <v>4668</v>
      </c>
      <c r="F66" s="7">
        <f t="shared" si="0"/>
        <v>1.72</v>
      </c>
      <c r="G66" s="2">
        <f>ROUND(+'Phys. Thy.'!I164,0)</f>
        <v>6305</v>
      </c>
      <c r="H66" s="2">
        <f>ROUND(+'Phys. Thy.'!F164,0)</f>
        <v>5798</v>
      </c>
      <c r="I66" s="7">
        <f t="shared" si="1"/>
        <v>1.0900000000000001</v>
      </c>
      <c r="J66" s="7"/>
      <c r="K66" s="8">
        <f t="shared" si="2"/>
        <v>-0.36630000000000001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Thy.'!I62,0)</f>
        <v>480959</v>
      </c>
      <c r="E67" s="2">
        <f>ROUND(+'Phys. Thy.'!F62,0)</f>
        <v>16048</v>
      </c>
      <c r="F67" s="7">
        <f t="shared" si="0"/>
        <v>29.97</v>
      </c>
      <c r="G67" s="2">
        <f>ROUND(+'Phys. Thy.'!I165,0)</f>
        <v>100549</v>
      </c>
      <c r="H67" s="2">
        <f>ROUND(+'Phys. Thy.'!F165,0)</f>
        <v>18632</v>
      </c>
      <c r="I67" s="7">
        <f t="shared" si="1"/>
        <v>5.4</v>
      </c>
      <c r="J67" s="7"/>
      <c r="K67" s="8">
        <f t="shared" si="2"/>
        <v>-0.81979999999999997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Thy.'!I63,0)</f>
        <v>0</v>
      </c>
      <c r="E68" s="2">
        <f>ROUND(+'Phys. Thy.'!F63,0)</f>
        <v>6572</v>
      </c>
      <c r="F68" s="7" t="str">
        <f t="shared" si="0"/>
        <v/>
      </c>
      <c r="G68" s="2">
        <f>ROUND(+'Phys. Thy.'!I166,0)</f>
        <v>0</v>
      </c>
      <c r="H68" s="2">
        <f>ROUND(+'Phys. Thy.'!F166,0)</f>
        <v>7024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Thy.'!I64,0)</f>
        <v>20039</v>
      </c>
      <c r="E69" s="2">
        <f>ROUND(+'Phys. Thy.'!F64,0)</f>
        <v>53913</v>
      </c>
      <c r="F69" s="7">
        <f t="shared" si="0"/>
        <v>0.37</v>
      </c>
      <c r="G69" s="2">
        <f>ROUND(+'Phys. Thy.'!I167,0)</f>
        <v>20039</v>
      </c>
      <c r="H69" s="2">
        <f>ROUND(+'Phys. Thy.'!F167,0)</f>
        <v>57162</v>
      </c>
      <c r="I69" s="7">
        <f t="shared" si="1"/>
        <v>0.35</v>
      </c>
      <c r="J69" s="7"/>
      <c r="K69" s="8">
        <f t="shared" si="2"/>
        <v>-5.4100000000000002E-2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ROUND(+'Phys. Thy.'!I65,0)</f>
        <v>0</v>
      </c>
      <c r="E70" s="2">
        <f>ROUND(+'Phys. Thy.'!F65,0)</f>
        <v>17726</v>
      </c>
      <c r="F70" s="7" t="str">
        <f t="shared" si="0"/>
        <v/>
      </c>
      <c r="G70" s="2">
        <f>ROUND(+'Phys. Thy.'!I168,0)</f>
        <v>5075</v>
      </c>
      <c r="H70" s="2">
        <f>ROUND(+'Phys. Thy.'!F168,0)</f>
        <v>36114</v>
      </c>
      <c r="I70" s="7">
        <f t="shared" si="1"/>
        <v>0.14000000000000001</v>
      </c>
      <c r="J70" s="7"/>
      <c r="K70" s="8" t="str">
        <f t="shared" si="2"/>
        <v/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Thy.'!I66,0)</f>
        <v>0</v>
      </c>
      <c r="E71" s="2">
        <f>ROUND(+'Phys. Thy.'!F66,0)</f>
        <v>190808</v>
      </c>
      <c r="F71" s="7" t="str">
        <f t="shared" si="0"/>
        <v/>
      </c>
      <c r="G71" s="2">
        <f>ROUND(+'Phys. Thy.'!I169,0)</f>
        <v>0</v>
      </c>
      <c r="H71" s="2">
        <f>ROUND(+'Phys. Thy.'!F169,0)</f>
        <v>107139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Thy.'!I67,0)</f>
        <v>0</v>
      </c>
      <c r="E72" s="2">
        <f>ROUND(+'Phys. Thy.'!F67,0)</f>
        <v>17110</v>
      </c>
      <c r="F72" s="7" t="str">
        <f t="shared" si="0"/>
        <v/>
      </c>
      <c r="G72" s="2">
        <f>ROUND(+'Phys. Thy.'!I170,0)</f>
        <v>0</v>
      </c>
      <c r="H72" s="2">
        <f>ROUND(+'Phys. Thy.'!F170,0)</f>
        <v>20234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Thy.'!I68,0)</f>
        <v>0</v>
      </c>
      <c r="E73" s="2">
        <f>ROUND(+'Phys. Thy.'!F68,0)</f>
        <v>0</v>
      </c>
      <c r="F73" s="7" t="str">
        <f t="shared" si="0"/>
        <v/>
      </c>
      <c r="G73" s="2">
        <f>ROUND(+'Phys. Thy.'!I171,0)</f>
        <v>13625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Thy.'!I69,0)</f>
        <v>0</v>
      </c>
      <c r="E74" s="2">
        <f>ROUND(+'Phys. Thy.'!F69,0)</f>
        <v>170898</v>
      </c>
      <c r="F74" s="7" t="str">
        <f t="shared" si="0"/>
        <v/>
      </c>
      <c r="G74" s="2">
        <f>ROUND(+'Phys. Thy.'!I172,0)</f>
        <v>0</v>
      </c>
      <c r="H74" s="2">
        <f>ROUND(+'Phys. Thy.'!F172,0)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Thy.'!I70,0)</f>
        <v>0</v>
      </c>
      <c r="E75" s="2">
        <f>ROUND(+'Phys. Thy.'!F70,0)</f>
        <v>0</v>
      </c>
      <c r="F75" s="7" t="str">
        <f t="shared" ref="F75:F110" si="3">IF(D75=0,"",IF(E75=0,"",ROUND(D75/E75,2)))</f>
        <v/>
      </c>
      <c r="G75" s="2">
        <f>ROUND(+'Phys. Thy.'!I173,0)</f>
        <v>0</v>
      </c>
      <c r="H75" s="2">
        <f>ROUND(+'Phys. Thy.'!F173,0)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Thy.'!I71,0)</f>
        <v>11200</v>
      </c>
      <c r="E76" s="2">
        <f>ROUND(+'Phys. Thy.'!F71,0)</f>
        <v>0</v>
      </c>
      <c r="F76" s="7" t="str">
        <f t="shared" si="3"/>
        <v/>
      </c>
      <c r="G76" s="2">
        <f>ROUND(+'Phys. Thy.'!I174,0)</f>
        <v>400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Thy.'!I72,0)</f>
        <v>0</v>
      </c>
      <c r="E77" s="2">
        <f>ROUND(+'Phys. Thy.'!F72,0)</f>
        <v>21788</v>
      </c>
      <c r="F77" s="7" t="str">
        <f t="shared" si="3"/>
        <v/>
      </c>
      <c r="G77" s="2">
        <f>ROUND(+'Phys. Thy.'!I175,0)</f>
        <v>0</v>
      </c>
      <c r="H77" s="2">
        <f>ROUND(+'Phys. Thy.'!F175,0)</f>
        <v>18005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Thy.'!I73,0)</f>
        <v>0</v>
      </c>
      <c r="E78" s="2">
        <f>ROUND(+'Phys. Thy.'!F73,0)</f>
        <v>0</v>
      </c>
      <c r="F78" s="7" t="str">
        <f t="shared" si="3"/>
        <v/>
      </c>
      <c r="G78" s="2">
        <f>ROUND(+'Phys. Thy.'!I176,0)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Thy.'!I74,0)</f>
        <v>126982</v>
      </c>
      <c r="E79" s="2">
        <f>ROUND(+'Phys. Thy.'!F74,0)</f>
        <v>87818</v>
      </c>
      <c r="F79" s="7">
        <f t="shared" si="3"/>
        <v>1.45</v>
      </c>
      <c r="G79" s="2">
        <f>ROUND(+'Phys. Thy.'!I177,0)</f>
        <v>105514</v>
      </c>
      <c r="H79" s="2">
        <f>ROUND(+'Phys. Thy.'!F177,0)</f>
        <v>90713</v>
      </c>
      <c r="I79" s="7">
        <f t="shared" si="4"/>
        <v>1.1599999999999999</v>
      </c>
      <c r="J79" s="7"/>
      <c r="K79" s="8">
        <f t="shared" si="5"/>
        <v>-0.2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Thy.'!I75,0)</f>
        <v>0</v>
      </c>
      <c r="E80" s="2">
        <f>ROUND(+'Phys. Thy.'!F75,0)</f>
        <v>140312</v>
      </c>
      <c r="F80" s="7" t="str">
        <f t="shared" si="3"/>
        <v/>
      </c>
      <c r="G80" s="2">
        <f>ROUND(+'Phys. Thy.'!I178,0)</f>
        <v>15130</v>
      </c>
      <c r="H80" s="2">
        <f>ROUND(+'Phys. Thy.'!F178,0)</f>
        <v>127318</v>
      </c>
      <c r="I80" s="7">
        <f t="shared" si="4"/>
        <v>0.12</v>
      </c>
      <c r="J80" s="7"/>
      <c r="K80" s="8" t="str">
        <f t="shared" si="5"/>
        <v/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Thy.'!I76,0)</f>
        <v>51320</v>
      </c>
      <c r="E81" s="2">
        <f>ROUND(+'Phys. Thy.'!F76,0)</f>
        <v>32175</v>
      </c>
      <c r="F81" s="7">
        <f t="shared" si="3"/>
        <v>1.6</v>
      </c>
      <c r="G81" s="2">
        <f>ROUND(+'Phys. Thy.'!I179,0)</f>
        <v>23718</v>
      </c>
      <c r="H81" s="2">
        <f>ROUND(+'Phys. Thy.'!F179,0)</f>
        <v>36305</v>
      </c>
      <c r="I81" s="7">
        <f t="shared" si="4"/>
        <v>0.65</v>
      </c>
      <c r="J81" s="7"/>
      <c r="K81" s="8">
        <f t="shared" si="5"/>
        <v>-0.59379999999999999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Thy.'!I77,0)</f>
        <v>36820</v>
      </c>
      <c r="E82" s="2">
        <f>ROUND(+'Phys. Thy.'!F77,0)</f>
        <v>4798</v>
      </c>
      <c r="F82" s="7">
        <f t="shared" si="3"/>
        <v>7.67</v>
      </c>
      <c r="G82" s="2">
        <f>ROUND(+'Phys. Thy.'!I180,0)</f>
        <v>0</v>
      </c>
      <c r="H82" s="2">
        <f>ROUND(+'Phys. Thy.'!F180,0)</f>
        <v>6564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Thy.'!I78,0)</f>
        <v>0</v>
      </c>
      <c r="E83" s="2">
        <f>ROUND(+'Phys. Thy.'!F78,0)</f>
        <v>0</v>
      </c>
      <c r="F83" s="7" t="str">
        <f t="shared" si="3"/>
        <v/>
      </c>
      <c r="G83" s="2">
        <f>ROUND(+'Phys. Thy.'!I181,0)</f>
        <v>0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Thy.'!I79,0)</f>
        <v>0</v>
      </c>
      <c r="E84" s="2">
        <f>ROUND(+'Phys. Thy.'!F79,0)</f>
        <v>46693</v>
      </c>
      <c r="F84" s="7" t="str">
        <f t="shared" si="3"/>
        <v/>
      </c>
      <c r="G84" s="2">
        <f>ROUND(+'Phys. Thy.'!I182,0)</f>
        <v>0</v>
      </c>
      <c r="H84" s="2">
        <f>ROUND(+'Phys. Thy.'!F182,0)</f>
        <v>80191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ROUND(+'Phys. Thy.'!I80,0)</f>
        <v>0</v>
      </c>
      <c r="E85" s="2">
        <f>ROUND(+'Phys. Thy.'!F80,0)</f>
        <v>11273</v>
      </c>
      <c r="F85" s="7" t="str">
        <f t="shared" si="3"/>
        <v/>
      </c>
      <c r="G85" s="2">
        <f>ROUND(+'Phys. Thy.'!I183,0)</f>
        <v>0</v>
      </c>
      <c r="H85" s="2">
        <f>ROUND(+'Phys. Thy.'!F183,0)</f>
        <v>11050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Thy.'!I81,0)</f>
        <v>0</v>
      </c>
      <c r="E86" s="2">
        <f>ROUND(+'Phys. Thy.'!F81,0)</f>
        <v>37345</v>
      </c>
      <c r="F86" s="7" t="str">
        <f t="shared" si="3"/>
        <v/>
      </c>
      <c r="G86" s="2">
        <f>ROUND(+'Phys. Thy.'!I184,0)</f>
        <v>0</v>
      </c>
      <c r="H86" s="2">
        <f>ROUND(+'Phys. Thy.'!F184,0)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Thy.'!I82,0)</f>
        <v>327</v>
      </c>
      <c r="E87" s="2">
        <f>ROUND(+'Phys. Thy.'!F82,0)</f>
        <v>0</v>
      </c>
      <c r="F87" s="7" t="str">
        <f t="shared" si="3"/>
        <v/>
      </c>
      <c r="G87" s="2">
        <f>ROUND(+'Phys. Thy.'!I185,0)</f>
        <v>0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Thy.'!I83,0)</f>
        <v>0</v>
      </c>
      <c r="E88" s="2">
        <f>ROUND(+'Phys. Thy.'!F83,0)</f>
        <v>0</v>
      </c>
      <c r="F88" s="7" t="str">
        <f t="shared" si="3"/>
        <v/>
      </c>
      <c r="G88" s="2">
        <f>ROUND(+'Phys. Thy.'!I186,0)</f>
        <v>30664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Thy.'!I84,0)</f>
        <v>0</v>
      </c>
      <c r="E89" s="2">
        <f>ROUND(+'Phys. Thy.'!F84,0)</f>
        <v>37487</v>
      </c>
      <c r="F89" s="7" t="str">
        <f t="shared" si="3"/>
        <v/>
      </c>
      <c r="G89" s="2">
        <f>ROUND(+'Phys. Thy.'!I187,0)</f>
        <v>0</v>
      </c>
      <c r="H89" s="2">
        <f>ROUND(+'Phys. Thy.'!F187,0)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Thy.'!I85,0)</f>
        <v>0</v>
      </c>
      <c r="E90" s="2">
        <f>ROUND(+'Phys. Thy.'!F85,0)</f>
        <v>28266</v>
      </c>
      <c r="F90" s="7" t="str">
        <f t="shared" si="3"/>
        <v/>
      </c>
      <c r="G90" s="2">
        <f>ROUND(+'Phys. Thy.'!I188,0)</f>
        <v>0</v>
      </c>
      <c r="H90" s="2">
        <f>ROUND(+'Phys. Thy.'!F188,0)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Thy.'!I86,0)</f>
        <v>0</v>
      </c>
      <c r="E91" s="2">
        <f>ROUND(+'Phys. Thy.'!F86,0)</f>
        <v>0</v>
      </c>
      <c r="F91" s="7" t="str">
        <f t="shared" si="3"/>
        <v/>
      </c>
      <c r="G91" s="2">
        <f>ROUND(+'Phys. Thy.'!I189,0)</f>
        <v>54443</v>
      </c>
      <c r="H91" s="2">
        <f>ROUND(+'Phys. Thy.'!F189,0)</f>
        <v>16196</v>
      </c>
      <c r="I91" s="7">
        <f t="shared" si="4"/>
        <v>3.36</v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Thy.'!I87,0)</f>
        <v>0</v>
      </c>
      <c r="E92" s="2">
        <f>ROUND(+'Phys. Thy.'!F87,0)</f>
        <v>24822</v>
      </c>
      <c r="F92" s="7" t="str">
        <f t="shared" si="3"/>
        <v/>
      </c>
      <c r="G92" s="2">
        <f>ROUND(+'Phys. Thy.'!I190,0)</f>
        <v>0</v>
      </c>
      <c r="H92" s="2">
        <f>ROUND(+'Phys. Thy.'!F190,0)</f>
        <v>26680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ROUND(+'Phys. Thy.'!I88,0)</f>
        <v>45053</v>
      </c>
      <c r="E93" s="2">
        <f>ROUND(+'Phys. Thy.'!F88,0)</f>
        <v>13335</v>
      </c>
      <c r="F93" s="7">
        <f t="shared" si="3"/>
        <v>3.38</v>
      </c>
      <c r="G93" s="2">
        <f>ROUND(+'Phys. Thy.'!I191,0)</f>
        <v>132638</v>
      </c>
      <c r="H93" s="2">
        <f>ROUND(+'Phys. Thy.'!F191,0)</f>
        <v>17330</v>
      </c>
      <c r="I93" s="7">
        <f t="shared" si="4"/>
        <v>7.65</v>
      </c>
      <c r="J93" s="7"/>
      <c r="K93" s="8">
        <f t="shared" si="5"/>
        <v>1.2633000000000001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ROUND(+'Phys. Thy.'!I89,0)</f>
        <v>0</v>
      </c>
      <c r="E94" s="2">
        <f>ROUND(+'Phys. Thy.'!F89,0)</f>
        <v>175</v>
      </c>
      <c r="F94" s="7" t="str">
        <f t="shared" si="3"/>
        <v/>
      </c>
      <c r="G94" s="2">
        <f>ROUND(+'Phys. Thy.'!I192,0)</f>
        <v>0</v>
      </c>
      <c r="H94" s="2">
        <f>ROUND(+'Phys. Thy.'!F192,0)</f>
        <v>164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Thy.'!I90,0)</f>
        <v>0</v>
      </c>
      <c r="E95" s="2">
        <f>ROUND(+'Phys. Thy.'!F90,0)</f>
        <v>60212</v>
      </c>
      <c r="F95" s="7" t="str">
        <f t="shared" si="3"/>
        <v/>
      </c>
      <c r="G95" s="2">
        <f>ROUND(+'Phys. Thy.'!I193,0)</f>
        <v>0</v>
      </c>
      <c r="H95" s="2">
        <f>ROUND(+'Phys. Thy.'!F193,0)</f>
        <v>66078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Thy.'!I91,0)</f>
        <v>0</v>
      </c>
      <c r="E96" s="2">
        <f>ROUND(+'Phys. Thy.'!F91,0)</f>
        <v>0</v>
      </c>
      <c r="F96" s="7" t="str">
        <f t="shared" si="3"/>
        <v/>
      </c>
      <c r="G96" s="2">
        <f>ROUND(+'Phys. Thy.'!I194,0)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Thy.'!I92,0)</f>
        <v>0</v>
      </c>
      <c r="E97" s="2">
        <f>ROUND(+'Phys. Thy.'!F92,0)</f>
        <v>0</v>
      </c>
      <c r="F97" s="7" t="str">
        <f t="shared" si="3"/>
        <v/>
      </c>
      <c r="G97" s="2">
        <f>ROUND(+'Phys. Thy.'!I195,0)</f>
        <v>0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Thy.'!I93,0)</f>
        <v>13639</v>
      </c>
      <c r="E98" s="2">
        <f>ROUND(+'Phys. Thy.'!F93,0)</f>
        <v>53772</v>
      </c>
      <c r="F98" s="7">
        <f t="shared" si="3"/>
        <v>0.25</v>
      </c>
      <c r="G98" s="2">
        <f>ROUND(+'Phys. Thy.'!I196,0)</f>
        <v>850</v>
      </c>
      <c r="H98" s="2">
        <f>ROUND(+'Phys. Thy.'!F196,0)</f>
        <v>61804</v>
      </c>
      <c r="I98" s="7">
        <f t="shared" si="4"/>
        <v>0.01</v>
      </c>
      <c r="J98" s="7"/>
      <c r="K98" s="8">
        <f t="shared" si="5"/>
        <v>-0.96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Thy.'!I94,0)</f>
        <v>0</v>
      </c>
      <c r="E99" s="2">
        <f>ROUND(+'Phys. Thy.'!F94,0)</f>
        <v>15590</v>
      </c>
      <c r="F99" s="7" t="str">
        <f t="shared" si="3"/>
        <v/>
      </c>
      <c r="G99" s="2">
        <f>ROUND(+'Phys. Thy.'!I197,0)</f>
        <v>0</v>
      </c>
      <c r="H99" s="2">
        <f>ROUND(+'Phys. Thy.'!F197,0)</f>
        <v>19058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ROUND(+'Phys. Thy.'!I95,0)</f>
        <v>31095</v>
      </c>
      <c r="E100" s="2">
        <f>ROUND(+'Phys. Thy.'!F95,0)</f>
        <v>0</v>
      </c>
      <c r="F100" s="7" t="str">
        <f t="shared" si="3"/>
        <v/>
      </c>
      <c r="G100" s="2">
        <f>ROUND(+'Phys. Thy.'!I198,0)</f>
        <v>39080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Thy.'!I96,0)</f>
        <v>0</v>
      </c>
      <c r="E101" s="2">
        <f>ROUND(+'Phys. Thy.'!F96,0)</f>
        <v>185126</v>
      </c>
      <c r="F101" s="7" t="str">
        <f t="shared" si="3"/>
        <v/>
      </c>
      <c r="G101" s="2">
        <f>ROUND(+'Phys. Thy.'!I199,0)</f>
        <v>0</v>
      </c>
      <c r="H101" s="2">
        <f>ROUND(+'Phys. Thy.'!F199,0)</f>
        <v>210456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Thy.'!I97,0)</f>
        <v>0</v>
      </c>
      <c r="E102" s="2">
        <f>ROUND(+'Phys. Thy.'!F97,0)</f>
        <v>37863</v>
      </c>
      <c r="F102" s="7" t="str">
        <f t="shared" si="3"/>
        <v/>
      </c>
      <c r="G102" s="2">
        <f>ROUND(+'Phys. Thy.'!I200,0)</f>
        <v>0</v>
      </c>
      <c r="H102" s="2">
        <f>ROUND(+'Phys. Thy.'!F200,0)</f>
        <v>40847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Thy.'!I98,0)</f>
        <v>0</v>
      </c>
      <c r="E103" s="2">
        <f>ROUND(+'Phys. Thy.'!F98,0)</f>
        <v>0</v>
      </c>
      <c r="F103" s="7" t="str">
        <f t="shared" si="3"/>
        <v/>
      </c>
      <c r="G103" s="2">
        <f>ROUND(+'Phys. Thy.'!I201,0)</f>
        <v>0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Thy.'!I99,0)</f>
        <v>0</v>
      </c>
      <c r="E104" s="2">
        <f>ROUND(+'Phys. Thy.'!F99,0)</f>
        <v>0</v>
      </c>
      <c r="F104" s="7" t="str">
        <f t="shared" si="3"/>
        <v/>
      </c>
      <c r="G104" s="2">
        <f>ROUND(+'Phys. Thy.'!I202,0)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Thy.'!I100,0)</f>
        <v>0</v>
      </c>
      <c r="E105" s="2">
        <f>ROUND(+'Phys. Thy.'!F100,0)</f>
        <v>0</v>
      </c>
      <c r="F105" s="7" t="str">
        <f t="shared" si="3"/>
        <v/>
      </c>
      <c r="G105" s="2">
        <f>ROUND(+'Phys. Thy.'!I203,0)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Thy.'!I101,0)</f>
        <v>0</v>
      </c>
      <c r="E106" s="2">
        <f>ROUND(+'Phys. Thy.'!F101,0)</f>
        <v>0</v>
      </c>
      <c r="F106" s="7" t="str">
        <f t="shared" si="3"/>
        <v/>
      </c>
      <c r="G106" s="2">
        <f>ROUND(+'Phys. Thy.'!I204,0)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Thy.'!I102,0)</f>
        <v>0</v>
      </c>
      <c r="E107" s="2">
        <f>ROUND(+'Phys. Thy.'!F102,0)</f>
        <v>0</v>
      </c>
      <c r="F107" s="7" t="str">
        <f t="shared" si="3"/>
        <v/>
      </c>
      <c r="G107" s="2">
        <f>ROUND(+'Phys. Thy.'!I205,0)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ROUND(+'Phys. Thy.'!I103,0)</f>
        <v>0</v>
      </c>
      <c r="E108" s="2">
        <f>ROUND(+'Phys. Thy.'!F103,0)</f>
        <v>0</v>
      </c>
      <c r="F108" s="7" t="str">
        <f t="shared" si="3"/>
        <v/>
      </c>
      <c r="G108" s="2">
        <f>ROUND(+'Phys. Thy.'!I206,0)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ROUND(+'Phys. Thy.'!I104,0)</f>
        <v>0</v>
      </c>
      <c r="E109" s="2">
        <f>ROUND(+'Phys. Thy.'!F104,0)</f>
        <v>0</v>
      </c>
      <c r="F109" s="7" t="str">
        <f t="shared" si="3"/>
        <v/>
      </c>
      <c r="G109" s="2">
        <f>ROUND(+'Phys. Thy.'!I207,0)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ROUND(+'Phys. Thy.'!I105,0)</f>
        <v>0</v>
      </c>
      <c r="E110" s="2">
        <f>ROUND(+'Phys. Thy.'!F105,0)</f>
        <v>0</v>
      </c>
      <c r="F110" s="7" t="str">
        <f t="shared" si="3"/>
        <v/>
      </c>
      <c r="G110" s="2">
        <f>ROUND(+'Phys. Thy.'!I208,0)</f>
        <v>0</v>
      </c>
      <c r="H110" s="2">
        <f>ROUND(+'Phys. Thy.'!F208,0)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9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338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24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F8" s="1" t="s">
        <v>2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60</v>
      </c>
      <c r="E9" s="1" t="s">
        <v>4</v>
      </c>
      <c r="F9" s="1" t="s">
        <v>4</v>
      </c>
      <c r="G9" s="1" t="s">
        <v>60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Thy.'!J5,0)</f>
        <v>63064</v>
      </c>
      <c r="E10" s="2">
        <f>ROUND(+'Phys. Thy.'!F5,0)</f>
        <v>0</v>
      </c>
      <c r="F10" s="7" t="str">
        <f>IF(D10=0,"",IF(E10=0,"",ROUND(D10/E10,2)))</f>
        <v/>
      </c>
      <c r="G10" s="2">
        <f>ROUND(+'Phys. Thy.'!J108,0)</f>
        <v>71841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Thy.'!J6,0)</f>
        <v>47726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Thy.'!J109,0)</f>
        <v>53331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Thy.'!J7,0)</f>
        <v>9096</v>
      </c>
      <c r="E12" s="2">
        <f>ROUND(+'Phys. Thy.'!F7,0)</f>
        <v>12666</v>
      </c>
      <c r="F12" s="7">
        <f t="shared" si="0"/>
        <v>0.72</v>
      </c>
      <c r="G12" s="2">
        <f>ROUND(+'Phys. Thy.'!J110,0)</f>
        <v>8563</v>
      </c>
      <c r="H12" s="2">
        <f>ROUND(+'Phys. Thy.'!F110,0)</f>
        <v>12145</v>
      </c>
      <c r="I12" s="7">
        <f t="shared" si="1"/>
        <v>0.71</v>
      </c>
      <c r="J12" s="7"/>
      <c r="K12" s="8">
        <f t="shared" si="2"/>
        <v>-1.3899999999999999E-2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Thy.'!J8,0)</f>
        <v>204153</v>
      </c>
      <c r="E13" s="2">
        <f>ROUND(+'Phys. Thy.'!F8,0)</f>
        <v>255179</v>
      </c>
      <c r="F13" s="7">
        <f t="shared" si="0"/>
        <v>0.8</v>
      </c>
      <c r="G13" s="2">
        <f>ROUND(+'Phys. Thy.'!J111,0)</f>
        <v>239737</v>
      </c>
      <c r="H13" s="2">
        <f>ROUND(+'Phys. Thy.'!F111,0)</f>
        <v>210257</v>
      </c>
      <c r="I13" s="7">
        <f t="shared" si="1"/>
        <v>1.1399999999999999</v>
      </c>
      <c r="J13" s="7"/>
      <c r="K13" s="8">
        <f t="shared" si="2"/>
        <v>0.42499999999999999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Thy.'!J9,0)</f>
        <v>144268</v>
      </c>
      <c r="E14" s="2">
        <f>ROUND(+'Phys. Thy.'!F9,0)</f>
        <v>121908</v>
      </c>
      <c r="F14" s="7">
        <f t="shared" si="0"/>
        <v>1.18</v>
      </c>
      <c r="G14" s="2">
        <f>ROUND(+'Phys. Thy.'!J112,0)</f>
        <v>150380</v>
      </c>
      <c r="H14" s="2">
        <f>ROUND(+'Phys. Thy.'!F112,0)</f>
        <v>147095</v>
      </c>
      <c r="I14" s="7">
        <f t="shared" si="1"/>
        <v>1.02</v>
      </c>
      <c r="J14" s="7"/>
      <c r="K14" s="8">
        <f t="shared" si="2"/>
        <v>-0.1356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Thy.'!J10,0)</f>
        <v>0</v>
      </c>
      <c r="E15" s="2">
        <f>ROUND(+'Phys. Thy.'!F10,0)</f>
        <v>0</v>
      </c>
      <c r="F15" s="7" t="str">
        <f t="shared" si="0"/>
        <v/>
      </c>
      <c r="G15" s="2">
        <f>ROUND(+'Phys. Thy.'!J113,0)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Thy.'!J11,0)</f>
        <v>41309</v>
      </c>
      <c r="E16" s="2">
        <f>ROUND(+'Phys. Thy.'!F11,0)</f>
        <v>39049</v>
      </c>
      <c r="F16" s="7">
        <f t="shared" si="0"/>
        <v>1.06</v>
      </c>
      <c r="G16" s="2">
        <f>ROUND(+'Phys. Thy.'!J114,0)</f>
        <v>33024</v>
      </c>
      <c r="H16" s="2">
        <f>ROUND(+'Phys. Thy.'!F114,0)</f>
        <v>35352</v>
      </c>
      <c r="I16" s="7">
        <f t="shared" si="1"/>
        <v>0.93</v>
      </c>
      <c r="J16" s="7"/>
      <c r="K16" s="8">
        <f t="shared" si="2"/>
        <v>-0.1226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Thy.'!J12,0)</f>
        <v>37046</v>
      </c>
      <c r="E17" s="2">
        <f>ROUND(+'Phys. Thy.'!F12,0)</f>
        <v>22929</v>
      </c>
      <c r="F17" s="7">
        <f t="shared" si="0"/>
        <v>1.62</v>
      </c>
      <c r="G17" s="2">
        <f>ROUND(+'Phys. Thy.'!J115,0)</f>
        <v>35371</v>
      </c>
      <c r="H17" s="2">
        <f>ROUND(+'Phys. Thy.'!F115,0)</f>
        <v>10679</v>
      </c>
      <c r="I17" s="7">
        <f t="shared" si="1"/>
        <v>3.31</v>
      </c>
      <c r="J17" s="7"/>
      <c r="K17" s="8">
        <f t="shared" si="2"/>
        <v>1.0431999999999999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Thy.'!J13,0)</f>
        <v>62</v>
      </c>
      <c r="E18" s="2">
        <f>ROUND(+'Phys. Thy.'!F13,0)</f>
        <v>931</v>
      </c>
      <c r="F18" s="7">
        <f t="shared" si="0"/>
        <v>7.0000000000000007E-2</v>
      </c>
      <c r="G18" s="2">
        <f>ROUND(+'Phys. Thy.'!J116,0)</f>
        <v>155</v>
      </c>
      <c r="H18" s="2">
        <f>ROUND(+'Phys. Thy.'!F116,0)</f>
        <v>668</v>
      </c>
      <c r="I18" s="7">
        <f t="shared" si="1"/>
        <v>0.23</v>
      </c>
      <c r="J18" s="7"/>
      <c r="K18" s="8">
        <f t="shared" si="2"/>
        <v>2.2856999999999998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Thy.'!J14,0)</f>
        <v>28447</v>
      </c>
      <c r="E19" s="2">
        <f>ROUND(+'Phys. Thy.'!F14,0)</f>
        <v>61060</v>
      </c>
      <c r="F19" s="7">
        <f t="shared" si="0"/>
        <v>0.47</v>
      </c>
      <c r="G19" s="2">
        <f>ROUND(+'Phys. Thy.'!J117,0)</f>
        <v>29120</v>
      </c>
      <c r="H19" s="2">
        <f>ROUND(+'Phys. Thy.'!F117,0)</f>
        <v>44475</v>
      </c>
      <c r="I19" s="7">
        <f t="shared" si="1"/>
        <v>0.65</v>
      </c>
      <c r="J19" s="7"/>
      <c r="K19" s="8">
        <f t="shared" si="2"/>
        <v>0.38300000000000001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Thy.'!J15,0)</f>
        <v>108852</v>
      </c>
      <c r="E20" s="2">
        <f>ROUND(+'Phys. Thy.'!F15,0)</f>
        <v>96121</v>
      </c>
      <c r="F20" s="7">
        <f t="shared" si="0"/>
        <v>1.1299999999999999</v>
      </c>
      <c r="G20" s="2">
        <f>ROUND(+'Phys. Thy.'!J118,0)</f>
        <v>122819</v>
      </c>
      <c r="H20" s="2">
        <f>ROUND(+'Phys. Thy.'!F118,0)</f>
        <v>104572</v>
      </c>
      <c r="I20" s="7">
        <f t="shared" si="1"/>
        <v>1.17</v>
      </c>
      <c r="J20" s="7"/>
      <c r="K20" s="8">
        <f t="shared" si="2"/>
        <v>3.5400000000000001E-2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Thy.'!J16,0)</f>
        <v>24045</v>
      </c>
      <c r="E21" s="2">
        <f>ROUND(+'Phys. Thy.'!F16,0)</f>
        <v>156206</v>
      </c>
      <c r="F21" s="7">
        <f t="shared" si="0"/>
        <v>0.15</v>
      </c>
      <c r="G21" s="2">
        <f>ROUND(+'Phys. Thy.'!J119,0)</f>
        <v>39904</v>
      </c>
      <c r="H21" s="2">
        <f>ROUND(+'Phys. Thy.'!F119,0)</f>
        <v>179909</v>
      </c>
      <c r="I21" s="7">
        <f t="shared" si="1"/>
        <v>0.22</v>
      </c>
      <c r="J21" s="7"/>
      <c r="K21" s="8">
        <f t="shared" si="2"/>
        <v>0.4667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Thy.'!J17,0)</f>
        <v>0</v>
      </c>
      <c r="E22" s="2">
        <f>ROUND(+'Phys. Thy.'!F17,0)</f>
        <v>2002</v>
      </c>
      <c r="F22" s="7" t="str">
        <f t="shared" si="0"/>
        <v/>
      </c>
      <c r="G22" s="2">
        <f>ROUND(+'Phys. Thy.'!J120,0)</f>
        <v>0</v>
      </c>
      <c r="H22" s="2">
        <f>ROUND(+'Phys. Thy.'!F120,0)</f>
        <v>1895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ROUND(+'Phys. Thy.'!J18,0)</f>
        <v>2000</v>
      </c>
      <c r="E23" s="2">
        <f>ROUND(+'Phys. Thy.'!F18,0)</f>
        <v>21801</v>
      </c>
      <c r="F23" s="7">
        <f t="shared" si="0"/>
        <v>0.09</v>
      </c>
      <c r="G23" s="2">
        <f>ROUND(+'Phys. Thy.'!J121,0)</f>
        <v>2625</v>
      </c>
      <c r="H23" s="2">
        <f>ROUND(+'Phys. Thy.'!F121,0)</f>
        <v>24583</v>
      </c>
      <c r="I23" s="7">
        <f t="shared" si="1"/>
        <v>0.11</v>
      </c>
      <c r="J23" s="7"/>
      <c r="K23" s="8">
        <f t="shared" si="2"/>
        <v>0.22220000000000001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Thy.'!J19,0)</f>
        <v>50088</v>
      </c>
      <c r="E24" s="2">
        <f>ROUND(+'Phys. Thy.'!F19,0)</f>
        <v>77891</v>
      </c>
      <c r="F24" s="7">
        <f t="shared" si="0"/>
        <v>0.64</v>
      </c>
      <c r="G24" s="2">
        <f>ROUND(+'Phys. Thy.'!J122,0)</f>
        <v>40197</v>
      </c>
      <c r="H24" s="2">
        <f>ROUND(+'Phys. Thy.'!F122,0)</f>
        <v>76295</v>
      </c>
      <c r="I24" s="7">
        <f t="shared" si="1"/>
        <v>0.53</v>
      </c>
      <c r="J24" s="7"/>
      <c r="K24" s="8">
        <f t="shared" si="2"/>
        <v>-0.1719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Thy.'!J20,0)</f>
        <v>16839</v>
      </c>
      <c r="E25" s="2">
        <f>ROUND(+'Phys. Thy.'!F20,0)</f>
        <v>19433</v>
      </c>
      <c r="F25" s="7">
        <f t="shared" si="0"/>
        <v>0.87</v>
      </c>
      <c r="G25" s="2">
        <f>ROUND(+'Phys. Thy.'!J123,0)</f>
        <v>18237</v>
      </c>
      <c r="H25" s="2">
        <f>ROUND(+'Phys. Thy.'!F123,0)</f>
        <v>21371</v>
      </c>
      <c r="I25" s="7">
        <f t="shared" si="1"/>
        <v>0.85</v>
      </c>
      <c r="J25" s="7"/>
      <c r="K25" s="8">
        <f t="shared" si="2"/>
        <v>-2.3E-2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Thy.'!J21,0)</f>
        <v>0</v>
      </c>
      <c r="E26" s="2">
        <f>ROUND(+'Phys. Thy.'!F21,0)</f>
        <v>6128</v>
      </c>
      <c r="F26" s="7" t="str">
        <f t="shared" si="0"/>
        <v/>
      </c>
      <c r="G26" s="2">
        <f>ROUND(+'Phys. Thy.'!J124,0)</f>
        <v>0</v>
      </c>
      <c r="H26" s="2">
        <f>ROUND(+'Phys. Thy.'!F124,0)</f>
        <v>6506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Thy.'!J22,0)</f>
        <v>0</v>
      </c>
      <c r="E27" s="2">
        <f>ROUND(+'Phys. Thy.'!F22,0)</f>
        <v>0</v>
      </c>
      <c r="F27" s="7" t="str">
        <f t="shared" si="0"/>
        <v/>
      </c>
      <c r="G27" s="2">
        <f>ROUND(+'Phys. Thy.'!J125,0)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Thy.'!J23,0)</f>
        <v>11281</v>
      </c>
      <c r="E28" s="2">
        <f>ROUND(+'Phys. Thy.'!F23,0)</f>
        <v>19501</v>
      </c>
      <c r="F28" s="7">
        <f t="shared" si="0"/>
        <v>0.57999999999999996</v>
      </c>
      <c r="G28" s="2">
        <f>ROUND(+'Phys. Thy.'!J126,0)</f>
        <v>5662</v>
      </c>
      <c r="H28" s="2">
        <f>ROUND(+'Phys. Thy.'!F126,0)</f>
        <v>21207</v>
      </c>
      <c r="I28" s="7">
        <f t="shared" si="1"/>
        <v>0.27</v>
      </c>
      <c r="J28" s="7"/>
      <c r="K28" s="8">
        <f t="shared" si="2"/>
        <v>-0.53449999999999998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Thy.'!J24,0)</f>
        <v>32213</v>
      </c>
      <c r="E29" s="2">
        <f>ROUND(+'Phys. Thy.'!F24,0)</f>
        <v>11735</v>
      </c>
      <c r="F29" s="7">
        <f t="shared" si="0"/>
        <v>2.75</v>
      </c>
      <c r="G29" s="2">
        <f>ROUND(+'Phys. Thy.'!J127,0)</f>
        <v>45577</v>
      </c>
      <c r="H29" s="2">
        <f>ROUND(+'Phys. Thy.'!F127,0)</f>
        <v>11412</v>
      </c>
      <c r="I29" s="7">
        <f t="shared" si="1"/>
        <v>3.99</v>
      </c>
      <c r="J29" s="7"/>
      <c r="K29" s="8">
        <f t="shared" si="2"/>
        <v>0.45090000000000002</v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Thy.'!J25,0)</f>
        <v>79757</v>
      </c>
      <c r="E30" s="2">
        <f>ROUND(+'Phys. Thy.'!F25,0)</f>
        <v>0</v>
      </c>
      <c r="F30" s="7" t="str">
        <f t="shared" si="0"/>
        <v/>
      </c>
      <c r="G30" s="2">
        <f>ROUND(+'Phys. Thy.'!J128,0)</f>
        <v>36565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Thy.'!J26,0)</f>
        <v>13231</v>
      </c>
      <c r="E31" s="2">
        <f>ROUND(+'Phys. Thy.'!F26,0)</f>
        <v>5658</v>
      </c>
      <c r="F31" s="7">
        <f t="shared" si="0"/>
        <v>2.34</v>
      </c>
      <c r="G31" s="2">
        <f>ROUND(+'Phys. Thy.'!J129,0)</f>
        <v>11534</v>
      </c>
      <c r="H31" s="2">
        <f>ROUND(+'Phys. Thy.'!F129,0)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Thy.'!J27,0)</f>
        <v>0</v>
      </c>
      <c r="E32" s="2">
        <f>ROUND(+'Phys. Thy.'!F27,0)</f>
        <v>0</v>
      </c>
      <c r="F32" s="7" t="str">
        <f t="shared" si="0"/>
        <v/>
      </c>
      <c r="G32" s="2">
        <f>ROUND(+'Phys. Thy.'!J130,0)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ROUND(+'Phys. Thy.'!J28,0)</f>
        <v>25884</v>
      </c>
      <c r="E33" s="2">
        <f>ROUND(+'Phys. Thy.'!F28,0)</f>
        <v>114568</v>
      </c>
      <c r="F33" s="7">
        <f t="shared" si="0"/>
        <v>0.23</v>
      </c>
      <c r="G33" s="2">
        <f>ROUND(+'Phys. Thy.'!J131,0)</f>
        <v>24608</v>
      </c>
      <c r="H33" s="2">
        <f>ROUND(+'Phys. Thy.'!F131,0)</f>
        <v>156125</v>
      </c>
      <c r="I33" s="7">
        <f t="shared" si="1"/>
        <v>0.16</v>
      </c>
      <c r="J33" s="7"/>
      <c r="K33" s="8">
        <f t="shared" si="2"/>
        <v>-0.30430000000000001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Thy.'!J29,0)</f>
        <v>30001</v>
      </c>
      <c r="E34" s="2">
        <f>ROUND(+'Phys. Thy.'!F29,0)</f>
        <v>48446</v>
      </c>
      <c r="F34" s="7">
        <f t="shared" si="0"/>
        <v>0.62</v>
      </c>
      <c r="G34" s="2">
        <f>ROUND(+'Phys. Thy.'!J132,0)</f>
        <v>29338</v>
      </c>
      <c r="H34" s="2">
        <f>ROUND(+'Phys. Thy.'!F132,0)</f>
        <v>24877</v>
      </c>
      <c r="I34" s="7">
        <f t="shared" si="1"/>
        <v>1.18</v>
      </c>
      <c r="J34" s="7"/>
      <c r="K34" s="8">
        <f t="shared" si="2"/>
        <v>0.9032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Thy.'!J30,0)</f>
        <v>9672</v>
      </c>
      <c r="E35" s="2">
        <f>ROUND(+'Phys. Thy.'!F30,0)</f>
        <v>12015</v>
      </c>
      <c r="F35" s="7">
        <f t="shared" si="0"/>
        <v>0.8</v>
      </c>
      <c r="G35" s="2">
        <f>ROUND(+'Phys. Thy.'!J133,0)</f>
        <v>8301</v>
      </c>
      <c r="H35" s="2">
        <f>ROUND(+'Phys. Thy.'!F133,0)</f>
        <v>11774</v>
      </c>
      <c r="I35" s="7">
        <f t="shared" si="1"/>
        <v>0.71</v>
      </c>
      <c r="J35" s="7"/>
      <c r="K35" s="8">
        <f t="shared" si="2"/>
        <v>-0.1125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Thy.'!J31,0)</f>
        <v>0</v>
      </c>
      <c r="E36" s="2">
        <f>ROUND(+'Phys. Thy.'!F31,0)</f>
        <v>0</v>
      </c>
      <c r="F36" s="7" t="str">
        <f t="shared" si="0"/>
        <v/>
      </c>
      <c r="G36" s="2">
        <f>ROUND(+'Phys. Thy.'!J134,0)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Thy.'!J32,0)</f>
        <v>7016</v>
      </c>
      <c r="E37" s="2">
        <f>ROUND(+'Phys. Thy.'!F32,0)</f>
        <v>5383</v>
      </c>
      <c r="F37" s="7">
        <f t="shared" si="0"/>
        <v>1.3</v>
      </c>
      <c r="G37" s="2">
        <f>ROUND(+'Phys. Thy.'!J135,0)</f>
        <v>2521</v>
      </c>
      <c r="H37" s="2">
        <f>ROUND(+'Phys. Thy.'!F135,0)</f>
        <v>6217</v>
      </c>
      <c r="I37" s="7">
        <f t="shared" si="1"/>
        <v>0.41</v>
      </c>
      <c r="J37" s="7"/>
      <c r="K37" s="8">
        <f t="shared" si="2"/>
        <v>-0.68459999999999999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Thy.'!J33,0)</f>
        <v>27595</v>
      </c>
      <c r="E38" s="2">
        <f>ROUND(+'Phys. Thy.'!F33,0)</f>
        <v>186423</v>
      </c>
      <c r="F38" s="7">
        <f t="shared" si="0"/>
        <v>0.15</v>
      </c>
      <c r="G38" s="2">
        <f>ROUND(+'Phys. Thy.'!J136,0)</f>
        <v>39231</v>
      </c>
      <c r="H38" s="2">
        <f>ROUND(+'Phys. Thy.'!F136,0)</f>
        <v>152592</v>
      </c>
      <c r="I38" s="7">
        <f t="shared" si="1"/>
        <v>0.26</v>
      </c>
      <c r="J38" s="7"/>
      <c r="K38" s="8">
        <f t="shared" si="2"/>
        <v>0.73329999999999995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Thy.'!J34,0)</f>
        <v>0</v>
      </c>
      <c r="E39" s="2">
        <f>ROUND(+'Phys. Thy.'!F34,0)</f>
        <v>0</v>
      </c>
      <c r="F39" s="7" t="str">
        <f t="shared" si="0"/>
        <v/>
      </c>
      <c r="G39" s="2">
        <f>ROUND(+'Phys. Thy.'!J137,0)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Thy.'!J35,0)</f>
        <v>14259</v>
      </c>
      <c r="E40" s="2">
        <f>ROUND(+'Phys. Thy.'!F35,0)</f>
        <v>0</v>
      </c>
      <c r="F40" s="7" t="str">
        <f t="shared" si="0"/>
        <v/>
      </c>
      <c r="G40" s="2">
        <f>ROUND(+'Phys. Thy.'!J138,0)</f>
        <v>12792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Thy.'!J36,0)</f>
        <v>42016</v>
      </c>
      <c r="E41" s="2">
        <f>ROUND(+'Phys. Thy.'!F36,0)</f>
        <v>41077</v>
      </c>
      <c r="F41" s="7">
        <f t="shared" si="0"/>
        <v>1.02</v>
      </c>
      <c r="G41" s="2">
        <f>ROUND(+'Phys. Thy.'!J139,0)</f>
        <v>44779</v>
      </c>
      <c r="H41" s="2">
        <f>ROUND(+'Phys. Thy.'!F139,0)</f>
        <v>43906</v>
      </c>
      <c r="I41" s="7">
        <f t="shared" si="1"/>
        <v>1.02</v>
      </c>
      <c r="J41" s="7"/>
      <c r="K41" s="8">
        <f t="shared" si="2"/>
        <v>0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Thy.'!J37,0)</f>
        <v>17743</v>
      </c>
      <c r="E42" s="2">
        <f>ROUND(+'Phys. Thy.'!F37,0)</f>
        <v>16504</v>
      </c>
      <c r="F42" s="7">
        <f t="shared" si="0"/>
        <v>1.08</v>
      </c>
      <c r="G42" s="2">
        <f>ROUND(+'Phys. Thy.'!J140,0)</f>
        <v>34637</v>
      </c>
      <c r="H42" s="2">
        <f>ROUND(+'Phys. Thy.'!F140,0)</f>
        <v>21045</v>
      </c>
      <c r="I42" s="7">
        <f t="shared" si="1"/>
        <v>1.65</v>
      </c>
      <c r="J42" s="7"/>
      <c r="K42" s="8">
        <f t="shared" si="2"/>
        <v>0.52780000000000005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ROUND(+'Phys. Thy.'!J38,0)</f>
        <v>7006</v>
      </c>
      <c r="E43" s="2">
        <f>ROUND(+'Phys. Thy.'!F38,0)</f>
        <v>0</v>
      </c>
      <c r="F43" s="7" t="str">
        <f t="shared" si="0"/>
        <v/>
      </c>
      <c r="G43" s="2">
        <f>ROUND(+'Phys. Thy.'!J141,0)</f>
        <v>6824</v>
      </c>
      <c r="H43" s="2">
        <f>ROUND(+'Phys. Thy.'!F141,0)</f>
        <v>42327</v>
      </c>
      <c r="I43" s="7">
        <f t="shared" si="1"/>
        <v>0.16</v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Thy.'!J39,0)</f>
        <v>0</v>
      </c>
      <c r="E44" s="2">
        <f>ROUND(+'Phys. Thy.'!F39,0)</f>
        <v>0</v>
      </c>
      <c r="F44" s="7" t="str">
        <f t="shared" si="0"/>
        <v/>
      </c>
      <c r="G44" s="2">
        <f>ROUND(+'Phys. Thy.'!J142,0)</f>
        <v>10832</v>
      </c>
      <c r="H44" s="2">
        <f>ROUND(+'Phys. Thy.'!F142,0)</f>
        <v>15620</v>
      </c>
      <c r="I44" s="7">
        <f t="shared" si="1"/>
        <v>0.69</v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Thy.'!J40,0)</f>
        <v>0</v>
      </c>
      <c r="E45" s="2">
        <f>ROUND(+'Phys. Thy.'!F40,0)</f>
        <v>0</v>
      </c>
      <c r="F45" s="7" t="str">
        <f t="shared" si="0"/>
        <v/>
      </c>
      <c r="G45" s="2">
        <f>ROUND(+'Phys. Thy.'!J143,0)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Thy.'!J41,0)</f>
        <v>18829</v>
      </c>
      <c r="E46" s="2">
        <f>ROUND(+'Phys. Thy.'!F41,0)</f>
        <v>22155</v>
      </c>
      <c r="F46" s="7">
        <f t="shared" si="0"/>
        <v>0.85</v>
      </c>
      <c r="G46" s="2">
        <f>ROUND(+'Phys. Thy.'!J144,0)</f>
        <v>12465</v>
      </c>
      <c r="H46" s="2">
        <f>ROUND(+'Phys. Thy.'!F144,0)</f>
        <v>18779</v>
      </c>
      <c r="I46" s="7">
        <f t="shared" si="1"/>
        <v>0.66</v>
      </c>
      <c r="J46" s="7"/>
      <c r="K46" s="8">
        <f t="shared" si="2"/>
        <v>-0.2235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Thy.'!J42,0)</f>
        <v>112</v>
      </c>
      <c r="E47" s="2">
        <f>ROUND(+'Phys. Thy.'!F42,0)</f>
        <v>3007</v>
      </c>
      <c r="F47" s="7">
        <f t="shared" si="0"/>
        <v>0.04</v>
      </c>
      <c r="G47" s="2">
        <f>ROUND(+'Phys. Thy.'!J145,0)</f>
        <v>0</v>
      </c>
      <c r="H47" s="2">
        <f>ROUND(+'Phys. Thy.'!F145,0)</f>
        <v>3018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Thy.'!J43,0)</f>
        <v>16164</v>
      </c>
      <c r="E48" s="2">
        <f>ROUND(+'Phys. Thy.'!F43,0)</f>
        <v>13125</v>
      </c>
      <c r="F48" s="7">
        <f t="shared" si="0"/>
        <v>1.23</v>
      </c>
      <c r="G48" s="2">
        <f>ROUND(+'Phys. Thy.'!J146,0)</f>
        <v>379</v>
      </c>
      <c r="H48" s="2">
        <f>ROUND(+'Phys. Thy.'!F146,0)</f>
        <v>10828</v>
      </c>
      <c r="I48" s="7">
        <f t="shared" si="1"/>
        <v>0.04</v>
      </c>
      <c r="J48" s="7"/>
      <c r="K48" s="8">
        <f t="shared" si="2"/>
        <v>-0.96750000000000003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Thy.'!J44,0)</f>
        <v>0</v>
      </c>
      <c r="E49" s="2">
        <f>ROUND(+'Phys. Thy.'!F44,0)</f>
        <v>0</v>
      </c>
      <c r="F49" s="7" t="str">
        <f t="shared" si="0"/>
        <v/>
      </c>
      <c r="G49" s="2">
        <f>ROUND(+'Phys. Thy.'!J147,0)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Thy.'!J45,0)</f>
        <v>1315</v>
      </c>
      <c r="E50" s="2">
        <f>ROUND(+'Phys. Thy.'!F45,0)</f>
        <v>31350</v>
      </c>
      <c r="F50" s="7">
        <f t="shared" si="0"/>
        <v>0.04</v>
      </c>
      <c r="G50" s="2">
        <f>ROUND(+'Phys. Thy.'!J148,0)</f>
        <v>207</v>
      </c>
      <c r="H50" s="2">
        <f>ROUND(+'Phys. Thy.'!F148,0)</f>
        <v>33706</v>
      </c>
      <c r="I50" s="7">
        <f t="shared" si="1"/>
        <v>0.01</v>
      </c>
      <c r="J50" s="7"/>
      <c r="K50" s="8">
        <f t="shared" si="2"/>
        <v>-0.75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Thy.'!J46,0)</f>
        <v>140289</v>
      </c>
      <c r="E51" s="2">
        <f>ROUND(+'Phys. Thy.'!F46,0)</f>
        <v>217908</v>
      </c>
      <c r="F51" s="7">
        <f t="shared" si="0"/>
        <v>0.64</v>
      </c>
      <c r="G51" s="2">
        <f>ROUND(+'Phys. Thy.'!J149,0)</f>
        <v>124114</v>
      </c>
      <c r="H51" s="2">
        <f>ROUND(+'Phys. Thy.'!F149,0)</f>
        <v>236554</v>
      </c>
      <c r="I51" s="7">
        <f t="shared" si="1"/>
        <v>0.52</v>
      </c>
      <c r="J51" s="7"/>
      <c r="K51" s="8">
        <f t="shared" si="2"/>
        <v>-0.1875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Thy.'!J47,0)</f>
        <v>7248</v>
      </c>
      <c r="E52" s="2">
        <f>ROUND(+'Phys. Thy.'!F47,0)</f>
        <v>8760</v>
      </c>
      <c r="F52" s="7">
        <f t="shared" si="0"/>
        <v>0.83</v>
      </c>
      <c r="G52" s="2">
        <f>ROUND(+'Phys. Thy.'!J150,0)</f>
        <v>4292</v>
      </c>
      <c r="H52" s="2">
        <f>ROUND(+'Phys. Thy.'!F150,0)</f>
        <v>8782</v>
      </c>
      <c r="I52" s="7">
        <f t="shared" si="1"/>
        <v>0.49</v>
      </c>
      <c r="J52" s="7"/>
      <c r="K52" s="8">
        <f t="shared" si="2"/>
        <v>-0.40960000000000002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Thy.'!J48,0)</f>
        <v>30117</v>
      </c>
      <c r="E53" s="2">
        <f>ROUND(+'Phys. Thy.'!F48,0)</f>
        <v>82058</v>
      </c>
      <c r="F53" s="7">
        <f t="shared" si="0"/>
        <v>0.37</v>
      </c>
      <c r="G53" s="2">
        <f>ROUND(+'Phys. Thy.'!J151,0)</f>
        <v>26204</v>
      </c>
      <c r="H53" s="2">
        <f>ROUND(+'Phys. Thy.'!F151,0)</f>
        <v>85562</v>
      </c>
      <c r="I53" s="7">
        <f t="shared" si="1"/>
        <v>0.31</v>
      </c>
      <c r="J53" s="7"/>
      <c r="K53" s="8">
        <f t="shared" si="2"/>
        <v>-0.16220000000000001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Thy.'!J49,0)</f>
        <v>8838</v>
      </c>
      <c r="E54" s="2">
        <f>ROUND(+'Phys. Thy.'!F49,0)</f>
        <v>0</v>
      </c>
      <c r="F54" s="7" t="str">
        <f t="shared" si="0"/>
        <v/>
      </c>
      <c r="G54" s="2">
        <f>ROUND(+'Phys. Thy.'!J152,0)</f>
        <v>6446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Thy.'!J50,0)</f>
        <v>15232</v>
      </c>
      <c r="E55" s="2">
        <f>ROUND(+'Phys. Thy.'!F50,0)</f>
        <v>46844</v>
      </c>
      <c r="F55" s="7">
        <f t="shared" si="0"/>
        <v>0.33</v>
      </c>
      <c r="G55" s="2">
        <f>ROUND(+'Phys. Thy.'!J153,0)</f>
        <v>4050</v>
      </c>
      <c r="H55" s="2">
        <f>ROUND(+'Phys. Thy.'!F153,0)</f>
        <v>48671</v>
      </c>
      <c r="I55" s="7">
        <f t="shared" si="1"/>
        <v>0.08</v>
      </c>
      <c r="J55" s="7"/>
      <c r="K55" s="8">
        <f t="shared" si="2"/>
        <v>-0.75760000000000005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Thy.'!J51,0)</f>
        <v>29041</v>
      </c>
      <c r="E56" s="2">
        <f>ROUND(+'Phys. Thy.'!F51,0)</f>
        <v>17655</v>
      </c>
      <c r="F56" s="7">
        <f t="shared" si="0"/>
        <v>1.64</v>
      </c>
      <c r="G56" s="2">
        <f>ROUND(+'Phys. Thy.'!J154,0)</f>
        <v>27025</v>
      </c>
      <c r="H56" s="2">
        <f>ROUND(+'Phys. Thy.'!F154,0)</f>
        <v>18428</v>
      </c>
      <c r="I56" s="7">
        <f t="shared" si="1"/>
        <v>1.47</v>
      </c>
      <c r="J56" s="7"/>
      <c r="K56" s="8">
        <f t="shared" si="2"/>
        <v>-0.1037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Thy.'!J52,0)</f>
        <v>12076</v>
      </c>
      <c r="E57" s="2">
        <f>ROUND(+'Phys. Thy.'!F52,0)</f>
        <v>7853</v>
      </c>
      <c r="F57" s="7">
        <f t="shared" si="0"/>
        <v>1.54</v>
      </c>
      <c r="G57" s="2">
        <f>ROUND(+'Phys. Thy.'!J155,0)</f>
        <v>0</v>
      </c>
      <c r="H57" s="2">
        <f>ROUND(+'Phys. Thy.'!F155,0)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Thy.'!J53,0)</f>
        <v>10138</v>
      </c>
      <c r="E58" s="2">
        <f>ROUND(+'Phys. Thy.'!F53,0)</f>
        <v>0</v>
      </c>
      <c r="F58" s="7" t="str">
        <f t="shared" si="0"/>
        <v/>
      </c>
      <c r="G58" s="2">
        <f>ROUND(+'Phys. Thy.'!J156,0)</f>
        <v>13079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Thy.'!J54,0)</f>
        <v>12591</v>
      </c>
      <c r="E59" s="2">
        <f>ROUND(+'Phys. Thy.'!F54,0)</f>
        <v>35914</v>
      </c>
      <c r="F59" s="7">
        <f t="shared" si="0"/>
        <v>0.35</v>
      </c>
      <c r="G59" s="2">
        <f>ROUND(+'Phys. Thy.'!J157,0)</f>
        <v>16592</v>
      </c>
      <c r="H59" s="2">
        <f>ROUND(+'Phys. Thy.'!F157,0)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Thy.'!J55,0)</f>
        <v>18431</v>
      </c>
      <c r="E60" s="2">
        <f>ROUND(+'Phys. Thy.'!F55,0)</f>
        <v>30614</v>
      </c>
      <c r="F60" s="7">
        <f t="shared" si="0"/>
        <v>0.6</v>
      </c>
      <c r="G60" s="2">
        <f>ROUND(+'Phys. Thy.'!J158,0)</f>
        <v>32910</v>
      </c>
      <c r="H60" s="2">
        <f>ROUND(+'Phys. Thy.'!F158,0)</f>
        <v>34803</v>
      </c>
      <c r="I60" s="7">
        <f t="shared" si="1"/>
        <v>0.95</v>
      </c>
      <c r="J60" s="7"/>
      <c r="K60" s="8">
        <f t="shared" si="2"/>
        <v>0.58330000000000004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Thy.'!J56,0)</f>
        <v>22858</v>
      </c>
      <c r="E61" s="2">
        <f>ROUND(+'Phys. Thy.'!F56,0)</f>
        <v>25449</v>
      </c>
      <c r="F61" s="7">
        <f t="shared" si="0"/>
        <v>0.9</v>
      </c>
      <c r="G61" s="2">
        <f>ROUND(+'Phys. Thy.'!J159,0)</f>
        <v>17173</v>
      </c>
      <c r="H61" s="2">
        <f>ROUND(+'Phys. Thy.'!F159,0)</f>
        <v>22814</v>
      </c>
      <c r="I61" s="7">
        <f t="shared" si="1"/>
        <v>0.75</v>
      </c>
      <c r="J61" s="7"/>
      <c r="K61" s="8">
        <f t="shared" si="2"/>
        <v>-0.16669999999999999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Thy.'!J57,0)</f>
        <v>523079</v>
      </c>
      <c r="E62" s="2">
        <f>ROUND(+'Phys. Thy.'!F57,0)</f>
        <v>67663</v>
      </c>
      <c r="F62" s="7">
        <f t="shared" si="0"/>
        <v>7.73</v>
      </c>
      <c r="G62" s="2">
        <f>ROUND(+'Phys. Thy.'!J160,0)</f>
        <v>410128</v>
      </c>
      <c r="H62" s="2">
        <f>ROUND(+'Phys. Thy.'!F160,0)</f>
        <v>72960</v>
      </c>
      <c r="I62" s="7">
        <f t="shared" si="1"/>
        <v>5.62</v>
      </c>
      <c r="J62" s="7"/>
      <c r="K62" s="8">
        <f t="shared" si="2"/>
        <v>-0.27300000000000002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ROUND(+'Phys. Thy.'!J58,0)</f>
        <v>145052</v>
      </c>
      <c r="E63" s="2">
        <f>ROUND(+'Phys. Thy.'!F58,0)</f>
        <v>205950</v>
      </c>
      <c r="F63" s="7">
        <f t="shared" si="0"/>
        <v>0.7</v>
      </c>
      <c r="G63" s="2">
        <f>ROUND(+'Phys. Thy.'!J161,0)</f>
        <v>114559</v>
      </c>
      <c r="H63" s="2">
        <f>ROUND(+'Phys. Thy.'!F161,0)</f>
        <v>225390</v>
      </c>
      <c r="I63" s="7">
        <f t="shared" si="1"/>
        <v>0.51</v>
      </c>
      <c r="J63" s="7"/>
      <c r="K63" s="8">
        <f t="shared" si="2"/>
        <v>-0.27139999999999997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Thy.'!J59,0)</f>
        <v>10263</v>
      </c>
      <c r="E64" s="2">
        <f>ROUND(+'Phys. Thy.'!F59,0)</f>
        <v>8733</v>
      </c>
      <c r="F64" s="7">
        <f t="shared" si="0"/>
        <v>1.18</v>
      </c>
      <c r="G64" s="2">
        <f>ROUND(+'Phys. Thy.'!J162,0)</f>
        <v>7300</v>
      </c>
      <c r="H64" s="2">
        <f>ROUND(+'Phys. Thy.'!F162,0)</f>
        <v>8604</v>
      </c>
      <c r="I64" s="7">
        <f t="shared" si="1"/>
        <v>0.85</v>
      </c>
      <c r="J64" s="7"/>
      <c r="K64" s="8">
        <f t="shared" si="2"/>
        <v>-0.2797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Thy.'!J60,0)</f>
        <v>12447</v>
      </c>
      <c r="E65" s="2">
        <f>ROUND(+'Phys. Thy.'!F60,0)</f>
        <v>16502</v>
      </c>
      <c r="F65" s="7">
        <f t="shared" si="0"/>
        <v>0.75</v>
      </c>
      <c r="G65" s="2">
        <f>ROUND(+'Phys. Thy.'!J163,0)</f>
        <v>15141</v>
      </c>
      <c r="H65" s="2">
        <f>ROUND(+'Phys. Thy.'!F163,0)</f>
        <v>19296</v>
      </c>
      <c r="I65" s="7">
        <f t="shared" si="1"/>
        <v>0.78</v>
      </c>
      <c r="J65" s="7"/>
      <c r="K65" s="8">
        <f t="shared" si="2"/>
        <v>0.04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Thy.'!J61,0)</f>
        <v>9462</v>
      </c>
      <c r="E66" s="2">
        <f>ROUND(+'Phys. Thy.'!F61,0)</f>
        <v>4668</v>
      </c>
      <c r="F66" s="7">
        <f t="shared" si="0"/>
        <v>2.0299999999999998</v>
      </c>
      <c r="G66" s="2">
        <f>ROUND(+'Phys. Thy.'!J164,0)</f>
        <v>4349</v>
      </c>
      <c r="H66" s="2">
        <f>ROUND(+'Phys. Thy.'!F164,0)</f>
        <v>5798</v>
      </c>
      <c r="I66" s="7">
        <f t="shared" si="1"/>
        <v>0.75</v>
      </c>
      <c r="J66" s="7"/>
      <c r="K66" s="8">
        <f t="shared" si="2"/>
        <v>-0.63049999999999995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Thy.'!J62,0)</f>
        <v>23972</v>
      </c>
      <c r="E67" s="2">
        <f>ROUND(+'Phys. Thy.'!F62,0)</f>
        <v>16048</v>
      </c>
      <c r="F67" s="7">
        <f t="shared" si="0"/>
        <v>1.49</v>
      </c>
      <c r="G67" s="2">
        <f>ROUND(+'Phys. Thy.'!J165,0)</f>
        <v>26757</v>
      </c>
      <c r="H67" s="2">
        <f>ROUND(+'Phys. Thy.'!F165,0)</f>
        <v>18632</v>
      </c>
      <c r="I67" s="7">
        <f t="shared" si="1"/>
        <v>1.44</v>
      </c>
      <c r="J67" s="7"/>
      <c r="K67" s="8">
        <f t="shared" si="2"/>
        <v>-3.3599999999999998E-2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Thy.'!J63,0)</f>
        <v>20837</v>
      </c>
      <c r="E68" s="2">
        <f>ROUND(+'Phys. Thy.'!F63,0)</f>
        <v>6572</v>
      </c>
      <c r="F68" s="7">
        <f t="shared" si="0"/>
        <v>3.17</v>
      </c>
      <c r="G68" s="2">
        <f>ROUND(+'Phys. Thy.'!J166,0)</f>
        <v>12088</v>
      </c>
      <c r="H68" s="2">
        <f>ROUND(+'Phys. Thy.'!F166,0)</f>
        <v>7024</v>
      </c>
      <c r="I68" s="7">
        <f t="shared" si="1"/>
        <v>1.72</v>
      </c>
      <c r="J68" s="7"/>
      <c r="K68" s="8">
        <f t="shared" si="2"/>
        <v>-0.45739999999999997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Thy.'!J64,0)</f>
        <v>92288</v>
      </c>
      <c r="E69" s="2">
        <f>ROUND(+'Phys. Thy.'!F64,0)</f>
        <v>53913</v>
      </c>
      <c r="F69" s="7">
        <f t="shared" si="0"/>
        <v>1.71</v>
      </c>
      <c r="G69" s="2">
        <f>ROUND(+'Phys. Thy.'!J167,0)</f>
        <v>48497</v>
      </c>
      <c r="H69" s="2">
        <f>ROUND(+'Phys. Thy.'!F167,0)</f>
        <v>57162</v>
      </c>
      <c r="I69" s="7">
        <f t="shared" si="1"/>
        <v>0.85</v>
      </c>
      <c r="J69" s="7"/>
      <c r="K69" s="8">
        <f t="shared" si="2"/>
        <v>-0.50290000000000001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ROUND(+'Phys. Thy.'!J65,0)</f>
        <v>13715</v>
      </c>
      <c r="E70" s="2">
        <f>ROUND(+'Phys. Thy.'!F65,0)</f>
        <v>17726</v>
      </c>
      <c r="F70" s="7">
        <f t="shared" si="0"/>
        <v>0.77</v>
      </c>
      <c r="G70" s="2">
        <f>ROUND(+'Phys. Thy.'!J168,0)</f>
        <v>39046</v>
      </c>
      <c r="H70" s="2">
        <f>ROUND(+'Phys. Thy.'!F168,0)</f>
        <v>36114</v>
      </c>
      <c r="I70" s="7">
        <f t="shared" si="1"/>
        <v>1.08</v>
      </c>
      <c r="J70" s="7"/>
      <c r="K70" s="8">
        <f t="shared" si="2"/>
        <v>0.40260000000000001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Thy.'!J66,0)</f>
        <v>54518</v>
      </c>
      <c r="E71" s="2">
        <f>ROUND(+'Phys. Thy.'!F66,0)</f>
        <v>190808</v>
      </c>
      <c r="F71" s="7">
        <f t="shared" si="0"/>
        <v>0.28999999999999998</v>
      </c>
      <c r="G71" s="2">
        <f>ROUND(+'Phys. Thy.'!J169,0)</f>
        <v>58028</v>
      </c>
      <c r="H71" s="2">
        <f>ROUND(+'Phys. Thy.'!F169,0)</f>
        <v>107139</v>
      </c>
      <c r="I71" s="7">
        <f t="shared" si="1"/>
        <v>0.54</v>
      </c>
      <c r="J71" s="7"/>
      <c r="K71" s="8">
        <f t="shared" si="2"/>
        <v>0.86209999999999998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Thy.'!J67,0)</f>
        <v>18512</v>
      </c>
      <c r="E72" s="2">
        <f>ROUND(+'Phys. Thy.'!F67,0)</f>
        <v>17110</v>
      </c>
      <c r="F72" s="7">
        <f t="shared" si="0"/>
        <v>1.08</v>
      </c>
      <c r="G72" s="2">
        <f>ROUND(+'Phys. Thy.'!J170,0)</f>
        <v>19616</v>
      </c>
      <c r="H72" s="2">
        <f>ROUND(+'Phys. Thy.'!F170,0)</f>
        <v>20234</v>
      </c>
      <c r="I72" s="7">
        <f t="shared" si="1"/>
        <v>0.97</v>
      </c>
      <c r="J72" s="7"/>
      <c r="K72" s="8">
        <f t="shared" si="2"/>
        <v>-0.1019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Thy.'!J68,0)</f>
        <v>58154</v>
      </c>
      <c r="E73" s="2">
        <f>ROUND(+'Phys. Thy.'!F68,0)</f>
        <v>0</v>
      </c>
      <c r="F73" s="7" t="str">
        <f t="shared" si="0"/>
        <v/>
      </c>
      <c r="G73" s="2">
        <f>ROUND(+'Phys. Thy.'!J171,0)</f>
        <v>83189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Thy.'!J69,0)</f>
        <v>200830</v>
      </c>
      <c r="E74" s="2">
        <f>ROUND(+'Phys. Thy.'!F69,0)</f>
        <v>170898</v>
      </c>
      <c r="F74" s="7">
        <f t="shared" si="0"/>
        <v>1.18</v>
      </c>
      <c r="G74" s="2">
        <f>ROUND(+'Phys. Thy.'!J172,0)</f>
        <v>337574</v>
      </c>
      <c r="H74" s="2">
        <f>ROUND(+'Phys. Thy.'!F172,0)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Thy.'!J70,0)</f>
        <v>26292</v>
      </c>
      <c r="E75" s="2">
        <f>ROUND(+'Phys. Thy.'!F70,0)</f>
        <v>0</v>
      </c>
      <c r="F75" s="7" t="str">
        <f t="shared" ref="F75:F109" si="3">IF(D75=0,"",IF(E75=0,"",ROUND(D75/E75,2)))</f>
        <v/>
      </c>
      <c r="G75" s="2">
        <f>ROUND(+'Phys. Thy.'!J173,0)</f>
        <v>14236</v>
      </c>
      <c r="H75" s="2">
        <f>ROUND(+'Phys. Thy.'!F173,0)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Thy.'!J71,0)</f>
        <v>142348</v>
      </c>
      <c r="E76" s="2">
        <f>ROUND(+'Phys. Thy.'!F71,0)</f>
        <v>0</v>
      </c>
      <c r="F76" s="7" t="str">
        <f t="shared" si="3"/>
        <v/>
      </c>
      <c r="G76" s="2">
        <f>ROUND(+'Phys. Thy.'!J174,0)</f>
        <v>181994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Thy.'!J72,0)</f>
        <v>10126</v>
      </c>
      <c r="E77" s="2">
        <f>ROUND(+'Phys. Thy.'!F72,0)</f>
        <v>21788</v>
      </c>
      <c r="F77" s="7">
        <f t="shared" si="3"/>
        <v>0.46</v>
      </c>
      <c r="G77" s="2">
        <f>ROUND(+'Phys. Thy.'!J175,0)</f>
        <v>14072</v>
      </c>
      <c r="H77" s="2">
        <f>ROUND(+'Phys. Thy.'!F175,0)</f>
        <v>18005</v>
      </c>
      <c r="I77" s="7">
        <f t="shared" si="4"/>
        <v>0.78</v>
      </c>
      <c r="J77" s="7"/>
      <c r="K77" s="8">
        <f t="shared" si="5"/>
        <v>0.69569999999999999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Thy.'!J73,0)</f>
        <v>0</v>
      </c>
      <c r="E78" s="2">
        <f>ROUND(+'Phys. Thy.'!F73,0)</f>
        <v>0</v>
      </c>
      <c r="F78" s="7" t="str">
        <f t="shared" si="3"/>
        <v/>
      </c>
      <c r="G78" s="2">
        <f>ROUND(+'Phys. Thy.'!J176,0)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Thy.'!J74,0)</f>
        <v>199815</v>
      </c>
      <c r="E79" s="2">
        <f>ROUND(+'Phys. Thy.'!F74,0)</f>
        <v>87818</v>
      </c>
      <c r="F79" s="7">
        <f t="shared" si="3"/>
        <v>2.2799999999999998</v>
      </c>
      <c r="G79" s="2">
        <f>ROUND(+'Phys. Thy.'!J177,0)</f>
        <v>229425</v>
      </c>
      <c r="H79" s="2">
        <f>ROUND(+'Phys. Thy.'!F177,0)</f>
        <v>90713</v>
      </c>
      <c r="I79" s="7">
        <f t="shared" si="4"/>
        <v>2.5299999999999998</v>
      </c>
      <c r="J79" s="7"/>
      <c r="K79" s="8">
        <f t="shared" si="5"/>
        <v>0.1096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Thy.'!J75,0)</f>
        <v>43786</v>
      </c>
      <c r="E80" s="2">
        <f>ROUND(+'Phys. Thy.'!F75,0)</f>
        <v>140312</v>
      </c>
      <c r="F80" s="7">
        <f t="shared" si="3"/>
        <v>0.31</v>
      </c>
      <c r="G80" s="2">
        <f>ROUND(+'Phys. Thy.'!J178,0)</f>
        <v>39632</v>
      </c>
      <c r="H80" s="2">
        <f>ROUND(+'Phys. Thy.'!F178,0)</f>
        <v>127318</v>
      </c>
      <c r="I80" s="7">
        <f t="shared" si="4"/>
        <v>0.31</v>
      </c>
      <c r="J80" s="7"/>
      <c r="K80" s="8">
        <f t="shared" si="5"/>
        <v>0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Thy.'!J76,0)</f>
        <v>70326</v>
      </c>
      <c r="E81" s="2">
        <f>ROUND(+'Phys. Thy.'!F76,0)</f>
        <v>32175</v>
      </c>
      <c r="F81" s="7">
        <f t="shared" si="3"/>
        <v>2.19</v>
      </c>
      <c r="G81" s="2">
        <f>ROUND(+'Phys. Thy.'!J179,0)</f>
        <v>102269</v>
      </c>
      <c r="H81" s="2">
        <f>ROUND(+'Phys. Thy.'!F179,0)</f>
        <v>36305</v>
      </c>
      <c r="I81" s="7">
        <f t="shared" si="4"/>
        <v>2.82</v>
      </c>
      <c r="J81" s="7"/>
      <c r="K81" s="8">
        <f t="shared" si="5"/>
        <v>0.28770000000000001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Thy.'!J77,0)</f>
        <v>6416</v>
      </c>
      <c r="E82" s="2">
        <f>ROUND(+'Phys. Thy.'!F77,0)</f>
        <v>4798</v>
      </c>
      <c r="F82" s="7">
        <f t="shared" si="3"/>
        <v>1.34</v>
      </c>
      <c r="G82" s="2">
        <f>ROUND(+'Phys. Thy.'!J180,0)</f>
        <v>6747</v>
      </c>
      <c r="H82" s="2">
        <f>ROUND(+'Phys. Thy.'!F180,0)</f>
        <v>6564</v>
      </c>
      <c r="I82" s="7">
        <f t="shared" si="4"/>
        <v>1.03</v>
      </c>
      <c r="J82" s="7"/>
      <c r="K82" s="8">
        <f t="shared" si="5"/>
        <v>-0.23130000000000001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Thy.'!J78,0)</f>
        <v>8910</v>
      </c>
      <c r="E83" s="2">
        <f>ROUND(+'Phys. Thy.'!F78,0)</f>
        <v>0</v>
      </c>
      <c r="F83" s="7" t="str">
        <f t="shared" si="3"/>
        <v/>
      </c>
      <c r="G83" s="2">
        <f>ROUND(+'Phys. Thy.'!J181,0)</f>
        <v>9356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Thy.'!J79,0)</f>
        <v>1942</v>
      </c>
      <c r="E84" s="2">
        <f>ROUND(+'Phys. Thy.'!F79,0)</f>
        <v>46693</v>
      </c>
      <c r="F84" s="7">
        <f t="shared" si="3"/>
        <v>0.04</v>
      </c>
      <c r="G84" s="2">
        <f>ROUND(+'Phys. Thy.'!J182,0)</f>
        <v>2297</v>
      </c>
      <c r="H84" s="2">
        <f>ROUND(+'Phys. Thy.'!F182,0)</f>
        <v>80191</v>
      </c>
      <c r="I84" s="7">
        <f t="shared" si="4"/>
        <v>0.03</v>
      </c>
      <c r="J84" s="7"/>
      <c r="K84" s="8">
        <f t="shared" si="5"/>
        <v>-0.25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ROUND(+'Phys. Thy.'!J80,0)</f>
        <v>1910</v>
      </c>
      <c r="E85" s="2">
        <f>ROUND(+'Phys. Thy.'!F80,0)</f>
        <v>11273</v>
      </c>
      <c r="F85" s="7">
        <f t="shared" si="3"/>
        <v>0.17</v>
      </c>
      <c r="G85" s="2">
        <f>ROUND(+'Phys. Thy.'!J183,0)</f>
        <v>700</v>
      </c>
      <c r="H85" s="2">
        <f>ROUND(+'Phys. Thy.'!F183,0)</f>
        <v>11050</v>
      </c>
      <c r="I85" s="7">
        <f t="shared" si="4"/>
        <v>0.06</v>
      </c>
      <c r="J85" s="7"/>
      <c r="K85" s="8">
        <f t="shared" si="5"/>
        <v>-0.64710000000000001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Thy.'!J81,0)</f>
        <v>11685</v>
      </c>
      <c r="E86" s="2">
        <f>ROUND(+'Phys. Thy.'!F81,0)</f>
        <v>37345</v>
      </c>
      <c r="F86" s="7">
        <f t="shared" si="3"/>
        <v>0.31</v>
      </c>
      <c r="G86" s="2">
        <f>ROUND(+'Phys. Thy.'!J184,0)</f>
        <v>0</v>
      </c>
      <c r="H86" s="2">
        <f>ROUND(+'Phys. Thy.'!F184,0)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Thy.'!J82,0)</f>
        <v>14249</v>
      </c>
      <c r="E87" s="2">
        <f>ROUND(+'Phys. Thy.'!F82,0)</f>
        <v>0</v>
      </c>
      <c r="F87" s="7" t="str">
        <f t="shared" si="3"/>
        <v/>
      </c>
      <c r="G87" s="2">
        <f>ROUND(+'Phys. Thy.'!J185,0)</f>
        <v>5207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Thy.'!J83,0)</f>
        <v>51234</v>
      </c>
      <c r="E88" s="2">
        <f>ROUND(+'Phys. Thy.'!F83,0)</f>
        <v>0</v>
      </c>
      <c r="F88" s="7" t="str">
        <f t="shared" si="3"/>
        <v/>
      </c>
      <c r="G88" s="2">
        <f>ROUND(+'Phys. Thy.'!J186,0)</f>
        <v>41189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Thy.'!J84,0)</f>
        <v>35834</v>
      </c>
      <c r="E89" s="2">
        <f>ROUND(+'Phys. Thy.'!F84,0)</f>
        <v>37487</v>
      </c>
      <c r="F89" s="7">
        <f t="shared" si="3"/>
        <v>0.96</v>
      </c>
      <c r="G89" s="2">
        <f>ROUND(+'Phys. Thy.'!J187,0)</f>
        <v>27962</v>
      </c>
      <c r="H89" s="2">
        <f>ROUND(+'Phys. Thy.'!F187,0)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Thy.'!J85,0)</f>
        <v>32696</v>
      </c>
      <c r="E90" s="2">
        <f>ROUND(+'Phys. Thy.'!F85,0)</f>
        <v>28266</v>
      </c>
      <c r="F90" s="7">
        <f t="shared" si="3"/>
        <v>1.1599999999999999</v>
      </c>
      <c r="G90" s="2">
        <f>ROUND(+'Phys. Thy.'!J188,0)</f>
        <v>23486</v>
      </c>
      <c r="H90" s="2">
        <f>ROUND(+'Phys. Thy.'!F188,0)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Thy.'!J86,0)</f>
        <v>22399</v>
      </c>
      <c r="E91" s="2">
        <f>ROUND(+'Phys. Thy.'!F86,0)</f>
        <v>0</v>
      </c>
      <c r="F91" s="7" t="str">
        <f t="shared" si="3"/>
        <v/>
      </c>
      <c r="G91" s="2">
        <f>ROUND(+'Phys. Thy.'!J189,0)</f>
        <v>23554</v>
      </c>
      <c r="H91" s="2">
        <f>ROUND(+'Phys. Thy.'!F189,0)</f>
        <v>16196</v>
      </c>
      <c r="I91" s="7">
        <f t="shared" si="4"/>
        <v>1.45</v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Thy.'!J87,0)</f>
        <v>35103</v>
      </c>
      <c r="E92" s="2">
        <f>ROUND(+'Phys. Thy.'!F87,0)</f>
        <v>24822</v>
      </c>
      <c r="F92" s="7">
        <f t="shared" si="3"/>
        <v>1.41</v>
      </c>
      <c r="G92" s="2">
        <f>ROUND(+'Phys. Thy.'!J190,0)</f>
        <v>11998</v>
      </c>
      <c r="H92" s="2">
        <f>ROUND(+'Phys. Thy.'!F190,0)</f>
        <v>26680</v>
      </c>
      <c r="I92" s="7">
        <f t="shared" si="4"/>
        <v>0.45</v>
      </c>
      <c r="J92" s="7"/>
      <c r="K92" s="8">
        <f t="shared" si="5"/>
        <v>-0.68089999999999995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ROUND(+'Phys. Thy.'!J88,0)</f>
        <v>56925</v>
      </c>
      <c r="E93" s="2">
        <f>ROUND(+'Phys. Thy.'!F88,0)</f>
        <v>13335</v>
      </c>
      <c r="F93" s="7">
        <f t="shared" si="3"/>
        <v>4.2699999999999996</v>
      </c>
      <c r="G93" s="2">
        <f>ROUND(+'Phys. Thy.'!J191,0)</f>
        <v>11037</v>
      </c>
      <c r="H93" s="2">
        <f>ROUND(+'Phys. Thy.'!F191,0)</f>
        <v>17330</v>
      </c>
      <c r="I93" s="7">
        <f t="shared" si="4"/>
        <v>0.64</v>
      </c>
      <c r="J93" s="7"/>
      <c r="K93" s="8">
        <f t="shared" si="5"/>
        <v>-0.85009999999999997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ROUND(+'Phys. Thy.'!J89,0)</f>
        <v>0</v>
      </c>
      <c r="E94" s="2">
        <f>ROUND(+'Phys. Thy.'!F89,0)</f>
        <v>175</v>
      </c>
      <c r="F94" s="7" t="str">
        <f t="shared" si="3"/>
        <v/>
      </c>
      <c r="G94" s="2">
        <f>ROUND(+'Phys. Thy.'!J192,0)</f>
        <v>0</v>
      </c>
      <c r="H94" s="2">
        <f>ROUND(+'Phys. Thy.'!F192,0)</f>
        <v>164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Thy.'!J90,0)</f>
        <v>9049</v>
      </c>
      <c r="E95" s="2">
        <f>ROUND(+'Phys. Thy.'!F90,0)</f>
        <v>60212</v>
      </c>
      <c r="F95" s="7">
        <f t="shared" si="3"/>
        <v>0.15</v>
      </c>
      <c r="G95" s="2">
        <f>ROUND(+'Phys. Thy.'!J193,0)</f>
        <v>19925</v>
      </c>
      <c r="H95" s="2">
        <f>ROUND(+'Phys. Thy.'!F193,0)</f>
        <v>66078</v>
      </c>
      <c r="I95" s="7">
        <f t="shared" si="4"/>
        <v>0.3</v>
      </c>
      <c r="J95" s="7"/>
      <c r="K95" s="8">
        <f t="shared" si="5"/>
        <v>1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Thy.'!J91,0)</f>
        <v>2302</v>
      </c>
      <c r="E96" s="2">
        <f>ROUND(+'Phys. Thy.'!F91,0)</f>
        <v>0</v>
      </c>
      <c r="F96" s="7" t="str">
        <f t="shared" si="3"/>
        <v/>
      </c>
      <c r="G96" s="2">
        <f>ROUND(+'Phys. Thy.'!J194,0)</f>
        <v>36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Thy.'!J92,0)</f>
        <v>2760</v>
      </c>
      <c r="E97" s="2">
        <f>ROUND(+'Phys. Thy.'!F92,0)</f>
        <v>0</v>
      </c>
      <c r="F97" s="7" t="str">
        <f t="shared" si="3"/>
        <v/>
      </c>
      <c r="G97" s="2">
        <f>ROUND(+'Phys. Thy.'!J195,0)</f>
        <v>6893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Thy.'!J93,0)</f>
        <v>86145</v>
      </c>
      <c r="E98" s="2">
        <f>ROUND(+'Phys. Thy.'!F93,0)</f>
        <v>53772</v>
      </c>
      <c r="F98" s="7">
        <f t="shared" si="3"/>
        <v>1.6</v>
      </c>
      <c r="G98" s="2">
        <f>ROUND(+'Phys. Thy.'!J196,0)</f>
        <v>61259</v>
      </c>
      <c r="H98" s="2">
        <f>ROUND(+'Phys. Thy.'!F196,0)</f>
        <v>61804</v>
      </c>
      <c r="I98" s="7">
        <f t="shared" si="4"/>
        <v>0.99</v>
      </c>
      <c r="J98" s="7"/>
      <c r="K98" s="8">
        <f t="shared" si="5"/>
        <v>-0.38129999999999997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Thy.'!J94,0)</f>
        <v>16524</v>
      </c>
      <c r="E99" s="2">
        <f>ROUND(+'Phys. Thy.'!F94,0)</f>
        <v>15590</v>
      </c>
      <c r="F99" s="7">
        <f t="shared" si="3"/>
        <v>1.06</v>
      </c>
      <c r="G99" s="2">
        <f>ROUND(+'Phys. Thy.'!J197,0)</f>
        <v>11434</v>
      </c>
      <c r="H99" s="2">
        <f>ROUND(+'Phys. Thy.'!F197,0)</f>
        <v>19058</v>
      </c>
      <c r="I99" s="7">
        <f t="shared" si="4"/>
        <v>0.6</v>
      </c>
      <c r="J99" s="7"/>
      <c r="K99" s="8">
        <f t="shared" si="5"/>
        <v>-0.434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ROUND(+'Phys. Thy.'!J95,0)</f>
        <v>21283</v>
      </c>
      <c r="E100" s="2">
        <f>ROUND(+'Phys. Thy.'!F95,0)</f>
        <v>0</v>
      </c>
      <c r="F100" s="7" t="str">
        <f t="shared" si="3"/>
        <v/>
      </c>
      <c r="G100" s="2">
        <f>ROUND(+'Phys. Thy.'!J198,0)</f>
        <v>14028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Thy.'!J96,0)</f>
        <v>84339</v>
      </c>
      <c r="E101" s="2">
        <f>ROUND(+'Phys. Thy.'!F96,0)</f>
        <v>185126</v>
      </c>
      <c r="F101" s="7">
        <f t="shared" si="3"/>
        <v>0.46</v>
      </c>
      <c r="G101" s="2">
        <f>ROUND(+'Phys. Thy.'!J199,0)</f>
        <v>59815</v>
      </c>
      <c r="H101" s="2">
        <f>ROUND(+'Phys. Thy.'!F199,0)</f>
        <v>210456</v>
      </c>
      <c r="I101" s="7">
        <f t="shared" si="4"/>
        <v>0.28000000000000003</v>
      </c>
      <c r="J101" s="7"/>
      <c r="K101" s="8">
        <f t="shared" si="5"/>
        <v>-0.39129999999999998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Thy.'!J97,0)</f>
        <v>25824</v>
      </c>
      <c r="E102" s="2">
        <f>ROUND(+'Phys. Thy.'!F97,0)</f>
        <v>37863</v>
      </c>
      <c r="F102" s="7">
        <f t="shared" si="3"/>
        <v>0.68</v>
      </c>
      <c r="G102" s="2">
        <f>ROUND(+'Phys. Thy.'!J200,0)</f>
        <v>6084</v>
      </c>
      <c r="H102" s="2">
        <f>ROUND(+'Phys. Thy.'!F200,0)</f>
        <v>40847</v>
      </c>
      <c r="I102" s="7">
        <f t="shared" si="4"/>
        <v>0.15</v>
      </c>
      <c r="J102" s="7"/>
      <c r="K102" s="8">
        <f t="shared" si="5"/>
        <v>-0.77939999999999998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Thy.'!J98,0)</f>
        <v>0</v>
      </c>
      <c r="E103" s="2">
        <f>ROUND(+'Phys. Thy.'!F98,0)</f>
        <v>0</v>
      </c>
      <c r="F103" s="7" t="str">
        <f t="shared" si="3"/>
        <v/>
      </c>
      <c r="G103" s="2">
        <f>ROUND(+'Phys. Thy.'!J201,0)</f>
        <v>18516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Thy.'!J99,0)</f>
        <v>0</v>
      </c>
      <c r="E104" s="2">
        <f>ROUND(+'Phys. Thy.'!F99,0)</f>
        <v>0</v>
      </c>
      <c r="F104" s="7" t="str">
        <f t="shared" si="3"/>
        <v/>
      </c>
      <c r="G104" s="2">
        <f>ROUND(+'Phys. Thy.'!J202,0)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Thy.'!J100,0)</f>
        <v>0</v>
      </c>
      <c r="E105" s="2">
        <f>ROUND(+'Phys. Thy.'!F100,0)</f>
        <v>0</v>
      </c>
      <c r="F105" s="7" t="str">
        <f t="shared" si="3"/>
        <v/>
      </c>
      <c r="G105" s="2">
        <f>ROUND(+'Phys. Thy.'!J203,0)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Thy.'!J101,0)</f>
        <v>0</v>
      </c>
      <c r="E106" s="2">
        <f>ROUND(+'Phys. Thy.'!F101,0)</f>
        <v>0</v>
      </c>
      <c r="F106" s="7" t="str">
        <f t="shared" si="3"/>
        <v/>
      </c>
      <c r="G106" s="2">
        <f>ROUND(+'Phys. Thy.'!J204,0)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Thy.'!J102,0)</f>
        <v>0</v>
      </c>
      <c r="E107" s="2">
        <f>ROUND(+'Phys. Thy.'!F102,0)</f>
        <v>0</v>
      </c>
      <c r="F107" s="7" t="str">
        <f t="shared" si="3"/>
        <v/>
      </c>
      <c r="G107" s="2">
        <f>ROUND(+'Phys. Thy.'!J205,0)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ROUND(+'Phys. Thy.'!J103,0)</f>
        <v>0</v>
      </c>
      <c r="E108" s="2">
        <f>ROUND(+'Phys. Thy.'!F103,0)</f>
        <v>0</v>
      </c>
      <c r="F108" s="7" t="str">
        <f t="shared" si="3"/>
        <v/>
      </c>
      <c r="G108" s="2">
        <f>ROUND(+'Phys. Thy.'!J206,0)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ROUND(+'Phys. Thy.'!J104,0)</f>
        <v>0</v>
      </c>
      <c r="E109" s="2">
        <f>ROUND(+'Phys. Thy.'!F104,0)</f>
        <v>0</v>
      </c>
      <c r="F109" s="7" t="str">
        <f t="shared" si="3"/>
        <v/>
      </c>
      <c r="G109" s="2">
        <f>ROUND(+'Phys. Thy.'!J207,0)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10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340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25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D8" s="1" t="s">
        <v>61</v>
      </c>
      <c r="F8" s="1" t="s">
        <v>2</v>
      </c>
      <c r="G8" s="1" t="s">
        <v>61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62</v>
      </c>
      <c r="E9" s="1" t="s">
        <v>4</v>
      </c>
      <c r="F9" s="1" t="s">
        <v>4</v>
      </c>
      <c r="G9" s="1" t="s">
        <v>62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Thy.'!K5:L5),0)</f>
        <v>54175</v>
      </c>
      <c r="E10" s="2">
        <f>ROUND(+'Phys. Thy.'!F5,0)</f>
        <v>0</v>
      </c>
      <c r="F10" s="7" t="str">
        <f>IF(D10=0,"",IF(E10=0,"",ROUND(D10/E10,2)))</f>
        <v/>
      </c>
      <c r="G10" s="2">
        <f>ROUND(SUM('Phys. Thy.'!K108:L108),0)</f>
        <v>35424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Thy.'!K6:L6),0)</f>
        <v>18090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ROUND(SUM('Phys. Thy.'!K109:L109),0)</f>
        <v>20818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Thy.'!K7:L7),0)</f>
        <v>293977</v>
      </c>
      <c r="E12" s="2">
        <f>ROUND(+'Phys. Thy.'!F7,0)</f>
        <v>12666</v>
      </c>
      <c r="F12" s="7">
        <f t="shared" si="0"/>
        <v>23.21</v>
      </c>
      <c r="G12" s="2">
        <f>ROUND(SUM('Phys. Thy.'!K110:L110),0)</f>
        <v>287998</v>
      </c>
      <c r="H12" s="2">
        <f>ROUND(+'Phys. Thy.'!F110,0)</f>
        <v>12145</v>
      </c>
      <c r="I12" s="7">
        <f t="shared" si="1"/>
        <v>23.71</v>
      </c>
      <c r="J12" s="7"/>
      <c r="K12" s="8">
        <f t="shared" si="2"/>
        <v>2.1499999999999998E-2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Thy.'!K8:L8),0)</f>
        <v>195192</v>
      </c>
      <c r="E13" s="2">
        <f>ROUND(+'Phys. Thy.'!F8,0)</f>
        <v>255179</v>
      </c>
      <c r="F13" s="7">
        <f t="shared" si="0"/>
        <v>0.76</v>
      </c>
      <c r="G13" s="2">
        <f>ROUND(SUM('Phys. Thy.'!K111:L111),0)</f>
        <v>225907</v>
      </c>
      <c r="H13" s="2">
        <f>ROUND(+'Phys. Thy.'!F111,0)</f>
        <v>210257</v>
      </c>
      <c r="I13" s="7">
        <f t="shared" si="1"/>
        <v>1.07</v>
      </c>
      <c r="J13" s="7"/>
      <c r="K13" s="8">
        <f t="shared" si="2"/>
        <v>0.40789999999999998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Thy.'!K9:L9),0)</f>
        <v>33741</v>
      </c>
      <c r="E14" s="2">
        <f>ROUND(+'Phys. Thy.'!F9,0)</f>
        <v>121908</v>
      </c>
      <c r="F14" s="7">
        <f t="shared" si="0"/>
        <v>0.28000000000000003</v>
      </c>
      <c r="G14" s="2">
        <f>ROUND(SUM('Phys. Thy.'!K112:L112),0)</f>
        <v>61034</v>
      </c>
      <c r="H14" s="2">
        <f>ROUND(+'Phys. Thy.'!F112,0)</f>
        <v>147095</v>
      </c>
      <c r="I14" s="7">
        <f t="shared" si="1"/>
        <v>0.41</v>
      </c>
      <c r="J14" s="7"/>
      <c r="K14" s="8">
        <f t="shared" si="2"/>
        <v>0.46429999999999999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Thy.'!K10:L10),0)</f>
        <v>0</v>
      </c>
      <c r="E15" s="2">
        <f>ROUND(+'Phys. Thy.'!F10,0)</f>
        <v>0</v>
      </c>
      <c r="F15" s="7" t="str">
        <f t="shared" si="0"/>
        <v/>
      </c>
      <c r="G15" s="2">
        <f>ROUND(SUM('Phys. Thy.'!K113:L113),0)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Thy.'!K11:L11),0)</f>
        <v>14834</v>
      </c>
      <c r="E16" s="2">
        <f>ROUND(+'Phys. Thy.'!F11,0)</f>
        <v>39049</v>
      </c>
      <c r="F16" s="7">
        <f t="shared" si="0"/>
        <v>0.38</v>
      </c>
      <c r="G16" s="2">
        <f>ROUND(SUM('Phys. Thy.'!K114:L114),0)</f>
        <v>16974</v>
      </c>
      <c r="H16" s="2">
        <f>ROUND(+'Phys. Thy.'!F114,0)</f>
        <v>35352</v>
      </c>
      <c r="I16" s="7">
        <f t="shared" si="1"/>
        <v>0.48</v>
      </c>
      <c r="J16" s="7"/>
      <c r="K16" s="8">
        <f t="shared" si="2"/>
        <v>0.26319999999999999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Thy.'!K12:L12),0)</f>
        <v>16423</v>
      </c>
      <c r="E17" s="2">
        <f>ROUND(+'Phys. Thy.'!F12,0)</f>
        <v>22929</v>
      </c>
      <c r="F17" s="7">
        <f t="shared" si="0"/>
        <v>0.72</v>
      </c>
      <c r="G17" s="2">
        <f>ROUND(SUM('Phys. Thy.'!K115:L115),0)</f>
        <v>16409</v>
      </c>
      <c r="H17" s="2">
        <f>ROUND(+'Phys. Thy.'!F115,0)</f>
        <v>10679</v>
      </c>
      <c r="I17" s="7">
        <f t="shared" si="1"/>
        <v>1.54</v>
      </c>
      <c r="J17" s="7"/>
      <c r="K17" s="8">
        <f t="shared" si="2"/>
        <v>1.1389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Thy.'!K13:L13),0)</f>
        <v>140</v>
      </c>
      <c r="E18" s="2">
        <f>ROUND(+'Phys. Thy.'!F13,0)</f>
        <v>931</v>
      </c>
      <c r="F18" s="7">
        <f t="shared" si="0"/>
        <v>0.15</v>
      </c>
      <c r="G18" s="2">
        <f>ROUND(SUM('Phys. Thy.'!K116:L116),0)</f>
        <v>496</v>
      </c>
      <c r="H18" s="2">
        <f>ROUND(+'Phys. Thy.'!F116,0)</f>
        <v>668</v>
      </c>
      <c r="I18" s="7">
        <f t="shared" si="1"/>
        <v>0.74</v>
      </c>
      <c r="J18" s="7"/>
      <c r="K18" s="8">
        <f t="shared" si="2"/>
        <v>3.9333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Thy.'!K14:L14),0)</f>
        <v>231</v>
      </c>
      <c r="E19" s="2">
        <f>ROUND(+'Phys. Thy.'!F14,0)</f>
        <v>61060</v>
      </c>
      <c r="F19" s="7">
        <f t="shared" si="0"/>
        <v>0</v>
      </c>
      <c r="G19" s="2">
        <f>ROUND(SUM('Phys. Thy.'!K117:L117),0)</f>
        <v>123</v>
      </c>
      <c r="H19" s="2">
        <f>ROUND(+'Phys. Thy.'!F117,0)</f>
        <v>44475</v>
      </c>
      <c r="I19" s="7">
        <f t="shared" si="1"/>
        <v>0</v>
      </c>
      <c r="J19" s="7"/>
      <c r="K19" s="8" t="e">
        <f t="shared" si="2"/>
        <v>#DIV/0!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Thy.'!K15:L15),0)</f>
        <v>22375</v>
      </c>
      <c r="E20" s="2">
        <f>ROUND(+'Phys. Thy.'!F15,0)</f>
        <v>96121</v>
      </c>
      <c r="F20" s="7">
        <f t="shared" si="0"/>
        <v>0.23</v>
      </c>
      <c r="G20" s="2">
        <f>ROUND(SUM('Phys. Thy.'!K118:L118),0)</f>
        <v>25420</v>
      </c>
      <c r="H20" s="2">
        <f>ROUND(+'Phys. Thy.'!F118,0)</f>
        <v>104572</v>
      </c>
      <c r="I20" s="7">
        <f t="shared" si="1"/>
        <v>0.24</v>
      </c>
      <c r="J20" s="7"/>
      <c r="K20" s="8">
        <f t="shared" si="2"/>
        <v>4.3499999999999997E-2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Thy.'!K16:L16),0)</f>
        <v>161852</v>
      </c>
      <c r="E21" s="2">
        <f>ROUND(+'Phys. Thy.'!F16,0)</f>
        <v>156206</v>
      </c>
      <c r="F21" s="7">
        <f t="shared" si="0"/>
        <v>1.04</v>
      </c>
      <c r="G21" s="2">
        <f>ROUND(SUM('Phys. Thy.'!K119:L119),0)</f>
        <v>154446</v>
      </c>
      <c r="H21" s="2">
        <f>ROUND(+'Phys. Thy.'!F119,0)</f>
        <v>179909</v>
      </c>
      <c r="I21" s="7">
        <f t="shared" si="1"/>
        <v>0.86</v>
      </c>
      <c r="J21" s="7"/>
      <c r="K21" s="8">
        <f t="shared" si="2"/>
        <v>-0.1731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Thy.'!K17:L17),0)</f>
        <v>97445</v>
      </c>
      <c r="E22" s="2">
        <f>ROUND(+'Phys. Thy.'!F17,0)</f>
        <v>2002</v>
      </c>
      <c r="F22" s="7">
        <f t="shared" si="0"/>
        <v>48.67</v>
      </c>
      <c r="G22" s="2">
        <f>ROUND(SUM('Phys. Thy.'!K120:L120),0)</f>
        <v>114037</v>
      </c>
      <c r="H22" s="2">
        <f>ROUND(+'Phys. Thy.'!F120,0)</f>
        <v>1895</v>
      </c>
      <c r="I22" s="7">
        <f t="shared" si="1"/>
        <v>60.18</v>
      </c>
      <c r="J22" s="7"/>
      <c r="K22" s="8">
        <f t="shared" si="2"/>
        <v>0.23649999999999999</v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ROUND(SUM('Phys. Thy.'!K18:L18),0)</f>
        <v>0</v>
      </c>
      <c r="E23" s="2">
        <f>ROUND(+'Phys. Thy.'!F18,0)</f>
        <v>21801</v>
      </c>
      <c r="F23" s="7" t="str">
        <f t="shared" si="0"/>
        <v/>
      </c>
      <c r="G23" s="2">
        <f>ROUND(SUM('Phys. Thy.'!K121:L121),0)</f>
        <v>0</v>
      </c>
      <c r="H23" s="2">
        <f>ROUND(+'Phys. Thy.'!F121,0)</f>
        <v>24583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Thy.'!K19:L19),0)</f>
        <v>97265</v>
      </c>
      <c r="E24" s="2">
        <f>ROUND(+'Phys. Thy.'!F19,0)</f>
        <v>77891</v>
      </c>
      <c r="F24" s="7">
        <f t="shared" si="0"/>
        <v>1.25</v>
      </c>
      <c r="G24" s="2">
        <f>ROUND(SUM('Phys. Thy.'!K122:L122),0)</f>
        <v>20981</v>
      </c>
      <c r="H24" s="2">
        <f>ROUND(+'Phys. Thy.'!F122,0)</f>
        <v>76295</v>
      </c>
      <c r="I24" s="7">
        <f t="shared" si="1"/>
        <v>0.27</v>
      </c>
      <c r="J24" s="7"/>
      <c r="K24" s="8">
        <f t="shared" si="2"/>
        <v>-0.78400000000000003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Thy.'!K20:L20),0)</f>
        <v>14602</v>
      </c>
      <c r="E25" s="2">
        <f>ROUND(+'Phys. Thy.'!F20,0)</f>
        <v>19433</v>
      </c>
      <c r="F25" s="7">
        <f t="shared" si="0"/>
        <v>0.75</v>
      </c>
      <c r="G25" s="2">
        <f>ROUND(SUM('Phys. Thy.'!K123:L123),0)</f>
        <v>10890</v>
      </c>
      <c r="H25" s="2">
        <f>ROUND(+'Phys. Thy.'!F123,0)</f>
        <v>21371</v>
      </c>
      <c r="I25" s="7">
        <f t="shared" si="1"/>
        <v>0.51</v>
      </c>
      <c r="J25" s="7"/>
      <c r="K25" s="8">
        <f t="shared" si="2"/>
        <v>-0.32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ROUND(SUM('Phys. Thy.'!K21:L21),0)</f>
        <v>0</v>
      </c>
      <c r="E26" s="2">
        <f>ROUND(+'Phys. Thy.'!F21,0)</f>
        <v>6128</v>
      </c>
      <c r="F26" s="7" t="str">
        <f t="shared" si="0"/>
        <v/>
      </c>
      <c r="G26" s="2">
        <f>ROUND(SUM('Phys. Thy.'!K124:L124),0)</f>
        <v>0</v>
      </c>
      <c r="H26" s="2">
        <f>ROUND(+'Phys. Thy.'!F124,0)</f>
        <v>6506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ROUND(SUM('Phys. Thy.'!K22:L22),0)</f>
        <v>0</v>
      </c>
      <c r="E27" s="2">
        <f>ROUND(+'Phys. Thy.'!F22,0)</f>
        <v>0</v>
      </c>
      <c r="F27" s="7" t="str">
        <f t="shared" si="0"/>
        <v/>
      </c>
      <c r="G27" s="2">
        <f>ROUND(SUM('Phys. Thy.'!K125:L125),0)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ROUND(SUM('Phys. Thy.'!K23:L23),0)</f>
        <v>2111</v>
      </c>
      <c r="E28" s="2">
        <f>ROUND(+'Phys. Thy.'!F23,0)</f>
        <v>19501</v>
      </c>
      <c r="F28" s="7">
        <f t="shared" si="0"/>
        <v>0.11</v>
      </c>
      <c r="G28" s="2">
        <f>ROUND(SUM('Phys. Thy.'!K126:L126),0)</f>
        <v>6480</v>
      </c>
      <c r="H28" s="2">
        <f>ROUND(+'Phys. Thy.'!F126,0)</f>
        <v>21207</v>
      </c>
      <c r="I28" s="7">
        <f t="shared" si="1"/>
        <v>0.31</v>
      </c>
      <c r="J28" s="7"/>
      <c r="K28" s="8">
        <f t="shared" si="2"/>
        <v>1.8182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ROUND(SUM('Phys. Thy.'!K24:L24),0)</f>
        <v>46856</v>
      </c>
      <c r="E29" s="2">
        <f>ROUND(+'Phys. Thy.'!F24,0)</f>
        <v>11735</v>
      </c>
      <c r="F29" s="7">
        <f t="shared" si="0"/>
        <v>3.99</v>
      </c>
      <c r="G29" s="2">
        <f>ROUND(SUM('Phys. Thy.'!K127:L127),0)</f>
        <v>31270</v>
      </c>
      <c r="H29" s="2">
        <f>ROUND(+'Phys. Thy.'!F127,0)</f>
        <v>11412</v>
      </c>
      <c r="I29" s="7">
        <f t="shared" si="1"/>
        <v>2.74</v>
      </c>
      <c r="J29" s="7"/>
      <c r="K29" s="8">
        <f t="shared" si="2"/>
        <v>-0.31330000000000002</v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ROUND(SUM('Phys. Thy.'!K25:L25),0)</f>
        <v>6873</v>
      </c>
      <c r="E30" s="2">
        <f>ROUND(+'Phys. Thy.'!F25,0)</f>
        <v>0</v>
      </c>
      <c r="F30" s="7" t="str">
        <f t="shared" si="0"/>
        <v/>
      </c>
      <c r="G30" s="2">
        <f>ROUND(SUM('Phys. Thy.'!K128:L128),0)</f>
        <v>0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ROUND(SUM('Phys. Thy.'!K26:L26),0)</f>
        <v>104</v>
      </c>
      <c r="E31" s="2">
        <f>ROUND(+'Phys. Thy.'!F26,0)</f>
        <v>5658</v>
      </c>
      <c r="F31" s="7">
        <f t="shared" si="0"/>
        <v>0.02</v>
      </c>
      <c r="G31" s="2">
        <f>ROUND(SUM('Phys. Thy.'!K129:L129),0)</f>
        <v>1083</v>
      </c>
      <c r="H31" s="2">
        <f>ROUND(+'Phys. Thy.'!F129,0)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ROUND(SUM('Phys. Thy.'!K27:L27),0)</f>
        <v>0</v>
      </c>
      <c r="E32" s="2">
        <f>ROUND(+'Phys. Thy.'!F27,0)</f>
        <v>0</v>
      </c>
      <c r="F32" s="7" t="str">
        <f t="shared" si="0"/>
        <v/>
      </c>
      <c r="G32" s="2">
        <f>ROUND(SUM('Phys. Thy.'!K130:L130),0)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ROUND(SUM('Phys. Thy.'!K28:L28),0)</f>
        <v>92219</v>
      </c>
      <c r="E33" s="2">
        <f>ROUND(+'Phys. Thy.'!F28,0)</f>
        <v>114568</v>
      </c>
      <c r="F33" s="7">
        <f t="shared" si="0"/>
        <v>0.8</v>
      </c>
      <c r="G33" s="2">
        <f>ROUND(SUM('Phys. Thy.'!K131:L131),0)</f>
        <v>72781</v>
      </c>
      <c r="H33" s="2">
        <f>ROUND(+'Phys. Thy.'!F131,0)</f>
        <v>156125</v>
      </c>
      <c r="I33" s="7">
        <f t="shared" si="1"/>
        <v>0.47</v>
      </c>
      <c r="J33" s="7"/>
      <c r="K33" s="8">
        <f t="shared" si="2"/>
        <v>-0.41249999999999998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ROUND(SUM('Phys. Thy.'!K29:L29),0)</f>
        <v>1338590</v>
      </c>
      <c r="E34" s="2">
        <f>ROUND(+'Phys. Thy.'!F29,0)</f>
        <v>48446</v>
      </c>
      <c r="F34" s="7">
        <f t="shared" si="0"/>
        <v>27.63</v>
      </c>
      <c r="G34" s="2">
        <f>ROUND(SUM('Phys. Thy.'!K132:L132),0)</f>
        <v>1609124</v>
      </c>
      <c r="H34" s="2">
        <f>ROUND(+'Phys. Thy.'!F132,0)</f>
        <v>24877</v>
      </c>
      <c r="I34" s="7">
        <f t="shared" si="1"/>
        <v>64.680000000000007</v>
      </c>
      <c r="J34" s="7"/>
      <c r="K34" s="8">
        <f t="shared" si="2"/>
        <v>1.3409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ROUND(SUM('Phys. Thy.'!K30:L30),0)</f>
        <v>4901</v>
      </c>
      <c r="E35" s="2">
        <f>ROUND(+'Phys. Thy.'!F30,0)</f>
        <v>12015</v>
      </c>
      <c r="F35" s="7">
        <f t="shared" si="0"/>
        <v>0.41</v>
      </c>
      <c r="G35" s="2">
        <f>ROUND(SUM('Phys. Thy.'!K133:L133),0)</f>
        <v>4571</v>
      </c>
      <c r="H35" s="2">
        <f>ROUND(+'Phys. Thy.'!F133,0)</f>
        <v>11774</v>
      </c>
      <c r="I35" s="7">
        <f t="shared" si="1"/>
        <v>0.39</v>
      </c>
      <c r="J35" s="7"/>
      <c r="K35" s="8">
        <f t="shared" si="2"/>
        <v>-4.8800000000000003E-2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ROUND(SUM('Phys. Thy.'!K31:L31),0)</f>
        <v>0</v>
      </c>
      <c r="E36" s="2">
        <f>ROUND(+'Phys. Thy.'!F31,0)</f>
        <v>0</v>
      </c>
      <c r="F36" s="7" t="str">
        <f t="shared" si="0"/>
        <v/>
      </c>
      <c r="G36" s="2">
        <f>ROUND(SUM('Phys. Thy.'!K134:L134),0)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ROUND(SUM('Phys. Thy.'!K32:L32),0)</f>
        <v>706</v>
      </c>
      <c r="E37" s="2">
        <f>ROUND(+'Phys. Thy.'!F32,0)</f>
        <v>5383</v>
      </c>
      <c r="F37" s="7">
        <f t="shared" si="0"/>
        <v>0.13</v>
      </c>
      <c r="G37" s="2">
        <f>ROUND(SUM('Phys. Thy.'!K135:L135),0)</f>
        <v>637</v>
      </c>
      <c r="H37" s="2">
        <f>ROUND(+'Phys. Thy.'!F135,0)</f>
        <v>6217</v>
      </c>
      <c r="I37" s="7">
        <f t="shared" si="1"/>
        <v>0.1</v>
      </c>
      <c r="J37" s="7"/>
      <c r="K37" s="8">
        <f t="shared" si="2"/>
        <v>-0.23080000000000001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ROUND(SUM('Phys. Thy.'!K33:L33),0)</f>
        <v>18056</v>
      </c>
      <c r="E38" s="2">
        <f>ROUND(+'Phys. Thy.'!F33,0)</f>
        <v>186423</v>
      </c>
      <c r="F38" s="7">
        <f t="shared" si="0"/>
        <v>0.1</v>
      </c>
      <c r="G38" s="2">
        <f>ROUND(SUM('Phys. Thy.'!K136:L136),0)</f>
        <v>19223</v>
      </c>
      <c r="H38" s="2">
        <f>ROUND(+'Phys. Thy.'!F136,0)</f>
        <v>152592</v>
      </c>
      <c r="I38" s="7">
        <f t="shared" si="1"/>
        <v>0.13</v>
      </c>
      <c r="J38" s="7"/>
      <c r="K38" s="8">
        <f t="shared" si="2"/>
        <v>0.3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ROUND(SUM('Phys. Thy.'!K34:L34),0)</f>
        <v>0</v>
      </c>
      <c r="E39" s="2">
        <f>ROUND(+'Phys. Thy.'!F34,0)</f>
        <v>0</v>
      </c>
      <c r="F39" s="7" t="str">
        <f t="shared" si="0"/>
        <v/>
      </c>
      <c r="G39" s="2">
        <f>ROUND(SUM('Phys. Thy.'!K137:L137),0)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ROUND(SUM('Phys. Thy.'!K35:L35),0)</f>
        <v>435492</v>
      </c>
      <c r="E40" s="2">
        <f>ROUND(+'Phys. Thy.'!F35,0)</f>
        <v>0</v>
      </c>
      <c r="F40" s="7" t="str">
        <f t="shared" si="0"/>
        <v/>
      </c>
      <c r="G40" s="2">
        <f>ROUND(SUM('Phys. Thy.'!K138:L138),0)</f>
        <v>459492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ROUND(SUM('Phys. Thy.'!K36:L36),0)</f>
        <v>3269</v>
      </c>
      <c r="E41" s="2">
        <f>ROUND(+'Phys. Thy.'!F36,0)</f>
        <v>41077</v>
      </c>
      <c r="F41" s="7">
        <f t="shared" si="0"/>
        <v>0.08</v>
      </c>
      <c r="G41" s="2">
        <f>ROUND(SUM('Phys. Thy.'!K139:L139),0)</f>
        <v>1447</v>
      </c>
      <c r="H41" s="2">
        <f>ROUND(+'Phys. Thy.'!F139,0)</f>
        <v>43906</v>
      </c>
      <c r="I41" s="7">
        <f t="shared" si="1"/>
        <v>0.03</v>
      </c>
      <c r="J41" s="7"/>
      <c r="K41" s="8">
        <f t="shared" si="2"/>
        <v>-0.625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ROUND(SUM('Phys. Thy.'!K37:L37),0)</f>
        <v>90412</v>
      </c>
      <c r="E42" s="2">
        <f>ROUND(+'Phys. Thy.'!F37,0)</f>
        <v>16504</v>
      </c>
      <c r="F42" s="7">
        <f t="shared" si="0"/>
        <v>5.48</v>
      </c>
      <c r="G42" s="2">
        <f>ROUND(SUM('Phys. Thy.'!K140:L140),0)</f>
        <v>17921</v>
      </c>
      <c r="H42" s="2">
        <f>ROUND(+'Phys. Thy.'!F140,0)</f>
        <v>21045</v>
      </c>
      <c r="I42" s="7">
        <f t="shared" si="1"/>
        <v>0.85</v>
      </c>
      <c r="J42" s="7"/>
      <c r="K42" s="8">
        <f t="shared" si="2"/>
        <v>-0.84489999999999998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ROUND(SUM('Phys. Thy.'!K38:L38),0)</f>
        <v>14257</v>
      </c>
      <c r="E43" s="2">
        <f>ROUND(+'Phys. Thy.'!F38,0)</f>
        <v>0</v>
      </c>
      <c r="F43" s="7" t="str">
        <f t="shared" si="0"/>
        <v/>
      </c>
      <c r="G43" s="2">
        <f>ROUND(SUM('Phys. Thy.'!K141:L141),0)</f>
        <v>18762</v>
      </c>
      <c r="H43" s="2">
        <f>ROUND(+'Phys. Thy.'!F141,0)</f>
        <v>42327</v>
      </c>
      <c r="I43" s="7">
        <f t="shared" si="1"/>
        <v>0.44</v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ROUND(SUM('Phys. Thy.'!K39:L39),0)</f>
        <v>0</v>
      </c>
      <c r="E44" s="2">
        <f>ROUND(+'Phys. Thy.'!F39,0)</f>
        <v>0</v>
      </c>
      <c r="F44" s="7" t="str">
        <f t="shared" si="0"/>
        <v/>
      </c>
      <c r="G44" s="2">
        <f>ROUND(SUM('Phys. Thy.'!K142:L142),0)</f>
        <v>0</v>
      </c>
      <c r="H44" s="2">
        <f>ROUND(+'Phys. Thy.'!F142,0)</f>
        <v>15620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ROUND(SUM('Phys. Thy.'!K40:L40),0)</f>
        <v>0</v>
      </c>
      <c r="E45" s="2">
        <f>ROUND(+'Phys. Thy.'!F40,0)</f>
        <v>0</v>
      </c>
      <c r="F45" s="7" t="str">
        <f t="shared" si="0"/>
        <v/>
      </c>
      <c r="G45" s="2">
        <f>ROUND(SUM('Phys. Thy.'!K143:L143),0)</f>
        <v>0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ROUND(SUM('Phys. Thy.'!K41:L41),0)</f>
        <v>154664</v>
      </c>
      <c r="E46" s="2">
        <f>ROUND(+'Phys. Thy.'!F41,0)</f>
        <v>22155</v>
      </c>
      <c r="F46" s="7">
        <f t="shared" si="0"/>
        <v>6.98</v>
      </c>
      <c r="G46" s="2">
        <f>ROUND(SUM('Phys. Thy.'!K144:L144),0)</f>
        <v>235770</v>
      </c>
      <c r="H46" s="2">
        <f>ROUND(+'Phys. Thy.'!F144,0)</f>
        <v>18779</v>
      </c>
      <c r="I46" s="7">
        <f t="shared" si="1"/>
        <v>12.55</v>
      </c>
      <c r="J46" s="7"/>
      <c r="K46" s="8">
        <f t="shared" si="2"/>
        <v>0.79800000000000004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ROUND(SUM('Phys. Thy.'!K42:L42),0)</f>
        <v>0</v>
      </c>
      <c r="E47" s="2">
        <f>ROUND(+'Phys. Thy.'!F42,0)</f>
        <v>3007</v>
      </c>
      <c r="F47" s="7" t="str">
        <f t="shared" si="0"/>
        <v/>
      </c>
      <c r="G47" s="2">
        <f>ROUND(SUM('Phys. Thy.'!K145:L145),0)</f>
        <v>0</v>
      </c>
      <c r="H47" s="2">
        <f>ROUND(+'Phys. Thy.'!F145,0)</f>
        <v>3018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ROUND(SUM('Phys. Thy.'!K43:L43),0)</f>
        <v>121632</v>
      </c>
      <c r="E48" s="2">
        <f>ROUND(+'Phys. Thy.'!F43,0)</f>
        <v>13125</v>
      </c>
      <c r="F48" s="7">
        <f t="shared" si="0"/>
        <v>9.27</v>
      </c>
      <c r="G48" s="2">
        <f>ROUND(SUM('Phys. Thy.'!K146:L146),0)</f>
        <v>127558</v>
      </c>
      <c r="H48" s="2">
        <f>ROUND(+'Phys. Thy.'!F146,0)</f>
        <v>10828</v>
      </c>
      <c r="I48" s="7">
        <f t="shared" si="1"/>
        <v>11.78</v>
      </c>
      <c r="J48" s="7"/>
      <c r="K48" s="8">
        <f t="shared" si="2"/>
        <v>0.27079999999999999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ROUND(SUM('Phys. Thy.'!K44:L44),0)</f>
        <v>0</v>
      </c>
      <c r="E49" s="2">
        <f>ROUND(+'Phys. Thy.'!F44,0)</f>
        <v>0</v>
      </c>
      <c r="F49" s="7" t="str">
        <f t="shared" si="0"/>
        <v/>
      </c>
      <c r="G49" s="2">
        <f>ROUND(SUM('Phys. Thy.'!K147:L147),0)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ROUND(SUM('Phys. Thy.'!K45:L45),0)</f>
        <v>967931</v>
      </c>
      <c r="E50" s="2">
        <f>ROUND(+'Phys. Thy.'!F45,0)</f>
        <v>31350</v>
      </c>
      <c r="F50" s="7">
        <f t="shared" si="0"/>
        <v>30.87</v>
      </c>
      <c r="G50" s="2">
        <f>ROUND(SUM('Phys. Thy.'!K148:L148),0)</f>
        <v>857801</v>
      </c>
      <c r="H50" s="2">
        <f>ROUND(+'Phys. Thy.'!F148,0)</f>
        <v>33706</v>
      </c>
      <c r="I50" s="7">
        <f t="shared" si="1"/>
        <v>25.45</v>
      </c>
      <c r="J50" s="7"/>
      <c r="K50" s="8">
        <f t="shared" si="2"/>
        <v>-0.17560000000000001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ROUND(SUM('Phys. Thy.'!K46:L46),0)</f>
        <v>33212</v>
      </c>
      <c r="E51" s="2">
        <f>ROUND(+'Phys. Thy.'!F46,0)</f>
        <v>217908</v>
      </c>
      <c r="F51" s="7">
        <f t="shared" si="0"/>
        <v>0.15</v>
      </c>
      <c r="G51" s="2">
        <f>ROUND(SUM('Phys. Thy.'!K149:L149),0)</f>
        <v>27517</v>
      </c>
      <c r="H51" s="2">
        <f>ROUND(+'Phys. Thy.'!F149,0)</f>
        <v>236554</v>
      </c>
      <c r="I51" s="7">
        <f t="shared" si="1"/>
        <v>0.12</v>
      </c>
      <c r="J51" s="7"/>
      <c r="K51" s="8">
        <f t="shared" si="2"/>
        <v>-0.2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ROUND(SUM('Phys. Thy.'!K47:L47),0)</f>
        <v>2572</v>
      </c>
      <c r="E52" s="2">
        <f>ROUND(+'Phys. Thy.'!F47,0)</f>
        <v>8760</v>
      </c>
      <c r="F52" s="7">
        <f t="shared" si="0"/>
        <v>0.28999999999999998</v>
      </c>
      <c r="G52" s="2">
        <f>ROUND(SUM('Phys. Thy.'!K150:L150),0)</f>
        <v>146583</v>
      </c>
      <c r="H52" s="2">
        <f>ROUND(+'Phys. Thy.'!F150,0)</f>
        <v>8782</v>
      </c>
      <c r="I52" s="7">
        <f t="shared" si="1"/>
        <v>16.690000000000001</v>
      </c>
      <c r="J52" s="7"/>
      <c r="K52" s="8">
        <f t="shared" si="2"/>
        <v>56.551699999999997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ROUND(SUM('Phys. Thy.'!K48:L48),0)</f>
        <v>115704</v>
      </c>
      <c r="E53" s="2">
        <f>ROUND(+'Phys. Thy.'!F48,0)</f>
        <v>82058</v>
      </c>
      <c r="F53" s="7">
        <f t="shared" si="0"/>
        <v>1.41</v>
      </c>
      <c r="G53" s="2">
        <f>ROUND(SUM('Phys. Thy.'!K151:L151),0)</f>
        <v>132017</v>
      </c>
      <c r="H53" s="2">
        <f>ROUND(+'Phys. Thy.'!F151,0)</f>
        <v>85562</v>
      </c>
      <c r="I53" s="7">
        <f t="shared" si="1"/>
        <v>1.54</v>
      </c>
      <c r="J53" s="7"/>
      <c r="K53" s="8">
        <f t="shared" si="2"/>
        <v>9.2200000000000004E-2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ROUND(SUM('Phys. Thy.'!K49:L49),0)</f>
        <v>10441</v>
      </c>
      <c r="E54" s="2">
        <f>ROUND(+'Phys. Thy.'!F49,0)</f>
        <v>0</v>
      </c>
      <c r="F54" s="7" t="str">
        <f t="shared" si="0"/>
        <v/>
      </c>
      <c r="G54" s="2">
        <f>ROUND(SUM('Phys. Thy.'!K152:L152),0)</f>
        <v>11367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ROUND(SUM('Phys. Thy.'!K50:L50),0)</f>
        <v>19228</v>
      </c>
      <c r="E55" s="2">
        <f>ROUND(+'Phys. Thy.'!F50,0)</f>
        <v>46844</v>
      </c>
      <c r="F55" s="7">
        <f t="shared" si="0"/>
        <v>0.41</v>
      </c>
      <c r="G55" s="2">
        <f>ROUND(SUM('Phys. Thy.'!K153:L153),0)</f>
        <v>23221</v>
      </c>
      <c r="H55" s="2">
        <f>ROUND(+'Phys. Thy.'!F153,0)</f>
        <v>48671</v>
      </c>
      <c r="I55" s="7">
        <f t="shared" si="1"/>
        <v>0.48</v>
      </c>
      <c r="J55" s="7"/>
      <c r="K55" s="8">
        <f t="shared" si="2"/>
        <v>0.17069999999999999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ROUND(SUM('Phys. Thy.'!K51:L51),0)</f>
        <v>60349</v>
      </c>
      <c r="E56" s="2">
        <f>ROUND(+'Phys. Thy.'!F51,0)</f>
        <v>17655</v>
      </c>
      <c r="F56" s="7">
        <f t="shared" si="0"/>
        <v>3.42</v>
      </c>
      <c r="G56" s="2">
        <f>ROUND(SUM('Phys. Thy.'!K154:L154),0)</f>
        <v>124556</v>
      </c>
      <c r="H56" s="2">
        <f>ROUND(+'Phys. Thy.'!F154,0)</f>
        <v>18428</v>
      </c>
      <c r="I56" s="7">
        <f t="shared" si="1"/>
        <v>6.76</v>
      </c>
      <c r="J56" s="7"/>
      <c r="K56" s="8">
        <f t="shared" si="2"/>
        <v>0.97660000000000002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ROUND(SUM('Phys. Thy.'!K52:L52),0)</f>
        <v>22419</v>
      </c>
      <c r="E57" s="2">
        <f>ROUND(+'Phys. Thy.'!F52,0)</f>
        <v>7853</v>
      </c>
      <c r="F57" s="7">
        <f t="shared" si="0"/>
        <v>2.85</v>
      </c>
      <c r="G57" s="2">
        <f>ROUND(SUM('Phys. Thy.'!K155:L155),0)</f>
        <v>0</v>
      </c>
      <c r="H57" s="2">
        <f>ROUND(+'Phys. Thy.'!F155,0)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ROUND(SUM('Phys. Thy.'!K53:L53),0)</f>
        <v>4031</v>
      </c>
      <c r="E58" s="2">
        <f>ROUND(+'Phys. Thy.'!F53,0)</f>
        <v>0</v>
      </c>
      <c r="F58" s="7" t="str">
        <f t="shared" si="0"/>
        <v/>
      </c>
      <c r="G58" s="2">
        <f>ROUND(SUM('Phys. Thy.'!K156:L156),0)</f>
        <v>3422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ROUND(SUM('Phys. Thy.'!K54:L54),0)</f>
        <v>1107928</v>
      </c>
      <c r="E59" s="2">
        <f>ROUND(+'Phys. Thy.'!F54,0)</f>
        <v>35914</v>
      </c>
      <c r="F59" s="7">
        <f t="shared" si="0"/>
        <v>30.85</v>
      </c>
      <c r="G59" s="2">
        <f>ROUND(SUM('Phys. Thy.'!K157:L157),0)</f>
        <v>1148864</v>
      </c>
      <c r="H59" s="2">
        <f>ROUND(+'Phys. Thy.'!F157,0)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ROUND(SUM('Phys. Thy.'!K55:L55),0)</f>
        <v>6058</v>
      </c>
      <c r="E60" s="2">
        <f>ROUND(+'Phys. Thy.'!F55,0)</f>
        <v>30614</v>
      </c>
      <c r="F60" s="7">
        <f t="shared" si="0"/>
        <v>0.2</v>
      </c>
      <c r="G60" s="2">
        <f>ROUND(SUM('Phys. Thy.'!K158:L158),0)</f>
        <v>90673</v>
      </c>
      <c r="H60" s="2">
        <f>ROUND(+'Phys. Thy.'!F158,0)</f>
        <v>34803</v>
      </c>
      <c r="I60" s="7">
        <f t="shared" si="1"/>
        <v>2.61</v>
      </c>
      <c r="J60" s="7"/>
      <c r="K60" s="8">
        <f t="shared" si="2"/>
        <v>12.05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ROUND(SUM('Phys. Thy.'!K56:L56),0)</f>
        <v>637320</v>
      </c>
      <c r="E61" s="2">
        <f>ROUND(+'Phys. Thy.'!F56,0)</f>
        <v>25449</v>
      </c>
      <c r="F61" s="7">
        <f t="shared" si="0"/>
        <v>25.04</v>
      </c>
      <c r="G61" s="2">
        <f>ROUND(SUM('Phys. Thy.'!K159:L159),0)</f>
        <v>567263</v>
      </c>
      <c r="H61" s="2">
        <f>ROUND(+'Phys. Thy.'!F159,0)</f>
        <v>22814</v>
      </c>
      <c r="I61" s="7">
        <f t="shared" si="1"/>
        <v>24.86</v>
      </c>
      <c r="J61" s="7"/>
      <c r="K61" s="8">
        <f t="shared" si="2"/>
        <v>-7.1999999999999998E-3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ROUND(SUM('Phys. Thy.'!K57:L57),0)</f>
        <v>1480566</v>
      </c>
      <c r="E62" s="2">
        <f>ROUND(+'Phys. Thy.'!F57,0)</f>
        <v>67663</v>
      </c>
      <c r="F62" s="7">
        <f t="shared" si="0"/>
        <v>21.88</v>
      </c>
      <c r="G62" s="2">
        <f>ROUND(SUM('Phys. Thy.'!K160:L160),0)</f>
        <v>1243359</v>
      </c>
      <c r="H62" s="2">
        <f>ROUND(+'Phys. Thy.'!F160,0)</f>
        <v>72960</v>
      </c>
      <c r="I62" s="7">
        <f t="shared" si="1"/>
        <v>17.04</v>
      </c>
      <c r="J62" s="7"/>
      <c r="K62" s="8">
        <f t="shared" si="2"/>
        <v>-0.22120000000000001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ROUND(SUM('Phys. Thy.'!K58:L58),0)</f>
        <v>212668</v>
      </c>
      <c r="E63" s="2">
        <f>ROUND(+'Phys. Thy.'!F58,0)</f>
        <v>205950</v>
      </c>
      <c r="F63" s="7">
        <f t="shared" si="0"/>
        <v>1.03</v>
      </c>
      <c r="G63" s="2">
        <f>ROUND(SUM('Phys. Thy.'!K161:L161),0)</f>
        <v>282102</v>
      </c>
      <c r="H63" s="2">
        <f>ROUND(+'Phys. Thy.'!F161,0)</f>
        <v>225390</v>
      </c>
      <c r="I63" s="7">
        <f t="shared" si="1"/>
        <v>1.25</v>
      </c>
      <c r="J63" s="7"/>
      <c r="K63" s="8">
        <f t="shared" si="2"/>
        <v>0.21360000000000001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ROUND(SUM('Phys. Thy.'!K59:L59),0)</f>
        <v>21252</v>
      </c>
      <c r="E64" s="2">
        <f>ROUND(+'Phys. Thy.'!F59,0)</f>
        <v>8733</v>
      </c>
      <c r="F64" s="7">
        <f t="shared" si="0"/>
        <v>2.4300000000000002</v>
      </c>
      <c r="G64" s="2">
        <f>ROUND(SUM('Phys. Thy.'!K162:L162),0)</f>
        <v>21397</v>
      </c>
      <c r="H64" s="2">
        <f>ROUND(+'Phys. Thy.'!F162,0)</f>
        <v>8604</v>
      </c>
      <c r="I64" s="7">
        <f t="shared" si="1"/>
        <v>2.4900000000000002</v>
      </c>
      <c r="J64" s="7"/>
      <c r="K64" s="8">
        <f t="shared" si="2"/>
        <v>2.47E-2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ROUND(SUM('Phys. Thy.'!K60:L60),0)</f>
        <v>1431928</v>
      </c>
      <c r="E65" s="2">
        <f>ROUND(+'Phys. Thy.'!F60,0)</f>
        <v>16502</v>
      </c>
      <c r="F65" s="7">
        <f t="shared" si="0"/>
        <v>86.77</v>
      </c>
      <c r="G65" s="2">
        <f>ROUND(SUM('Phys. Thy.'!K163:L163),0)</f>
        <v>1540581</v>
      </c>
      <c r="H65" s="2">
        <f>ROUND(+'Phys. Thy.'!F163,0)</f>
        <v>19296</v>
      </c>
      <c r="I65" s="7">
        <f t="shared" si="1"/>
        <v>79.84</v>
      </c>
      <c r="J65" s="7"/>
      <c r="K65" s="8">
        <f t="shared" si="2"/>
        <v>-7.9899999999999999E-2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ROUND(SUM('Phys. Thy.'!K61:L61),0)</f>
        <v>21489</v>
      </c>
      <c r="E66" s="2">
        <f>ROUND(+'Phys. Thy.'!F61,0)</f>
        <v>4668</v>
      </c>
      <c r="F66" s="7">
        <f t="shared" si="0"/>
        <v>4.5999999999999996</v>
      </c>
      <c r="G66" s="2">
        <f>ROUND(SUM('Phys. Thy.'!K164:L164),0)</f>
        <v>20976</v>
      </c>
      <c r="H66" s="2">
        <f>ROUND(+'Phys. Thy.'!F164,0)</f>
        <v>5798</v>
      </c>
      <c r="I66" s="7">
        <f t="shared" si="1"/>
        <v>3.62</v>
      </c>
      <c r="J66" s="7"/>
      <c r="K66" s="8">
        <f t="shared" si="2"/>
        <v>-0.21299999999999999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ROUND(SUM('Phys. Thy.'!K62:L62),0)</f>
        <v>16902</v>
      </c>
      <c r="E67" s="2">
        <f>ROUND(+'Phys. Thy.'!F62,0)</f>
        <v>16048</v>
      </c>
      <c r="F67" s="7">
        <f t="shared" si="0"/>
        <v>1.05</v>
      </c>
      <c r="G67" s="2">
        <f>ROUND(SUM('Phys. Thy.'!K165:L165),0)</f>
        <v>3173</v>
      </c>
      <c r="H67" s="2">
        <f>ROUND(+'Phys. Thy.'!F165,0)</f>
        <v>18632</v>
      </c>
      <c r="I67" s="7">
        <f t="shared" si="1"/>
        <v>0.17</v>
      </c>
      <c r="J67" s="7"/>
      <c r="K67" s="8">
        <f t="shared" si="2"/>
        <v>-0.83809999999999996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ROUND(SUM('Phys. Thy.'!K63:L63),0)</f>
        <v>56303</v>
      </c>
      <c r="E68" s="2">
        <f>ROUND(+'Phys. Thy.'!F63,0)</f>
        <v>6572</v>
      </c>
      <c r="F68" s="7">
        <f t="shared" si="0"/>
        <v>8.57</v>
      </c>
      <c r="G68" s="2">
        <f>ROUND(SUM('Phys. Thy.'!K166:L166),0)</f>
        <v>4690</v>
      </c>
      <c r="H68" s="2">
        <f>ROUND(+'Phys. Thy.'!F166,0)</f>
        <v>7024</v>
      </c>
      <c r="I68" s="7">
        <f t="shared" si="1"/>
        <v>0.67</v>
      </c>
      <c r="J68" s="7"/>
      <c r="K68" s="8">
        <f t="shared" si="2"/>
        <v>-0.92179999999999995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ROUND(SUM('Phys. Thy.'!K64:L64),0)</f>
        <v>54353</v>
      </c>
      <c r="E69" s="2">
        <f>ROUND(+'Phys. Thy.'!F64,0)</f>
        <v>53913</v>
      </c>
      <c r="F69" s="7">
        <f t="shared" si="0"/>
        <v>1.01</v>
      </c>
      <c r="G69" s="2">
        <f>ROUND(SUM('Phys. Thy.'!K167:L167),0)</f>
        <v>58320</v>
      </c>
      <c r="H69" s="2">
        <f>ROUND(+'Phys. Thy.'!F167,0)</f>
        <v>57162</v>
      </c>
      <c r="I69" s="7">
        <f t="shared" si="1"/>
        <v>1.02</v>
      </c>
      <c r="J69" s="7"/>
      <c r="K69" s="8">
        <f t="shared" si="2"/>
        <v>9.9000000000000008E-3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ROUND(SUM('Phys. Thy.'!K65:L65),0)</f>
        <v>15577</v>
      </c>
      <c r="E70" s="2">
        <f>ROUND(+'Phys. Thy.'!F65,0)</f>
        <v>17726</v>
      </c>
      <c r="F70" s="7">
        <f t="shared" si="0"/>
        <v>0.88</v>
      </c>
      <c r="G70" s="2">
        <f>ROUND(SUM('Phys. Thy.'!K168:L168),0)</f>
        <v>372099</v>
      </c>
      <c r="H70" s="2">
        <f>ROUND(+'Phys. Thy.'!F168,0)</f>
        <v>36114</v>
      </c>
      <c r="I70" s="7">
        <f t="shared" si="1"/>
        <v>10.3</v>
      </c>
      <c r="J70" s="7"/>
      <c r="K70" s="8">
        <f t="shared" si="2"/>
        <v>10.704499999999999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ROUND(SUM('Phys. Thy.'!K66:L66),0)</f>
        <v>188488</v>
      </c>
      <c r="E71" s="2">
        <f>ROUND(+'Phys. Thy.'!F66,0)</f>
        <v>190808</v>
      </c>
      <c r="F71" s="7">
        <f t="shared" si="0"/>
        <v>0.99</v>
      </c>
      <c r="G71" s="2">
        <f>ROUND(SUM('Phys. Thy.'!K169:L169),0)</f>
        <v>28047</v>
      </c>
      <c r="H71" s="2">
        <f>ROUND(+'Phys. Thy.'!F169,0)</f>
        <v>107139</v>
      </c>
      <c r="I71" s="7">
        <f t="shared" si="1"/>
        <v>0.26</v>
      </c>
      <c r="J71" s="7"/>
      <c r="K71" s="8">
        <f t="shared" si="2"/>
        <v>-0.73740000000000006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ROUND(SUM('Phys. Thy.'!K67:L67),0)</f>
        <v>11483</v>
      </c>
      <c r="E72" s="2">
        <f>ROUND(+'Phys. Thy.'!F67,0)</f>
        <v>17110</v>
      </c>
      <c r="F72" s="7">
        <f t="shared" si="0"/>
        <v>0.67</v>
      </c>
      <c r="G72" s="2">
        <f>ROUND(SUM('Phys. Thy.'!K170:L170),0)</f>
        <v>63034</v>
      </c>
      <c r="H72" s="2">
        <f>ROUND(+'Phys. Thy.'!F170,0)</f>
        <v>20234</v>
      </c>
      <c r="I72" s="7">
        <f t="shared" si="1"/>
        <v>3.12</v>
      </c>
      <c r="J72" s="7"/>
      <c r="K72" s="8">
        <f t="shared" si="2"/>
        <v>3.6566999999999998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ROUND(SUM('Phys. Thy.'!K68:L68),0)</f>
        <v>28611</v>
      </c>
      <c r="E73" s="2">
        <f>ROUND(+'Phys. Thy.'!F68,0)</f>
        <v>0</v>
      </c>
      <c r="F73" s="7" t="str">
        <f t="shared" si="0"/>
        <v/>
      </c>
      <c r="G73" s="2">
        <f>ROUND(SUM('Phys. Thy.'!K171:L171),0)</f>
        <v>66416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ROUND(SUM('Phys. Thy.'!K69:L69),0)</f>
        <v>103930</v>
      </c>
      <c r="E74" s="2">
        <f>ROUND(+'Phys. Thy.'!F69,0)</f>
        <v>170898</v>
      </c>
      <c r="F74" s="7">
        <f t="shared" si="0"/>
        <v>0.61</v>
      </c>
      <c r="G74" s="2">
        <f>ROUND(SUM('Phys. Thy.'!K172:L172),0)</f>
        <v>226020</v>
      </c>
      <c r="H74" s="2">
        <f>ROUND(+'Phys. Thy.'!F172,0)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ROUND(SUM('Phys. Thy.'!K70:L70),0)</f>
        <v>3192702</v>
      </c>
      <c r="E75" s="2">
        <f>ROUND(+'Phys. Thy.'!F70,0)</f>
        <v>0</v>
      </c>
      <c r="F75" s="7" t="str">
        <f t="shared" ref="F75:F110" si="3">IF(D75=0,"",IF(E75=0,"",ROUND(D75/E75,2)))</f>
        <v/>
      </c>
      <c r="G75" s="2">
        <f>ROUND(SUM('Phys. Thy.'!K173:L173),0)</f>
        <v>3205707</v>
      </c>
      <c r="H75" s="2">
        <f>ROUND(+'Phys. Thy.'!F173,0)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ROUND(SUM('Phys. Thy.'!K71:L71),0)</f>
        <v>21867</v>
      </c>
      <c r="E76" s="2">
        <f>ROUND(+'Phys. Thy.'!F71,0)</f>
        <v>0</v>
      </c>
      <c r="F76" s="7" t="str">
        <f t="shared" si="3"/>
        <v/>
      </c>
      <c r="G76" s="2">
        <f>ROUND(SUM('Phys. Thy.'!K174:L174),0)</f>
        <v>19981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ROUND(SUM('Phys. Thy.'!K72:L72),0)</f>
        <v>2059</v>
      </c>
      <c r="E77" s="2">
        <f>ROUND(+'Phys. Thy.'!F72,0)</f>
        <v>21788</v>
      </c>
      <c r="F77" s="7">
        <f t="shared" si="3"/>
        <v>0.09</v>
      </c>
      <c r="G77" s="2">
        <f>ROUND(SUM('Phys. Thy.'!K175:L175),0)</f>
        <v>3216</v>
      </c>
      <c r="H77" s="2">
        <f>ROUND(+'Phys. Thy.'!F175,0)</f>
        <v>18005</v>
      </c>
      <c r="I77" s="7">
        <f t="shared" si="4"/>
        <v>0.18</v>
      </c>
      <c r="J77" s="7"/>
      <c r="K77" s="8">
        <f t="shared" si="5"/>
        <v>1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ROUND(SUM('Phys. Thy.'!K73:L73),0)</f>
        <v>0</v>
      </c>
      <c r="E78" s="2">
        <f>ROUND(+'Phys. Thy.'!F73,0)</f>
        <v>0</v>
      </c>
      <c r="F78" s="7" t="str">
        <f t="shared" si="3"/>
        <v/>
      </c>
      <c r="G78" s="2">
        <f>ROUND(SUM('Phys. Thy.'!K176:L176),0)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ROUND(SUM('Phys. Thy.'!K74:L74),0)</f>
        <v>22249</v>
      </c>
      <c r="E79" s="2">
        <f>ROUND(+'Phys. Thy.'!F74,0)</f>
        <v>87818</v>
      </c>
      <c r="F79" s="7">
        <f t="shared" si="3"/>
        <v>0.25</v>
      </c>
      <c r="G79" s="2">
        <f>ROUND(SUM('Phys. Thy.'!K177:L177),0)</f>
        <v>26465</v>
      </c>
      <c r="H79" s="2">
        <f>ROUND(+'Phys. Thy.'!F177,0)</f>
        <v>90713</v>
      </c>
      <c r="I79" s="7">
        <f t="shared" si="4"/>
        <v>0.28999999999999998</v>
      </c>
      <c r="J79" s="7"/>
      <c r="K79" s="8">
        <f t="shared" si="5"/>
        <v>0.16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ROUND(SUM('Phys. Thy.'!K75:L75),0)</f>
        <v>125114</v>
      </c>
      <c r="E80" s="2">
        <f>ROUND(+'Phys. Thy.'!F75,0)</f>
        <v>140312</v>
      </c>
      <c r="F80" s="7">
        <f t="shared" si="3"/>
        <v>0.89</v>
      </c>
      <c r="G80" s="2">
        <f>ROUND(SUM('Phys. Thy.'!K178:L178),0)</f>
        <v>65584</v>
      </c>
      <c r="H80" s="2">
        <f>ROUND(+'Phys. Thy.'!F178,0)</f>
        <v>127318</v>
      </c>
      <c r="I80" s="7">
        <f t="shared" si="4"/>
        <v>0.52</v>
      </c>
      <c r="J80" s="7"/>
      <c r="K80" s="8">
        <f t="shared" si="5"/>
        <v>-0.41570000000000001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ROUND(SUM('Phys. Thy.'!K76:L76),0)</f>
        <v>65273</v>
      </c>
      <c r="E81" s="2">
        <f>ROUND(+'Phys. Thy.'!F76,0)</f>
        <v>32175</v>
      </c>
      <c r="F81" s="7">
        <f t="shared" si="3"/>
        <v>2.0299999999999998</v>
      </c>
      <c r="G81" s="2">
        <f>ROUND(SUM('Phys. Thy.'!K179:L179),0)</f>
        <v>64276</v>
      </c>
      <c r="H81" s="2">
        <f>ROUND(+'Phys. Thy.'!F179,0)</f>
        <v>36305</v>
      </c>
      <c r="I81" s="7">
        <f t="shared" si="4"/>
        <v>1.77</v>
      </c>
      <c r="J81" s="7"/>
      <c r="K81" s="8">
        <f t="shared" si="5"/>
        <v>-0.12809999999999999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ROUND(SUM('Phys. Thy.'!K77:L77),0)</f>
        <v>4812</v>
      </c>
      <c r="E82" s="2">
        <f>ROUND(+'Phys. Thy.'!F77,0)</f>
        <v>4798</v>
      </c>
      <c r="F82" s="7">
        <f t="shared" si="3"/>
        <v>1</v>
      </c>
      <c r="G82" s="2">
        <f>ROUND(SUM('Phys. Thy.'!K180:L180),0)</f>
        <v>21653</v>
      </c>
      <c r="H82" s="2">
        <f>ROUND(+'Phys. Thy.'!F180,0)</f>
        <v>6564</v>
      </c>
      <c r="I82" s="7">
        <f t="shared" si="4"/>
        <v>3.3</v>
      </c>
      <c r="J82" s="7"/>
      <c r="K82" s="8">
        <f t="shared" si="5"/>
        <v>2.2999999999999998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ROUND(SUM('Phys. Thy.'!K78:L78),0)</f>
        <v>3115</v>
      </c>
      <c r="E83" s="2">
        <f>ROUND(+'Phys. Thy.'!F78,0)</f>
        <v>0</v>
      </c>
      <c r="F83" s="7" t="str">
        <f t="shared" si="3"/>
        <v/>
      </c>
      <c r="G83" s="2">
        <f>ROUND(SUM('Phys. Thy.'!K181:L181),0)</f>
        <v>4498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ROUND(SUM('Phys. Thy.'!K79:L79),0)</f>
        <v>4521</v>
      </c>
      <c r="E84" s="2">
        <f>ROUND(+'Phys. Thy.'!F79,0)</f>
        <v>46693</v>
      </c>
      <c r="F84" s="7">
        <f t="shared" si="3"/>
        <v>0.1</v>
      </c>
      <c r="G84" s="2">
        <f>ROUND(SUM('Phys. Thy.'!K182:L182),0)</f>
        <v>5033</v>
      </c>
      <c r="H84" s="2">
        <f>ROUND(+'Phys. Thy.'!F182,0)</f>
        <v>80191</v>
      </c>
      <c r="I84" s="7">
        <f t="shared" si="4"/>
        <v>0.06</v>
      </c>
      <c r="J84" s="7"/>
      <c r="K84" s="8">
        <f t="shared" si="5"/>
        <v>-0.4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ROUND(SUM('Phys. Thy.'!K80:L80),0)</f>
        <v>0</v>
      </c>
      <c r="E85" s="2">
        <f>ROUND(+'Phys. Thy.'!F80,0)</f>
        <v>11273</v>
      </c>
      <c r="F85" s="7" t="str">
        <f t="shared" si="3"/>
        <v/>
      </c>
      <c r="G85" s="2">
        <f>ROUND(SUM('Phys. Thy.'!K183:L183),0)</f>
        <v>0</v>
      </c>
      <c r="H85" s="2">
        <f>ROUND(+'Phys. Thy.'!F183,0)</f>
        <v>11050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ROUND(SUM('Phys. Thy.'!K81:L81),0)</f>
        <v>36573</v>
      </c>
      <c r="E86" s="2">
        <f>ROUND(+'Phys. Thy.'!F81,0)</f>
        <v>37345</v>
      </c>
      <c r="F86" s="7">
        <f t="shared" si="3"/>
        <v>0.98</v>
      </c>
      <c r="G86" s="2">
        <f>ROUND(SUM('Phys. Thy.'!K184:L184),0)</f>
        <v>0</v>
      </c>
      <c r="H86" s="2">
        <f>ROUND(+'Phys. Thy.'!F184,0)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ROUND(SUM('Phys. Thy.'!K82:L82),0)</f>
        <v>155966</v>
      </c>
      <c r="E87" s="2">
        <f>ROUND(+'Phys. Thy.'!F82,0)</f>
        <v>0</v>
      </c>
      <c r="F87" s="7" t="str">
        <f t="shared" si="3"/>
        <v/>
      </c>
      <c r="G87" s="2">
        <f>ROUND(SUM('Phys. Thy.'!K185:L185),0)</f>
        <v>249029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ROUND(SUM('Phys. Thy.'!K83:L83),0)</f>
        <v>3347</v>
      </c>
      <c r="E88" s="2">
        <f>ROUND(+'Phys. Thy.'!F83,0)</f>
        <v>0</v>
      </c>
      <c r="F88" s="7" t="str">
        <f t="shared" si="3"/>
        <v/>
      </c>
      <c r="G88" s="2">
        <f>ROUND(SUM('Phys. Thy.'!K186:L186),0)</f>
        <v>8754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ROUND(SUM('Phys. Thy.'!K84:L84),0)</f>
        <v>6230</v>
      </c>
      <c r="E89" s="2">
        <f>ROUND(+'Phys. Thy.'!F84,0)</f>
        <v>37487</v>
      </c>
      <c r="F89" s="7">
        <f t="shared" si="3"/>
        <v>0.17</v>
      </c>
      <c r="G89" s="2">
        <f>ROUND(SUM('Phys. Thy.'!K187:L187),0)</f>
        <v>16959</v>
      </c>
      <c r="H89" s="2">
        <f>ROUND(+'Phys. Thy.'!F187,0)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ROUND(SUM('Phys. Thy.'!K85:L85),0)</f>
        <v>1485</v>
      </c>
      <c r="E90" s="2">
        <f>ROUND(+'Phys. Thy.'!F85,0)</f>
        <v>28266</v>
      </c>
      <c r="F90" s="7">
        <f t="shared" si="3"/>
        <v>0.05</v>
      </c>
      <c r="G90" s="2">
        <f>ROUND(SUM('Phys. Thy.'!K188:L188),0)</f>
        <v>7194</v>
      </c>
      <c r="H90" s="2">
        <f>ROUND(+'Phys. Thy.'!F188,0)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ROUND(SUM('Phys. Thy.'!K86:L86),0)</f>
        <v>0</v>
      </c>
      <c r="E91" s="2">
        <f>ROUND(+'Phys. Thy.'!F86,0)</f>
        <v>0</v>
      </c>
      <c r="F91" s="7" t="str">
        <f t="shared" si="3"/>
        <v/>
      </c>
      <c r="G91" s="2">
        <f>ROUND(SUM('Phys. Thy.'!K189:L189),0)</f>
        <v>1234</v>
      </c>
      <c r="H91" s="2">
        <f>ROUND(+'Phys. Thy.'!F189,0)</f>
        <v>16196</v>
      </c>
      <c r="I91" s="7">
        <f t="shared" si="4"/>
        <v>0.08</v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ROUND(SUM('Phys. Thy.'!K87:L87),0)</f>
        <v>22557</v>
      </c>
      <c r="E92" s="2">
        <f>ROUND(+'Phys. Thy.'!F87,0)</f>
        <v>24822</v>
      </c>
      <c r="F92" s="7">
        <f t="shared" si="3"/>
        <v>0.91</v>
      </c>
      <c r="G92" s="2">
        <f>ROUND(SUM('Phys. Thy.'!K190:L190),0)</f>
        <v>20484</v>
      </c>
      <c r="H92" s="2">
        <f>ROUND(+'Phys. Thy.'!F190,0)</f>
        <v>26680</v>
      </c>
      <c r="I92" s="7">
        <f t="shared" si="4"/>
        <v>0.77</v>
      </c>
      <c r="J92" s="7"/>
      <c r="K92" s="8">
        <f t="shared" si="5"/>
        <v>-0.15379999999999999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ROUND(SUM('Phys. Thy.'!K88:L88),0)</f>
        <v>7146</v>
      </c>
      <c r="E93" s="2">
        <f>ROUND(+'Phys. Thy.'!F88,0)</f>
        <v>13335</v>
      </c>
      <c r="F93" s="7">
        <f t="shared" si="3"/>
        <v>0.54</v>
      </c>
      <c r="G93" s="2">
        <f>ROUND(SUM('Phys. Thy.'!K191:L191),0)</f>
        <v>11477</v>
      </c>
      <c r="H93" s="2">
        <f>ROUND(+'Phys. Thy.'!F191,0)</f>
        <v>17330</v>
      </c>
      <c r="I93" s="7">
        <f t="shared" si="4"/>
        <v>0.66</v>
      </c>
      <c r="J93" s="7"/>
      <c r="K93" s="8">
        <f t="shared" si="5"/>
        <v>0.22220000000000001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ROUND(SUM('Phys. Thy.'!K89:L89),0)</f>
        <v>2352</v>
      </c>
      <c r="E94" s="2">
        <f>ROUND(+'Phys. Thy.'!F89,0)</f>
        <v>175</v>
      </c>
      <c r="F94" s="7">
        <f t="shared" si="3"/>
        <v>13.44</v>
      </c>
      <c r="G94" s="2">
        <f>ROUND(SUM('Phys. Thy.'!K192:L192),0)</f>
        <v>7308</v>
      </c>
      <c r="H94" s="2">
        <f>ROUND(+'Phys. Thy.'!F192,0)</f>
        <v>164</v>
      </c>
      <c r="I94" s="7">
        <f t="shared" si="4"/>
        <v>44.56</v>
      </c>
      <c r="J94" s="7"/>
      <c r="K94" s="8">
        <f t="shared" si="5"/>
        <v>2.3155000000000001</v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ROUND(SUM('Phys. Thy.'!K90:L90),0)</f>
        <v>24619</v>
      </c>
      <c r="E95" s="2">
        <f>ROUND(+'Phys. Thy.'!F90,0)</f>
        <v>60212</v>
      </c>
      <c r="F95" s="7">
        <f t="shared" si="3"/>
        <v>0.41</v>
      </c>
      <c r="G95" s="2">
        <f>ROUND(SUM('Phys. Thy.'!K193:L193),0)</f>
        <v>38811</v>
      </c>
      <c r="H95" s="2">
        <f>ROUND(+'Phys. Thy.'!F193,0)</f>
        <v>66078</v>
      </c>
      <c r="I95" s="7">
        <f t="shared" si="4"/>
        <v>0.59</v>
      </c>
      <c r="J95" s="7"/>
      <c r="K95" s="8">
        <f t="shared" si="5"/>
        <v>0.439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ROUND(SUM('Phys. Thy.'!K91:L91),0)</f>
        <v>533057</v>
      </c>
      <c r="E96" s="2">
        <f>ROUND(+'Phys. Thy.'!F91,0)</f>
        <v>0</v>
      </c>
      <c r="F96" s="7" t="str">
        <f t="shared" si="3"/>
        <v/>
      </c>
      <c r="G96" s="2">
        <f>ROUND(SUM('Phys. Thy.'!K194:L194),0)</f>
        <v>425921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ROUND(SUM('Phys. Thy.'!K92:L92),0)</f>
        <v>5095</v>
      </c>
      <c r="E97" s="2">
        <f>ROUND(+'Phys. Thy.'!F92,0)</f>
        <v>0</v>
      </c>
      <c r="F97" s="7" t="str">
        <f t="shared" si="3"/>
        <v/>
      </c>
      <c r="G97" s="2">
        <f>ROUND(SUM('Phys. Thy.'!K195:L195),0)</f>
        <v>286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ROUND(SUM('Phys. Thy.'!K93:L93),0)</f>
        <v>18208</v>
      </c>
      <c r="E98" s="2">
        <f>ROUND(+'Phys. Thy.'!F93,0)</f>
        <v>53772</v>
      </c>
      <c r="F98" s="7">
        <f t="shared" si="3"/>
        <v>0.34</v>
      </c>
      <c r="G98" s="2">
        <f>ROUND(SUM('Phys. Thy.'!K196:L196),0)</f>
        <v>10859</v>
      </c>
      <c r="H98" s="2">
        <f>ROUND(+'Phys. Thy.'!F196,0)</f>
        <v>61804</v>
      </c>
      <c r="I98" s="7">
        <f t="shared" si="4"/>
        <v>0.18</v>
      </c>
      <c r="J98" s="7"/>
      <c r="K98" s="8">
        <f t="shared" si="5"/>
        <v>-0.47060000000000002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ROUND(SUM('Phys. Thy.'!K94:L94),0)</f>
        <v>67743</v>
      </c>
      <c r="E99" s="2">
        <f>ROUND(+'Phys. Thy.'!F94,0)</f>
        <v>15590</v>
      </c>
      <c r="F99" s="7">
        <f t="shared" si="3"/>
        <v>4.3499999999999996</v>
      </c>
      <c r="G99" s="2">
        <f>ROUND(SUM('Phys. Thy.'!K197:L197),0)</f>
        <v>8362</v>
      </c>
      <c r="H99" s="2">
        <f>ROUND(+'Phys. Thy.'!F197,0)</f>
        <v>19058</v>
      </c>
      <c r="I99" s="7">
        <f t="shared" si="4"/>
        <v>0.44</v>
      </c>
      <c r="J99" s="7"/>
      <c r="K99" s="8">
        <f t="shared" si="5"/>
        <v>-0.89890000000000003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ROUND(SUM('Phys. Thy.'!K95:L95),0)</f>
        <v>0</v>
      </c>
      <c r="E100" s="2">
        <f>ROUND(+'Phys. Thy.'!F95,0)</f>
        <v>0</v>
      </c>
      <c r="F100" s="7" t="str">
        <f t="shared" si="3"/>
        <v/>
      </c>
      <c r="G100" s="2">
        <f>ROUND(SUM('Phys. Thy.'!K198:L198),0)</f>
        <v>0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ROUND(SUM('Phys. Thy.'!K96:L96),0)</f>
        <v>6972</v>
      </c>
      <c r="E101" s="2">
        <f>ROUND(+'Phys. Thy.'!F96,0)</f>
        <v>185126</v>
      </c>
      <c r="F101" s="7">
        <f t="shared" si="3"/>
        <v>0.04</v>
      </c>
      <c r="G101" s="2">
        <f>ROUND(SUM('Phys. Thy.'!K199:L199),0)</f>
        <v>26464</v>
      </c>
      <c r="H101" s="2">
        <f>ROUND(+'Phys. Thy.'!F199,0)</f>
        <v>210456</v>
      </c>
      <c r="I101" s="7">
        <f t="shared" si="4"/>
        <v>0.13</v>
      </c>
      <c r="J101" s="7"/>
      <c r="K101" s="8">
        <f t="shared" si="5"/>
        <v>2.25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ROUND(SUM('Phys. Thy.'!K97:L97),0)</f>
        <v>317</v>
      </c>
      <c r="E102" s="2">
        <f>ROUND(+'Phys. Thy.'!F97,0)</f>
        <v>37863</v>
      </c>
      <c r="F102" s="7">
        <f t="shared" si="3"/>
        <v>0.01</v>
      </c>
      <c r="G102" s="2">
        <f>ROUND(SUM('Phys. Thy.'!K200:L200),0)</f>
        <v>348</v>
      </c>
      <c r="H102" s="2">
        <f>ROUND(+'Phys. Thy.'!F200,0)</f>
        <v>40847</v>
      </c>
      <c r="I102" s="7">
        <f t="shared" si="4"/>
        <v>0.01</v>
      </c>
      <c r="J102" s="7"/>
      <c r="K102" s="8">
        <f t="shared" si="5"/>
        <v>0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ROUND(SUM('Phys. Thy.'!K98:L98),0)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Thy.'!K201:L201),0)</f>
        <v>86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ROUND(SUM('Phys. Thy.'!K99:L99),0)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Thy.'!K202:L202),0)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ROUND(SUM('Phys. Thy.'!K100:L100),0)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Thy.'!K203:L203),0)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ROUND(SUM('Phys. Thy.'!K101:L101),0)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Thy.'!K204:L204),0)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ROUND(SUM('Phys. Thy.'!K102:L102),0)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Thy.'!K205:L205),0)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ROUND(SUM('Phys. Thy.'!K103:L103),0)</f>
        <v>0</v>
      </c>
      <c r="E108" s="2">
        <f>ROUND(+'Phys. Thy.'!F103,0)</f>
        <v>0</v>
      </c>
      <c r="F108" s="7" t="str">
        <f t="shared" si="3"/>
        <v/>
      </c>
      <c r="G108" s="2">
        <f>ROUND(SUM('Phys. Thy.'!K206:L206),0)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ROUND(SUM('Phys. Thy.'!K104:L104),0)</f>
        <v>0</v>
      </c>
      <c r="E109" s="2">
        <f>ROUND(+'Phys. Thy.'!F104,0)</f>
        <v>0</v>
      </c>
      <c r="F109" s="7" t="str">
        <f t="shared" si="3"/>
        <v/>
      </c>
      <c r="G109" s="2">
        <f>ROUND(SUM('Phys. Thy.'!K207:L207),0)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ROUND(SUM('Phys. Thy.'!K105:L105),0)</f>
        <v>0</v>
      </c>
      <c r="E110" s="2">
        <f>ROUND(+'Phys. Thy.'!F105,0)</f>
        <v>0</v>
      </c>
      <c r="F110" s="7" t="str">
        <f t="shared" si="3"/>
        <v/>
      </c>
      <c r="G110" s="2">
        <f>ROUND(SUM('Phys. Thy.'!K208:L208),0)</f>
        <v>0</v>
      </c>
      <c r="H110" s="2">
        <f>ROUND(+'Phys. Thy.'!F208,0)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342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26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D8" s="1" t="s">
        <v>63</v>
      </c>
      <c r="F8" s="1" t="s">
        <v>2</v>
      </c>
      <c r="G8" s="1" t="s">
        <v>63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64</v>
      </c>
      <c r="E9" s="1" t="s">
        <v>4</v>
      </c>
      <c r="F9" s="1" t="s">
        <v>4</v>
      </c>
      <c r="G9" s="1" t="s">
        <v>64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ROUND(SUM('Phys. Thy.'!M5:N5),0)</f>
        <v>831998</v>
      </c>
      <c r="E10" s="2">
        <f>ROUND(+'Phys. Thy.'!F5,0)</f>
        <v>0</v>
      </c>
      <c r="F10" s="7" t="str">
        <f>IF(D10=0,"",IF(E10=0,"",ROUND(D10/E10,2)))</f>
        <v/>
      </c>
      <c r="G10" s="2">
        <f>ROUND(SUM('Phys. Thy.'!M108:N108),0)</f>
        <v>732464</v>
      </c>
      <c r="H10" s="2">
        <f>ROUND(+'Phys. Thy.'!F5,0)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ROUND(SUM('Phys. Thy.'!M6:N6),0)</f>
        <v>10859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ROUND(SUM('Phys. Thy.'!M109:N109),0)</f>
        <v>40</v>
      </c>
      <c r="H11" s="2">
        <f>ROUND(+'Phys. Thy.'!F6,0)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ROUND(SUM('Phys. Thy.'!M7:N7),0)</f>
        <v>0</v>
      </c>
      <c r="E12" s="2">
        <f>ROUND(+'Phys. Thy.'!F7,0)</f>
        <v>12666</v>
      </c>
      <c r="F12" s="7" t="str">
        <f t="shared" si="0"/>
        <v/>
      </c>
      <c r="G12" s="2">
        <f>ROUND(SUM('Phys. Thy.'!M110:N110),0)</f>
        <v>0</v>
      </c>
      <c r="H12" s="2">
        <f>ROUND(+'Phys. Thy.'!F7,0)</f>
        <v>12666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ROUND(SUM('Phys. Thy.'!M8:N8),0)</f>
        <v>47367</v>
      </c>
      <c r="E13" s="2">
        <f>ROUND(+'Phys. Thy.'!F8,0)</f>
        <v>255179</v>
      </c>
      <c r="F13" s="7">
        <f t="shared" si="0"/>
        <v>0.19</v>
      </c>
      <c r="G13" s="2">
        <f>ROUND(SUM('Phys. Thy.'!M111:N111),0)</f>
        <v>36662</v>
      </c>
      <c r="H13" s="2">
        <f>ROUND(+'Phys. Thy.'!F8,0)</f>
        <v>255179</v>
      </c>
      <c r="I13" s="7">
        <f t="shared" si="1"/>
        <v>0.14000000000000001</v>
      </c>
      <c r="J13" s="7"/>
      <c r="K13" s="8">
        <f t="shared" si="2"/>
        <v>-0.26319999999999999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ROUND(SUM('Phys. Thy.'!M9:N9),0)</f>
        <v>729376</v>
      </c>
      <c r="E14" s="2">
        <f>ROUND(+'Phys. Thy.'!F9,0)</f>
        <v>121908</v>
      </c>
      <c r="F14" s="7">
        <f t="shared" si="0"/>
        <v>5.98</v>
      </c>
      <c r="G14" s="2">
        <f>ROUND(SUM('Phys. Thy.'!M112:N112),0)</f>
        <v>729383</v>
      </c>
      <c r="H14" s="2">
        <f>ROUND(+'Phys. Thy.'!F9,0)</f>
        <v>121908</v>
      </c>
      <c r="I14" s="7">
        <f t="shared" si="1"/>
        <v>5.98</v>
      </c>
      <c r="J14" s="7"/>
      <c r="K14" s="8">
        <f t="shared" si="2"/>
        <v>0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ROUND(SUM('Phys. Thy.'!M10:N10),0)</f>
        <v>0</v>
      </c>
      <c r="E15" s="2">
        <f>ROUND(+'Phys. Thy.'!F10,0)</f>
        <v>0</v>
      </c>
      <c r="F15" s="7" t="str">
        <f t="shared" si="0"/>
        <v/>
      </c>
      <c r="G15" s="2">
        <f>ROUND(SUM('Phys. Thy.'!M113:N113),0)</f>
        <v>0</v>
      </c>
      <c r="H15" s="2">
        <f>ROUND(+'Phys. Thy.'!F10,0)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ROUND(SUM('Phys. Thy.'!M11:N11),0)</f>
        <v>28780</v>
      </c>
      <c r="E16" s="2">
        <f>ROUND(+'Phys. Thy.'!F11,0)</f>
        <v>39049</v>
      </c>
      <c r="F16" s="7">
        <f t="shared" si="0"/>
        <v>0.74</v>
      </c>
      <c r="G16" s="2">
        <f>ROUND(SUM('Phys. Thy.'!M114:N114),0)</f>
        <v>30546</v>
      </c>
      <c r="H16" s="2">
        <f>ROUND(+'Phys. Thy.'!F11,0)</f>
        <v>39049</v>
      </c>
      <c r="I16" s="7">
        <f t="shared" si="1"/>
        <v>0.78</v>
      </c>
      <c r="J16" s="7"/>
      <c r="K16" s="8">
        <f t="shared" si="2"/>
        <v>5.4100000000000002E-2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ROUND(SUM('Phys. Thy.'!M12:N12),0)</f>
        <v>132104</v>
      </c>
      <c r="E17" s="2">
        <f>ROUND(+'Phys. Thy.'!F12,0)</f>
        <v>22929</v>
      </c>
      <c r="F17" s="7">
        <f t="shared" si="0"/>
        <v>5.76</v>
      </c>
      <c r="G17" s="2">
        <f>ROUND(SUM('Phys. Thy.'!M115:N115),0)</f>
        <v>98936</v>
      </c>
      <c r="H17" s="2">
        <f>ROUND(+'Phys. Thy.'!F12,0)</f>
        <v>22929</v>
      </c>
      <c r="I17" s="7">
        <f t="shared" si="1"/>
        <v>4.3099999999999996</v>
      </c>
      <c r="J17" s="7"/>
      <c r="K17" s="8">
        <f t="shared" si="2"/>
        <v>-0.25169999999999998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ROUND(SUM('Phys. Thy.'!M13:N13),0)</f>
        <v>11155</v>
      </c>
      <c r="E18" s="2">
        <f>ROUND(+'Phys. Thy.'!F13,0)</f>
        <v>931</v>
      </c>
      <c r="F18" s="7">
        <f t="shared" si="0"/>
        <v>11.98</v>
      </c>
      <c r="G18" s="2">
        <f>ROUND(SUM('Phys. Thy.'!M116:N116),0)</f>
        <v>12049</v>
      </c>
      <c r="H18" s="2">
        <f>ROUND(+'Phys. Thy.'!F13,0)</f>
        <v>931</v>
      </c>
      <c r="I18" s="7">
        <f t="shared" si="1"/>
        <v>12.94</v>
      </c>
      <c r="J18" s="7"/>
      <c r="K18" s="8">
        <f t="shared" si="2"/>
        <v>8.0100000000000005E-2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ROUND(SUM('Phys. Thy.'!M14:N14),0)</f>
        <v>91237</v>
      </c>
      <c r="E19" s="2">
        <f>ROUND(+'Phys. Thy.'!F14,0)</f>
        <v>61060</v>
      </c>
      <c r="F19" s="7">
        <f t="shared" si="0"/>
        <v>1.49</v>
      </c>
      <c r="G19" s="2">
        <f>ROUND(SUM('Phys. Thy.'!M117:N117),0)</f>
        <v>89653</v>
      </c>
      <c r="H19" s="2">
        <f>ROUND(+'Phys. Thy.'!F14,0)</f>
        <v>61060</v>
      </c>
      <c r="I19" s="7">
        <f t="shared" si="1"/>
        <v>1.47</v>
      </c>
      <c r="J19" s="7"/>
      <c r="K19" s="8">
        <f t="shared" si="2"/>
        <v>-1.34E-2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ROUND(SUM('Phys. Thy.'!M15:N15),0)</f>
        <v>16244</v>
      </c>
      <c r="E20" s="2">
        <f>ROUND(+'Phys. Thy.'!F15,0)</f>
        <v>96121</v>
      </c>
      <c r="F20" s="7">
        <f t="shared" si="0"/>
        <v>0.17</v>
      </c>
      <c r="G20" s="2">
        <f>ROUND(SUM('Phys. Thy.'!M118:N118),0)</f>
        <v>17269</v>
      </c>
      <c r="H20" s="2">
        <f>ROUND(+'Phys. Thy.'!F15,0)</f>
        <v>96121</v>
      </c>
      <c r="I20" s="7">
        <f t="shared" si="1"/>
        <v>0.18</v>
      </c>
      <c r="J20" s="7"/>
      <c r="K20" s="8">
        <f t="shared" si="2"/>
        <v>5.8799999999999998E-2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ROUND(SUM('Phys. Thy.'!M16:N16),0)</f>
        <v>467213</v>
      </c>
      <c r="E21" s="2">
        <f>ROUND(+'Phys. Thy.'!F16,0)</f>
        <v>156206</v>
      </c>
      <c r="F21" s="7">
        <f t="shared" si="0"/>
        <v>2.99</v>
      </c>
      <c r="G21" s="2">
        <f>ROUND(SUM('Phys. Thy.'!M119:N119),0)</f>
        <v>368819</v>
      </c>
      <c r="H21" s="2">
        <f>ROUND(+'Phys. Thy.'!F16,0)</f>
        <v>156206</v>
      </c>
      <c r="I21" s="7">
        <f t="shared" si="1"/>
        <v>2.36</v>
      </c>
      <c r="J21" s="7"/>
      <c r="K21" s="8">
        <f t="shared" si="2"/>
        <v>-0.2107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ROUND(SUM('Phys. Thy.'!M17:N17),0)</f>
        <v>5260</v>
      </c>
      <c r="E22" s="2">
        <f>ROUND(+'Phys. Thy.'!F17,0)</f>
        <v>2002</v>
      </c>
      <c r="F22" s="7">
        <f t="shared" si="0"/>
        <v>2.63</v>
      </c>
      <c r="G22" s="2">
        <f>ROUND(SUM('Phys. Thy.'!M120:N120),0)</f>
        <v>4670</v>
      </c>
      <c r="H22" s="2">
        <f>ROUND(+'Phys. Thy.'!F17,0)</f>
        <v>2002</v>
      </c>
      <c r="I22" s="7">
        <f t="shared" si="1"/>
        <v>2.33</v>
      </c>
      <c r="J22" s="7"/>
      <c r="K22" s="8">
        <f t="shared" si="2"/>
        <v>-0.11409999999999999</v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ROUND(SUM('Phys. Thy.'!M18:N18),0)</f>
        <v>56575</v>
      </c>
      <c r="E23" s="2">
        <f>ROUND(+'Phys. Thy.'!F18,0)</f>
        <v>21801</v>
      </c>
      <c r="F23" s="7">
        <f t="shared" si="0"/>
        <v>2.6</v>
      </c>
      <c r="G23" s="2">
        <f>ROUND(SUM('Phys. Thy.'!M121:N121),0)</f>
        <v>70368</v>
      </c>
      <c r="H23" s="2">
        <f>ROUND(+'Phys. Thy.'!F18,0)</f>
        <v>21801</v>
      </c>
      <c r="I23" s="7">
        <f t="shared" si="1"/>
        <v>3.23</v>
      </c>
      <c r="J23" s="7"/>
      <c r="K23" s="8">
        <f t="shared" si="2"/>
        <v>0.24229999999999999</v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ROUND(SUM('Phys. Thy.'!M19:N19),0)</f>
        <v>135044</v>
      </c>
      <c r="E24" s="2">
        <f>ROUND(+'Phys. Thy.'!F19,0)</f>
        <v>77891</v>
      </c>
      <c r="F24" s="7">
        <f t="shared" si="0"/>
        <v>1.73</v>
      </c>
      <c r="G24" s="2">
        <f>ROUND(SUM('Phys. Thy.'!M122:N122),0)</f>
        <v>144654</v>
      </c>
      <c r="H24" s="2">
        <f>ROUND(+'Phys. Thy.'!F19,0)</f>
        <v>77891</v>
      </c>
      <c r="I24" s="7">
        <f t="shared" si="1"/>
        <v>1.86</v>
      </c>
      <c r="J24" s="7"/>
      <c r="K24" s="8">
        <f t="shared" si="2"/>
        <v>7.51E-2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ROUND(SUM('Phys. Thy.'!M20:N20),0)</f>
        <v>174328</v>
      </c>
      <c r="E25" s="2">
        <f>ROUND(+'Phys. Thy.'!F20,0)</f>
        <v>19433</v>
      </c>
      <c r="F25" s="7">
        <f t="shared" si="0"/>
        <v>8.9700000000000006</v>
      </c>
      <c r="G25" s="2">
        <f>ROUND(SUM('Phys. Thy.'!M123:N123),0)</f>
        <v>179657</v>
      </c>
      <c r="H25" s="2">
        <f>ROUND(+'Phys. Thy.'!F20,0)</f>
        <v>19433</v>
      </c>
      <c r="I25" s="7">
        <f t="shared" si="1"/>
        <v>9.24</v>
      </c>
      <c r="J25" s="7"/>
      <c r="K25" s="8">
        <f t="shared" si="2"/>
        <v>3.0099999999999998E-2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ROUND(SUM('Phys. Thy.'!M21:N21),0)</f>
        <v>126100</v>
      </c>
      <c r="E26" s="2">
        <f>ROUND(+'Phys. Thy.'!F21,0)</f>
        <v>6128</v>
      </c>
      <c r="F26" s="7">
        <f t="shared" si="0"/>
        <v>20.58</v>
      </c>
      <c r="G26" s="2">
        <f>ROUND(SUM('Phys. Thy.'!M124:N124),0)</f>
        <v>62348</v>
      </c>
      <c r="H26" s="2">
        <f>ROUND(+'Phys. Thy.'!F21,0)</f>
        <v>6128</v>
      </c>
      <c r="I26" s="7">
        <f t="shared" si="1"/>
        <v>10.17</v>
      </c>
      <c r="J26" s="7"/>
      <c r="K26" s="8">
        <f t="shared" si="2"/>
        <v>-0.50580000000000003</v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ROUND(SUM('Phys. Thy.'!M22:N22),0)</f>
        <v>0</v>
      </c>
      <c r="E27" s="2">
        <f>ROUND(+'Phys. Thy.'!F22,0)</f>
        <v>0</v>
      </c>
      <c r="F27" s="7" t="str">
        <f t="shared" si="0"/>
        <v/>
      </c>
      <c r="G27" s="2">
        <f>ROUND(SUM('Phys. Thy.'!M125:N125),0)</f>
        <v>0</v>
      </c>
      <c r="H27" s="2">
        <f>ROUND(+'Phys. Thy.'!F22,0)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ROUND(SUM('Phys. Thy.'!M23:N23),0)</f>
        <v>48839</v>
      </c>
      <c r="E28" s="2">
        <f>ROUND(+'Phys. Thy.'!F23,0)</f>
        <v>19501</v>
      </c>
      <c r="F28" s="7">
        <f t="shared" si="0"/>
        <v>2.5</v>
      </c>
      <c r="G28" s="2">
        <f>ROUND(SUM('Phys. Thy.'!M126:N126),0)</f>
        <v>48862</v>
      </c>
      <c r="H28" s="2">
        <f>ROUND(+'Phys. Thy.'!F23,0)</f>
        <v>19501</v>
      </c>
      <c r="I28" s="7">
        <f t="shared" si="1"/>
        <v>2.5099999999999998</v>
      </c>
      <c r="J28" s="7"/>
      <c r="K28" s="8">
        <f t="shared" si="2"/>
        <v>4.0000000000000001E-3</v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ROUND(SUM('Phys. Thy.'!M24:N24),0)</f>
        <v>222044</v>
      </c>
      <c r="E29" s="2">
        <f>ROUND(+'Phys. Thy.'!F24,0)</f>
        <v>11735</v>
      </c>
      <c r="F29" s="7">
        <f t="shared" si="0"/>
        <v>18.920000000000002</v>
      </c>
      <c r="G29" s="2">
        <f>ROUND(SUM('Phys. Thy.'!M127:N127),0)</f>
        <v>233228</v>
      </c>
      <c r="H29" s="2">
        <f>ROUND(+'Phys. Thy.'!F24,0)</f>
        <v>11735</v>
      </c>
      <c r="I29" s="7">
        <f t="shared" si="1"/>
        <v>19.87</v>
      </c>
      <c r="J29" s="7"/>
      <c r="K29" s="8">
        <f t="shared" si="2"/>
        <v>5.0200000000000002E-2</v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ROUND(SUM('Phys. Thy.'!M25:N25),0)</f>
        <v>267546</v>
      </c>
      <c r="E30" s="2">
        <f>ROUND(+'Phys. Thy.'!F25,0)</f>
        <v>0</v>
      </c>
      <c r="F30" s="7" t="str">
        <f t="shared" si="0"/>
        <v/>
      </c>
      <c r="G30" s="2">
        <f>ROUND(SUM('Phys. Thy.'!M128:N128),0)</f>
        <v>126323</v>
      </c>
      <c r="H30" s="2">
        <f>ROUND(+'Phys. Thy.'!F25,0)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ROUND(SUM('Phys. Thy.'!M26:N26),0)</f>
        <v>99904</v>
      </c>
      <c r="E31" s="2">
        <f>ROUND(+'Phys. Thy.'!F26,0)</f>
        <v>5658</v>
      </c>
      <c r="F31" s="7">
        <f t="shared" si="0"/>
        <v>17.66</v>
      </c>
      <c r="G31" s="2">
        <f>ROUND(SUM('Phys. Thy.'!M129:N129),0)</f>
        <v>30691</v>
      </c>
      <c r="H31" s="2">
        <f>ROUND(+'Phys. Thy.'!F26,0)</f>
        <v>5658</v>
      </c>
      <c r="I31" s="7">
        <f t="shared" si="1"/>
        <v>5.42</v>
      </c>
      <c r="J31" s="7"/>
      <c r="K31" s="8">
        <f t="shared" si="2"/>
        <v>-0.69310000000000005</v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ROUND(SUM('Phys. Thy.'!M27:N27),0)</f>
        <v>0</v>
      </c>
      <c r="E32" s="2">
        <f>ROUND(+'Phys. Thy.'!F27,0)</f>
        <v>0</v>
      </c>
      <c r="F32" s="7" t="str">
        <f t="shared" si="0"/>
        <v/>
      </c>
      <c r="G32" s="2">
        <f>ROUND(SUM('Phys. Thy.'!M130:N130),0)</f>
        <v>0</v>
      </c>
      <c r="H32" s="2">
        <f>ROUND(+'Phys. Thy.'!F27,0)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ROUND(SUM('Phys. Thy.'!M28:N28),0)</f>
        <v>289504</v>
      </c>
      <c r="E33" s="2">
        <f>ROUND(+'Phys. Thy.'!F28,0)</f>
        <v>114568</v>
      </c>
      <c r="F33" s="7">
        <f t="shared" si="0"/>
        <v>2.5299999999999998</v>
      </c>
      <c r="G33" s="2">
        <f>ROUND(SUM('Phys. Thy.'!M131:N131),0)</f>
        <v>613583</v>
      </c>
      <c r="H33" s="2">
        <f>ROUND(+'Phys. Thy.'!F28,0)</f>
        <v>114568</v>
      </c>
      <c r="I33" s="7">
        <f t="shared" si="1"/>
        <v>5.36</v>
      </c>
      <c r="J33" s="7"/>
      <c r="K33" s="8">
        <f t="shared" si="2"/>
        <v>1.1186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ROUND(SUM('Phys. Thy.'!M29:N29),0)</f>
        <v>100885</v>
      </c>
      <c r="E34" s="2">
        <f>ROUND(+'Phys. Thy.'!F29,0)</f>
        <v>48446</v>
      </c>
      <c r="F34" s="7">
        <f t="shared" si="0"/>
        <v>2.08</v>
      </c>
      <c r="G34" s="2">
        <f>ROUND(SUM('Phys. Thy.'!M132:N132),0)</f>
        <v>104846</v>
      </c>
      <c r="H34" s="2">
        <f>ROUND(+'Phys. Thy.'!F29,0)</f>
        <v>48446</v>
      </c>
      <c r="I34" s="7">
        <f t="shared" si="1"/>
        <v>2.16</v>
      </c>
      <c r="J34" s="7"/>
      <c r="K34" s="8">
        <f t="shared" si="2"/>
        <v>3.85E-2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ROUND(SUM('Phys. Thy.'!M30:N30),0)</f>
        <v>36830</v>
      </c>
      <c r="E35" s="2">
        <f>ROUND(+'Phys. Thy.'!F30,0)</f>
        <v>12015</v>
      </c>
      <c r="F35" s="7">
        <f t="shared" si="0"/>
        <v>3.07</v>
      </c>
      <c r="G35" s="2">
        <f>ROUND(SUM('Phys. Thy.'!M133:N133),0)</f>
        <v>36682</v>
      </c>
      <c r="H35" s="2">
        <f>ROUND(+'Phys. Thy.'!F30,0)</f>
        <v>12015</v>
      </c>
      <c r="I35" s="7">
        <f t="shared" si="1"/>
        <v>3.05</v>
      </c>
      <c r="J35" s="7"/>
      <c r="K35" s="8">
        <f t="shared" si="2"/>
        <v>-6.4999999999999997E-3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ROUND(SUM('Phys. Thy.'!M31:N31),0)</f>
        <v>0</v>
      </c>
      <c r="E36" s="2">
        <f>ROUND(+'Phys. Thy.'!F31,0)</f>
        <v>0</v>
      </c>
      <c r="F36" s="7" t="str">
        <f t="shared" si="0"/>
        <v/>
      </c>
      <c r="G36" s="2">
        <f>ROUND(SUM('Phys. Thy.'!M134:N134),0)</f>
        <v>0</v>
      </c>
      <c r="H36" s="2">
        <f>ROUND(+'Phys. Thy.'!F31,0)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ROUND(SUM('Phys. Thy.'!M32:N32),0)</f>
        <v>12501</v>
      </c>
      <c r="E37" s="2">
        <f>ROUND(+'Phys. Thy.'!F32,0)</f>
        <v>5383</v>
      </c>
      <c r="F37" s="7">
        <f t="shared" si="0"/>
        <v>2.3199999999999998</v>
      </c>
      <c r="G37" s="2">
        <f>ROUND(SUM('Phys. Thy.'!M135:N135),0)</f>
        <v>11935</v>
      </c>
      <c r="H37" s="2">
        <f>ROUND(+'Phys. Thy.'!F32,0)</f>
        <v>5383</v>
      </c>
      <c r="I37" s="7">
        <f t="shared" si="1"/>
        <v>2.2200000000000002</v>
      </c>
      <c r="J37" s="7"/>
      <c r="K37" s="8">
        <f t="shared" si="2"/>
        <v>-4.3099999999999999E-2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ROUND(SUM('Phys. Thy.'!M33:N33),0)</f>
        <v>634411</v>
      </c>
      <c r="E38" s="2">
        <f>ROUND(+'Phys. Thy.'!F33,0)</f>
        <v>186423</v>
      </c>
      <c r="F38" s="7">
        <f t="shared" si="0"/>
        <v>3.4</v>
      </c>
      <c r="G38" s="2">
        <f>ROUND(SUM('Phys. Thy.'!M136:N136),0)</f>
        <v>601093</v>
      </c>
      <c r="H38" s="2">
        <f>ROUND(+'Phys. Thy.'!F33,0)</f>
        <v>186423</v>
      </c>
      <c r="I38" s="7">
        <f t="shared" si="1"/>
        <v>3.22</v>
      </c>
      <c r="J38" s="7"/>
      <c r="K38" s="8">
        <f t="shared" si="2"/>
        <v>-5.2900000000000003E-2</v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ROUND(SUM('Phys. Thy.'!M34:N34),0)</f>
        <v>0</v>
      </c>
      <c r="E39" s="2">
        <f>ROUND(+'Phys. Thy.'!F34,0)</f>
        <v>0</v>
      </c>
      <c r="F39" s="7" t="str">
        <f t="shared" si="0"/>
        <v/>
      </c>
      <c r="G39" s="2">
        <f>ROUND(SUM('Phys. Thy.'!M137:N137),0)</f>
        <v>0</v>
      </c>
      <c r="H39" s="2">
        <f>ROUND(+'Phys. Thy.'!F34,0)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ROUND(SUM('Phys. Thy.'!M35:N35),0)</f>
        <v>17623</v>
      </c>
      <c r="E40" s="2">
        <f>ROUND(+'Phys. Thy.'!F35,0)</f>
        <v>0</v>
      </c>
      <c r="F40" s="7" t="str">
        <f t="shared" si="0"/>
        <v/>
      </c>
      <c r="G40" s="2">
        <f>ROUND(SUM('Phys. Thy.'!M138:N138),0)</f>
        <v>186827</v>
      </c>
      <c r="H40" s="2">
        <f>ROUND(+'Phys. Thy.'!F35,0)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ROUND(SUM('Phys. Thy.'!M36:N36),0)</f>
        <v>209550</v>
      </c>
      <c r="E41" s="2">
        <f>ROUND(+'Phys. Thy.'!F36,0)</f>
        <v>41077</v>
      </c>
      <c r="F41" s="7">
        <f t="shared" si="0"/>
        <v>5.0999999999999996</v>
      </c>
      <c r="G41" s="2">
        <f>ROUND(SUM('Phys. Thy.'!M139:N139),0)</f>
        <v>203705</v>
      </c>
      <c r="H41" s="2">
        <f>ROUND(+'Phys. Thy.'!F36,0)</f>
        <v>41077</v>
      </c>
      <c r="I41" s="7">
        <f t="shared" si="1"/>
        <v>4.96</v>
      </c>
      <c r="J41" s="7"/>
      <c r="K41" s="8">
        <f t="shared" si="2"/>
        <v>-2.75E-2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ROUND(SUM('Phys. Thy.'!M37:N37),0)</f>
        <v>43788</v>
      </c>
      <c r="E42" s="2">
        <f>ROUND(+'Phys. Thy.'!F37,0)</f>
        <v>16504</v>
      </c>
      <c r="F42" s="7">
        <f t="shared" si="0"/>
        <v>2.65</v>
      </c>
      <c r="G42" s="2">
        <f>ROUND(SUM('Phys. Thy.'!M140:N140),0)</f>
        <v>45992</v>
      </c>
      <c r="H42" s="2">
        <f>ROUND(+'Phys. Thy.'!F37,0)</f>
        <v>16504</v>
      </c>
      <c r="I42" s="7">
        <f t="shared" si="1"/>
        <v>2.79</v>
      </c>
      <c r="J42" s="7"/>
      <c r="K42" s="8">
        <f t="shared" si="2"/>
        <v>5.28E-2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ROUND(SUM('Phys. Thy.'!M38:N38),0)</f>
        <v>60516</v>
      </c>
      <c r="E43" s="2">
        <f>ROUND(+'Phys. Thy.'!F38,0)</f>
        <v>0</v>
      </c>
      <c r="F43" s="7" t="str">
        <f t="shared" si="0"/>
        <v/>
      </c>
      <c r="G43" s="2">
        <f>ROUND(SUM('Phys. Thy.'!M141:N141),0)</f>
        <v>64000</v>
      </c>
      <c r="H43" s="2">
        <f>ROUND(+'Phys. Thy.'!F38,0)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ROUND(SUM('Phys. Thy.'!M39:N39),0)</f>
        <v>0</v>
      </c>
      <c r="E44" s="2">
        <f>ROUND(+'Phys. Thy.'!F39,0)</f>
        <v>0</v>
      </c>
      <c r="F44" s="7" t="str">
        <f t="shared" si="0"/>
        <v/>
      </c>
      <c r="G44" s="2">
        <f>ROUND(SUM('Phys. Thy.'!M142:N142),0)</f>
        <v>99010</v>
      </c>
      <c r="H44" s="2">
        <f>ROUND(+'Phys. Thy.'!F39,0)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ROUND(SUM('Phys. Thy.'!M40:N40),0)</f>
        <v>0</v>
      </c>
      <c r="E45" s="2">
        <f>ROUND(+'Phys. Thy.'!F40,0)</f>
        <v>0</v>
      </c>
      <c r="F45" s="7" t="str">
        <f t="shared" si="0"/>
        <v/>
      </c>
      <c r="G45" s="2">
        <f>ROUND(SUM('Phys. Thy.'!M143:N143),0)</f>
        <v>0</v>
      </c>
      <c r="H45" s="2">
        <f>ROUND(+'Phys. Thy.'!F40,0)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ROUND(SUM('Phys. Thy.'!M41:N41),0)</f>
        <v>13599</v>
      </c>
      <c r="E46" s="2">
        <f>ROUND(+'Phys. Thy.'!F41,0)</f>
        <v>22155</v>
      </c>
      <c r="F46" s="7">
        <f t="shared" si="0"/>
        <v>0.61</v>
      </c>
      <c r="G46" s="2">
        <f>ROUND(SUM('Phys. Thy.'!M144:N144),0)</f>
        <v>78962</v>
      </c>
      <c r="H46" s="2">
        <f>ROUND(+'Phys. Thy.'!F41,0)</f>
        <v>22155</v>
      </c>
      <c r="I46" s="7">
        <f t="shared" si="1"/>
        <v>3.56</v>
      </c>
      <c r="J46" s="7"/>
      <c r="K46" s="8">
        <f t="shared" si="2"/>
        <v>4.8361000000000001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ROUND(SUM('Phys. Thy.'!M42:N42),0)</f>
        <v>0</v>
      </c>
      <c r="E47" s="2">
        <f>ROUND(+'Phys. Thy.'!F42,0)</f>
        <v>3007</v>
      </c>
      <c r="F47" s="7" t="str">
        <f t="shared" si="0"/>
        <v/>
      </c>
      <c r="G47" s="2">
        <f>ROUND(SUM('Phys. Thy.'!M145:N145),0)</f>
        <v>0</v>
      </c>
      <c r="H47" s="2">
        <f>ROUND(+'Phys. Thy.'!F42,0)</f>
        <v>3007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ROUND(SUM('Phys. Thy.'!M43:N43),0)</f>
        <v>13323</v>
      </c>
      <c r="E48" s="2">
        <f>ROUND(+'Phys. Thy.'!F43,0)</f>
        <v>13125</v>
      </c>
      <c r="F48" s="7">
        <f t="shared" si="0"/>
        <v>1.02</v>
      </c>
      <c r="G48" s="2">
        <f>ROUND(SUM('Phys. Thy.'!M146:N146),0)</f>
        <v>38829</v>
      </c>
      <c r="H48" s="2">
        <f>ROUND(+'Phys. Thy.'!F43,0)</f>
        <v>13125</v>
      </c>
      <c r="I48" s="7">
        <f t="shared" si="1"/>
        <v>2.96</v>
      </c>
      <c r="J48" s="7"/>
      <c r="K48" s="8">
        <f t="shared" si="2"/>
        <v>1.9019999999999999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ROUND(SUM('Phys. Thy.'!M44:N44),0)</f>
        <v>0</v>
      </c>
      <c r="E49" s="2">
        <f>ROUND(+'Phys. Thy.'!F44,0)</f>
        <v>0</v>
      </c>
      <c r="F49" s="7" t="str">
        <f t="shared" si="0"/>
        <v/>
      </c>
      <c r="G49" s="2">
        <f>ROUND(SUM('Phys. Thy.'!M147:N147),0)</f>
        <v>0</v>
      </c>
      <c r="H49" s="2">
        <f>ROUND(+'Phys. Thy.'!F44,0)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ROUND(SUM('Phys. Thy.'!M45:N45),0)</f>
        <v>325</v>
      </c>
      <c r="E50" s="2">
        <f>ROUND(+'Phys. Thy.'!F45,0)</f>
        <v>31350</v>
      </c>
      <c r="F50" s="7">
        <f t="shared" si="0"/>
        <v>0.01</v>
      </c>
      <c r="G50" s="2">
        <f>ROUND(SUM('Phys. Thy.'!M148:N148),0)</f>
        <v>482</v>
      </c>
      <c r="H50" s="2">
        <f>ROUND(+'Phys. Thy.'!F45,0)</f>
        <v>31350</v>
      </c>
      <c r="I50" s="7">
        <f t="shared" si="1"/>
        <v>0.02</v>
      </c>
      <c r="J50" s="7"/>
      <c r="K50" s="8">
        <f t="shared" si="2"/>
        <v>1</v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ROUND(SUM('Phys. Thy.'!M46:N46),0)</f>
        <v>241532</v>
      </c>
      <c r="E51" s="2">
        <f>ROUND(+'Phys. Thy.'!F46,0)</f>
        <v>217908</v>
      </c>
      <c r="F51" s="7">
        <f t="shared" si="0"/>
        <v>1.1100000000000001</v>
      </c>
      <c r="G51" s="2">
        <f>ROUND(SUM('Phys. Thy.'!M149:N149),0)</f>
        <v>485798</v>
      </c>
      <c r="H51" s="2">
        <f>ROUND(+'Phys. Thy.'!F46,0)</f>
        <v>217908</v>
      </c>
      <c r="I51" s="7">
        <f t="shared" si="1"/>
        <v>2.23</v>
      </c>
      <c r="J51" s="7"/>
      <c r="K51" s="8">
        <f t="shared" si="2"/>
        <v>1.0089999999999999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ROUND(SUM('Phys. Thy.'!M47:N47),0)</f>
        <v>27774</v>
      </c>
      <c r="E52" s="2">
        <f>ROUND(+'Phys. Thy.'!F47,0)</f>
        <v>8760</v>
      </c>
      <c r="F52" s="7">
        <f t="shared" si="0"/>
        <v>3.17</v>
      </c>
      <c r="G52" s="2">
        <f>ROUND(SUM('Phys. Thy.'!M150:N150),0)</f>
        <v>28324</v>
      </c>
      <c r="H52" s="2">
        <f>ROUND(+'Phys. Thy.'!F47,0)</f>
        <v>8760</v>
      </c>
      <c r="I52" s="7">
        <f t="shared" si="1"/>
        <v>3.23</v>
      </c>
      <c r="J52" s="7"/>
      <c r="K52" s="8">
        <f t="shared" si="2"/>
        <v>1.89E-2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ROUND(SUM('Phys. Thy.'!M48:N48),0)</f>
        <v>457017</v>
      </c>
      <c r="E53" s="2">
        <f>ROUND(+'Phys. Thy.'!F48,0)</f>
        <v>82058</v>
      </c>
      <c r="F53" s="7">
        <f t="shared" si="0"/>
        <v>5.57</v>
      </c>
      <c r="G53" s="2">
        <f>ROUND(SUM('Phys. Thy.'!M151:N151),0)</f>
        <v>30866</v>
      </c>
      <c r="H53" s="2">
        <f>ROUND(+'Phys. Thy.'!F48,0)</f>
        <v>82058</v>
      </c>
      <c r="I53" s="7">
        <f t="shared" si="1"/>
        <v>0.38</v>
      </c>
      <c r="J53" s="7"/>
      <c r="K53" s="8">
        <f t="shared" si="2"/>
        <v>-0.93179999999999996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ROUND(SUM('Phys. Thy.'!M49:N49),0)</f>
        <v>39568</v>
      </c>
      <c r="E54" s="2">
        <f>ROUND(+'Phys. Thy.'!F49,0)</f>
        <v>0</v>
      </c>
      <c r="F54" s="7" t="str">
        <f t="shared" si="0"/>
        <v/>
      </c>
      <c r="G54" s="2">
        <f>ROUND(SUM('Phys. Thy.'!M152:N152),0)</f>
        <v>32531</v>
      </c>
      <c r="H54" s="2">
        <f>ROUND(+'Phys. Thy.'!F49,0)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ROUND(SUM('Phys. Thy.'!M50:N50),0)</f>
        <v>375892</v>
      </c>
      <c r="E55" s="2">
        <f>ROUND(+'Phys. Thy.'!F50,0)</f>
        <v>46844</v>
      </c>
      <c r="F55" s="7">
        <f t="shared" si="0"/>
        <v>8.02</v>
      </c>
      <c r="G55" s="2">
        <f>ROUND(SUM('Phys. Thy.'!M153:N153),0)</f>
        <v>364522</v>
      </c>
      <c r="H55" s="2">
        <f>ROUND(+'Phys. Thy.'!F50,0)</f>
        <v>46844</v>
      </c>
      <c r="I55" s="7">
        <f t="shared" si="1"/>
        <v>7.78</v>
      </c>
      <c r="J55" s="7"/>
      <c r="K55" s="8">
        <f t="shared" si="2"/>
        <v>-2.9899999999999999E-2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ROUND(SUM('Phys. Thy.'!M51:N51),0)</f>
        <v>29642</v>
      </c>
      <c r="E56" s="2">
        <f>ROUND(+'Phys. Thy.'!F51,0)</f>
        <v>17655</v>
      </c>
      <c r="F56" s="7">
        <f t="shared" si="0"/>
        <v>1.68</v>
      </c>
      <c r="G56" s="2">
        <f>ROUND(SUM('Phys. Thy.'!M154:N154),0)</f>
        <v>85690</v>
      </c>
      <c r="H56" s="2">
        <f>ROUND(+'Phys. Thy.'!F51,0)</f>
        <v>17655</v>
      </c>
      <c r="I56" s="7">
        <f t="shared" si="1"/>
        <v>4.8499999999999996</v>
      </c>
      <c r="J56" s="7"/>
      <c r="K56" s="8">
        <f t="shared" si="2"/>
        <v>1.8869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ROUND(SUM('Phys. Thy.'!M52:N52),0)</f>
        <v>52576</v>
      </c>
      <c r="E57" s="2">
        <f>ROUND(+'Phys. Thy.'!F52,0)</f>
        <v>7853</v>
      </c>
      <c r="F57" s="7">
        <f t="shared" si="0"/>
        <v>6.7</v>
      </c>
      <c r="G57" s="2">
        <f>ROUND(SUM('Phys. Thy.'!M155:N155),0)</f>
        <v>0</v>
      </c>
      <c r="H57" s="2">
        <f>ROUND(+'Phys. Thy.'!F52,0)</f>
        <v>7853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ROUND(SUM('Phys. Thy.'!M53:N53),0)</f>
        <v>2423</v>
      </c>
      <c r="E58" s="2">
        <f>ROUND(+'Phys. Thy.'!F53,0)</f>
        <v>0</v>
      </c>
      <c r="F58" s="7" t="str">
        <f t="shared" si="0"/>
        <v/>
      </c>
      <c r="G58" s="2">
        <f>ROUND(SUM('Phys. Thy.'!M156:N156),0)</f>
        <v>74228</v>
      </c>
      <c r="H58" s="2">
        <f>ROUND(+'Phys. Thy.'!F53,0)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ROUND(SUM('Phys. Thy.'!M54:N54),0)</f>
        <v>88515</v>
      </c>
      <c r="E59" s="2">
        <f>ROUND(+'Phys. Thy.'!F54,0)</f>
        <v>35914</v>
      </c>
      <c r="F59" s="7">
        <f t="shared" si="0"/>
        <v>2.46</v>
      </c>
      <c r="G59" s="2">
        <f>ROUND(SUM('Phys. Thy.'!M157:N157),0)</f>
        <v>35135</v>
      </c>
      <c r="H59" s="2">
        <f>ROUND(+'Phys. Thy.'!F54,0)</f>
        <v>35914</v>
      </c>
      <c r="I59" s="7">
        <f t="shared" si="1"/>
        <v>0.98</v>
      </c>
      <c r="J59" s="7"/>
      <c r="K59" s="8">
        <f t="shared" si="2"/>
        <v>-0.60160000000000002</v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ROUND(SUM('Phys. Thy.'!M55:N55),0)</f>
        <v>320474</v>
      </c>
      <c r="E60" s="2">
        <f>ROUND(+'Phys. Thy.'!F55,0)</f>
        <v>30614</v>
      </c>
      <c r="F60" s="7">
        <f t="shared" si="0"/>
        <v>10.47</v>
      </c>
      <c r="G60" s="2">
        <f>ROUND(SUM('Phys. Thy.'!M158:N158),0)</f>
        <v>329293</v>
      </c>
      <c r="H60" s="2">
        <f>ROUND(+'Phys. Thy.'!F55,0)</f>
        <v>30614</v>
      </c>
      <c r="I60" s="7">
        <f t="shared" si="1"/>
        <v>10.76</v>
      </c>
      <c r="J60" s="7"/>
      <c r="K60" s="8">
        <f t="shared" si="2"/>
        <v>2.7699999999999999E-2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ROUND(SUM('Phys. Thy.'!M56:N56),0)</f>
        <v>37532</v>
      </c>
      <c r="E61" s="2">
        <f>ROUND(+'Phys. Thy.'!F56,0)</f>
        <v>25449</v>
      </c>
      <c r="F61" s="7">
        <f t="shared" si="0"/>
        <v>1.47</v>
      </c>
      <c r="G61" s="2">
        <f>ROUND(SUM('Phys. Thy.'!M159:N159),0)</f>
        <v>33490</v>
      </c>
      <c r="H61" s="2">
        <f>ROUND(+'Phys. Thy.'!F56,0)</f>
        <v>25449</v>
      </c>
      <c r="I61" s="7">
        <f t="shared" si="1"/>
        <v>1.32</v>
      </c>
      <c r="J61" s="7"/>
      <c r="K61" s="8">
        <f t="shared" si="2"/>
        <v>-0.10199999999999999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ROUND(SUM('Phys. Thy.'!M57:N57),0)</f>
        <v>273441</v>
      </c>
      <c r="E62" s="2">
        <f>ROUND(+'Phys. Thy.'!F57,0)</f>
        <v>67663</v>
      </c>
      <c r="F62" s="7">
        <f t="shared" si="0"/>
        <v>4.04</v>
      </c>
      <c r="G62" s="2">
        <f>ROUND(SUM('Phys. Thy.'!M160:N160),0)</f>
        <v>726851</v>
      </c>
      <c r="H62" s="2">
        <f>ROUND(+'Phys. Thy.'!F57,0)</f>
        <v>67663</v>
      </c>
      <c r="I62" s="7">
        <f t="shared" si="1"/>
        <v>10.74</v>
      </c>
      <c r="J62" s="7"/>
      <c r="K62" s="8">
        <f t="shared" si="2"/>
        <v>1.6584000000000001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ROUND(SUM('Phys. Thy.'!M58:N58),0)</f>
        <v>369183</v>
      </c>
      <c r="E63" s="2">
        <f>ROUND(+'Phys. Thy.'!F58,0)</f>
        <v>205950</v>
      </c>
      <c r="F63" s="7">
        <f t="shared" si="0"/>
        <v>1.79</v>
      </c>
      <c r="G63" s="2">
        <f>ROUND(SUM('Phys. Thy.'!M161:N161),0)</f>
        <v>389380</v>
      </c>
      <c r="H63" s="2">
        <f>ROUND(+'Phys. Thy.'!F58,0)</f>
        <v>205950</v>
      </c>
      <c r="I63" s="7">
        <f t="shared" si="1"/>
        <v>1.89</v>
      </c>
      <c r="J63" s="7"/>
      <c r="K63" s="8">
        <f t="shared" si="2"/>
        <v>5.5899999999999998E-2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ROUND(SUM('Phys. Thy.'!M59:N59),0)</f>
        <v>17688</v>
      </c>
      <c r="E64" s="2">
        <f>ROUND(+'Phys. Thy.'!F59,0)</f>
        <v>8733</v>
      </c>
      <c r="F64" s="7">
        <f t="shared" si="0"/>
        <v>2.0299999999999998</v>
      </c>
      <c r="G64" s="2">
        <f>ROUND(SUM('Phys. Thy.'!M162:N162),0)</f>
        <v>11233</v>
      </c>
      <c r="H64" s="2">
        <f>ROUND(+'Phys. Thy.'!F59,0)</f>
        <v>8733</v>
      </c>
      <c r="I64" s="7">
        <f t="shared" si="1"/>
        <v>1.29</v>
      </c>
      <c r="J64" s="7"/>
      <c r="K64" s="8">
        <f t="shared" si="2"/>
        <v>-0.36449999999999999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ROUND(SUM('Phys. Thy.'!M60:N60),0)</f>
        <v>154042</v>
      </c>
      <c r="E65" s="2">
        <f>ROUND(+'Phys. Thy.'!F60,0)</f>
        <v>16502</v>
      </c>
      <c r="F65" s="7">
        <f t="shared" si="0"/>
        <v>9.33</v>
      </c>
      <c r="G65" s="2">
        <f>ROUND(SUM('Phys. Thy.'!M163:N163),0)</f>
        <v>173469</v>
      </c>
      <c r="H65" s="2">
        <f>ROUND(+'Phys. Thy.'!F60,0)</f>
        <v>16502</v>
      </c>
      <c r="I65" s="7">
        <f t="shared" si="1"/>
        <v>10.51</v>
      </c>
      <c r="J65" s="7"/>
      <c r="K65" s="8">
        <f t="shared" si="2"/>
        <v>0.1265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ROUND(SUM('Phys. Thy.'!M61:N61),0)</f>
        <v>70583</v>
      </c>
      <c r="E66" s="2">
        <f>ROUND(+'Phys. Thy.'!F61,0)</f>
        <v>4668</v>
      </c>
      <c r="F66" s="7">
        <f t="shared" si="0"/>
        <v>15.12</v>
      </c>
      <c r="G66" s="2">
        <f>ROUND(SUM('Phys. Thy.'!M164:N164),0)</f>
        <v>68229</v>
      </c>
      <c r="H66" s="2">
        <f>ROUND(+'Phys. Thy.'!F61,0)</f>
        <v>4668</v>
      </c>
      <c r="I66" s="7">
        <f t="shared" si="1"/>
        <v>14.62</v>
      </c>
      <c r="J66" s="7"/>
      <c r="K66" s="8">
        <f t="shared" si="2"/>
        <v>-3.3099999999999997E-2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ROUND(SUM('Phys. Thy.'!M62:N62),0)</f>
        <v>171470</v>
      </c>
      <c r="E67" s="2">
        <f>ROUND(+'Phys. Thy.'!F62,0)</f>
        <v>16048</v>
      </c>
      <c r="F67" s="7">
        <f t="shared" si="0"/>
        <v>10.68</v>
      </c>
      <c r="G67" s="2">
        <f>ROUND(SUM('Phys. Thy.'!M165:N165),0)</f>
        <v>172396</v>
      </c>
      <c r="H67" s="2">
        <f>ROUND(+'Phys. Thy.'!F62,0)</f>
        <v>16048</v>
      </c>
      <c r="I67" s="7">
        <f t="shared" si="1"/>
        <v>10.74</v>
      </c>
      <c r="J67" s="7"/>
      <c r="K67" s="8">
        <f t="shared" si="2"/>
        <v>5.5999999999999999E-3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ROUND(SUM('Phys. Thy.'!M63:N63),0)</f>
        <v>155764</v>
      </c>
      <c r="E68" s="2">
        <f>ROUND(+'Phys. Thy.'!F63,0)</f>
        <v>6572</v>
      </c>
      <c r="F68" s="7">
        <f t="shared" si="0"/>
        <v>23.7</v>
      </c>
      <c r="G68" s="2">
        <f>ROUND(SUM('Phys. Thy.'!M166:N166),0)</f>
        <v>174857</v>
      </c>
      <c r="H68" s="2">
        <f>ROUND(+'Phys. Thy.'!F63,0)</f>
        <v>6572</v>
      </c>
      <c r="I68" s="7">
        <f t="shared" si="1"/>
        <v>26.61</v>
      </c>
      <c r="J68" s="7"/>
      <c r="K68" s="8">
        <f t="shared" si="2"/>
        <v>0.12280000000000001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ROUND(SUM('Phys. Thy.'!M64:N64),0)</f>
        <v>137740</v>
      </c>
      <c r="E69" s="2">
        <f>ROUND(+'Phys. Thy.'!F64,0)</f>
        <v>53913</v>
      </c>
      <c r="F69" s="7">
        <f t="shared" si="0"/>
        <v>2.5499999999999998</v>
      </c>
      <c r="G69" s="2">
        <f>ROUND(SUM('Phys. Thy.'!M167:N167),0)</f>
        <v>142190</v>
      </c>
      <c r="H69" s="2">
        <f>ROUND(+'Phys. Thy.'!F64,0)</f>
        <v>53913</v>
      </c>
      <c r="I69" s="7">
        <f t="shared" si="1"/>
        <v>2.64</v>
      </c>
      <c r="J69" s="7"/>
      <c r="K69" s="8">
        <f t="shared" si="2"/>
        <v>3.5299999999999998E-2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ROUND(SUM('Phys. Thy.'!M65:N65),0)</f>
        <v>65725</v>
      </c>
      <c r="E70" s="2">
        <f>ROUND(+'Phys. Thy.'!F65,0)</f>
        <v>17726</v>
      </c>
      <c r="F70" s="7">
        <f t="shared" si="0"/>
        <v>3.71</v>
      </c>
      <c r="G70" s="2">
        <f>ROUND(SUM('Phys. Thy.'!M168:N168),0)</f>
        <v>174334</v>
      </c>
      <c r="H70" s="2">
        <f>ROUND(+'Phys. Thy.'!F65,0)</f>
        <v>17726</v>
      </c>
      <c r="I70" s="7">
        <f t="shared" si="1"/>
        <v>9.83</v>
      </c>
      <c r="J70" s="7"/>
      <c r="K70" s="8">
        <f t="shared" si="2"/>
        <v>1.6496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ROUND(SUM('Phys. Thy.'!M66:N66),0)</f>
        <v>122356</v>
      </c>
      <c r="E71" s="2">
        <f>ROUND(+'Phys. Thy.'!F66,0)</f>
        <v>190808</v>
      </c>
      <c r="F71" s="7">
        <f t="shared" si="0"/>
        <v>0.64</v>
      </c>
      <c r="G71" s="2">
        <f>ROUND(SUM('Phys. Thy.'!M169:N169),0)</f>
        <v>125977</v>
      </c>
      <c r="H71" s="2">
        <f>ROUND(+'Phys. Thy.'!F66,0)</f>
        <v>190808</v>
      </c>
      <c r="I71" s="7">
        <f t="shared" si="1"/>
        <v>0.66</v>
      </c>
      <c r="J71" s="7"/>
      <c r="K71" s="8">
        <f t="shared" si="2"/>
        <v>3.1300000000000001E-2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ROUND(SUM('Phys. Thy.'!M67:N67),0)</f>
        <v>162516</v>
      </c>
      <c r="E72" s="2">
        <f>ROUND(+'Phys. Thy.'!F67,0)</f>
        <v>17110</v>
      </c>
      <c r="F72" s="7">
        <f t="shared" si="0"/>
        <v>9.5</v>
      </c>
      <c r="G72" s="2">
        <f>ROUND(SUM('Phys. Thy.'!M170:N170),0)</f>
        <v>93345</v>
      </c>
      <c r="H72" s="2">
        <f>ROUND(+'Phys. Thy.'!F67,0)</f>
        <v>17110</v>
      </c>
      <c r="I72" s="7">
        <f t="shared" si="1"/>
        <v>5.46</v>
      </c>
      <c r="J72" s="7"/>
      <c r="K72" s="8">
        <f t="shared" si="2"/>
        <v>-0.42530000000000001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ROUND(SUM('Phys. Thy.'!M68:N68),0)</f>
        <v>8915</v>
      </c>
      <c r="E73" s="2">
        <f>ROUND(+'Phys. Thy.'!F68,0)</f>
        <v>0</v>
      </c>
      <c r="F73" s="7" t="str">
        <f t="shared" si="0"/>
        <v/>
      </c>
      <c r="G73" s="2">
        <f>ROUND(SUM('Phys. Thy.'!M171:N171),0)</f>
        <v>0</v>
      </c>
      <c r="H73" s="2">
        <f>ROUND(+'Phys. Thy.'!F68,0)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ROUND(SUM('Phys. Thy.'!M69:N69),0)</f>
        <v>137676</v>
      </c>
      <c r="E74" s="2">
        <f>ROUND(+'Phys. Thy.'!F69,0)</f>
        <v>170898</v>
      </c>
      <c r="F74" s="7">
        <f t="shared" si="0"/>
        <v>0.81</v>
      </c>
      <c r="G74" s="2">
        <f>ROUND(SUM('Phys. Thy.'!M172:N172),0)</f>
        <v>1169690</v>
      </c>
      <c r="H74" s="2">
        <f>ROUND(+'Phys. Thy.'!F69,0)</f>
        <v>170898</v>
      </c>
      <c r="I74" s="7">
        <f t="shared" si="1"/>
        <v>6.84</v>
      </c>
      <c r="J74" s="7"/>
      <c r="K74" s="8">
        <f t="shared" si="2"/>
        <v>7.4443999999999999</v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ROUND(SUM('Phys. Thy.'!M70:N70),0)</f>
        <v>0</v>
      </c>
      <c r="E75" s="2">
        <f>ROUND(+'Phys. Thy.'!F70,0)</f>
        <v>0</v>
      </c>
      <c r="F75" s="7" t="str">
        <f t="shared" ref="F75:F110" si="3">IF(D75=0,"",IF(E75=0,"",ROUND(D75/E75,2)))</f>
        <v/>
      </c>
      <c r="G75" s="2">
        <f>ROUND(SUM('Phys. Thy.'!M173:N173),0)</f>
        <v>0</v>
      </c>
      <c r="H75" s="2">
        <f>ROUND(+'Phys. Thy.'!F70,0)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ROUND(SUM('Phys. Thy.'!M71:N71),0)</f>
        <v>193205</v>
      </c>
      <c r="E76" s="2">
        <f>ROUND(+'Phys. Thy.'!F71,0)</f>
        <v>0</v>
      </c>
      <c r="F76" s="7" t="str">
        <f t="shared" si="3"/>
        <v/>
      </c>
      <c r="G76" s="2">
        <f>ROUND(SUM('Phys. Thy.'!M174:N174),0)</f>
        <v>202867</v>
      </c>
      <c r="H76" s="2">
        <f>ROUND(+'Phys. Thy.'!F71,0)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ROUND(SUM('Phys. Thy.'!M72:N72),0)</f>
        <v>9368</v>
      </c>
      <c r="E77" s="2">
        <f>ROUND(+'Phys. Thy.'!F72,0)</f>
        <v>21788</v>
      </c>
      <c r="F77" s="7">
        <f t="shared" si="3"/>
        <v>0.43</v>
      </c>
      <c r="G77" s="2">
        <f>ROUND(SUM('Phys. Thy.'!M175:N175),0)</f>
        <v>9555</v>
      </c>
      <c r="H77" s="2">
        <f>ROUND(+'Phys. Thy.'!F72,0)</f>
        <v>21788</v>
      </c>
      <c r="I77" s="7">
        <f t="shared" si="4"/>
        <v>0.44</v>
      </c>
      <c r="J77" s="7"/>
      <c r="K77" s="8">
        <f t="shared" si="5"/>
        <v>2.3300000000000001E-2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ROUND(SUM('Phys. Thy.'!M73:N73),0)</f>
        <v>0</v>
      </c>
      <c r="E78" s="2">
        <f>ROUND(+'Phys. Thy.'!F73,0)</f>
        <v>0</v>
      </c>
      <c r="F78" s="7" t="str">
        <f t="shared" si="3"/>
        <v/>
      </c>
      <c r="G78" s="2">
        <f>ROUND(SUM('Phys. Thy.'!M176:N176),0)</f>
        <v>0</v>
      </c>
      <c r="H78" s="2">
        <f>ROUND(+'Phys. Thy.'!F73,0)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ROUND(SUM('Phys. Thy.'!M74:N74),0)</f>
        <v>99143</v>
      </c>
      <c r="E79" s="2">
        <f>ROUND(+'Phys. Thy.'!F74,0)</f>
        <v>87818</v>
      </c>
      <c r="F79" s="7">
        <f t="shared" si="3"/>
        <v>1.1299999999999999</v>
      </c>
      <c r="G79" s="2">
        <f>ROUND(SUM('Phys. Thy.'!M177:N177),0)</f>
        <v>9822</v>
      </c>
      <c r="H79" s="2">
        <f>ROUND(+'Phys. Thy.'!F74,0)</f>
        <v>87818</v>
      </c>
      <c r="I79" s="7">
        <f t="shared" si="4"/>
        <v>0.11</v>
      </c>
      <c r="J79" s="7"/>
      <c r="K79" s="8">
        <f t="shared" si="5"/>
        <v>-0.90269999999999995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ROUND(SUM('Phys. Thy.'!M75:N75),0)</f>
        <v>603303</v>
      </c>
      <c r="E80" s="2">
        <f>ROUND(+'Phys. Thy.'!F75,0)</f>
        <v>140312</v>
      </c>
      <c r="F80" s="7">
        <f t="shared" si="3"/>
        <v>4.3</v>
      </c>
      <c r="G80" s="2">
        <f>ROUND(SUM('Phys. Thy.'!M178:N178),0)</f>
        <v>527924</v>
      </c>
      <c r="H80" s="2">
        <f>ROUND(+'Phys. Thy.'!F75,0)</f>
        <v>140312</v>
      </c>
      <c r="I80" s="7">
        <f t="shared" si="4"/>
        <v>3.76</v>
      </c>
      <c r="J80" s="7"/>
      <c r="K80" s="8">
        <f t="shared" si="5"/>
        <v>-0.12559999999999999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ROUND(SUM('Phys. Thy.'!M76:N76),0)</f>
        <v>212170</v>
      </c>
      <c r="E81" s="2">
        <f>ROUND(+'Phys. Thy.'!F76,0)</f>
        <v>32175</v>
      </c>
      <c r="F81" s="7">
        <f t="shared" si="3"/>
        <v>6.59</v>
      </c>
      <c r="G81" s="2">
        <f>ROUND(SUM('Phys. Thy.'!M179:N179),0)</f>
        <v>230240</v>
      </c>
      <c r="H81" s="2">
        <f>ROUND(+'Phys. Thy.'!F76,0)</f>
        <v>32175</v>
      </c>
      <c r="I81" s="7">
        <f t="shared" si="4"/>
        <v>7.16</v>
      </c>
      <c r="J81" s="7"/>
      <c r="K81" s="8">
        <f t="shared" si="5"/>
        <v>8.6499999999999994E-2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ROUND(SUM('Phys. Thy.'!M77:N77),0)</f>
        <v>59786</v>
      </c>
      <c r="E82" s="2">
        <f>ROUND(+'Phys. Thy.'!F77,0)</f>
        <v>4798</v>
      </c>
      <c r="F82" s="7">
        <f t="shared" si="3"/>
        <v>12.46</v>
      </c>
      <c r="G82" s="2">
        <f>ROUND(SUM('Phys. Thy.'!M180:N180),0)</f>
        <v>70724</v>
      </c>
      <c r="H82" s="2">
        <f>ROUND(+'Phys. Thy.'!F77,0)</f>
        <v>4798</v>
      </c>
      <c r="I82" s="7">
        <f t="shared" si="4"/>
        <v>14.74</v>
      </c>
      <c r="J82" s="7"/>
      <c r="K82" s="8">
        <f t="shared" si="5"/>
        <v>0.183</v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ROUND(SUM('Phys. Thy.'!M78:N78),0)</f>
        <v>142423</v>
      </c>
      <c r="E83" s="2">
        <f>ROUND(+'Phys. Thy.'!F78,0)</f>
        <v>0</v>
      </c>
      <c r="F83" s="7" t="str">
        <f t="shared" si="3"/>
        <v/>
      </c>
      <c r="G83" s="2">
        <f>ROUND(SUM('Phys. Thy.'!M181:N181),0)</f>
        <v>184601</v>
      </c>
      <c r="H83" s="2">
        <f>ROUND(+'Phys. Thy.'!F78,0)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ROUND(SUM('Phys. Thy.'!M79:N79),0)</f>
        <v>389</v>
      </c>
      <c r="E84" s="2">
        <f>ROUND(+'Phys. Thy.'!F79,0)</f>
        <v>46693</v>
      </c>
      <c r="F84" s="7">
        <f t="shared" si="3"/>
        <v>0.01</v>
      </c>
      <c r="G84" s="2">
        <f>ROUND(SUM('Phys. Thy.'!M182:N182),0)</f>
        <v>19854</v>
      </c>
      <c r="H84" s="2">
        <f>ROUND(+'Phys. Thy.'!F79,0)</f>
        <v>46693</v>
      </c>
      <c r="I84" s="7">
        <f t="shared" si="4"/>
        <v>0.43</v>
      </c>
      <c r="J84" s="7"/>
      <c r="K84" s="8">
        <f t="shared" si="5"/>
        <v>42</v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ROUND(SUM('Phys. Thy.'!M80:N80),0)</f>
        <v>10106</v>
      </c>
      <c r="E85" s="2">
        <f>ROUND(+'Phys. Thy.'!F80,0)</f>
        <v>11273</v>
      </c>
      <c r="F85" s="7">
        <f t="shared" si="3"/>
        <v>0.9</v>
      </c>
      <c r="G85" s="2">
        <f>ROUND(SUM('Phys. Thy.'!M183:N183),0)</f>
        <v>9031</v>
      </c>
      <c r="H85" s="2">
        <f>ROUND(+'Phys. Thy.'!F80,0)</f>
        <v>11273</v>
      </c>
      <c r="I85" s="7">
        <f t="shared" si="4"/>
        <v>0.8</v>
      </c>
      <c r="J85" s="7"/>
      <c r="K85" s="8">
        <f t="shared" si="5"/>
        <v>-0.1111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ROUND(SUM('Phys. Thy.'!M81:N81),0)</f>
        <v>65087</v>
      </c>
      <c r="E86" s="2">
        <f>ROUND(+'Phys. Thy.'!F81,0)</f>
        <v>37345</v>
      </c>
      <c r="F86" s="7">
        <f t="shared" si="3"/>
        <v>1.74</v>
      </c>
      <c r="G86" s="2">
        <f>ROUND(SUM('Phys. Thy.'!M184:N184),0)</f>
        <v>0</v>
      </c>
      <c r="H86" s="2">
        <f>ROUND(+'Phys. Thy.'!F81,0)</f>
        <v>37345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ROUND(SUM('Phys. Thy.'!M82:N82),0)</f>
        <v>15275</v>
      </c>
      <c r="E87" s="2">
        <f>ROUND(+'Phys. Thy.'!F82,0)</f>
        <v>0</v>
      </c>
      <c r="F87" s="7" t="str">
        <f t="shared" si="3"/>
        <v/>
      </c>
      <c r="G87" s="2">
        <f>ROUND(SUM('Phys. Thy.'!M185:N185),0)</f>
        <v>16632</v>
      </c>
      <c r="H87" s="2">
        <f>ROUND(+'Phys. Thy.'!F82,0)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ROUND(SUM('Phys. Thy.'!M83:N83),0)</f>
        <v>10730</v>
      </c>
      <c r="E88" s="2">
        <f>ROUND(+'Phys. Thy.'!F83,0)</f>
        <v>0</v>
      </c>
      <c r="F88" s="7" t="str">
        <f t="shared" si="3"/>
        <v/>
      </c>
      <c r="G88" s="2">
        <f>ROUND(SUM('Phys. Thy.'!M186:N186),0)</f>
        <v>135165</v>
      </c>
      <c r="H88" s="2">
        <f>ROUND(+'Phys. Thy.'!F83,0)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ROUND(SUM('Phys. Thy.'!M84:N84),0)</f>
        <v>7555</v>
      </c>
      <c r="E89" s="2">
        <f>ROUND(+'Phys. Thy.'!F84,0)</f>
        <v>37487</v>
      </c>
      <c r="F89" s="7">
        <f t="shared" si="3"/>
        <v>0.2</v>
      </c>
      <c r="G89" s="2">
        <f>ROUND(SUM('Phys. Thy.'!M187:N187),0)</f>
        <v>74050</v>
      </c>
      <c r="H89" s="2">
        <f>ROUND(+'Phys. Thy.'!F84,0)</f>
        <v>37487</v>
      </c>
      <c r="I89" s="7">
        <f t="shared" si="4"/>
        <v>1.98</v>
      </c>
      <c r="J89" s="7"/>
      <c r="K89" s="8">
        <f t="shared" si="5"/>
        <v>8.9</v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ROUND(SUM('Phys. Thy.'!M85:N85),0)</f>
        <v>16738</v>
      </c>
      <c r="E90" s="2">
        <f>ROUND(+'Phys. Thy.'!F85,0)</f>
        <v>28266</v>
      </c>
      <c r="F90" s="7">
        <f t="shared" si="3"/>
        <v>0.59</v>
      </c>
      <c r="G90" s="2">
        <f>ROUND(SUM('Phys. Thy.'!M188:N188),0)</f>
        <v>28416</v>
      </c>
      <c r="H90" s="2">
        <f>ROUND(+'Phys. Thy.'!F85,0)</f>
        <v>28266</v>
      </c>
      <c r="I90" s="7">
        <f t="shared" si="4"/>
        <v>1.01</v>
      </c>
      <c r="J90" s="7"/>
      <c r="K90" s="8">
        <f t="shared" si="5"/>
        <v>0.71189999999999998</v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ROUND(SUM('Phys. Thy.'!M86:N86),0)</f>
        <v>53194</v>
      </c>
      <c r="E91" s="2">
        <f>ROUND(+'Phys. Thy.'!F86,0)</f>
        <v>0</v>
      </c>
      <c r="F91" s="7" t="str">
        <f t="shared" si="3"/>
        <v/>
      </c>
      <c r="G91" s="2">
        <f>ROUND(SUM('Phys. Thy.'!M189:N189),0)</f>
        <v>95140</v>
      </c>
      <c r="H91" s="2">
        <f>ROUND(+'Phys. Thy.'!F86,0)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ROUND(SUM('Phys. Thy.'!M87:N87),0)</f>
        <v>204791</v>
      </c>
      <c r="E92" s="2">
        <f>ROUND(+'Phys. Thy.'!F87,0)</f>
        <v>24822</v>
      </c>
      <c r="F92" s="7">
        <f t="shared" si="3"/>
        <v>8.25</v>
      </c>
      <c r="G92" s="2">
        <f>ROUND(SUM('Phys. Thy.'!M190:N190),0)</f>
        <v>170806</v>
      </c>
      <c r="H92" s="2">
        <f>ROUND(+'Phys. Thy.'!F87,0)</f>
        <v>24822</v>
      </c>
      <c r="I92" s="7">
        <f t="shared" si="4"/>
        <v>6.88</v>
      </c>
      <c r="J92" s="7"/>
      <c r="K92" s="8">
        <f t="shared" si="5"/>
        <v>-0.1661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ROUND(SUM('Phys. Thy.'!M88:N88),0)</f>
        <v>35698</v>
      </c>
      <c r="E93" s="2">
        <f>ROUND(+'Phys. Thy.'!F88,0)</f>
        <v>13335</v>
      </c>
      <c r="F93" s="7">
        <f t="shared" si="3"/>
        <v>2.68</v>
      </c>
      <c r="G93" s="2">
        <f>ROUND(SUM('Phys. Thy.'!M191:N191),0)</f>
        <v>37317</v>
      </c>
      <c r="H93" s="2">
        <f>ROUND(+'Phys. Thy.'!F88,0)</f>
        <v>13335</v>
      </c>
      <c r="I93" s="7">
        <f t="shared" si="4"/>
        <v>2.8</v>
      </c>
      <c r="J93" s="7"/>
      <c r="K93" s="8">
        <f t="shared" si="5"/>
        <v>4.48E-2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ROUND(SUM('Phys. Thy.'!M89:N89),0)</f>
        <v>17</v>
      </c>
      <c r="E94" s="2">
        <f>ROUND(+'Phys. Thy.'!F89,0)</f>
        <v>175</v>
      </c>
      <c r="F94" s="7">
        <f t="shared" si="3"/>
        <v>0.1</v>
      </c>
      <c r="G94" s="2">
        <f>ROUND(SUM('Phys. Thy.'!M192:N192),0)</f>
        <v>0</v>
      </c>
      <c r="H94" s="2">
        <f>ROUND(+'Phys. Thy.'!F89,0)</f>
        <v>175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ROUND(SUM('Phys. Thy.'!M90:N90),0)</f>
        <v>349736</v>
      </c>
      <c r="E95" s="2">
        <f>ROUND(+'Phys. Thy.'!F90,0)</f>
        <v>60212</v>
      </c>
      <c r="F95" s="7">
        <f t="shared" si="3"/>
        <v>5.81</v>
      </c>
      <c r="G95" s="2">
        <f>ROUND(SUM('Phys. Thy.'!M193:N193),0)</f>
        <v>345740</v>
      </c>
      <c r="H95" s="2">
        <f>ROUND(+'Phys. Thy.'!F90,0)</f>
        <v>60212</v>
      </c>
      <c r="I95" s="7">
        <f t="shared" si="4"/>
        <v>5.74</v>
      </c>
      <c r="J95" s="7"/>
      <c r="K95" s="8">
        <f t="shared" si="5"/>
        <v>-1.2E-2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ROUND(SUM('Phys. Thy.'!M91:N91),0)</f>
        <v>0</v>
      </c>
      <c r="E96" s="2">
        <f>ROUND(+'Phys. Thy.'!F91,0)</f>
        <v>0</v>
      </c>
      <c r="F96" s="7" t="str">
        <f t="shared" si="3"/>
        <v/>
      </c>
      <c r="G96" s="2">
        <f>ROUND(SUM('Phys. Thy.'!M194:N194),0)</f>
        <v>6333</v>
      </c>
      <c r="H96" s="2">
        <f>ROUND(+'Phys. Thy.'!F91,0)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ROUND(SUM('Phys. Thy.'!M92:N92),0)</f>
        <v>36845</v>
      </c>
      <c r="E97" s="2">
        <f>ROUND(+'Phys. Thy.'!F92,0)</f>
        <v>0</v>
      </c>
      <c r="F97" s="7" t="str">
        <f t="shared" si="3"/>
        <v/>
      </c>
      <c r="G97" s="2">
        <f>ROUND(SUM('Phys. Thy.'!M195:N195),0)</f>
        <v>42290</v>
      </c>
      <c r="H97" s="2">
        <f>ROUND(+'Phys. Thy.'!F92,0)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ROUND(SUM('Phys. Thy.'!M93:N93),0)</f>
        <v>6174</v>
      </c>
      <c r="E98" s="2">
        <f>ROUND(+'Phys. Thy.'!F93,0)</f>
        <v>53772</v>
      </c>
      <c r="F98" s="7">
        <f t="shared" si="3"/>
        <v>0.11</v>
      </c>
      <c r="G98" s="2">
        <f>ROUND(SUM('Phys. Thy.'!M196:N196),0)</f>
        <v>7510</v>
      </c>
      <c r="H98" s="2">
        <f>ROUND(+'Phys. Thy.'!F93,0)</f>
        <v>53772</v>
      </c>
      <c r="I98" s="7">
        <f t="shared" si="4"/>
        <v>0.14000000000000001</v>
      </c>
      <c r="J98" s="7"/>
      <c r="K98" s="8">
        <f t="shared" si="5"/>
        <v>0.2727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ROUND(SUM('Phys. Thy.'!M94:N94),0)</f>
        <v>717</v>
      </c>
      <c r="E99" s="2">
        <f>ROUND(+'Phys. Thy.'!F94,0)</f>
        <v>15590</v>
      </c>
      <c r="F99" s="7">
        <f t="shared" si="3"/>
        <v>0.05</v>
      </c>
      <c r="G99" s="2">
        <f>ROUND(SUM('Phys. Thy.'!M197:N197),0)</f>
        <v>3061</v>
      </c>
      <c r="H99" s="2">
        <f>ROUND(+'Phys. Thy.'!F94,0)</f>
        <v>15590</v>
      </c>
      <c r="I99" s="7">
        <f t="shared" si="4"/>
        <v>0.2</v>
      </c>
      <c r="J99" s="7"/>
      <c r="K99" s="8">
        <f t="shared" si="5"/>
        <v>3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ROUND(SUM('Phys. Thy.'!M95:N95),0)</f>
        <v>44939</v>
      </c>
      <c r="E100" s="2">
        <f>ROUND(+'Phys. Thy.'!F95,0)</f>
        <v>0</v>
      </c>
      <c r="F100" s="7" t="str">
        <f t="shared" si="3"/>
        <v/>
      </c>
      <c r="G100" s="2">
        <f>ROUND(SUM('Phys. Thy.'!M198:N198),0)</f>
        <v>40344</v>
      </c>
      <c r="H100" s="2">
        <f>ROUND(+'Phys. Thy.'!F95,0)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ROUND(SUM('Phys. Thy.'!M96:N96),0)</f>
        <v>122271</v>
      </c>
      <c r="E101" s="2">
        <f>ROUND(+'Phys. Thy.'!F96,0)</f>
        <v>185126</v>
      </c>
      <c r="F101" s="7">
        <f t="shared" si="3"/>
        <v>0.66</v>
      </c>
      <c r="G101" s="2">
        <f>ROUND(SUM('Phys. Thy.'!M199:N199),0)</f>
        <v>116121</v>
      </c>
      <c r="H101" s="2">
        <f>ROUND(+'Phys. Thy.'!F96,0)</f>
        <v>185126</v>
      </c>
      <c r="I101" s="7">
        <f t="shared" si="4"/>
        <v>0.63</v>
      </c>
      <c r="J101" s="7"/>
      <c r="K101" s="8">
        <f t="shared" si="5"/>
        <v>-4.5499999999999999E-2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ROUND(SUM('Phys. Thy.'!M97:N97),0)</f>
        <v>279884</v>
      </c>
      <c r="E102" s="2">
        <f>ROUND(+'Phys. Thy.'!F97,0)</f>
        <v>37863</v>
      </c>
      <c r="F102" s="7">
        <f t="shared" si="3"/>
        <v>7.39</v>
      </c>
      <c r="G102" s="2">
        <f>ROUND(SUM('Phys. Thy.'!M200:N200),0)</f>
        <v>281921</v>
      </c>
      <c r="H102" s="2">
        <f>ROUND(+'Phys. Thy.'!F97,0)</f>
        <v>37863</v>
      </c>
      <c r="I102" s="7">
        <f t="shared" si="4"/>
        <v>7.45</v>
      </c>
      <c r="J102" s="7"/>
      <c r="K102" s="8">
        <f t="shared" si="5"/>
        <v>8.0999999999999996E-3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ROUND(SUM('Phys. Thy.'!M98:N98),0)</f>
        <v>0</v>
      </c>
      <c r="E103" s="2">
        <f>ROUND(+'Phys. Thy.'!F98,0)</f>
        <v>0</v>
      </c>
      <c r="F103" s="7" t="str">
        <f t="shared" si="3"/>
        <v/>
      </c>
      <c r="G103" s="2">
        <f>ROUND(SUM('Phys. Thy.'!M201:N201),0)</f>
        <v>0</v>
      </c>
      <c r="H103" s="2">
        <f>ROUND(+'Phys. Thy.'!F98,0)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ROUND(SUM('Phys. Thy.'!M99:N99),0)</f>
        <v>0</v>
      </c>
      <c r="E104" s="2">
        <f>ROUND(+'Phys. Thy.'!F99,0)</f>
        <v>0</v>
      </c>
      <c r="F104" s="7" t="str">
        <f t="shared" si="3"/>
        <v/>
      </c>
      <c r="G104" s="2">
        <f>ROUND(SUM('Phys. Thy.'!M202:N202),0)</f>
        <v>0</v>
      </c>
      <c r="H104" s="2">
        <f>ROUND(+'Phys. Thy.'!F99,0)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ROUND(SUM('Phys. Thy.'!M100:N100),0)</f>
        <v>0</v>
      </c>
      <c r="E105" s="2">
        <f>ROUND(+'Phys. Thy.'!F100,0)</f>
        <v>0</v>
      </c>
      <c r="F105" s="7" t="str">
        <f t="shared" si="3"/>
        <v/>
      </c>
      <c r="G105" s="2">
        <f>ROUND(SUM('Phys. Thy.'!M203:N203),0)</f>
        <v>0</v>
      </c>
      <c r="H105" s="2">
        <f>ROUND(+'Phys. Thy.'!F100,0)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ROUND(SUM('Phys. Thy.'!M101:N101),0)</f>
        <v>0</v>
      </c>
      <c r="E106" s="2">
        <f>ROUND(+'Phys. Thy.'!F101,0)</f>
        <v>0</v>
      </c>
      <c r="F106" s="7" t="str">
        <f t="shared" si="3"/>
        <v/>
      </c>
      <c r="G106" s="2">
        <f>ROUND(SUM('Phys. Thy.'!M204:N204),0)</f>
        <v>0</v>
      </c>
      <c r="H106" s="2">
        <f>ROUND(+'Phys. Thy.'!F101,0)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ROUND(SUM('Phys. Thy.'!M102:N102),0)</f>
        <v>0</v>
      </c>
      <c r="E107" s="2">
        <f>ROUND(+'Phys. Thy.'!F102,0)</f>
        <v>0</v>
      </c>
      <c r="F107" s="7" t="str">
        <f t="shared" si="3"/>
        <v/>
      </c>
      <c r="G107" s="2">
        <f>ROUND(SUM('Phys. Thy.'!M205:N205),0)</f>
        <v>0</v>
      </c>
      <c r="H107" s="2">
        <f>ROUND(+'Phys. Thy.'!F102,0)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ROUND(SUM('Phys. Thy.'!M103:N103),0)</f>
        <v>0</v>
      </c>
      <c r="E108" s="2">
        <f>ROUND(+'Phys. Thy.'!F103,0)</f>
        <v>0</v>
      </c>
      <c r="F108" s="7" t="str">
        <f t="shared" si="3"/>
        <v/>
      </c>
      <c r="G108" s="2">
        <f>ROUND(SUM('Phys. Thy.'!M206:N206),0)</f>
        <v>0</v>
      </c>
      <c r="H108" s="2">
        <f>ROUND(+'Phys. Thy.'!F103,0)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ROUND(SUM('Phys. Thy.'!M104:N104),0)</f>
        <v>0</v>
      </c>
      <c r="E109" s="2">
        <f>ROUND(+'Phys. Thy.'!F104,0)</f>
        <v>0</v>
      </c>
      <c r="F109" s="7" t="str">
        <f t="shared" si="3"/>
        <v/>
      </c>
      <c r="G109" s="2">
        <f>ROUND(SUM('Phys. Thy.'!M207:N207),0)</f>
        <v>0</v>
      </c>
      <c r="H109" s="2">
        <f>ROUND(+'Phys. Thy.'!F104,0)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ROUND(SUM('Phys. Thy.'!M105:N105),0)</f>
        <v>0</v>
      </c>
      <c r="E110" s="2">
        <f>ROUND(+'Phys. Thy.'!F105,0)</f>
        <v>0</v>
      </c>
      <c r="F110" s="7" t="str">
        <f t="shared" si="3"/>
        <v/>
      </c>
      <c r="G110" s="2">
        <f>ROUND(SUM('Phys. Thy.'!M208:N208),0)</f>
        <v>0</v>
      </c>
      <c r="H110" s="2">
        <f>ROUND(+'Phys. Thy.'!F105,0)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4" t="s">
        <v>12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K2" s="3" t="s">
        <v>18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K3">
        <v>344</v>
      </c>
    </row>
    <row r="4" spans="1:11" x14ac:dyDescent="0.2">
      <c r="A4" s="4" t="s">
        <v>19</v>
      </c>
      <c r="B4" s="5"/>
      <c r="C4" s="5"/>
      <c r="D4" s="6"/>
      <c r="E4" s="5"/>
      <c r="F4" s="5"/>
      <c r="G4" s="5"/>
      <c r="H4" s="5"/>
      <c r="I4" s="5"/>
    </row>
    <row r="5" spans="1:11" x14ac:dyDescent="0.2">
      <c r="A5" s="4" t="s">
        <v>27</v>
      </c>
      <c r="B5" s="5"/>
      <c r="C5" s="5"/>
      <c r="D5" s="5"/>
      <c r="E5" s="5"/>
      <c r="F5" s="5"/>
      <c r="G5" s="5"/>
      <c r="H5" s="5"/>
      <c r="I5" s="5"/>
    </row>
    <row r="7" spans="1:11" x14ac:dyDescent="0.2">
      <c r="E7" s="18">
        <f>ROUND(+'Phys. Thy.'!D5,0)</f>
        <v>2015</v>
      </c>
      <c r="F7" s="3">
        <f>+E7</f>
        <v>2015</v>
      </c>
      <c r="G7" s="3"/>
      <c r="H7" s="1">
        <f>+F7+1</f>
        <v>2016</v>
      </c>
      <c r="I7" s="3">
        <f>+H7</f>
        <v>2016</v>
      </c>
    </row>
    <row r="8" spans="1:11" x14ac:dyDescent="0.2">
      <c r="A8" s="10"/>
      <c r="B8" s="2"/>
      <c r="C8" s="2"/>
      <c r="D8" s="1" t="s">
        <v>65</v>
      </c>
      <c r="F8" s="1" t="s">
        <v>2</v>
      </c>
      <c r="G8" s="1" t="s">
        <v>65</v>
      </c>
      <c r="I8" s="1" t="s">
        <v>2</v>
      </c>
      <c r="J8" s="1"/>
      <c r="K8" s="9" t="s">
        <v>32</v>
      </c>
    </row>
    <row r="9" spans="1:11" x14ac:dyDescent="0.2">
      <c r="A9" s="10"/>
      <c r="B9" s="10" t="s">
        <v>16</v>
      </c>
      <c r="C9" s="10" t="s">
        <v>17</v>
      </c>
      <c r="D9" s="1" t="s">
        <v>54</v>
      </c>
      <c r="E9" s="1" t="s">
        <v>4</v>
      </c>
      <c r="F9" s="1" t="s">
        <v>4</v>
      </c>
      <c r="G9" s="1" t="s">
        <v>54</v>
      </c>
      <c r="H9" s="1" t="s">
        <v>4</v>
      </c>
      <c r="I9" s="1" t="s">
        <v>4</v>
      </c>
      <c r="J9" s="1"/>
      <c r="K9" s="9" t="s">
        <v>33</v>
      </c>
    </row>
    <row r="10" spans="1:11" x14ac:dyDescent="0.2">
      <c r="B10">
        <f>+'Phys. Thy.'!A5</f>
        <v>1</v>
      </c>
      <c r="C10" t="str">
        <f>+'Phys. Thy.'!B5</f>
        <v>SWEDISH MEDICAL CENTER - FIRST HILL</v>
      </c>
      <c r="D10" s="2">
        <f>ROUND(+'Phys. Thy.'!O5,0)</f>
        <v>149782</v>
      </c>
      <c r="E10" s="2">
        <f>ROUND(+'Phys. Thy.'!F5,0)</f>
        <v>0</v>
      </c>
      <c r="F10" s="7" t="str">
        <f>IF(D10=0,"",IF(E10=0,"",ROUND(D10/E10,2)))</f>
        <v/>
      </c>
      <c r="G10" s="2">
        <f>ROUND(+'Phys. Thy.'!O108,0)</f>
        <v>125461</v>
      </c>
      <c r="H10" s="2">
        <f>ROUND(+'Phys. Thy.'!F108,0)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+'Phys. Thy.'!A6</f>
        <v>3</v>
      </c>
      <c r="C11" t="str">
        <f>+'Phys. Thy.'!B6</f>
        <v>SWEDISH MEDICAL CENTER - CHERRY HILL</v>
      </c>
      <c r="D11" s="2">
        <f>ROUND(+'Phys. Thy.'!O6,0)</f>
        <v>101355</v>
      </c>
      <c r="E11" s="2">
        <f>ROUND(+'Phys. Thy.'!F6,0)</f>
        <v>0</v>
      </c>
      <c r="F11" s="7" t="str">
        <f t="shared" ref="F11:F74" si="0">IF(D11=0,"",IF(E11=0,"",ROUND(D11/E11,2)))</f>
        <v/>
      </c>
      <c r="G11" s="2">
        <f>ROUND(+'Phys. Thy.'!O109,0)</f>
        <v>44916</v>
      </c>
      <c r="H11" s="2">
        <f>ROUND(+'Phys. Thy.'!F109,0)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+'Phys. Thy.'!A7</f>
        <v>8</v>
      </c>
      <c r="C12" t="str">
        <f>+'Phys. Thy.'!B7</f>
        <v>KLICKITAT VALLEY HEALTH</v>
      </c>
      <c r="D12" s="2">
        <f>ROUND(+'Phys. Thy.'!O7,0)</f>
        <v>78</v>
      </c>
      <c r="E12" s="2">
        <f>ROUND(+'Phys. Thy.'!F7,0)</f>
        <v>12666</v>
      </c>
      <c r="F12" s="7">
        <f t="shared" si="0"/>
        <v>0.01</v>
      </c>
      <c r="G12" s="2">
        <f>ROUND(+'Phys. Thy.'!O110,0)</f>
        <v>2</v>
      </c>
      <c r="H12" s="2">
        <f>ROUND(+'Phys. Thy.'!F110,0)</f>
        <v>12145</v>
      </c>
      <c r="I12" s="7">
        <f t="shared" si="1"/>
        <v>0</v>
      </c>
      <c r="J12" s="7"/>
      <c r="K12" s="8">
        <f t="shared" si="2"/>
        <v>-1</v>
      </c>
    </row>
    <row r="13" spans="1:11" x14ac:dyDescent="0.2">
      <c r="B13">
        <f>+'Phys. Thy.'!A8</f>
        <v>10</v>
      </c>
      <c r="C13" t="str">
        <f>+'Phys. Thy.'!B8</f>
        <v>VIRGINIA MASON MEDICAL CENTER</v>
      </c>
      <c r="D13" s="2">
        <f>ROUND(+'Phys. Thy.'!O8,0)</f>
        <v>51846</v>
      </c>
      <c r="E13" s="2">
        <f>ROUND(+'Phys. Thy.'!F8,0)</f>
        <v>255179</v>
      </c>
      <c r="F13" s="7">
        <f t="shared" si="0"/>
        <v>0.2</v>
      </c>
      <c r="G13" s="2">
        <f>ROUND(+'Phys. Thy.'!O111,0)</f>
        <v>46334</v>
      </c>
      <c r="H13" s="2">
        <f>ROUND(+'Phys. Thy.'!F111,0)</f>
        <v>210257</v>
      </c>
      <c r="I13" s="7">
        <f t="shared" si="1"/>
        <v>0.22</v>
      </c>
      <c r="J13" s="7"/>
      <c r="K13" s="8">
        <f t="shared" si="2"/>
        <v>0.1</v>
      </c>
    </row>
    <row r="14" spans="1:11" x14ac:dyDescent="0.2">
      <c r="B14">
        <f>+'Phys. Thy.'!A9</f>
        <v>14</v>
      </c>
      <c r="C14" t="str">
        <f>+'Phys. Thy.'!B9</f>
        <v>SEATTLE CHILDRENS HOSPITAL</v>
      </c>
      <c r="D14" s="2">
        <f>ROUND(+'Phys. Thy.'!O9,0)</f>
        <v>28900</v>
      </c>
      <c r="E14" s="2">
        <f>ROUND(+'Phys. Thy.'!F9,0)</f>
        <v>121908</v>
      </c>
      <c r="F14" s="7">
        <f t="shared" si="0"/>
        <v>0.24</v>
      </c>
      <c r="G14" s="2">
        <f>ROUND(+'Phys. Thy.'!O112,0)</f>
        <v>42314</v>
      </c>
      <c r="H14" s="2">
        <f>ROUND(+'Phys. Thy.'!F112,0)</f>
        <v>147095</v>
      </c>
      <c r="I14" s="7">
        <f t="shared" si="1"/>
        <v>0.28999999999999998</v>
      </c>
      <c r="J14" s="7"/>
      <c r="K14" s="8">
        <f t="shared" si="2"/>
        <v>0.20830000000000001</v>
      </c>
    </row>
    <row r="15" spans="1:11" x14ac:dyDescent="0.2">
      <c r="B15">
        <f>+'Phys. Thy.'!A10</f>
        <v>20</v>
      </c>
      <c r="C15" t="str">
        <f>+'Phys. Thy.'!B10</f>
        <v>GROUP HEALTH CENTRAL HOSPITAL</v>
      </c>
      <c r="D15" s="2">
        <f>ROUND(+'Phys. Thy.'!O10,0)</f>
        <v>0</v>
      </c>
      <c r="E15" s="2">
        <f>ROUND(+'Phys. Thy.'!F10,0)</f>
        <v>0</v>
      </c>
      <c r="F15" s="7" t="str">
        <f t="shared" si="0"/>
        <v/>
      </c>
      <c r="G15" s="2">
        <f>ROUND(+'Phys. Thy.'!O113,0)</f>
        <v>0</v>
      </c>
      <c r="H15" s="2">
        <f>ROUND(+'Phys. Thy.'!F113,0)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+'Phys. Thy.'!A11</f>
        <v>21</v>
      </c>
      <c r="C16" t="str">
        <f>+'Phys. Thy.'!B11</f>
        <v>NEWPORT HOSPITAL AND HEALTH SERVICES</v>
      </c>
      <c r="D16" s="2">
        <f>ROUND(+'Phys. Thy.'!O11,0)</f>
        <v>10656</v>
      </c>
      <c r="E16" s="2">
        <f>ROUND(+'Phys. Thy.'!F11,0)</f>
        <v>39049</v>
      </c>
      <c r="F16" s="7">
        <f t="shared" si="0"/>
        <v>0.27</v>
      </c>
      <c r="G16" s="2">
        <f>ROUND(+'Phys. Thy.'!O114,0)</f>
        <v>11543</v>
      </c>
      <c r="H16" s="2">
        <f>ROUND(+'Phys. Thy.'!F114,0)</f>
        <v>35352</v>
      </c>
      <c r="I16" s="7">
        <f t="shared" si="1"/>
        <v>0.33</v>
      </c>
      <c r="J16" s="7"/>
      <c r="K16" s="8">
        <f t="shared" si="2"/>
        <v>0.22220000000000001</v>
      </c>
    </row>
    <row r="17" spans="2:11" x14ac:dyDescent="0.2">
      <c r="B17">
        <f>+'Phys. Thy.'!A12</f>
        <v>22</v>
      </c>
      <c r="C17" t="str">
        <f>+'Phys. Thy.'!B12</f>
        <v>LOURDES MEDICAL CENTER</v>
      </c>
      <c r="D17" s="2">
        <f>ROUND(+'Phys. Thy.'!O12,0)</f>
        <v>395347</v>
      </c>
      <c r="E17" s="2">
        <f>ROUND(+'Phys. Thy.'!F12,0)</f>
        <v>22929</v>
      </c>
      <c r="F17" s="7">
        <f t="shared" si="0"/>
        <v>17.239999999999998</v>
      </c>
      <c r="G17" s="2">
        <f>ROUND(+'Phys. Thy.'!O115,0)</f>
        <v>399732</v>
      </c>
      <c r="H17" s="2">
        <f>ROUND(+'Phys. Thy.'!F115,0)</f>
        <v>10679</v>
      </c>
      <c r="I17" s="7">
        <f t="shared" si="1"/>
        <v>37.43</v>
      </c>
      <c r="J17" s="7"/>
      <c r="K17" s="8">
        <f t="shared" si="2"/>
        <v>1.1711</v>
      </c>
    </row>
    <row r="18" spans="2:11" x14ac:dyDescent="0.2">
      <c r="B18">
        <f>+'Phys. Thy.'!A13</f>
        <v>23</v>
      </c>
      <c r="C18" t="str">
        <f>+'Phys. Thy.'!B13</f>
        <v>THREE RIVERS HOSPITAL</v>
      </c>
      <c r="D18" s="2">
        <f>ROUND(+'Phys. Thy.'!O13,0)</f>
        <v>56</v>
      </c>
      <c r="E18" s="2">
        <f>ROUND(+'Phys. Thy.'!F13,0)</f>
        <v>931</v>
      </c>
      <c r="F18" s="7">
        <f t="shared" si="0"/>
        <v>0.06</v>
      </c>
      <c r="G18" s="2">
        <f>ROUND(+'Phys. Thy.'!O116,0)</f>
        <v>758</v>
      </c>
      <c r="H18" s="2">
        <f>ROUND(+'Phys. Thy.'!F116,0)</f>
        <v>668</v>
      </c>
      <c r="I18" s="7">
        <f t="shared" si="1"/>
        <v>1.1299999999999999</v>
      </c>
      <c r="J18" s="7"/>
      <c r="K18" s="8">
        <f t="shared" si="2"/>
        <v>17.833300000000001</v>
      </c>
    </row>
    <row r="19" spans="2:11" x14ac:dyDescent="0.2">
      <c r="B19">
        <f>+'Phys. Thy.'!A14</f>
        <v>26</v>
      </c>
      <c r="C19" t="str">
        <f>+'Phys. Thy.'!B14</f>
        <v>PEACEHEALTH ST JOHN MEDICAL CENTER</v>
      </c>
      <c r="D19" s="2">
        <f>ROUND(+'Phys. Thy.'!O14,0)</f>
        <v>1431</v>
      </c>
      <c r="E19" s="2">
        <f>ROUND(+'Phys. Thy.'!F14,0)</f>
        <v>61060</v>
      </c>
      <c r="F19" s="7">
        <f t="shared" si="0"/>
        <v>0.02</v>
      </c>
      <c r="G19" s="2">
        <f>ROUND(+'Phys. Thy.'!O117,0)</f>
        <v>3011</v>
      </c>
      <c r="H19" s="2">
        <f>ROUND(+'Phys. Thy.'!F117,0)</f>
        <v>44475</v>
      </c>
      <c r="I19" s="7">
        <f t="shared" si="1"/>
        <v>7.0000000000000007E-2</v>
      </c>
      <c r="J19" s="7"/>
      <c r="K19" s="8">
        <f t="shared" si="2"/>
        <v>2.5</v>
      </c>
    </row>
    <row r="20" spans="2:11" x14ac:dyDescent="0.2">
      <c r="B20">
        <f>+'Phys. Thy.'!A15</f>
        <v>29</v>
      </c>
      <c r="C20" t="str">
        <f>+'Phys. Thy.'!B15</f>
        <v>HARBORVIEW MEDICAL CENTER</v>
      </c>
      <c r="D20" s="2">
        <f>ROUND(+'Phys. Thy.'!O15,0)</f>
        <v>455</v>
      </c>
      <c r="E20" s="2">
        <f>ROUND(+'Phys. Thy.'!F15,0)</f>
        <v>96121</v>
      </c>
      <c r="F20" s="7">
        <f t="shared" si="0"/>
        <v>0</v>
      </c>
      <c r="G20" s="2">
        <f>ROUND(+'Phys. Thy.'!O118,0)</f>
        <v>1908</v>
      </c>
      <c r="H20" s="2">
        <f>ROUND(+'Phys. Thy.'!F118,0)</f>
        <v>104572</v>
      </c>
      <c r="I20" s="7">
        <f t="shared" si="1"/>
        <v>0.02</v>
      </c>
      <c r="J20" s="7"/>
      <c r="K20" s="8" t="e">
        <f t="shared" si="2"/>
        <v>#DIV/0!</v>
      </c>
    </row>
    <row r="21" spans="2:11" x14ac:dyDescent="0.2">
      <c r="B21">
        <f>+'Phys. Thy.'!A16</f>
        <v>32</v>
      </c>
      <c r="C21" t="str">
        <f>+'Phys. Thy.'!B16</f>
        <v>ST JOSEPH MEDICAL CENTER</v>
      </c>
      <c r="D21" s="2">
        <f>ROUND(+'Phys. Thy.'!O16,0)</f>
        <v>15088</v>
      </c>
      <c r="E21" s="2">
        <f>ROUND(+'Phys. Thy.'!F16,0)</f>
        <v>156206</v>
      </c>
      <c r="F21" s="7">
        <f t="shared" si="0"/>
        <v>0.1</v>
      </c>
      <c r="G21" s="2">
        <f>ROUND(+'Phys. Thy.'!O119,0)</f>
        <v>11280</v>
      </c>
      <c r="H21" s="2">
        <f>ROUND(+'Phys. Thy.'!F119,0)</f>
        <v>179909</v>
      </c>
      <c r="I21" s="7">
        <f t="shared" si="1"/>
        <v>0.06</v>
      </c>
      <c r="J21" s="7"/>
      <c r="K21" s="8">
        <f t="shared" si="2"/>
        <v>-0.4</v>
      </c>
    </row>
    <row r="22" spans="2:11" x14ac:dyDescent="0.2">
      <c r="B22">
        <f>+'Phys. Thy.'!A17</f>
        <v>35</v>
      </c>
      <c r="C22" t="str">
        <f>+'Phys. Thy.'!B17</f>
        <v>ST ELIZABETH HOSPITAL</v>
      </c>
      <c r="D22" s="2">
        <f>ROUND(+'Phys. Thy.'!O17,0)</f>
        <v>0</v>
      </c>
      <c r="E22" s="2">
        <f>ROUND(+'Phys. Thy.'!F17,0)</f>
        <v>2002</v>
      </c>
      <c r="F22" s="7" t="str">
        <f t="shared" si="0"/>
        <v/>
      </c>
      <c r="G22" s="2">
        <f>ROUND(+'Phys. Thy.'!O120,0)</f>
        <v>0</v>
      </c>
      <c r="H22" s="2">
        <f>ROUND(+'Phys. Thy.'!F120,0)</f>
        <v>1895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+'Phys. Thy.'!A18</f>
        <v>37</v>
      </c>
      <c r="C23" t="str">
        <f>+'Phys. Thy.'!B18</f>
        <v>MULTICARE DEACONESS HOSPITAL</v>
      </c>
      <c r="D23" s="2">
        <f>ROUND(+'Phys. Thy.'!O18,0)</f>
        <v>1016</v>
      </c>
      <c r="E23" s="2">
        <f>ROUND(+'Phys. Thy.'!F18,0)</f>
        <v>21801</v>
      </c>
      <c r="F23" s="7">
        <f t="shared" si="0"/>
        <v>0.05</v>
      </c>
      <c r="G23" s="2">
        <f>ROUND(+'Phys. Thy.'!O121,0)</f>
        <v>0</v>
      </c>
      <c r="H23" s="2">
        <f>ROUND(+'Phys. Thy.'!F121,0)</f>
        <v>24583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+'Phys. Thy.'!A19</f>
        <v>38</v>
      </c>
      <c r="C24" t="str">
        <f>+'Phys. Thy.'!B19</f>
        <v>OLYMPIC MEDICAL CENTER</v>
      </c>
      <c r="D24" s="2">
        <f>ROUND(+'Phys. Thy.'!O19,0)</f>
        <v>18746</v>
      </c>
      <c r="E24" s="2">
        <f>ROUND(+'Phys. Thy.'!F19,0)</f>
        <v>77891</v>
      </c>
      <c r="F24" s="7">
        <f t="shared" si="0"/>
        <v>0.24</v>
      </c>
      <c r="G24" s="2">
        <f>ROUND(+'Phys. Thy.'!O122,0)</f>
        <v>29967</v>
      </c>
      <c r="H24" s="2">
        <f>ROUND(+'Phys. Thy.'!F122,0)</f>
        <v>76295</v>
      </c>
      <c r="I24" s="7">
        <f t="shared" si="1"/>
        <v>0.39</v>
      </c>
      <c r="J24" s="7"/>
      <c r="K24" s="8">
        <f t="shared" si="2"/>
        <v>0.625</v>
      </c>
    </row>
    <row r="25" spans="2:11" x14ac:dyDescent="0.2">
      <c r="B25">
        <f>+'Phys. Thy.'!A20</f>
        <v>39</v>
      </c>
      <c r="C25" t="str">
        <f>+'Phys. Thy.'!B20</f>
        <v>TRIOS HEALTH</v>
      </c>
      <c r="D25" s="2">
        <f>ROUND(+'Phys. Thy.'!O20,0)</f>
        <v>426</v>
      </c>
      <c r="E25" s="2">
        <f>ROUND(+'Phys. Thy.'!F20,0)</f>
        <v>19433</v>
      </c>
      <c r="F25" s="7">
        <f t="shared" si="0"/>
        <v>0.02</v>
      </c>
      <c r="G25" s="2">
        <f>ROUND(+'Phys. Thy.'!O123,0)</f>
        <v>6566</v>
      </c>
      <c r="H25" s="2">
        <f>ROUND(+'Phys. Thy.'!F123,0)</f>
        <v>21371</v>
      </c>
      <c r="I25" s="7">
        <f t="shared" si="1"/>
        <v>0.31</v>
      </c>
      <c r="J25" s="7"/>
      <c r="K25" s="8">
        <f t="shared" si="2"/>
        <v>14.5</v>
      </c>
    </row>
    <row r="26" spans="2:11" x14ac:dyDescent="0.2">
      <c r="B26">
        <f>+'Phys. Thy.'!A21</f>
        <v>42</v>
      </c>
      <c r="C26" t="str">
        <f>+'Phys. Thy.'!B21</f>
        <v>SHRINERS HOSPITAL FOR CHILDREN</v>
      </c>
      <c r="D26" s="2">
        <f>ROUND(+'Phys. Thy.'!O21,0)</f>
        <v>0</v>
      </c>
      <c r="E26" s="2">
        <f>ROUND(+'Phys. Thy.'!F21,0)</f>
        <v>6128</v>
      </c>
      <c r="F26" s="7" t="str">
        <f t="shared" si="0"/>
        <v/>
      </c>
      <c r="G26" s="2">
        <f>ROUND(+'Phys. Thy.'!O124,0)</f>
        <v>0</v>
      </c>
      <c r="H26" s="2">
        <f>ROUND(+'Phys. Thy.'!F124,0)</f>
        <v>6506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+'Phys. Thy.'!A22</f>
        <v>43</v>
      </c>
      <c r="C27" t="str">
        <f>+'Phys. Thy.'!B22</f>
        <v>WALLA WALLA GENERAL HOSPITAL</v>
      </c>
      <c r="D27" s="2">
        <f>ROUND(+'Phys. Thy.'!O22,0)</f>
        <v>0</v>
      </c>
      <c r="E27" s="2">
        <f>ROUND(+'Phys. Thy.'!F22,0)</f>
        <v>0</v>
      </c>
      <c r="F27" s="7" t="str">
        <f t="shared" si="0"/>
        <v/>
      </c>
      <c r="G27" s="2">
        <f>ROUND(+'Phys. Thy.'!O125,0)</f>
        <v>0</v>
      </c>
      <c r="H27" s="2">
        <f>ROUND(+'Phys. Thy.'!F125,0)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+'Phys. Thy.'!A23</f>
        <v>45</v>
      </c>
      <c r="C28" t="str">
        <f>+'Phys. Thy.'!B23</f>
        <v>COLUMBIA BASIN HOSPITAL</v>
      </c>
      <c r="D28" s="2">
        <f>ROUND(+'Phys. Thy.'!O23,0)</f>
        <v>0</v>
      </c>
      <c r="E28" s="2">
        <f>ROUND(+'Phys. Thy.'!F23,0)</f>
        <v>19501</v>
      </c>
      <c r="F28" s="7" t="str">
        <f t="shared" si="0"/>
        <v/>
      </c>
      <c r="G28" s="2">
        <f>ROUND(+'Phys. Thy.'!O126,0)</f>
        <v>0</v>
      </c>
      <c r="H28" s="2">
        <f>ROUND(+'Phys. Thy.'!F126,0)</f>
        <v>21207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+'Phys. Thy.'!A24</f>
        <v>46</v>
      </c>
      <c r="C29" t="str">
        <f>+'Phys. Thy.'!B24</f>
        <v>PMH MEDICAL CENTER</v>
      </c>
      <c r="D29" s="2">
        <f>ROUND(+'Phys. Thy.'!O24,0)</f>
        <v>0</v>
      </c>
      <c r="E29" s="2">
        <f>ROUND(+'Phys. Thy.'!F24,0)</f>
        <v>11735</v>
      </c>
      <c r="F29" s="7" t="str">
        <f t="shared" si="0"/>
        <v/>
      </c>
      <c r="G29" s="2">
        <f>ROUND(+'Phys. Thy.'!O127,0)</f>
        <v>0</v>
      </c>
      <c r="H29" s="2">
        <f>ROUND(+'Phys. Thy.'!F127,0)</f>
        <v>11412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+'Phys. Thy.'!A25</f>
        <v>50</v>
      </c>
      <c r="C30" t="str">
        <f>+'Phys. Thy.'!B25</f>
        <v>PROVIDENCE ST MARY MEDICAL CENTER</v>
      </c>
      <c r="D30" s="2">
        <f>ROUND(+'Phys. Thy.'!O25,0)</f>
        <v>25909</v>
      </c>
      <c r="E30" s="2">
        <f>ROUND(+'Phys. Thy.'!F25,0)</f>
        <v>0</v>
      </c>
      <c r="F30" s="7" t="str">
        <f t="shared" si="0"/>
        <v/>
      </c>
      <c r="G30" s="2">
        <f>ROUND(+'Phys. Thy.'!O128,0)</f>
        <v>37876</v>
      </c>
      <c r="H30" s="2">
        <f>ROUND(+'Phys. Thy.'!F128,0)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+'Phys. Thy.'!A26</f>
        <v>54</v>
      </c>
      <c r="C31" t="str">
        <f>+'Phys. Thy.'!B26</f>
        <v>FORKS COMMUNITY HOSPITAL</v>
      </c>
      <c r="D31" s="2">
        <f>ROUND(+'Phys. Thy.'!O26,0)</f>
        <v>2457</v>
      </c>
      <c r="E31" s="2">
        <f>ROUND(+'Phys. Thy.'!F26,0)</f>
        <v>5658</v>
      </c>
      <c r="F31" s="7">
        <f t="shared" si="0"/>
        <v>0.43</v>
      </c>
      <c r="G31" s="2">
        <f>ROUND(+'Phys. Thy.'!O129,0)</f>
        <v>3668</v>
      </c>
      <c r="H31" s="2">
        <f>ROUND(+'Phys. Thy.'!F129,0)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+'Phys. Thy.'!A27</f>
        <v>56</v>
      </c>
      <c r="C32" t="str">
        <f>+'Phys. Thy.'!B27</f>
        <v>WILLAPA HARBOR HOSPITAL</v>
      </c>
      <c r="D32" s="2">
        <f>ROUND(+'Phys. Thy.'!O27,0)</f>
        <v>0</v>
      </c>
      <c r="E32" s="2">
        <f>ROUND(+'Phys. Thy.'!F27,0)</f>
        <v>0</v>
      </c>
      <c r="F32" s="7" t="str">
        <f t="shared" si="0"/>
        <v/>
      </c>
      <c r="G32" s="2">
        <f>ROUND(+'Phys. Thy.'!O130,0)</f>
        <v>0</v>
      </c>
      <c r="H32" s="2">
        <f>ROUND(+'Phys. Thy.'!F130,0)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+'Phys. Thy.'!A28</f>
        <v>58</v>
      </c>
      <c r="C33" t="str">
        <f>+'Phys. Thy.'!B28</f>
        <v>VIRGINIA MASON MEMORIAL</v>
      </c>
      <c r="D33" s="2">
        <f>ROUND(+'Phys. Thy.'!O28,0)</f>
        <v>48914</v>
      </c>
      <c r="E33" s="2">
        <f>ROUND(+'Phys. Thy.'!F28,0)</f>
        <v>114568</v>
      </c>
      <c r="F33" s="7">
        <f t="shared" si="0"/>
        <v>0.43</v>
      </c>
      <c r="G33" s="2">
        <f>ROUND(+'Phys. Thy.'!O131,0)</f>
        <v>118371</v>
      </c>
      <c r="H33" s="2">
        <f>ROUND(+'Phys. Thy.'!F131,0)</f>
        <v>156125</v>
      </c>
      <c r="I33" s="7">
        <f t="shared" si="1"/>
        <v>0.76</v>
      </c>
      <c r="J33" s="7"/>
      <c r="K33" s="8">
        <f t="shared" si="2"/>
        <v>0.76739999999999997</v>
      </c>
    </row>
    <row r="34" spans="2:11" x14ac:dyDescent="0.2">
      <c r="B34">
        <f>+'Phys. Thy.'!A29</f>
        <v>63</v>
      </c>
      <c r="C34" t="str">
        <f>+'Phys. Thy.'!B29</f>
        <v>GRAYS HARBOR COMMUNITY HOSPITAL</v>
      </c>
      <c r="D34" s="2">
        <f>ROUND(+'Phys. Thy.'!O29,0)</f>
        <v>230</v>
      </c>
      <c r="E34" s="2">
        <f>ROUND(+'Phys. Thy.'!F29,0)</f>
        <v>48446</v>
      </c>
      <c r="F34" s="7">
        <f t="shared" si="0"/>
        <v>0</v>
      </c>
      <c r="G34" s="2">
        <f>ROUND(+'Phys. Thy.'!O132,0)</f>
        <v>233</v>
      </c>
      <c r="H34" s="2">
        <f>ROUND(+'Phys. Thy.'!F132,0)</f>
        <v>24877</v>
      </c>
      <c r="I34" s="7">
        <f t="shared" si="1"/>
        <v>0.01</v>
      </c>
      <c r="J34" s="7"/>
      <c r="K34" s="8" t="e">
        <f t="shared" si="2"/>
        <v>#DIV/0!</v>
      </c>
    </row>
    <row r="35" spans="2:11" x14ac:dyDescent="0.2">
      <c r="B35">
        <f>+'Phys. Thy.'!A30</f>
        <v>78</v>
      </c>
      <c r="C35" t="str">
        <f>+'Phys. Thy.'!B30</f>
        <v>SAMARITAN HEALTHCARE</v>
      </c>
      <c r="D35" s="2">
        <f>ROUND(+'Phys. Thy.'!O30,0)</f>
        <v>5914</v>
      </c>
      <c r="E35" s="2">
        <f>ROUND(+'Phys. Thy.'!F30,0)</f>
        <v>12015</v>
      </c>
      <c r="F35" s="7">
        <f t="shared" si="0"/>
        <v>0.49</v>
      </c>
      <c r="G35" s="2">
        <f>ROUND(+'Phys. Thy.'!O133,0)</f>
        <v>8461</v>
      </c>
      <c r="H35" s="2">
        <f>ROUND(+'Phys. Thy.'!F133,0)</f>
        <v>11774</v>
      </c>
      <c r="I35" s="7">
        <f t="shared" si="1"/>
        <v>0.72</v>
      </c>
      <c r="J35" s="7"/>
      <c r="K35" s="8">
        <f t="shared" si="2"/>
        <v>0.46939999999999998</v>
      </c>
    </row>
    <row r="36" spans="2:11" x14ac:dyDescent="0.2">
      <c r="B36">
        <f>+'Phys. Thy.'!A31</f>
        <v>79</v>
      </c>
      <c r="C36" t="str">
        <f>+'Phys. Thy.'!B31</f>
        <v>OCEAN BEACH HOSPITAL</v>
      </c>
      <c r="D36" s="2">
        <f>ROUND(+'Phys. Thy.'!O31,0)</f>
        <v>0</v>
      </c>
      <c r="E36" s="2">
        <f>ROUND(+'Phys. Thy.'!F31,0)</f>
        <v>0</v>
      </c>
      <c r="F36" s="7" t="str">
        <f t="shared" si="0"/>
        <v/>
      </c>
      <c r="G36" s="2">
        <f>ROUND(+'Phys. Thy.'!O134,0)</f>
        <v>0</v>
      </c>
      <c r="H36" s="2">
        <f>ROUND(+'Phys. Thy.'!F134,0)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+'Phys. Thy.'!A32</f>
        <v>80</v>
      </c>
      <c r="C37" t="str">
        <f>+'Phys. Thy.'!B32</f>
        <v>ODESSA MEMORIAL HEALTHCARE CENTER</v>
      </c>
      <c r="D37" s="2">
        <f>ROUND(+'Phys. Thy.'!O32,0)</f>
        <v>22433</v>
      </c>
      <c r="E37" s="2">
        <f>ROUND(+'Phys. Thy.'!F32,0)</f>
        <v>5383</v>
      </c>
      <c r="F37" s="7">
        <f t="shared" si="0"/>
        <v>4.17</v>
      </c>
      <c r="G37" s="2">
        <f>ROUND(+'Phys. Thy.'!O135,0)</f>
        <v>17484</v>
      </c>
      <c r="H37" s="2">
        <f>ROUND(+'Phys. Thy.'!F135,0)</f>
        <v>6217</v>
      </c>
      <c r="I37" s="7">
        <f t="shared" si="1"/>
        <v>2.81</v>
      </c>
      <c r="J37" s="7"/>
      <c r="K37" s="8">
        <f t="shared" si="2"/>
        <v>-0.3261</v>
      </c>
    </row>
    <row r="38" spans="2:11" x14ac:dyDescent="0.2">
      <c r="B38">
        <f>+'Phys. Thy.'!A33</f>
        <v>81</v>
      </c>
      <c r="C38" t="str">
        <f>+'Phys. Thy.'!B33</f>
        <v>MULTICARE GOOD SAMARITAN</v>
      </c>
      <c r="D38" s="2">
        <f>ROUND(+'Phys. Thy.'!O33,0)</f>
        <v>5459</v>
      </c>
      <c r="E38" s="2">
        <f>ROUND(+'Phys. Thy.'!F33,0)</f>
        <v>186423</v>
      </c>
      <c r="F38" s="7">
        <f t="shared" si="0"/>
        <v>0.03</v>
      </c>
      <c r="G38" s="2">
        <f>ROUND(+'Phys. Thy.'!O136,0)</f>
        <v>0</v>
      </c>
      <c r="H38" s="2">
        <f>ROUND(+'Phys. Thy.'!F136,0)</f>
        <v>152592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+'Phys. Thy.'!A34</f>
        <v>82</v>
      </c>
      <c r="C39" t="str">
        <f>+'Phys. Thy.'!B34</f>
        <v>GARFIELD COUNTY MEMORIAL HOSPITAL</v>
      </c>
      <c r="D39" s="2">
        <f>ROUND(+'Phys. Thy.'!O34,0)</f>
        <v>0</v>
      </c>
      <c r="E39" s="2">
        <f>ROUND(+'Phys. Thy.'!F34,0)</f>
        <v>0</v>
      </c>
      <c r="F39" s="7" t="str">
        <f t="shared" si="0"/>
        <v/>
      </c>
      <c r="G39" s="2">
        <f>ROUND(+'Phys. Thy.'!O137,0)</f>
        <v>0</v>
      </c>
      <c r="H39" s="2">
        <f>ROUND(+'Phys. Thy.'!F137,0)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+'Phys. Thy.'!A35</f>
        <v>84</v>
      </c>
      <c r="C40" t="str">
        <f>+'Phys. Thy.'!B35</f>
        <v>PROVIDENCE REGIONAL MEDICAL CENTER EVERETT</v>
      </c>
      <c r="D40" s="2">
        <f>ROUND(+'Phys. Thy.'!O35,0)</f>
        <v>5102</v>
      </c>
      <c r="E40" s="2">
        <f>ROUND(+'Phys. Thy.'!F35,0)</f>
        <v>0</v>
      </c>
      <c r="F40" s="7" t="str">
        <f t="shared" si="0"/>
        <v/>
      </c>
      <c r="G40" s="2">
        <f>ROUND(+'Phys. Thy.'!O138,0)</f>
        <v>10029</v>
      </c>
      <c r="H40" s="2">
        <f>ROUND(+'Phys. Thy.'!F138,0)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+'Phys. Thy.'!A36</f>
        <v>85</v>
      </c>
      <c r="C41" t="str">
        <f>+'Phys. Thy.'!B36</f>
        <v>JEFFERSON HEALTHCARE</v>
      </c>
      <c r="D41" s="2">
        <f>ROUND(+'Phys. Thy.'!O36,0)</f>
        <v>24629</v>
      </c>
      <c r="E41" s="2">
        <f>ROUND(+'Phys. Thy.'!F36,0)</f>
        <v>41077</v>
      </c>
      <c r="F41" s="7">
        <f t="shared" si="0"/>
        <v>0.6</v>
      </c>
      <c r="G41" s="2">
        <f>ROUND(+'Phys. Thy.'!O139,0)</f>
        <v>11054</v>
      </c>
      <c r="H41" s="2">
        <f>ROUND(+'Phys. Thy.'!F139,0)</f>
        <v>43906</v>
      </c>
      <c r="I41" s="7">
        <f t="shared" si="1"/>
        <v>0.25</v>
      </c>
      <c r="J41" s="7"/>
      <c r="K41" s="8">
        <f t="shared" si="2"/>
        <v>-0.58330000000000004</v>
      </c>
    </row>
    <row r="42" spans="2:11" x14ac:dyDescent="0.2">
      <c r="B42">
        <f>+'Phys. Thy.'!A37</f>
        <v>96</v>
      </c>
      <c r="C42" t="str">
        <f>+'Phys. Thy.'!B37</f>
        <v>SKYLINE HOSPITAL</v>
      </c>
      <c r="D42" s="2">
        <f>ROUND(+'Phys. Thy.'!O37,0)</f>
        <v>7143</v>
      </c>
      <c r="E42" s="2">
        <f>ROUND(+'Phys. Thy.'!F37,0)</f>
        <v>16504</v>
      </c>
      <c r="F42" s="7">
        <f t="shared" si="0"/>
        <v>0.43</v>
      </c>
      <c r="G42" s="2">
        <f>ROUND(+'Phys. Thy.'!O140,0)</f>
        <v>3228</v>
      </c>
      <c r="H42" s="2">
        <f>ROUND(+'Phys. Thy.'!F140,0)</f>
        <v>21045</v>
      </c>
      <c r="I42" s="7">
        <f t="shared" si="1"/>
        <v>0.15</v>
      </c>
      <c r="J42" s="7"/>
      <c r="K42" s="8">
        <f t="shared" si="2"/>
        <v>-0.6512</v>
      </c>
    </row>
    <row r="43" spans="2:11" x14ac:dyDescent="0.2">
      <c r="B43">
        <f>+'Phys. Thy.'!A38</f>
        <v>102</v>
      </c>
      <c r="C43" t="str">
        <f>+'Phys. Thy.'!B38</f>
        <v>ASTRIA REGIONAL MEDICAL CENTER</v>
      </c>
      <c r="D43" s="2">
        <f>ROUND(+'Phys. Thy.'!O38,0)</f>
        <v>7064</v>
      </c>
      <c r="E43" s="2">
        <f>ROUND(+'Phys. Thy.'!F38,0)</f>
        <v>0</v>
      </c>
      <c r="F43" s="7" t="str">
        <f t="shared" si="0"/>
        <v/>
      </c>
      <c r="G43" s="2">
        <f>ROUND(+'Phys. Thy.'!O141,0)</f>
        <v>37939</v>
      </c>
      <c r="H43" s="2">
        <f>ROUND(+'Phys. Thy.'!F141,0)</f>
        <v>42327</v>
      </c>
      <c r="I43" s="7">
        <f t="shared" si="1"/>
        <v>0.9</v>
      </c>
      <c r="J43" s="7"/>
      <c r="K43" s="8" t="str">
        <f t="shared" si="2"/>
        <v/>
      </c>
    </row>
    <row r="44" spans="2:11" x14ac:dyDescent="0.2">
      <c r="B44">
        <f>+'Phys. Thy.'!A39</f>
        <v>104</v>
      </c>
      <c r="C44" t="str">
        <f>+'Phys. Thy.'!B39</f>
        <v>VALLEY GENERAL HOSPITAL</v>
      </c>
      <c r="D44" s="2">
        <f>ROUND(+'Phys. Thy.'!O39,0)</f>
        <v>0</v>
      </c>
      <c r="E44" s="2">
        <f>ROUND(+'Phys. Thy.'!F39,0)</f>
        <v>0</v>
      </c>
      <c r="F44" s="7" t="str">
        <f t="shared" si="0"/>
        <v/>
      </c>
      <c r="G44" s="2">
        <f>ROUND(+'Phys. Thy.'!O142,0)</f>
        <v>270</v>
      </c>
      <c r="H44" s="2">
        <f>ROUND(+'Phys. Thy.'!F142,0)</f>
        <v>15620</v>
      </c>
      <c r="I44" s="7">
        <f t="shared" si="1"/>
        <v>0.02</v>
      </c>
      <c r="J44" s="7"/>
      <c r="K44" s="8" t="str">
        <f t="shared" si="2"/>
        <v/>
      </c>
    </row>
    <row r="45" spans="2:11" x14ac:dyDescent="0.2">
      <c r="B45">
        <f>+'Phys. Thy.'!A40</f>
        <v>106</v>
      </c>
      <c r="C45" t="str">
        <f>+'Phys. Thy.'!B40</f>
        <v>CASCADE VALLEY HOSPITAL</v>
      </c>
      <c r="D45" s="2">
        <f>ROUND(+'Phys. Thy.'!O40,0)</f>
        <v>0</v>
      </c>
      <c r="E45" s="2">
        <f>ROUND(+'Phys. Thy.'!F40,0)</f>
        <v>0</v>
      </c>
      <c r="F45" s="7" t="str">
        <f t="shared" si="0"/>
        <v/>
      </c>
      <c r="G45" s="2">
        <f>ROUND(+'Phys. Thy.'!O143,0)</f>
        <v>415</v>
      </c>
      <c r="H45" s="2">
        <f>ROUND(+'Phys. Thy.'!F143,0)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+'Phys. Thy.'!A41</f>
        <v>107</v>
      </c>
      <c r="C46" t="str">
        <f>+'Phys. Thy.'!B41</f>
        <v>NORTH VALLEY HOSPITAL</v>
      </c>
      <c r="D46" s="2">
        <f>ROUND(+'Phys. Thy.'!O41,0)</f>
        <v>12314</v>
      </c>
      <c r="E46" s="2">
        <f>ROUND(+'Phys. Thy.'!F41,0)</f>
        <v>22155</v>
      </c>
      <c r="F46" s="7">
        <f t="shared" si="0"/>
        <v>0.56000000000000005</v>
      </c>
      <c r="G46" s="2">
        <f>ROUND(+'Phys. Thy.'!O144,0)</f>
        <v>35657</v>
      </c>
      <c r="H46" s="2">
        <f>ROUND(+'Phys. Thy.'!F144,0)</f>
        <v>18779</v>
      </c>
      <c r="I46" s="7">
        <f t="shared" si="1"/>
        <v>1.9</v>
      </c>
      <c r="J46" s="7"/>
      <c r="K46" s="8">
        <f t="shared" si="2"/>
        <v>2.3929</v>
      </c>
    </row>
    <row r="47" spans="2:11" x14ac:dyDescent="0.2">
      <c r="B47">
        <f>+'Phys. Thy.'!A42</f>
        <v>108</v>
      </c>
      <c r="C47" t="str">
        <f>+'Phys. Thy.'!B42</f>
        <v>TRI-STATE MEMORIAL HOSPITAL</v>
      </c>
      <c r="D47" s="2">
        <f>ROUND(+'Phys. Thy.'!O42,0)</f>
        <v>0</v>
      </c>
      <c r="E47" s="2">
        <f>ROUND(+'Phys. Thy.'!F42,0)</f>
        <v>3007</v>
      </c>
      <c r="F47" s="7" t="str">
        <f t="shared" si="0"/>
        <v/>
      </c>
      <c r="G47" s="2">
        <f>ROUND(+'Phys. Thy.'!O145,0)</f>
        <v>0</v>
      </c>
      <c r="H47" s="2">
        <f>ROUND(+'Phys. Thy.'!F145,0)</f>
        <v>3018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+'Phys. Thy.'!A43</f>
        <v>111</v>
      </c>
      <c r="C48" t="str">
        <f>+'Phys. Thy.'!B43</f>
        <v>EAST ADAMS RURAL HEALTHCARE</v>
      </c>
      <c r="D48" s="2">
        <f>ROUND(+'Phys. Thy.'!O43,0)</f>
        <v>13552</v>
      </c>
      <c r="E48" s="2">
        <f>ROUND(+'Phys. Thy.'!F43,0)</f>
        <v>13125</v>
      </c>
      <c r="F48" s="7">
        <f t="shared" si="0"/>
        <v>1.03</v>
      </c>
      <c r="G48" s="2">
        <f>ROUND(+'Phys. Thy.'!O146,0)</f>
        <v>8851</v>
      </c>
      <c r="H48" s="2">
        <f>ROUND(+'Phys. Thy.'!F146,0)</f>
        <v>10828</v>
      </c>
      <c r="I48" s="7">
        <f t="shared" si="1"/>
        <v>0.82</v>
      </c>
      <c r="J48" s="7"/>
      <c r="K48" s="8">
        <f t="shared" si="2"/>
        <v>-0.2039</v>
      </c>
    </row>
    <row r="49" spans="2:11" x14ac:dyDescent="0.2">
      <c r="B49">
        <f>+'Phys. Thy.'!A44</f>
        <v>125</v>
      </c>
      <c r="C49" t="str">
        <f>+'Phys. Thy.'!B44</f>
        <v>OTHELLO COMMUNITY HOSPITAL</v>
      </c>
      <c r="D49" s="2">
        <f>ROUND(+'Phys. Thy.'!O44,0)</f>
        <v>0</v>
      </c>
      <c r="E49" s="2">
        <f>ROUND(+'Phys. Thy.'!F44,0)</f>
        <v>0</v>
      </c>
      <c r="F49" s="7" t="str">
        <f t="shared" si="0"/>
        <v/>
      </c>
      <c r="G49" s="2">
        <f>ROUND(+'Phys. Thy.'!O147,0)</f>
        <v>0</v>
      </c>
      <c r="H49" s="2">
        <f>ROUND(+'Phys. Thy.'!F147,0)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+'Phys. Thy.'!A45</f>
        <v>126</v>
      </c>
      <c r="C50" t="str">
        <f>+'Phys. Thy.'!B45</f>
        <v>HIGHLINE MEDICAL CENTER</v>
      </c>
      <c r="D50" s="2">
        <f>ROUND(+'Phys. Thy.'!O45,0)</f>
        <v>0</v>
      </c>
      <c r="E50" s="2">
        <f>ROUND(+'Phys. Thy.'!F45,0)</f>
        <v>31350</v>
      </c>
      <c r="F50" s="7" t="str">
        <f t="shared" si="0"/>
        <v/>
      </c>
      <c r="G50" s="2">
        <f>ROUND(+'Phys. Thy.'!O148,0)</f>
        <v>0</v>
      </c>
      <c r="H50" s="2">
        <f>ROUND(+'Phys. Thy.'!F148,0)</f>
        <v>33706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+'Phys. Thy.'!A46</f>
        <v>128</v>
      </c>
      <c r="C51" t="str">
        <f>+'Phys. Thy.'!B46</f>
        <v>UNIVERSITY OF WASHINGTON MEDICAL CENTER</v>
      </c>
      <c r="D51" s="2">
        <f>ROUND(+'Phys. Thy.'!O46,0)</f>
        <v>31693</v>
      </c>
      <c r="E51" s="2">
        <f>ROUND(+'Phys. Thy.'!F46,0)</f>
        <v>217908</v>
      </c>
      <c r="F51" s="7">
        <f t="shared" si="0"/>
        <v>0.15</v>
      </c>
      <c r="G51" s="2">
        <f>ROUND(+'Phys. Thy.'!O149,0)</f>
        <v>46147</v>
      </c>
      <c r="H51" s="2">
        <f>ROUND(+'Phys. Thy.'!F149,0)</f>
        <v>236554</v>
      </c>
      <c r="I51" s="7">
        <f t="shared" si="1"/>
        <v>0.2</v>
      </c>
      <c r="J51" s="7"/>
      <c r="K51" s="8">
        <f t="shared" si="2"/>
        <v>0.33329999999999999</v>
      </c>
    </row>
    <row r="52" spans="2:11" x14ac:dyDescent="0.2">
      <c r="B52">
        <f>+'Phys. Thy.'!A47</f>
        <v>129</v>
      </c>
      <c r="C52" t="str">
        <f>+'Phys. Thy.'!B47</f>
        <v>QUINCY VALLEY MEDICAL CENTER</v>
      </c>
      <c r="D52" s="2">
        <f>ROUND(+'Phys. Thy.'!O47,0)</f>
        <v>4921</v>
      </c>
      <c r="E52" s="2">
        <f>ROUND(+'Phys. Thy.'!F47,0)</f>
        <v>8760</v>
      </c>
      <c r="F52" s="7">
        <f t="shared" si="0"/>
        <v>0.56000000000000005</v>
      </c>
      <c r="G52" s="2">
        <f>ROUND(+'Phys. Thy.'!O150,0)</f>
        <v>2390</v>
      </c>
      <c r="H52" s="2">
        <f>ROUND(+'Phys. Thy.'!F150,0)</f>
        <v>8782</v>
      </c>
      <c r="I52" s="7">
        <f t="shared" si="1"/>
        <v>0.27</v>
      </c>
      <c r="J52" s="7"/>
      <c r="K52" s="8">
        <f t="shared" si="2"/>
        <v>-0.51790000000000003</v>
      </c>
    </row>
    <row r="53" spans="2:11" x14ac:dyDescent="0.2">
      <c r="B53">
        <f>+'Phys. Thy.'!A48</f>
        <v>130</v>
      </c>
      <c r="C53" t="str">
        <f>+'Phys. Thy.'!B48</f>
        <v>UW MEDICINE/NORTHWEST HOSPITAL</v>
      </c>
      <c r="D53" s="2">
        <f>ROUND(+'Phys. Thy.'!O48,0)</f>
        <v>3827</v>
      </c>
      <c r="E53" s="2">
        <f>ROUND(+'Phys. Thy.'!F48,0)</f>
        <v>82058</v>
      </c>
      <c r="F53" s="7">
        <f t="shared" si="0"/>
        <v>0.05</v>
      </c>
      <c r="G53" s="2">
        <f>ROUND(+'Phys. Thy.'!O151,0)</f>
        <v>2574</v>
      </c>
      <c r="H53" s="2">
        <f>ROUND(+'Phys. Thy.'!F151,0)</f>
        <v>85562</v>
      </c>
      <c r="I53" s="7">
        <f t="shared" si="1"/>
        <v>0.03</v>
      </c>
      <c r="J53" s="7"/>
      <c r="K53" s="8">
        <f t="shared" si="2"/>
        <v>-0.4</v>
      </c>
    </row>
    <row r="54" spans="2:11" x14ac:dyDescent="0.2">
      <c r="B54">
        <f>+'Phys. Thy.'!A49</f>
        <v>131</v>
      </c>
      <c r="C54" t="str">
        <f>+'Phys. Thy.'!B49</f>
        <v>OVERLAKE HOSPITAL MEDICAL CENTER</v>
      </c>
      <c r="D54" s="2">
        <f>ROUND(+'Phys. Thy.'!O49,0)</f>
        <v>14108</v>
      </c>
      <c r="E54" s="2">
        <f>ROUND(+'Phys. Thy.'!F49,0)</f>
        <v>0</v>
      </c>
      <c r="F54" s="7" t="str">
        <f t="shared" si="0"/>
        <v/>
      </c>
      <c r="G54" s="2">
        <f>ROUND(+'Phys. Thy.'!O152,0)</f>
        <v>7575</v>
      </c>
      <c r="H54" s="2">
        <f>ROUND(+'Phys. Thy.'!F152,0)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+'Phys. Thy.'!A50</f>
        <v>132</v>
      </c>
      <c r="C55" t="str">
        <f>+'Phys. Thy.'!B50</f>
        <v>ST CLARE HOSPITAL</v>
      </c>
      <c r="D55" s="2">
        <f>ROUND(+'Phys. Thy.'!O50,0)</f>
        <v>5289</v>
      </c>
      <c r="E55" s="2">
        <f>ROUND(+'Phys. Thy.'!F50,0)</f>
        <v>46844</v>
      </c>
      <c r="F55" s="7">
        <f t="shared" si="0"/>
        <v>0.11</v>
      </c>
      <c r="G55" s="2">
        <f>ROUND(+'Phys. Thy.'!O153,0)</f>
        <v>7157</v>
      </c>
      <c r="H55" s="2">
        <f>ROUND(+'Phys. Thy.'!F153,0)</f>
        <v>48671</v>
      </c>
      <c r="I55" s="7">
        <f t="shared" si="1"/>
        <v>0.15</v>
      </c>
      <c r="J55" s="7"/>
      <c r="K55" s="8">
        <f t="shared" si="2"/>
        <v>0.36359999999999998</v>
      </c>
    </row>
    <row r="56" spans="2:11" x14ac:dyDescent="0.2">
      <c r="B56">
        <f>+'Phys. Thy.'!A51</f>
        <v>134</v>
      </c>
      <c r="C56" t="str">
        <f>+'Phys. Thy.'!B51</f>
        <v>ISLAND HOSPITAL</v>
      </c>
      <c r="D56" s="2">
        <f>ROUND(+'Phys. Thy.'!O51,0)</f>
        <v>8873</v>
      </c>
      <c r="E56" s="2">
        <f>ROUND(+'Phys. Thy.'!F51,0)</f>
        <v>17655</v>
      </c>
      <c r="F56" s="7">
        <f t="shared" si="0"/>
        <v>0.5</v>
      </c>
      <c r="G56" s="2">
        <f>ROUND(+'Phys. Thy.'!O154,0)</f>
        <v>8749</v>
      </c>
      <c r="H56" s="2">
        <f>ROUND(+'Phys. Thy.'!F154,0)</f>
        <v>18428</v>
      </c>
      <c r="I56" s="7">
        <f t="shared" si="1"/>
        <v>0.47</v>
      </c>
      <c r="J56" s="7"/>
      <c r="K56" s="8">
        <f t="shared" si="2"/>
        <v>-0.06</v>
      </c>
    </row>
    <row r="57" spans="2:11" x14ac:dyDescent="0.2">
      <c r="B57">
        <f>+'Phys. Thy.'!A52</f>
        <v>137</v>
      </c>
      <c r="C57" t="str">
        <f>+'Phys. Thy.'!B52</f>
        <v>LINCOLN HOSPITAL</v>
      </c>
      <c r="D57" s="2">
        <f>ROUND(+'Phys. Thy.'!O52,0)</f>
        <v>4383</v>
      </c>
      <c r="E57" s="2">
        <f>ROUND(+'Phys. Thy.'!F52,0)</f>
        <v>7853</v>
      </c>
      <c r="F57" s="7">
        <f t="shared" si="0"/>
        <v>0.56000000000000005</v>
      </c>
      <c r="G57" s="2">
        <f>ROUND(+'Phys. Thy.'!O155,0)</f>
        <v>0</v>
      </c>
      <c r="H57" s="2">
        <f>ROUND(+'Phys. Thy.'!F155,0)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+'Phys. Thy.'!A53</f>
        <v>138</v>
      </c>
      <c r="C58" t="str">
        <f>+'Phys. Thy.'!B53</f>
        <v>SWEDISH EDMONDS</v>
      </c>
      <c r="D58" s="2">
        <f>ROUND(+'Phys. Thy.'!O53,0)</f>
        <v>6948</v>
      </c>
      <c r="E58" s="2">
        <f>ROUND(+'Phys. Thy.'!F53,0)</f>
        <v>0</v>
      </c>
      <c r="F58" s="7" t="str">
        <f t="shared" si="0"/>
        <v/>
      </c>
      <c r="G58" s="2">
        <f>ROUND(+'Phys. Thy.'!O156,0)</f>
        <v>3544</v>
      </c>
      <c r="H58" s="2">
        <f>ROUND(+'Phys. Thy.'!F156,0)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+'Phys. Thy.'!A54</f>
        <v>139</v>
      </c>
      <c r="C59" t="str">
        <f>+'Phys. Thy.'!B54</f>
        <v>PROVIDENCE HOLY FAMILY HOSPITAL</v>
      </c>
      <c r="D59" s="2">
        <f>ROUND(+'Phys. Thy.'!O54,0)</f>
        <v>52</v>
      </c>
      <c r="E59" s="2">
        <f>ROUND(+'Phys. Thy.'!F54,0)</f>
        <v>35914</v>
      </c>
      <c r="F59" s="7">
        <f t="shared" si="0"/>
        <v>0</v>
      </c>
      <c r="G59" s="2">
        <f>ROUND(+'Phys. Thy.'!O157,0)</f>
        <v>0</v>
      </c>
      <c r="H59" s="2">
        <f>ROUND(+'Phys. Thy.'!F157,0)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+'Phys. Thy.'!A55</f>
        <v>140</v>
      </c>
      <c r="C60" t="str">
        <f>+'Phys. Thy.'!B55</f>
        <v>KITTITAS VALLEY HEALTHCARE</v>
      </c>
      <c r="D60" s="2">
        <f>ROUND(+'Phys. Thy.'!O55,0)</f>
        <v>13151</v>
      </c>
      <c r="E60" s="2">
        <f>ROUND(+'Phys. Thy.'!F55,0)</f>
        <v>30614</v>
      </c>
      <c r="F60" s="7">
        <f t="shared" si="0"/>
        <v>0.43</v>
      </c>
      <c r="G60" s="2">
        <f>ROUND(+'Phys. Thy.'!O158,0)</f>
        <v>13555</v>
      </c>
      <c r="H60" s="2">
        <f>ROUND(+'Phys. Thy.'!F158,0)</f>
        <v>34803</v>
      </c>
      <c r="I60" s="7">
        <f t="shared" si="1"/>
        <v>0.39</v>
      </c>
      <c r="J60" s="7"/>
      <c r="K60" s="8">
        <f t="shared" si="2"/>
        <v>-9.2999999999999999E-2</v>
      </c>
    </row>
    <row r="61" spans="2:11" x14ac:dyDescent="0.2">
      <c r="B61">
        <f>+'Phys. Thy.'!A56</f>
        <v>141</v>
      </c>
      <c r="C61" t="str">
        <f>+'Phys. Thy.'!B56</f>
        <v>DAYTON GENERAL HOSPITAL</v>
      </c>
      <c r="D61" s="2">
        <f>ROUND(+'Phys. Thy.'!O56,0)</f>
        <v>391</v>
      </c>
      <c r="E61" s="2">
        <f>ROUND(+'Phys. Thy.'!F56,0)</f>
        <v>25449</v>
      </c>
      <c r="F61" s="7">
        <f t="shared" si="0"/>
        <v>0.02</v>
      </c>
      <c r="G61" s="2">
        <f>ROUND(+'Phys. Thy.'!O159,0)</f>
        <v>1970</v>
      </c>
      <c r="H61" s="2">
        <f>ROUND(+'Phys. Thy.'!F159,0)</f>
        <v>22814</v>
      </c>
      <c r="I61" s="7">
        <f t="shared" si="1"/>
        <v>0.09</v>
      </c>
      <c r="J61" s="7"/>
      <c r="K61" s="8">
        <f t="shared" si="2"/>
        <v>3.5</v>
      </c>
    </row>
    <row r="62" spans="2:11" x14ac:dyDescent="0.2">
      <c r="B62">
        <f>+'Phys. Thy.'!A57</f>
        <v>142</v>
      </c>
      <c r="C62" t="str">
        <f>+'Phys. Thy.'!B57</f>
        <v>HARRISON MEDICAL CENTER</v>
      </c>
      <c r="D62" s="2">
        <f>ROUND(+'Phys. Thy.'!O57,0)</f>
        <v>33099</v>
      </c>
      <c r="E62" s="2">
        <f>ROUND(+'Phys. Thy.'!F57,0)</f>
        <v>67663</v>
      </c>
      <c r="F62" s="7">
        <f t="shared" si="0"/>
        <v>0.49</v>
      </c>
      <c r="G62" s="2">
        <f>ROUND(+'Phys. Thy.'!O160,0)</f>
        <v>38351</v>
      </c>
      <c r="H62" s="2">
        <f>ROUND(+'Phys. Thy.'!F160,0)</f>
        <v>72960</v>
      </c>
      <c r="I62" s="7">
        <f t="shared" si="1"/>
        <v>0.53</v>
      </c>
      <c r="J62" s="7"/>
      <c r="K62" s="8">
        <f t="shared" si="2"/>
        <v>8.1600000000000006E-2</v>
      </c>
    </row>
    <row r="63" spans="2:11" x14ac:dyDescent="0.2">
      <c r="B63">
        <f>+'Phys. Thy.'!A58</f>
        <v>145</v>
      </c>
      <c r="C63" t="str">
        <f>+'Phys. Thy.'!B58</f>
        <v>PEACEHEALTH ST JOSEPH MEDICAL CENTER</v>
      </c>
      <c r="D63" s="2">
        <f>ROUND(+'Phys. Thy.'!O58,0)</f>
        <v>22918</v>
      </c>
      <c r="E63" s="2">
        <f>ROUND(+'Phys. Thy.'!F58,0)</f>
        <v>205950</v>
      </c>
      <c r="F63" s="7">
        <f t="shared" si="0"/>
        <v>0.11</v>
      </c>
      <c r="G63" s="2">
        <f>ROUND(+'Phys. Thy.'!O161,0)</f>
        <v>16779</v>
      </c>
      <c r="H63" s="2">
        <f>ROUND(+'Phys. Thy.'!F161,0)</f>
        <v>225390</v>
      </c>
      <c r="I63" s="7">
        <f t="shared" si="1"/>
        <v>7.0000000000000007E-2</v>
      </c>
      <c r="J63" s="7"/>
      <c r="K63" s="8">
        <f t="shared" si="2"/>
        <v>-0.36359999999999998</v>
      </c>
    </row>
    <row r="64" spans="2:11" x14ac:dyDescent="0.2">
      <c r="B64">
        <f>+'Phys. Thy.'!A59</f>
        <v>147</v>
      </c>
      <c r="C64" t="str">
        <f>+'Phys. Thy.'!B59</f>
        <v>MID VALLEY HOSPITAL</v>
      </c>
      <c r="D64" s="2">
        <f>ROUND(+'Phys. Thy.'!O59,0)</f>
        <v>2238</v>
      </c>
      <c r="E64" s="2">
        <f>ROUND(+'Phys. Thy.'!F59,0)</f>
        <v>8733</v>
      </c>
      <c r="F64" s="7">
        <f t="shared" si="0"/>
        <v>0.26</v>
      </c>
      <c r="G64" s="2">
        <f>ROUND(+'Phys. Thy.'!O162,0)</f>
        <v>7401</v>
      </c>
      <c r="H64" s="2">
        <f>ROUND(+'Phys. Thy.'!F162,0)</f>
        <v>8604</v>
      </c>
      <c r="I64" s="7">
        <f t="shared" si="1"/>
        <v>0.86</v>
      </c>
      <c r="J64" s="7"/>
      <c r="K64" s="8">
        <f t="shared" si="2"/>
        <v>2.3077000000000001</v>
      </c>
    </row>
    <row r="65" spans="2:11" x14ac:dyDescent="0.2">
      <c r="B65">
        <f>+'Phys. Thy.'!A60</f>
        <v>148</v>
      </c>
      <c r="C65" t="str">
        <f>+'Phys. Thy.'!B60</f>
        <v>KINDRED HOSPITAL SEATTLE - NORTHGATE</v>
      </c>
      <c r="D65" s="2">
        <f>ROUND(+'Phys. Thy.'!O60,0)</f>
        <v>15</v>
      </c>
      <c r="E65" s="2">
        <f>ROUND(+'Phys. Thy.'!F60,0)</f>
        <v>16502</v>
      </c>
      <c r="F65" s="7">
        <f t="shared" si="0"/>
        <v>0</v>
      </c>
      <c r="G65" s="2">
        <f>ROUND(+'Phys. Thy.'!O163,0)</f>
        <v>376</v>
      </c>
      <c r="H65" s="2">
        <f>ROUND(+'Phys. Thy.'!F163,0)</f>
        <v>19296</v>
      </c>
      <c r="I65" s="7">
        <f t="shared" si="1"/>
        <v>0.02</v>
      </c>
      <c r="J65" s="7"/>
      <c r="K65" s="8" t="e">
        <f t="shared" si="2"/>
        <v>#DIV/0!</v>
      </c>
    </row>
    <row r="66" spans="2:11" x14ac:dyDescent="0.2">
      <c r="B66">
        <f>+'Phys. Thy.'!A61</f>
        <v>150</v>
      </c>
      <c r="C66" t="str">
        <f>+'Phys. Thy.'!B61</f>
        <v>COULEE MEDICAL CENTER</v>
      </c>
      <c r="D66" s="2">
        <f>ROUND(+'Phys. Thy.'!O61,0)</f>
        <v>1316</v>
      </c>
      <c r="E66" s="2">
        <f>ROUND(+'Phys. Thy.'!F61,0)</f>
        <v>4668</v>
      </c>
      <c r="F66" s="7">
        <f t="shared" si="0"/>
        <v>0.28000000000000003</v>
      </c>
      <c r="G66" s="2">
        <f>ROUND(+'Phys. Thy.'!O164,0)</f>
        <v>2537</v>
      </c>
      <c r="H66" s="2">
        <f>ROUND(+'Phys. Thy.'!F164,0)</f>
        <v>5798</v>
      </c>
      <c r="I66" s="7">
        <f t="shared" si="1"/>
        <v>0.44</v>
      </c>
      <c r="J66" s="7"/>
      <c r="K66" s="8">
        <f t="shared" si="2"/>
        <v>0.57140000000000002</v>
      </c>
    </row>
    <row r="67" spans="2:11" x14ac:dyDescent="0.2">
      <c r="B67">
        <f>+'Phys. Thy.'!A62</f>
        <v>152</v>
      </c>
      <c r="C67" t="str">
        <f>+'Phys. Thy.'!B62</f>
        <v>MASON GENERAL HOSPITAL</v>
      </c>
      <c r="D67" s="2">
        <f>ROUND(+'Phys. Thy.'!O62,0)</f>
        <v>3110</v>
      </c>
      <c r="E67" s="2">
        <f>ROUND(+'Phys. Thy.'!F62,0)</f>
        <v>16048</v>
      </c>
      <c r="F67" s="7">
        <f t="shared" si="0"/>
        <v>0.19</v>
      </c>
      <c r="G67" s="2">
        <f>ROUND(+'Phys. Thy.'!O165,0)</f>
        <v>6457</v>
      </c>
      <c r="H67" s="2">
        <f>ROUND(+'Phys. Thy.'!F165,0)</f>
        <v>18632</v>
      </c>
      <c r="I67" s="7">
        <f t="shared" si="1"/>
        <v>0.35</v>
      </c>
      <c r="J67" s="7"/>
      <c r="K67" s="8">
        <f t="shared" si="2"/>
        <v>0.84209999999999996</v>
      </c>
    </row>
    <row r="68" spans="2:11" x14ac:dyDescent="0.2">
      <c r="B68">
        <f>+'Phys. Thy.'!A63</f>
        <v>153</v>
      </c>
      <c r="C68" t="str">
        <f>+'Phys. Thy.'!B63</f>
        <v>WHITMAN HOSPITAL AND MEDICAL CENTER</v>
      </c>
      <c r="D68" s="2">
        <f>ROUND(+'Phys. Thy.'!O63,0)</f>
        <v>11689</v>
      </c>
      <c r="E68" s="2">
        <f>ROUND(+'Phys. Thy.'!F63,0)</f>
        <v>6572</v>
      </c>
      <c r="F68" s="7">
        <f t="shared" si="0"/>
        <v>1.78</v>
      </c>
      <c r="G68" s="2">
        <f>ROUND(+'Phys. Thy.'!O166,0)</f>
        <v>10958</v>
      </c>
      <c r="H68" s="2">
        <f>ROUND(+'Phys. Thy.'!F166,0)</f>
        <v>7024</v>
      </c>
      <c r="I68" s="7">
        <f t="shared" si="1"/>
        <v>1.56</v>
      </c>
      <c r="J68" s="7"/>
      <c r="K68" s="8">
        <f t="shared" si="2"/>
        <v>-0.1236</v>
      </c>
    </row>
    <row r="69" spans="2:11" x14ac:dyDescent="0.2">
      <c r="B69">
        <f>+'Phys. Thy.'!A64</f>
        <v>155</v>
      </c>
      <c r="C69" t="str">
        <f>+'Phys. Thy.'!B64</f>
        <v>UW MEDICINE/VALLEY MEDICAL CENTER</v>
      </c>
      <c r="D69" s="2">
        <f>ROUND(+'Phys. Thy.'!O64,0)</f>
        <v>34805</v>
      </c>
      <c r="E69" s="2">
        <f>ROUND(+'Phys. Thy.'!F64,0)</f>
        <v>53913</v>
      </c>
      <c r="F69" s="7">
        <f t="shared" si="0"/>
        <v>0.65</v>
      </c>
      <c r="G69" s="2">
        <f>ROUND(+'Phys. Thy.'!O167,0)</f>
        <v>72878</v>
      </c>
      <c r="H69" s="2">
        <f>ROUND(+'Phys. Thy.'!F167,0)</f>
        <v>57162</v>
      </c>
      <c r="I69" s="7">
        <f t="shared" si="1"/>
        <v>1.27</v>
      </c>
      <c r="J69" s="7"/>
      <c r="K69" s="8">
        <f t="shared" si="2"/>
        <v>0.95379999999999998</v>
      </c>
    </row>
    <row r="70" spans="2:11" x14ac:dyDescent="0.2">
      <c r="B70">
        <f>+'Phys. Thy.'!A65</f>
        <v>156</v>
      </c>
      <c r="C70" t="str">
        <f>+'Phys. Thy.'!B65</f>
        <v>WHIDBEYHEALTH MEDICAL CENTER</v>
      </c>
      <c r="D70" s="2">
        <f>ROUND(+'Phys. Thy.'!O65,0)</f>
        <v>15561</v>
      </c>
      <c r="E70" s="2">
        <f>ROUND(+'Phys. Thy.'!F65,0)</f>
        <v>17726</v>
      </c>
      <c r="F70" s="7">
        <f t="shared" si="0"/>
        <v>0.88</v>
      </c>
      <c r="G70" s="2">
        <f>ROUND(+'Phys. Thy.'!O168,0)</f>
        <v>38368</v>
      </c>
      <c r="H70" s="2">
        <f>ROUND(+'Phys. Thy.'!F168,0)</f>
        <v>36114</v>
      </c>
      <c r="I70" s="7">
        <f t="shared" si="1"/>
        <v>1.06</v>
      </c>
      <c r="J70" s="7"/>
      <c r="K70" s="8">
        <f t="shared" si="2"/>
        <v>0.20449999999999999</v>
      </c>
    </row>
    <row r="71" spans="2:11" x14ac:dyDescent="0.2">
      <c r="B71">
        <f>+'Phys. Thy.'!A66</f>
        <v>157</v>
      </c>
      <c r="C71" t="str">
        <f>+'Phys. Thy.'!B66</f>
        <v>ST LUKES REHABILIATION INSTITUTE</v>
      </c>
      <c r="D71" s="2">
        <f>ROUND(+'Phys. Thy.'!O66,0)</f>
        <v>15556</v>
      </c>
      <c r="E71" s="2">
        <f>ROUND(+'Phys. Thy.'!F66,0)</f>
        <v>190808</v>
      </c>
      <c r="F71" s="7">
        <f t="shared" si="0"/>
        <v>0.08</v>
      </c>
      <c r="G71" s="2">
        <f>ROUND(+'Phys. Thy.'!O169,0)</f>
        <v>10831</v>
      </c>
      <c r="H71" s="2">
        <f>ROUND(+'Phys. Thy.'!F169,0)</f>
        <v>107139</v>
      </c>
      <c r="I71" s="7">
        <f t="shared" si="1"/>
        <v>0.1</v>
      </c>
      <c r="J71" s="7"/>
      <c r="K71" s="8">
        <f t="shared" si="2"/>
        <v>0.25</v>
      </c>
    </row>
    <row r="72" spans="2:11" x14ac:dyDescent="0.2">
      <c r="B72">
        <f>+'Phys. Thy.'!A67</f>
        <v>158</v>
      </c>
      <c r="C72" t="str">
        <f>+'Phys. Thy.'!B67</f>
        <v>CASCADE MEDICAL CENTER</v>
      </c>
      <c r="D72" s="2">
        <f>ROUND(+'Phys. Thy.'!O67,0)</f>
        <v>17366</v>
      </c>
      <c r="E72" s="2">
        <f>ROUND(+'Phys. Thy.'!F67,0)</f>
        <v>17110</v>
      </c>
      <c r="F72" s="7">
        <f t="shared" si="0"/>
        <v>1.01</v>
      </c>
      <c r="G72" s="2">
        <f>ROUND(+'Phys. Thy.'!O170,0)</f>
        <v>15925</v>
      </c>
      <c r="H72" s="2">
        <f>ROUND(+'Phys. Thy.'!F170,0)</f>
        <v>20234</v>
      </c>
      <c r="I72" s="7">
        <f t="shared" si="1"/>
        <v>0.79</v>
      </c>
      <c r="J72" s="7"/>
      <c r="K72" s="8">
        <f t="shared" si="2"/>
        <v>-0.21779999999999999</v>
      </c>
    </row>
    <row r="73" spans="2:11" x14ac:dyDescent="0.2">
      <c r="B73">
        <f>+'Phys. Thy.'!A68</f>
        <v>159</v>
      </c>
      <c r="C73" t="str">
        <f>+'Phys. Thy.'!B68</f>
        <v>PROVIDENCE ST PETER HOSPITAL</v>
      </c>
      <c r="D73" s="2">
        <f>ROUND(+'Phys. Thy.'!O68,0)</f>
        <v>127362</v>
      </c>
      <c r="E73" s="2">
        <f>ROUND(+'Phys. Thy.'!F68,0)</f>
        <v>0</v>
      </c>
      <c r="F73" s="7" t="str">
        <f t="shared" si="0"/>
        <v/>
      </c>
      <c r="G73" s="2">
        <f>ROUND(+'Phys. Thy.'!O171,0)</f>
        <v>80013</v>
      </c>
      <c r="H73" s="2">
        <f>ROUND(+'Phys. Thy.'!F171,0)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+'Phys. Thy.'!A69</f>
        <v>161</v>
      </c>
      <c r="C74" t="str">
        <f>+'Phys. Thy.'!B69</f>
        <v>KADLEC REGIONAL MEDICAL CENTER</v>
      </c>
      <c r="D74" s="2">
        <f>ROUND(+'Phys. Thy.'!O69,0)</f>
        <v>96895</v>
      </c>
      <c r="E74" s="2">
        <f>ROUND(+'Phys. Thy.'!F69,0)</f>
        <v>170898</v>
      </c>
      <c r="F74" s="7">
        <f t="shared" si="0"/>
        <v>0.56999999999999995</v>
      </c>
      <c r="G74" s="2">
        <f>ROUND(+'Phys. Thy.'!O172,0)</f>
        <v>63552</v>
      </c>
      <c r="H74" s="2">
        <f>ROUND(+'Phys. Thy.'!F172,0)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+'Phys. Thy.'!A70</f>
        <v>162</v>
      </c>
      <c r="C75" t="str">
        <f>+'Phys. Thy.'!B70</f>
        <v>PROVIDENCE SACRED HEART MEDICAL CENTER</v>
      </c>
      <c r="D75" s="2">
        <f>ROUND(+'Phys. Thy.'!O70,0)</f>
        <v>0</v>
      </c>
      <c r="E75" s="2">
        <f>ROUND(+'Phys. Thy.'!F70,0)</f>
        <v>0</v>
      </c>
      <c r="F75" s="7" t="str">
        <f t="shared" ref="F75:F110" si="3">IF(D75=0,"",IF(E75=0,"",ROUND(D75/E75,2)))</f>
        <v/>
      </c>
      <c r="G75" s="2">
        <f>ROUND(+'Phys. Thy.'!O173,0)</f>
        <v>4672</v>
      </c>
      <c r="H75" s="2">
        <f>ROUND(+'Phys. Thy.'!F173,0)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+'Phys. Thy.'!A71</f>
        <v>164</v>
      </c>
      <c r="C76" t="str">
        <f>+'Phys. Thy.'!B71</f>
        <v>EVERGREENHEALTH MEDICAL CENTER</v>
      </c>
      <c r="D76" s="2">
        <f>ROUND(+'Phys. Thy.'!O71,0)</f>
        <v>39803</v>
      </c>
      <c r="E76" s="2">
        <f>ROUND(+'Phys. Thy.'!F71,0)</f>
        <v>0</v>
      </c>
      <c r="F76" s="7" t="str">
        <f t="shared" si="3"/>
        <v/>
      </c>
      <c r="G76" s="2">
        <f>ROUND(+'Phys. Thy.'!O174,0)</f>
        <v>39175</v>
      </c>
      <c r="H76" s="2">
        <f>ROUND(+'Phys. Thy.'!F174,0)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+'Phys. Thy.'!A72</f>
        <v>165</v>
      </c>
      <c r="C77" t="str">
        <f>+'Phys. Thy.'!B72</f>
        <v>LAKE CHELAN COMMUNITY HOSPITAL</v>
      </c>
      <c r="D77" s="2">
        <f>ROUND(+'Phys. Thy.'!O72,0)</f>
        <v>17275</v>
      </c>
      <c r="E77" s="2">
        <f>ROUND(+'Phys. Thy.'!F72,0)</f>
        <v>21788</v>
      </c>
      <c r="F77" s="7">
        <f t="shared" si="3"/>
        <v>0.79</v>
      </c>
      <c r="G77" s="2">
        <f>ROUND(+'Phys. Thy.'!O175,0)</f>
        <v>10042</v>
      </c>
      <c r="H77" s="2">
        <f>ROUND(+'Phys. Thy.'!F175,0)</f>
        <v>18005</v>
      </c>
      <c r="I77" s="7">
        <f t="shared" si="4"/>
        <v>0.56000000000000005</v>
      </c>
      <c r="J77" s="7"/>
      <c r="K77" s="8">
        <f t="shared" si="5"/>
        <v>-0.29110000000000003</v>
      </c>
    </row>
    <row r="78" spans="2:11" x14ac:dyDescent="0.2">
      <c r="B78">
        <f>+'Phys. Thy.'!A73</f>
        <v>167</v>
      </c>
      <c r="C78" t="str">
        <f>+'Phys. Thy.'!B73</f>
        <v>FERRY COUNTY MEMORIAL HOSPITAL</v>
      </c>
      <c r="D78" s="2">
        <f>ROUND(+'Phys. Thy.'!O73,0)</f>
        <v>0</v>
      </c>
      <c r="E78" s="2">
        <f>ROUND(+'Phys. Thy.'!F73,0)</f>
        <v>0</v>
      </c>
      <c r="F78" s="7" t="str">
        <f t="shared" si="3"/>
        <v/>
      </c>
      <c r="G78" s="2">
        <f>ROUND(+'Phys. Thy.'!O176,0)</f>
        <v>0</v>
      </c>
      <c r="H78" s="2">
        <f>ROUND(+'Phys. Thy.'!F176,0)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+'Phys. Thy.'!A74</f>
        <v>168</v>
      </c>
      <c r="C79" t="str">
        <f>+'Phys. Thy.'!B74</f>
        <v>CENTRAL WASHINGTON HOSPITAL</v>
      </c>
      <c r="D79" s="2">
        <f>ROUND(+'Phys. Thy.'!O74,0)</f>
        <v>18352</v>
      </c>
      <c r="E79" s="2">
        <f>ROUND(+'Phys. Thy.'!F74,0)</f>
        <v>87818</v>
      </c>
      <c r="F79" s="7">
        <f t="shared" si="3"/>
        <v>0.21</v>
      </c>
      <c r="G79" s="2">
        <f>ROUND(+'Phys. Thy.'!O177,0)</f>
        <v>18822</v>
      </c>
      <c r="H79" s="2">
        <f>ROUND(+'Phys. Thy.'!F177,0)</f>
        <v>90713</v>
      </c>
      <c r="I79" s="7">
        <f t="shared" si="4"/>
        <v>0.21</v>
      </c>
      <c r="J79" s="7"/>
      <c r="K79" s="8">
        <f t="shared" si="5"/>
        <v>0</v>
      </c>
    </row>
    <row r="80" spans="2:11" x14ac:dyDescent="0.2">
      <c r="B80">
        <f>+'Phys. Thy.'!A75</f>
        <v>170</v>
      </c>
      <c r="C80" t="str">
        <f>+'Phys. Thy.'!B75</f>
        <v>PEACEHEALTH SOUTHWEST MEDICAL CENTER</v>
      </c>
      <c r="D80" s="2">
        <f>ROUND(+'Phys. Thy.'!O75,0)</f>
        <v>5913</v>
      </c>
      <c r="E80" s="2">
        <f>ROUND(+'Phys. Thy.'!F75,0)</f>
        <v>140312</v>
      </c>
      <c r="F80" s="7">
        <f t="shared" si="3"/>
        <v>0.04</v>
      </c>
      <c r="G80" s="2">
        <f>ROUND(+'Phys. Thy.'!O178,0)</f>
        <v>20434</v>
      </c>
      <c r="H80" s="2">
        <f>ROUND(+'Phys. Thy.'!F178,0)</f>
        <v>127318</v>
      </c>
      <c r="I80" s="7">
        <f t="shared" si="4"/>
        <v>0.16</v>
      </c>
      <c r="J80" s="7"/>
      <c r="K80" s="8">
        <f t="shared" si="5"/>
        <v>3</v>
      </c>
    </row>
    <row r="81" spans="2:11" x14ac:dyDescent="0.2">
      <c r="B81">
        <f>+'Phys. Thy.'!A76</f>
        <v>172</v>
      </c>
      <c r="C81" t="str">
        <f>+'Phys. Thy.'!B76</f>
        <v>PULLMAN REGIONAL HOSPITAL</v>
      </c>
      <c r="D81" s="2">
        <f>ROUND(+'Phys. Thy.'!O76,0)</f>
        <v>39640</v>
      </c>
      <c r="E81" s="2">
        <f>ROUND(+'Phys. Thy.'!F76,0)</f>
        <v>32175</v>
      </c>
      <c r="F81" s="7">
        <f t="shared" si="3"/>
        <v>1.23</v>
      </c>
      <c r="G81" s="2">
        <f>ROUND(+'Phys. Thy.'!O179,0)</f>
        <v>92899</v>
      </c>
      <c r="H81" s="2">
        <f>ROUND(+'Phys. Thy.'!F179,0)</f>
        <v>36305</v>
      </c>
      <c r="I81" s="7">
        <f t="shared" si="4"/>
        <v>2.56</v>
      </c>
      <c r="J81" s="7"/>
      <c r="K81" s="8">
        <f t="shared" si="5"/>
        <v>1.0812999999999999</v>
      </c>
    </row>
    <row r="82" spans="2:11" x14ac:dyDescent="0.2">
      <c r="B82">
        <f>+'Phys. Thy.'!A77</f>
        <v>173</v>
      </c>
      <c r="C82" t="str">
        <f>+'Phys. Thy.'!B77</f>
        <v>MORTON GENERAL HOSPITAL</v>
      </c>
      <c r="D82" s="2">
        <f>ROUND(+'Phys. Thy.'!O77,0)</f>
        <v>0</v>
      </c>
      <c r="E82" s="2">
        <f>ROUND(+'Phys. Thy.'!F77,0)</f>
        <v>4798</v>
      </c>
      <c r="F82" s="7" t="str">
        <f t="shared" si="3"/>
        <v/>
      </c>
      <c r="G82" s="2">
        <f>ROUND(+'Phys. Thy.'!O180,0)</f>
        <v>138</v>
      </c>
      <c r="H82" s="2">
        <f>ROUND(+'Phys. Thy.'!F180,0)</f>
        <v>6564</v>
      </c>
      <c r="I82" s="7">
        <f t="shared" si="4"/>
        <v>0.02</v>
      </c>
      <c r="J82" s="7"/>
      <c r="K82" s="8" t="str">
        <f t="shared" si="5"/>
        <v/>
      </c>
    </row>
    <row r="83" spans="2:11" x14ac:dyDescent="0.2">
      <c r="B83">
        <f>+'Phys. Thy.'!A78</f>
        <v>175</v>
      </c>
      <c r="C83" t="str">
        <f>+'Phys. Thy.'!B78</f>
        <v>MARY BRIDGE CHILDRENS HEALTH CENTER</v>
      </c>
      <c r="D83" s="2">
        <f>ROUND(+'Phys. Thy.'!O78,0)</f>
        <v>1615</v>
      </c>
      <c r="E83" s="2">
        <f>ROUND(+'Phys. Thy.'!F78,0)</f>
        <v>0</v>
      </c>
      <c r="F83" s="7" t="str">
        <f t="shared" si="3"/>
        <v/>
      </c>
      <c r="G83" s="2">
        <f>ROUND(+'Phys. Thy.'!O181,0)</f>
        <v>2941</v>
      </c>
      <c r="H83" s="2">
        <f>ROUND(+'Phys. Thy.'!F181,0)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+'Phys. Thy.'!A79</f>
        <v>176</v>
      </c>
      <c r="C84" t="str">
        <f>+'Phys. Thy.'!B79</f>
        <v>TACOMA GENERAL/ALLENMORE HOSPITAL</v>
      </c>
      <c r="D84" s="2">
        <f>ROUND(+'Phys. Thy.'!O79,0)</f>
        <v>0</v>
      </c>
      <c r="E84" s="2">
        <f>ROUND(+'Phys. Thy.'!F79,0)</f>
        <v>46693</v>
      </c>
      <c r="F84" s="7" t="str">
        <f t="shared" si="3"/>
        <v/>
      </c>
      <c r="G84" s="2">
        <f>ROUND(+'Phys. Thy.'!O182,0)</f>
        <v>7228</v>
      </c>
      <c r="H84" s="2">
        <f>ROUND(+'Phys. Thy.'!F182,0)</f>
        <v>80191</v>
      </c>
      <c r="I84" s="7">
        <f t="shared" si="4"/>
        <v>0.09</v>
      </c>
      <c r="J84" s="7"/>
      <c r="K84" s="8" t="str">
        <f t="shared" si="5"/>
        <v/>
      </c>
    </row>
    <row r="85" spans="2:11" x14ac:dyDescent="0.2">
      <c r="B85">
        <f>+'Phys. Thy.'!A80</f>
        <v>180</v>
      </c>
      <c r="C85" t="str">
        <f>+'Phys. Thy.'!B80</f>
        <v>MULTICARE VALLEY HOSPITAL</v>
      </c>
      <c r="D85" s="2">
        <f>ROUND(+'Phys. Thy.'!O80,0)</f>
        <v>3309</v>
      </c>
      <c r="E85" s="2">
        <f>ROUND(+'Phys. Thy.'!F80,0)</f>
        <v>11273</v>
      </c>
      <c r="F85" s="7">
        <f t="shared" si="3"/>
        <v>0.28999999999999998</v>
      </c>
      <c r="G85" s="2">
        <f>ROUND(+'Phys. Thy.'!O183,0)</f>
        <v>1978</v>
      </c>
      <c r="H85" s="2">
        <f>ROUND(+'Phys. Thy.'!F183,0)</f>
        <v>11050</v>
      </c>
      <c r="I85" s="7">
        <f t="shared" si="4"/>
        <v>0.18</v>
      </c>
      <c r="J85" s="7"/>
      <c r="K85" s="8">
        <f t="shared" si="5"/>
        <v>-0.37930000000000003</v>
      </c>
    </row>
    <row r="86" spans="2:11" x14ac:dyDescent="0.2">
      <c r="B86">
        <f>+'Phys. Thy.'!A81</f>
        <v>183</v>
      </c>
      <c r="C86" t="str">
        <f>+'Phys. Thy.'!B81</f>
        <v>MULTICARE AUBURN MEDICAL CENTER</v>
      </c>
      <c r="D86" s="2">
        <f>ROUND(+'Phys. Thy.'!O81,0)</f>
        <v>4000</v>
      </c>
      <c r="E86" s="2">
        <f>ROUND(+'Phys. Thy.'!F81,0)</f>
        <v>37345</v>
      </c>
      <c r="F86" s="7">
        <f t="shared" si="3"/>
        <v>0.11</v>
      </c>
      <c r="G86" s="2">
        <f>ROUND(+'Phys. Thy.'!O184,0)</f>
        <v>0</v>
      </c>
      <c r="H86" s="2">
        <f>ROUND(+'Phys. Thy.'!F184,0)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+'Phys. Thy.'!A82</f>
        <v>186</v>
      </c>
      <c r="C87" t="str">
        <f>+'Phys. Thy.'!B82</f>
        <v>SUMMIT PACIFIC MEDICAL CENTER</v>
      </c>
      <c r="D87" s="2">
        <f>ROUND(+'Phys. Thy.'!O82,0)</f>
        <v>0</v>
      </c>
      <c r="E87" s="2">
        <f>ROUND(+'Phys. Thy.'!F82,0)</f>
        <v>0</v>
      </c>
      <c r="F87" s="7" t="str">
        <f t="shared" si="3"/>
        <v/>
      </c>
      <c r="G87" s="2">
        <f>ROUND(+'Phys. Thy.'!O185,0)</f>
        <v>0</v>
      </c>
      <c r="H87" s="2">
        <f>ROUND(+'Phys. Thy.'!F185,0)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+'Phys. Thy.'!A83</f>
        <v>191</v>
      </c>
      <c r="C88" t="str">
        <f>+'Phys. Thy.'!B83</f>
        <v>PROVIDENCE CENTRALIA HOSPITAL</v>
      </c>
      <c r="D88" s="2">
        <f>ROUND(+'Phys. Thy.'!O83,0)</f>
        <v>13857</v>
      </c>
      <c r="E88" s="2">
        <f>ROUND(+'Phys. Thy.'!F83,0)</f>
        <v>0</v>
      </c>
      <c r="F88" s="7" t="str">
        <f t="shared" si="3"/>
        <v/>
      </c>
      <c r="G88" s="2">
        <f>ROUND(+'Phys. Thy.'!O186,0)</f>
        <v>8192</v>
      </c>
      <c r="H88" s="2">
        <f>ROUND(+'Phys. Thy.'!F186,0)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+'Phys. Thy.'!A84</f>
        <v>193</v>
      </c>
      <c r="C89" t="str">
        <f>+'Phys. Thy.'!B84</f>
        <v>PROVIDENCE MOUNT CARMEL HOSPITAL</v>
      </c>
      <c r="D89" s="2">
        <f>ROUND(+'Phys. Thy.'!O84,0)</f>
        <v>20968</v>
      </c>
      <c r="E89" s="2">
        <f>ROUND(+'Phys. Thy.'!F84,0)</f>
        <v>37487</v>
      </c>
      <c r="F89" s="7">
        <f t="shared" si="3"/>
        <v>0.56000000000000005</v>
      </c>
      <c r="G89" s="2">
        <f>ROUND(+'Phys. Thy.'!O187,0)</f>
        <v>12427</v>
      </c>
      <c r="H89" s="2">
        <f>ROUND(+'Phys. Thy.'!F187,0)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+'Phys. Thy.'!A85</f>
        <v>194</v>
      </c>
      <c r="C90" t="str">
        <f>+'Phys. Thy.'!B85</f>
        <v>PROVIDENCE ST JOSEPHS HOSPITAL</v>
      </c>
      <c r="D90" s="2">
        <f>ROUND(+'Phys. Thy.'!O85,0)</f>
        <v>4572</v>
      </c>
      <c r="E90" s="2">
        <f>ROUND(+'Phys. Thy.'!F85,0)</f>
        <v>28266</v>
      </c>
      <c r="F90" s="7">
        <f t="shared" si="3"/>
        <v>0.16</v>
      </c>
      <c r="G90" s="2">
        <f>ROUND(+'Phys. Thy.'!O188,0)</f>
        <v>12118</v>
      </c>
      <c r="H90" s="2">
        <f>ROUND(+'Phys. Thy.'!F188,0)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+'Phys. Thy.'!A86</f>
        <v>195</v>
      </c>
      <c r="C91" t="str">
        <f>+'Phys. Thy.'!B86</f>
        <v>SNOQUALMIE VALLEY HOSPITAL</v>
      </c>
      <c r="D91" s="2">
        <f>ROUND(+'Phys. Thy.'!O86,0)</f>
        <v>9880</v>
      </c>
      <c r="E91" s="2">
        <f>ROUND(+'Phys. Thy.'!F86,0)</f>
        <v>0</v>
      </c>
      <c r="F91" s="7" t="str">
        <f t="shared" si="3"/>
        <v/>
      </c>
      <c r="G91" s="2">
        <f>ROUND(+'Phys. Thy.'!O189,0)</f>
        <v>9320</v>
      </c>
      <c r="H91" s="2">
        <f>ROUND(+'Phys. Thy.'!F189,0)</f>
        <v>16196</v>
      </c>
      <c r="I91" s="7">
        <f t="shared" si="4"/>
        <v>0.57999999999999996</v>
      </c>
      <c r="J91" s="7"/>
      <c r="K91" s="8" t="str">
        <f t="shared" si="5"/>
        <v/>
      </c>
    </row>
    <row r="92" spans="2:11" x14ac:dyDescent="0.2">
      <c r="B92">
        <f>+'Phys. Thy.'!A87</f>
        <v>197</v>
      </c>
      <c r="C92" t="str">
        <f>+'Phys. Thy.'!B87</f>
        <v>CAPITAL MEDICAL CENTER</v>
      </c>
      <c r="D92" s="2">
        <f>ROUND(+'Phys. Thy.'!O87,0)</f>
        <v>18412</v>
      </c>
      <c r="E92" s="2">
        <f>ROUND(+'Phys. Thy.'!F87,0)</f>
        <v>24822</v>
      </c>
      <c r="F92" s="7">
        <f t="shared" si="3"/>
        <v>0.74</v>
      </c>
      <c r="G92" s="2">
        <f>ROUND(+'Phys. Thy.'!O190,0)</f>
        <v>15329</v>
      </c>
      <c r="H92" s="2">
        <f>ROUND(+'Phys. Thy.'!F190,0)</f>
        <v>26680</v>
      </c>
      <c r="I92" s="7">
        <f t="shared" si="4"/>
        <v>0.56999999999999995</v>
      </c>
      <c r="J92" s="7"/>
      <c r="K92" s="8">
        <f t="shared" si="5"/>
        <v>-0.22969999999999999</v>
      </c>
    </row>
    <row r="93" spans="2:11" x14ac:dyDescent="0.2">
      <c r="B93">
        <f>+'Phys. Thy.'!A88</f>
        <v>198</v>
      </c>
      <c r="C93" t="str">
        <f>+'Phys. Thy.'!B88</f>
        <v>ASTRIA SUNNYSIDE HOSPITAL</v>
      </c>
      <c r="D93" s="2">
        <f>ROUND(+'Phys. Thy.'!O88,0)</f>
        <v>3330</v>
      </c>
      <c r="E93" s="2">
        <f>ROUND(+'Phys. Thy.'!F88,0)</f>
        <v>13335</v>
      </c>
      <c r="F93" s="7">
        <f t="shared" si="3"/>
        <v>0.25</v>
      </c>
      <c r="G93" s="2">
        <f>ROUND(+'Phys. Thy.'!O191,0)</f>
        <v>4682</v>
      </c>
      <c r="H93" s="2">
        <f>ROUND(+'Phys. Thy.'!F191,0)</f>
        <v>17330</v>
      </c>
      <c r="I93" s="7">
        <f t="shared" si="4"/>
        <v>0.27</v>
      </c>
      <c r="J93" s="7"/>
      <c r="K93" s="8">
        <f t="shared" si="5"/>
        <v>0.08</v>
      </c>
    </row>
    <row r="94" spans="2:11" x14ac:dyDescent="0.2">
      <c r="B94">
        <f>+'Phys. Thy.'!A89</f>
        <v>199</v>
      </c>
      <c r="C94" t="str">
        <f>+'Phys. Thy.'!B89</f>
        <v>ASTRIA TOPPENISH HOSPITAL</v>
      </c>
      <c r="D94" s="2">
        <f>ROUND(+'Phys. Thy.'!O89,0)</f>
        <v>102</v>
      </c>
      <c r="E94" s="2">
        <f>ROUND(+'Phys. Thy.'!F89,0)</f>
        <v>175</v>
      </c>
      <c r="F94" s="7">
        <f t="shared" si="3"/>
        <v>0.57999999999999996</v>
      </c>
      <c r="G94" s="2">
        <f>ROUND(+'Phys. Thy.'!O192,0)</f>
        <v>0</v>
      </c>
      <c r="H94" s="2">
        <f>ROUND(+'Phys. Thy.'!F192,0)</f>
        <v>164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+'Phys. Thy.'!A90</f>
        <v>201</v>
      </c>
      <c r="C95" t="str">
        <f>+'Phys. Thy.'!B90</f>
        <v>ST FRANCIS COMMUNITY HOSPITAL</v>
      </c>
      <c r="D95" s="2">
        <f>ROUND(+'Phys. Thy.'!O90,0)</f>
        <v>8428</v>
      </c>
      <c r="E95" s="2">
        <f>ROUND(+'Phys. Thy.'!F90,0)</f>
        <v>60212</v>
      </c>
      <c r="F95" s="7">
        <f t="shared" si="3"/>
        <v>0.14000000000000001</v>
      </c>
      <c r="G95" s="2">
        <f>ROUND(+'Phys. Thy.'!O193,0)</f>
        <v>4180</v>
      </c>
      <c r="H95" s="2">
        <f>ROUND(+'Phys. Thy.'!F193,0)</f>
        <v>66078</v>
      </c>
      <c r="I95" s="7">
        <f t="shared" si="4"/>
        <v>0.06</v>
      </c>
      <c r="J95" s="7"/>
      <c r="K95" s="8">
        <f t="shared" si="5"/>
        <v>-0.57140000000000002</v>
      </c>
    </row>
    <row r="96" spans="2:11" x14ac:dyDescent="0.2">
      <c r="B96">
        <f>+'Phys. Thy.'!A91</f>
        <v>202</v>
      </c>
      <c r="C96" t="str">
        <f>+'Phys. Thy.'!B91</f>
        <v>REGIONAL HOSPITAL</v>
      </c>
      <c r="D96" s="2">
        <f>ROUND(+'Phys. Thy.'!O91,0)</f>
        <v>0</v>
      </c>
      <c r="E96" s="2">
        <f>ROUND(+'Phys. Thy.'!F91,0)</f>
        <v>0</v>
      </c>
      <c r="F96" s="7" t="str">
        <f t="shared" si="3"/>
        <v/>
      </c>
      <c r="G96" s="2">
        <f>ROUND(+'Phys. Thy.'!O194,0)</f>
        <v>0</v>
      </c>
      <c r="H96" s="2">
        <f>ROUND(+'Phys. Thy.'!F194,0)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+'Phys. Thy.'!A92</f>
        <v>204</v>
      </c>
      <c r="C97" t="str">
        <f>+'Phys. Thy.'!B92</f>
        <v>SEATTLE CANCER CARE ALLIANCE</v>
      </c>
      <c r="D97" s="2">
        <f>ROUND(+'Phys. Thy.'!O92,0)</f>
        <v>20117</v>
      </c>
      <c r="E97" s="2">
        <f>ROUND(+'Phys. Thy.'!F92,0)</f>
        <v>0</v>
      </c>
      <c r="F97" s="7" t="str">
        <f t="shared" si="3"/>
        <v/>
      </c>
      <c r="G97" s="2">
        <f>ROUND(+'Phys. Thy.'!O195,0)</f>
        <v>-1055</v>
      </c>
      <c r="H97" s="2">
        <f>ROUND(+'Phys. Thy.'!F195,0)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+'Phys. Thy.'!A93</f>
        <v>205</v>
      </c>
      <c r="C98" t="str">
        <f>+'Phys. Thy.'!B93</f>
        <v>WENATCHEE VALLEY HOSPITAL</v>
      </c>
      <c r="D98" s="2">
        <f>ROUND(+'Phys. Thy.'!O93,0)</f>
        <v>25742</v>
      </c>
      <c r="E98" s="2">
        <f>ROUND(+'Phys. Thy.'!F93,0)</f>
        <v>53772</v>
      </c>
      <c r="F98" s="7">
        <f t="shared" si="3"/>
        <v>0.48</v>
      </c>
      <c r="G98" s="2">
        <f>ROUND(+'Phys. Thy.'!O196,0)</f>
        <v>118538</v>
      </c>
      <c r="H98" s="2">
        <f>ROUND(+'Phys. Thy.'!F196,0)</f>
        <v>61804</v>
      </c>
      <c r="I98" s="7">
        <f t="shared" si="4"/>
        <v>1.92</v>
      </c>
      <c r="J98" s="7"/>
      <c r="K98" s="8">
        <f t="shared" si="5"/>
        <v>3</v>
      </c>
    </row>
    <row r="99" spans="2:11" x14ac:dyDescent="0.2">
      <c r="B99">
        <f>+'Phys. Thy.'!A94</f>
        <v>206</v>
      </c>
      <c r="C99" t="str">
        <f>+'Phys. Thy.'!B94</f>
        <v>PEACEHEALTH UNITED GENERAL MEDICAL CENTER</v>
      </c>
      <c r="D99" s="2">
        <f>ROUND(+'Phys. Thy.'!O94,0)</f>
        <v>3593</v>
      </c>
      <c r="E99" s="2">
        <f>ROUND(+'Phys. Thy.'!F94,0)</f>
        <v>15590</v>
      </c>
      <c r="F99" s="7">
        <f t="shared" si="3"/>
        <v>0.23</v>
      </c>
      <c r="G99" s="2">
        <f>ROUND(+'Phys. Thy.'!O197,0)</f>
        <v>4094</v>
      </c>
      <c r="H99" s="2">
        <f>ROUND(+'Phys. Thy.'!F197,0)</f>
        <v>19058</v>
      </c>
      <c r="I99" s="7">
        <f t="shared" si="4"/>
        <v>0.21</v>
      </c>
      <c r="J99" s="7"/>
      <c r="K99" s="8">
        <f t="shared" si="5"/>
        <v>-8.6999999999999994E-2</v>
      </c>
    </row>
    <row r="100" spans="2:11" x14ac:dyDescent="0.2">
      <c r="B100">
        <f>+'Phys. Thy.'!A95</f>
        <v>207</v>
      </c>
      <c r="C100" t="str">
        <f>+'Phys. Thy.'!B95</f>
        <v>SKAGIT REGIONAL HEALTH</v>
      </c>
      <c r="D100" s="2">
        <f>ROUND(+'Phys. Thy.'!O95,0)</f>
        <v>3184</v>
      </c>
      <c r="E100" s="2">
        <f>ROUND(+'Phys. Thy.'!F95,0)</f>
        <v>0</v>
      </c>
      <c r="F100" s="7" t="str">
        <f t="shared" si="3"/>
        <v/>
      </c>
      <c r="G100" s="2">
        <f>ROUND(+'Phys. Thy.'!O198,0)</f>
        <v>3065</v>
      </c>
      <c r="H100" s="2">
        <f>ROUND(+'Phys. Thy.'!F198,0)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+'Phys. Thy.'!A96</f>
        <v>208</v>
      </c>
      <c r="C101" t="str">
        <f>+'Phys. Thy.'!B96</f>
        <v>LEGACY SALMON CREEK HOSPITAL</v>
      </c>
      <c r="D101" s="2">
        <f>ROUND(+'Phys. Thy.'!O96,0)</f>
        <v>3954</v>
      </c>
      <c r="E101" s="2">
        <f>ROUND(+'Phys. Thy.'!F96,0)</f>
        <v>185126</v>
      </c>
      <c r="F101" s="7">
        <f t="shared" si="3"/>
        <v>0.02</v>
      </c>
      <c r="G101" s="2">
        <f>ROUND(+'Phys. Thy.'!O199,0)</f>
        <v>3139</v>
      </c>
      <c r="H101" s="2">
        <f>ROUND(+'Phys. Thy.'!F199,0)</f>
        <v>210456</v>
      </c>
      <c r="I101" s="7">
        <f t="shared" si="4"/>
        <v>0.01</v>
      </c>
      <c r="J101" s="7"/>
      <c r="K101" s="8">
        <f t="shared" si="5"/>
        <v>-0.5</v>
      </c>
    </row>
    <row r="102" spans="2:11" x14ac:dyDescent="0.2">
      <c r="B102">
        <f>+'Phys. Thy.'!A97</f>
        <v>209</v>
      </c>
      <c r="C102" t="str">
        <f>+'Phys. Thy.'!B97</f>
        <v>ST ANTHONY HOSPITAL</v>
      </c>
      <c r="D102" s="2">
        <f>ROUND(+'Phys. Thy.'!O97,0)</f>
        <v>1896</v>
      </c>
      <c r="E102" s="2">
        <f>ROUND(+'Phys. Thy.'!F97,0)</f>
        <v>37863</v>
      </c>
      <c r="F102" s="7">
        <f t="shared" si="3"/>
        <v>0.05</v>
      </c>
      <c r="G102" s="2">
        <f>ROUND(+'Phys. Thy.'!O200,0)</f>
        <v>2563</v>
      </c>
      <c r="H102" s="2">
        <f>ROUND(+'Phys. Thy.'!F200,0)</f>
        <v>40847</v>
      </c>
      <c r="I102" s="7">
        <f t="shared" si="4"/>
        <v>0.06</v>
      </c>
      <c r="J102" s="7"/>
      <c r="K102" s="8">
        <f t="shared" si="5"/>
        <v>0.2</v>
      </c>
    </row>
    <row r="103" spans="2:11" x14ac:dyDescent="0.2">
      <c r="B103">
        <f>+'Phys. Thy.'!A98</f>
        <v>210</v>
      </c>
      <c r="C103" t="str">
        <f>+'Phys. Thy.'!B98</f>
        <v>SWEDISH MEDICAL CENTER - ISSAQUAH CAMPUS</v>
      </c>
      <c r="D103" s="2">
        <f>ROUND(+'Phys. Thy.'!O98,0)</f>
        <v>0</v>
      </c>
      <c r="E103" s="2">
        <f>ROUND(+'Phys. Thy.'!F98,0)</f>
        <v>0</v>
      </c>
      <c r="F103" s="7" t="str">
        <f t="shared" si="3"/>
        <v/>
      </c>
      <c r="G103" s="2">
        <f>ROUND(+'Phys. Thy.'!O201,0)</f>
        <v>8399</v>
      </c>
      <c r="H103" s="2">
        <f>ROUND(+'Phys. Thy.'!F201,0)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+'Phys. Thy.'!A99</f>
        <v>211</v>
      </c>
      <c r="C104" t="str">
        <f>+'Phys. Thy.'!B99</f>
        <v>PEACEHEALTH PEACE ISLAND MEDICAL CENTER</v>
      </c>
      <c r="D104" s="2">
        <f>ROUND(+'Phys. Thy.'!O99,0)</f>
        <v>0</v>
      </c>
      <c r="E104" s="2">
        <f>ROUND(+'Phys. Thy.'!F99,0)</f>
        <v>0</v>
      </c>
      <c r="F104" s="7" t="str">
        <f t="shared" si="3"/>
        <v/>
      </c>
      <c r="G104" s="2">
        <f>ROUND(+'Phys. Thy.'!O202,0)</f>
        <v>0</v>
      </c>
      <c r="H104" s="2">
        <f>ROUND(+'Phys. Thy.'!F202,0)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+'Phys. Thy.'!A100</f>
        <v>904</v>
      </c>
      <c r="C105" t="str">
        <f>+'Phys. Thy.'!B100</f>
        <v>BHC FAIRFAX HOSPITAL</v>
      </c>
      <c r="D105" s="2">
        <f>ROUND(+'Phys. Thy.'!O100,0)</f>
        <v>0</v>
      </c>
      <c r="E105" s="2">
        <f>ROUND(+'Phys. Thy.'!F100,0)</f>
        <v>0</v>
      </c>
      <c r="F105" s="7" t="str">
        <f t="shared" si="3"/>
        <v/>
      </c>
      <c r="G105" s="2">
        <f>ROUND(+'Phys. Thy.'!O203,0)</f>
        <v>0</v>
      </c>
      <c r="H105" s="2">
        <f>ROUND(+'Phys. Thy.'!F203,0)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+'Phys. Thy.'!A101</f>
        <v>915</v>
      </c>
      <c r="C106" t="str">
        <f>+'Phys. Thy.'!B101</f>
        <v>LOURDES COUNSELING CENTER</v>
      </c>
      <c r="D106" s="2">
        <f>ROUND(+'Phys. Thy.'!O101,0)</f>
        <v>0</v>
      </c>
      <c r="E106" s="2">
        <f>ROUND(+'Phys. Thy.'!F101,0)</f>
        <v>0</v>
      </c>
      <c r="F106" s="7" t="str">
        <f t="shared" si="3"/>
        <v/>
      </c>
      <c r="G106" s="2">
        <f>ROUND(+'Phys. Thy.'!O204,0)</f>
        <v>0</v>
      </c>
      <c r="H106" s="2">
        <f>ROUND(+'Phys. Thy.'!F204,0)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+'Phys. Thy.'!A102</f>
        <v>919</v>
      </c>
      <c r="C107" t="str">
        <f>+'Phys. Thy.'!B102</f>
        <v>NAVOS</v>
      </c>
      <c r="D107" s="2">
        <f>ROUND(+'Phys. Thy.'!O102,0)</f>
        <v>0</v>
      </c>
      <c r="E107" s="2">
        <f>ROUND(+'Phys. Thy.'!F102,0)</f>
        <v>0</v>
      </c>
      <c r="F107" s="7" t="str">
        <f t="shared" si="3"/>
        <v/>
      </c>
      <c r="G107" s="2">
        <f>ROUND(+'Phys. Thy.'!O205,0)</f>
        <v>0</v>
      </c>
      <c r="H107" s="2">
        <f>ROUND(+'Phys. Thy.'!F205,0)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+'Phys. Thy.'!A103</f>
        <v>921</v>
      </c>
      <c r="C108" t="str">
        <f>+'Phys. Thy.'!B103</f>
        <v>CASCADE BEHAVIORAL HOSPITAL</v>
      </c>
      <c r="D108" s="2">
        <f>ROUND(+'Phys. Thy.'!O103,0)</f>
        <v>0</v>
      </c>
      <c r="E108" s="2">
        <f>ROUND(+'Phys. Thy.'!F103,0)</f>
        <v>0</v>
      </c>
      <c r="F108" s="7" t="str">
        <f t="shared" si="3"/>
        <v/>
      </c>
      <c r="G108" s="2">
        <f>ROUND(+'Phys. Thy.'!O206,0)</f>
        <v>0</v>
      </c>
      <c r="H108" s="2">
        <f>ROUND(+'Phys. Thy.'!F206,0)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+'Phys. Thy.'!A104</f>
        <v>922</v>
      </c>
      <c r="C109" t="str">
        <f>+'Phys. Thy.'!B104</f>
        <v>BHC FAIRFAX HOSPITAL NORTH</v>
      </c>
      <c r="D109" s="2">
        <f>ROUND(+'Phys. Thy.'!O104,0)</f>
        <v>0</v>
      </c>
      <c r="E109" s="2">
        <f>ROUND(+'Phys. Thy.'!F104,0)</f>
        <v>0</v>
      </c>
      <c r="F109" s="7" t="str">
        <f t="shared" si="3"/>
        <v/>
      </c>
      <c r="G109" s="2">
        <f>ROUND(+'Phys. Thy.'!O207,0)</f>
        <v>0</v>
      </c>
      <c r="H109" s="2">
        <f>ROUND(+'Phys. Thy.'!F207,0)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+'Phys. Thy.'!A105</f>
        <v>923</v>
      </c>
      <c r="C110" t="str">
        <f>+'Phys. Thy.'!B105</f>
        <v>FAIRFAX BEHAVIORAL HEALTH MONROE</v>
      </c>
      <c r="D110" s="2">
        <f>ROUND(+'Phys. Thy.'!O105,0)</f>
        <v>0</v>
      </c>
      <c r="E110" s="2">
        <f>ROUND(+'Phys. Thy.'!F105,0)</f>
        <v>0</v>
      </c>
      <c r="F110" s="7" t="str">
        <f t="shared" si="3"/>
        <v/>
      </c>
      <c r="G110" s="2">
        <f>ROUND(+'Phys. Thy.'!O208,0)</f>
        <v>0</v>
      </c>
      <c r="H110" s="2">
        <f>ROUND(+'Phys. Thy.'!F208,0)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TR_T</vt:lpstr>
      <vt:lpstr>OE_T</vt:lpstr>
      <vt:lpstr>SW_T</vt:lpstr>
      <vt:lpstr>EB_T</vt:lpstr>
      <vt:lpstr>PF_T</vt:lpstr>
      <vt:lpstr>SE_T</vt:lpstr>
      <vt:lpstr>PS_T</vt:lpstr>
      <vt:lpstr>DRL_T</vt:lpstr>
      <vt:lpstr>ODE_T</vt:lpstr>
      <vt:lpstr>SW_FTE</vt:lpstr>
      <vt:lpstr>EB_FTE</vt:lpstr>
      <vt:lpstr>PH_T</vt:lpstr>
      <vt:lpstr>Phys. Thy.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Physical Therapy Cost Center Screens</dc:title>
  <dc:subject>2016 comparative screens - physical therapy</dc:subject>
  <dc:creator>Washington State Dept of Health - HSQA - Community Health Systems</dc:creator>
  <cp:lastModifiedBy>Huyck, Randall  (DOH)</cp:lastModifiedBy>
  <dcterms:created xsi:type="dcterms:W3CDTF">2000-10-11T22:45:48Z</dcterms:created>
  <dcterms:modified xsi:type="dcterms:W3CDTF">2018-06-06T23:10:11Z</dcterms:modified>
</cp:coreProperties>
</file>