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6 Screens\"/>
    </mc:Choice>
  </mc:AlternateContent>
  <bookViews>
    <workbookView xWindow="-192" yWindow="12" windowWidth="11976" windowHeight="6840" tabRatio="890"/>
  </bookViews>
  <sheets>
    <sheet name="TR_V" sheetId="2" r:id="rId1"/>
    <sheet name="OE_V" sheetId="15" r:id="rId2"/>
    <sheet name="SW_V" sheetId="13" r:id="rId3"/>
    <sheet name="EB_V" sheetId="11" r:id="rId4"/>
    <sheet name="PF_V" sheetId="9" r:id="rId5"/>
    <sheet name="SE_V" sheetId="7" r:id="rId6"/>
    <sheet name="PS_V" sheetId="5" r:id="rId7"/>
    <sheet name="DRL_V" sheetId="3" r:id="rId8"/>
    <sheet name="ODE_V" sheetId="24" r:id="rId9"/>
    <sheet name="SW_FTE" sheetId="22" r:id="rId10"/>
    <sheet name="EB_FTE" sheetId="20" r:id="rId11"/>
    <sheet name="PH_V" sheetId="18" r:id="rId12"/>
    <sheet name="Emergency Room" sheetId="26" r:id="rId13"/>
  </sheets>
  <definedNames>
    <definedName name="\a">#REF!</definedName>
    <definedName name="\q">#REF!</definedName>
    <definedName name="BK3.217">#REF!</definedName>
    <definedName name="BK3.218">#REF!</definedName>
    <definedName name="BK3.219">#REF!</definedName>
    <definedName name="BK3.220">#REF!</definedName>
    <definedName name="BK3.221">#REF!</definedName>
    <definedName name="BK3.222">#REF!</definedName>
    <definedName name="BK3.223">#REF!</definedName>
    <definedName name="BK3.224">#REF!</definedName>
    <definedName name="BK3.225">#REF!</definedName>
    <definedName name="BK3.226">#REF!</definedName>
    <definedName name="BK3.227">#REF!</definedName>
    <definedName name="BK3.228">#REF!</definedName>
    <definedName name="BK3.229">#REF!</definedName>
    <definedName name="BK3.230">#REF!</definedName>
    <definedName name="BK3.231">#REF!</definedName>
    <definedName name="BK3.232">#REF!</definedName>
    <definedName name="BK3.233">#REF!</definedName>
    <definedName name="BK3.234">#REF!</definedName>
    <definedName name="BK3.235">#REF!</definedName>
    <definedName name="BK3.236">#REF!</definedName>
    <definedName name="BK3.237">#REF!</definedName>
    <definedName name="BK3.238">#REF!</definedName>
    <definedName name="BK3.239">#REF!</definedName>
    <definedName name="BK3.240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K110" i="18" l="1"/>
  <c r="H110" i="18"/>
  <c r="G110" i="18"/>
  <c r="I110" i="18" s="1"/>
  <c r="E110" i="18"/>
  <c r="D110" i="18"/>
  <c r="F110" i="18" s="1"/>
  <c r="C110" i="18"/>
  <c r="B110" i="18"/>
  <c r="K110" i="20"/>
  <c r="H110" i="20"/>
  <c r="G110" i="20"/>
  <c r="I110" i="20" s="1"/>
  <c r="E110" i="20"/>
  <c r="D110" i="20"/>
  <c r="F110" i="20" s="1"/>
  <c r="C110" i="20"/>
  <c r="B110" i="20"/>
  <c r="K110" i="22"/>
  <c r="I110" i="22"/>
  <c r="H110" i="22"/>
  <c r="G110" i="22"/>
  <c r="E110" i="22"/>
  <c r="D110" i="22"/>
  <c r="F110" i="22" s="1"/>
  <c r="C110" i="22"/>
  <c r="B110" i="22"/>
  <c r="I110" i="24"/>
  <c r="H110" i="24"/>
  <c r="G110" i="24"/>
  <c r="E110" i="24"/>
  <c r="D110" i="24"/>
  <c r="F110" i="24" s="1"/>
  <c r="C110" i="24"/>
  <c r="B110" i="24"/>
  <c r="I110" i="3"/>
  <c r="H110" i="3"/>
  <c r="G110" i="3"/>
  <c r="E110" i="3"/>
  <c r="D110" i="3"/>
  <c r="K110" i="3" s="1"/>
  <c r="C110" i="3"/>
  <c r="B110" i="3"/>
  <c r="K110" i="5"/>
  <c r="I110" i="5"/>
  <c r="H110" i="5"/>
  <c r="G110" i="5"/>
  <c r="E110" i="5"/>
  <c r="D110" i="5"/>
  <c r="F110" i="5" s="1"/>
  <c r="C110" i="5"/>
  <c r="B110" i="5"/>
  <c r="K110" i="7"/>
  <c r="I110" i="7"/>
  <c r="H110" i="7"/>
  <c r="G110" i="7"/>
  <c r="E110" i="7"/>
  <c r="D110" i="7"/>
  <c r="F110" i="7" s="1"/>
  <c r="C110" i="7"/>
  <c r="B110" i="7"/>
  <c r="K110" i="9"/>
  <c r="I110" i="9"/>
  <c r="H110" i="9"/>
  <c r="G110" i="9"/>
  <c r="E110" i="9"/>
  <c r="D110" i="9"/>
  <c r="F110" i="9" s="1"/>
  <c r="C110" i="9"/>
  <c r="B110" i="9"/>
  <c r="H110" i="11"/>
  <c r="G110" i="11"/>
  <c r="I110" i="11" s="1"/>
  <c r="E110" i="11"/>
  <c r="D110" i="11"/>
  <c r="K110" i="11" s="1"/>
  <c r="C110" i="11"/>
  <c r="B110" i="11"/>
  <c r="K110" i="13"/>
  <c r="I110" i="13"/>
  <c r="H110" i="13"/>
  <c r="G110" i="13"/>
  <c r="F110" i="13"/>
  <c r="E110" i="13"/>
  <c r="D110" i="13"/>
  <c r="C110" i="13"/>
  <c r="B110" i="13"/>
  <c r="H110" i="15"/>
  <c r="G110" i="15"/>
  <c r="I110" i="15" s="1"/>
  <c r="E110" i="15"/>
  <c r="D110" i="15"/>
  <c r="K110" i="15" s="1"/>
  <c r="C110" i="15"/>
  <c r="B110" i="15"/>
  <c r="K110" i="24" l="1"/>
  <c r="F110" i="3"/>
  <c r="F110" i="11"/>
  <c r="F110" i="15"/>
  <c r="H109" i="18"/>
  <c r="G109" i="18"/>
  <c r="I109" i="18" s="1"/>
  <c r="E109" i="18"/>
  <c r="D109" i="18"/>
  <c r="F109" i="18" s="1"/>
  <c r="C109" i="18"/>
  <c r="B109" i="18"/>
  <c r="H108" i="18"/>
  <c r="G108" i="18"/>
  <c r="I108" i="18" s="1"/>
  <c r="E108" i="18"/>
  <c r="D108" i="18"/>
  <c r="K108" i="18" s="1"/>
  <c r="C108" i="18"/>
  <c r="B108" i="18"/>
  <c r="K107" i="18"/>
  <c r="H107" i="18"/>
  <c r="G107" i="18"/>
  <c r="I107" i="18" s="1"/>
  <c r="E107" i="18"/>
  <c r="D107" i="18"/>
  <c r="F107" i="18" s="1"/>
  <c r="C107" i="18"/>
  <c r="B107" i="18"/>
  <c r="H106" i="18"/>
  <c r="G106" i="18"/>
  <c r="I106" i="18" s="1"/>
  <c r="F106" i="18"/>
  <c r="E106" i="18"/>
  <c r="D106" i="18"/>
  <c r="K106" i="18" s="1"/>
  <c r="C106" i="18"/>
  <c r="B106" i="18"/>
  <c r="H105" i="18"/>
  <c r="G105" i="18"/>
  <c r="I105" i="18" s="1"/>
  <c r="E105" i="18"/>
  <c r="D105" i="18"/>
  <c r="F105" i="18" s="1"/>
  <c r="C105" i="18"/>
  <c r="B105" i="18"/>
  <c r="H104" i="18"/>
  <c r="G104" i="18"/>
  <c r="E104" i="18"/>
  <c r="D104" i="18"/>
  <c r="F104" i="18" s="1"/>
  <c r="C104" i="18"/>
  <c r="B104" i="18"/>
  <c r="H103" i="18"/>
  <c r="G103" i="18"/>
  <c r="I103" i="18" s="1"/>
  <c r="E103" i="18"/>
  <c r="D103" i="18"/>
  <c r="C103" i="18"/>
  <c r="B103" i="18"/>
  <c r="H102" i="18"/>
  <c r="G102" i="18"/>
  <c r="I102" i="18" s="1"/>
  <c r="E102" i="18"/>
  <c r="D102" i="18"/>
  <c r="F102" i="18" s="1"/>
  <c r="C102" i="18"/>
  <c r="B102" i="18"/>
  <c r="H101" i="18"/>
  <c r="G101" i="18"/>
  <c r="I101" i="18" s="1"/>
  <c r="E101" i="18"/>
  <c r="F101" i="18" s="1"/>
  <c r="D101" i="18"/>
  <c r="C101" i="18"/>
  <c r="B101" i="18"/>
  <c r="H100" i="18"/>
  <c r="G100" i="18"/>
  <c r="E100" i="18"/>
  <c r="D100" i="18"/>
  <c r="K100" i="18" s="1"/>
  <c r="C100" i="18"/>
  <c r="B100" i="18"/>
  <c r="H99" i="18"/>
  <c r="G99" i="18"/>
  <c r="I99" i="18" s="1"/>
  <c r="E99" i="18"/>
  <c r="D99" i="18"/>
  <c r="C99" i="18"/>
  <c r="B99" i="18"/>
  <c r="H98" i="18"/>
  <c r="G98" i="18"/>
  <c r="I98" i="18" s="1"/>
  <c r="F98" i="18"/>
  <c r="E98" i="18"/>
  <c r="D98" i="18"/>
  <c r="K98" i="18" s="1"/>
  <c r="C98" i="18"/>
  <c r="B98" i="18"/>
  <c r="H97" i="18"/>
  <c r="G97" i="18"/>
  <c r="I97" i="18" s="1"/>
  <c r="E97" i="18"/>
  <c r="D97" i="18"/>
  <c r="F97" i="18" s="1"/>
  <c r="C97" i="18"/>
  <c r="B97" i="18"/>
  <c r="H96" i="18"/>
  <c r="G96" i="18"/>
  <c r="I96" i="18" s="1"/>
  <c r="E96" i="18"/>
  <c r="D96" i="18"/>
  <c r="C96" i="18"/>
  <c r="B96" i="18"/>
  <c r="H95" i="18"/>
  <c r="G95" i="18"/>
  <c r="E95" i="18"/>
  <c r="D95" i="18"/>
  <c r="C95" i="18"/>
  <c r="B95" i="18"/>
  <c r="H94" i="18"/>
  <c r="G94" i="18"/>
  <c r="I94" i="18" s="1"/>
  <c r="E94" i="18"/>
  <c r="D94" i="18"/>
  <c r="F94" i="18" s="1"/>
  <c r="C94" i="18"/>
  <c r="B94" i="18"/>
  <c r="H93" i="18"/>
  <c r="G93" i="18"/>
  <c r="E93" i="18"/>
  <c r="F93" i="18" s="1"/>
  <c r="D93" i="18"/>
  <c r="C93" i="18"/>
  <c r="B93" i="18"/>
  <c r="H92" i="18"/>
  <c r="G92" i="18"/>
  <c r="E92" i="18"/>
  <c r="D92" i="18"/>
  <c r="C92" i="18"/>
  <c r="B92" i="18"/>
  <c r="H91" i="18"/>
  <c r="G91" i="18"/>
  <c r="E91" i="18"/>
  <c r="D91" i="18"/>
  <c r="C91" i="18"/>
  <c r="B91" i="18"/>
  <c r="H90" i="18"/>
  <c r="G90" i="18"/>
  <c r="E90" i="18"/>
  <c r="D90" i="18"/>
  <c r="F90" i="18" s="1"/>
  <c r="C90" i="18"/>
  <c r="B90" i="18"/>
  <c r="H89" i="18"/>
  <c r="G89" i="18"/>
  <c r="E89" i="18"/>
  <c r="D89" i="18"/>
  <c r="C89" i="18"/>
  <c r="B89" i="18"/>
  <c r="H88" i="18"/>
  <c r="G88" i="18"/>
  <c r="E88" i="18"/>
  <c r="F88" i="18" s="1"/>
  <c r="D88" i="18"/>
  <c r="C88" i="18"/>
  <c r="B88" i="18"/>
  <c r="I87" i="18"/>
  <c r="H87" i="18"/>
  <c r="G87" i="18"/>
  <c r="E87" i="18"/>
  <c r="F87" i="18" s="1"/>
  <c r="D87" i="18"/>
  <c r="C87" i="18"/>
  <c r="B87" i="18"/>
  <c r="H86" i="18"/>
  <c r="G86" i="18"/>
  <c r="I86" i="18" s="1"/>
  <c r="E86" i="18"/>
  <c r="D86" i="18"/>
  <c r="C86" i="18"/>
  <c r="B86" i="18"/>
  <c r="H85" i="18"/>
  <c r="G85" i="18"/>
  <c r="E85" i="18"/>
  <c r="F85" i="18" s="1"/>
  <c r="D85" i="18"/>
  <c r="C85" i="18"/>
  <c r="B85" i="18"/>
  <c r="H84" i="18"/>
  <c r="G84" i="18"/>
  <c r="I84" i="18" s="1"/>
  <c r="E84" i="18"/>
  <c r="D84" i="18"/>
  <c r="C84" i="18"/>
  <c r="B84" i="18"/>
  <c r="H83" i="18"/>
  <c r="G83" i="18"/>
  <c r="E83" i="18"/>
  <c r="D83" i="18"/>
  <c r="F83" i="18" s="1"/>
  <c r="C83" i="18"/>
  <c r="B83" i="18"/>
  <c r="H82" i="18"/>
  <c r="G82" i="18"/>
  <c r="E82" i="18"/>
  <c r="F82" i="18" s="1"/>
  <c r="D82" i="18"/>
  <c r="C82" i="18"/>
  <c r="B82" i="18"/>
  <c r="H81" i="18"/>
  <c r="G81" i="18"/>
  <c r="I81" i="18" s="1"/>
  <c r="E81" i="18"/>
  <c r="D81" i="18"/>
  <c r="C81" i="18"/>
  <c r="B81" i="18"/>
  <c r="H80" i="18"/>
  <c r="G80" i="18"/>
  <c r="I80" i="18" s="1"/>
  <c r="E80" i="18"/>
  <c r="F80" i="18" s="1"/>
  <c r="D80" i="18"/>
  <c r="C80" i="18"/>
  <c r="B80" i="18"/>
  <c r="H79" i="18"/>
  <c r="G79" i="18"/>
  <c r="E79" i="18"/>
  <c r="D79" i="18"/>
  <c r="F79" i="18" s="1"/>
  <c r="C79" i="18"/>
  <c r="B79" i="18"/>
  <c r="H78" i="18"/>
  <c r="G78" i="18"/>
  <c r="I78" i="18" s="1"/>
  <c r="E78" i="18"/>
  <c r="D78" i="18"/>
  <c r="C78" i="18"/>
  <c r="B78" i="18"/>
  <c r="H77" i="18"/>
  <c r="G77" i="18"/>
  <c r="E77" i="18"/>
  <c r="D77" i="18"/>
  <c r="C77" i="18"/>
  <c r="B77" i="18"/>
  <c r="H76" i="18"/>
  <c r="G76" i="18"/>
  <c r="I76" i="18" s="1"/>
  <c r="E76" i="18"/>
  <c r="D76" i="18"/>
  <c r="C76" i="18"/>
  <c r="B76" i="18"/>
  <c r="H75" i="18"/>
  <c r="G75" i="18"/>
  <c r="E75" i="18"/>
  <c r="D75" i="18"/>
  <c r="C75" i="18"/>
  <c r="B75" i="18"/>
  <c r="H74" i="18"/>
  <c r="G74" i="18"/>
  <c r="F74" i="18"/>
  <c r="E74" i="18"/>
  <c r="D74" i="18"/>
  <c r="C74" i="18"/>
  <c r="B74" i="18"/>
  <c r="H73" i="18"/>
  <c r="G73" i="18"/>
  <c r="I73" i="18" s="1"/>
  <c r="E73" i="18"/>
  <c r="D73" i="18"/>
  <c r="F73" i="18" s="1"/>
  <c r="C73" i="18"/>
  <c r="B73" i="18"/>
  <c r="H72" i="18"/>
  <c r="G72" i="18"/>
  <c r="E72" i="18"/>
  <c r="D72" i="18"/>
  <c r="C72" i="18"/>
  <c r="B72" i="18"/>
  <c r="H71" i="18"/>
  <c r="G71" i="18"/>
  <c r="I71" i="18" s="1"/>
  <c r="F71" i="18"/>
  <c r="E71" i="18"/>
  <c r="D71" i="18"/>
  <c r="K71" i="18" s="1"/>
  <c r="C71" i="18"/>
  <c r="B71" i="18"/>
  <c r="H70" i="18"/>
  <c r="G70" i="18"/>
  <c r="E70" i="18"/>
  <c r="D70" i="18"/>
  <c r="F70" i="18" s="1"/>
  <c r="C70" i="18"/>
  <c r="B70" i="18"/>
  <c r="H69" i="18"/>
  <c r="G69" i="18"/>
  <c r="E69" i="18"/>
  <c r="D69" i="18"/>
  <c r="C69" i="18"/>
  <c r="B69" i="18"/>
  <c r="H68" i="18"/>
  <c r="G68" i="18"/>
  <c r="I68" i="18" s="1"/>
  <c r="E68" i="18"/>
  <c r="D68" i="18"/>
  <c r="C68" i="18"/>
  <c r="B68" i="18"/>
  <c r="H67" i="18"/>
  <c r="G67" i="18"/>
  <c r="I67" i="18" s="1"/>
  <c r="E67" i="18"/>
  <c r="D67" i="18"/>
  <c r="C67" i="18"/>
  <c r="B67" i="18"/>
  <c r="H66" i="18"/>
  <c r="G66" i="18"/>
  <c r="F66" i="18"/>
  <c r="E66" i="18"/>
  <c r="D66" i="18"/>
  <c r="C66" i="18"/>
  <c r="B66" i="18"/>
  <c r="H65" i="18"/>
  <c r="G65" i="18"/>
  <c r="I65" i="18" s="1"/>
  <c r="E65" i="18"/>
  <c r="D65" i="18"/>
  <c r="F65" i="18" s="1"/>
  <c r="C65" i="18"/>
  <c r="B65" i="18"/>
  <c r="H64" i="18"/>
  <c r="G64" i="18"/>
  <c r="I64" i="18" s="1"/>
  <c r="E64" i="18"/>
  <c r="F64" i="18" s="1"/>
  <c r="D64" i="18"/>
  <c r="C64" i="18"/>
  <c r="B64" i="18"/>
  <c r="H63" i="18"/>
  <c r="G63" i="18"/>
  <c r="F63" i="18"/>
  <c r="E63" i="18"/>
  <c r="D63" i="18"/>
  <c r="C63" i="18"/>
  <c r="B63" i="18"/>
  <c r="H62" i="18"/>
  <c r="G62" i="18"/>
  <c r="I62" i="18" s="1"/>
  <c r="E62" i="18"/>
  <c r="D62" i="18"/>
  <c r="F62" i="18" s="1"/>
  <c r="C62" i="18"/>
  <c r="B62" i="18"/>
  <c r="H61" i="18"/>
  <c r="I61" i="18" s="1"/>
  <c r="G61" i="18"/>
  <c r="E61" i="18"/>
  <c r="D61" i="18"/>
  <c r="C61" i="18"/>
  <c r="B61" i="18"/>
  <c r="H60" i="18"/>
  <c r="G60" i="18"/>
  <c r="I60" i="18" s="1"/>
  <c r="E60" i="18"/>
  <c r="D60" i="18"/>
  <c r="C60" i="18"/>
  <c r="B60" i="18"/>
  <c r="H59" i="18"/>
  <c r="G59" i="18"/>
  <c r="I59" i="18" s="1"/>
  <c r="E59" i="18"/>
  <c r="D59" i="18"/>
  <c r="F59" i="18" s="1"/>
  <c r="C59" i="18"/>
  <c r="B59" i="18"/>
  <c r="H58" i="18"/>
  <c r="G58" i="18"/>
  <c r="I58" i="18" s="1"/>
  <c r="F58" i="18"/>
  <c r="E58" i="18"/>
  <c r="D58" i="18"/>
  <c r="C58" i="18"/>
  <c r="B58" i="18"/>
  <c r="H57" i="18"/>
  <c r="G57" i="18"/>
  <c r="I57" i="18" s="1"/>
  <c r="E57" i="18"/>
  <c r="D57" i="18"/>
  <c r="C57" i="18"/>
  <c r="B57" i="18"/>
  <c r="H56" i="18"/>
  <c r="G56" i="18"/>
  <c r="E56" i="18"/>
  <c r="F56" i="18" s="1"/>
  <c r="D56" i="18"/>
  <c r="C56" i="18"/>
  <c r="B56" i="18"/>
  <c r="H55" i="18"/>
  <c r="G55" i="18"/>
  <c r="I55" i="18" s="1"/>
  <c r="E55" i="18"/>
  <c r="D55" i="18"/>
  <c r="C55" i="18"/>
  <c r="B55" i="18"/>
  <c r="H54" i="18"/>
  <c r="G54" i="18"/>
  <c r="E54" i="18"/>
  <c r="D54" i="18"/>
  <c r="C54" i="18"/>
  <c r="B54" i="18"/>
  <c r="H53" i="18"/>
  <c r="G53" i="18"/>
  <c r="E53" i="18"/>
  <c r="D53" i="18"/>
  <c r="C53" i="18"/>
  <c r="B53" i="18"/>
  <c r="H52" i="18"/>
  <c r="G52" i="18"/>
  <c r="E52" i="18"/>
  <c r="D52" i="18"/>
  <c r="C52" i="18"/>
  <c r="B52" i="18"/>
  <c r="H51" i="18"/>
  <c r="G51" i="18"/>
  <c r="I51" i="18" s="1"/>
  <c r="E51" i="18"/>
  <c r="D51" i="18"/>
  <c r="F51" i="18" s="1"/>
  <c r="C51" i="18"/>
  <c r="B51" i="18"/>
  <c r="H50" i="18"/>
  <c r="G50" i="18"/>
  <c r="E50" i="18"/>
  <c r="D50" i="18"/>
  <c r="F50" i="18" s="1"/>
  <c r="C50" i="18"/>
  <c r="B50" i="18"/>
  <c r="H49" i="18"/>
  <c r="G49" i="18"/>
  <c r="I49" i="18" s="1"/>
  <c r="E49" i="18"/>
  <c r="D49" i="18"/>
  <c r="F49" i="18" s="1"/>
  <c r="C49" i="18"/>
  <c r="B49" i="18"/>
  <c r="H48" i="18"/>
  <c r="G48" i="18"/>
  <c r="E48" i="18"/>
  <c r="F48" i="18" s="1"/>
  <c r="D48" i="18"/>
  <c r="C48" i="18"/>
  <c r="B48" i="18"/>
  <c r="H47" i="18"/>
  <c r="G47" i="18"/>
  <c r="I47" i="18" s="1"/>
  <c r="F47" i="18"/>
  <c r="E47" i="18"/>
  <c r="D47" i="18"/>
  <c r="C47" i="18"/>
  <c r="B47" i="18"/>
  <c r="H46" i="18"/>
  <c r="G46" i="18"/>
  <c r="I46" i="18" s="1"/>
  <c r="E46" i="18"/>
  <c r="D46" i="18"/>
  <c r="C46" i="18"/>
  <c r="B46" i="18"/>
  <c r="K45" i="18"/>
  <c r="H45" i="18"/>
  <c r="G45" i="18"/>
  <c r="I45" i="18" s="1"/>
  <c r="E45" i="18"/>
  <c r="D45" i="18"/>
  <c r="F45" i="18" s="1"/>
  <c r="C45" i="18"/>
  <c r="B45" i="18"/>
  <c r="H44" i="18"/>
  <c r="G44" i="18"/>
  <c r="E44" i="18"/>
  <c r="D44" i="18"/>
  <c r="K44" i="18" s="1"/>
  <c r="C44" i="18"/>
  <c r="B44" i="18"/>
  <c r="H43" i="18"/>
  <c r="G43" i="18"/>
  <c r="E43" i="18"/>
  <c r="D43" i="18"/>
  <c r="F43" i="18" s="1"/>
  <c r="C43" i="18"/>
  <c r="B43" i="18"/>
  <c r="H42" i="18"/>
  <c r="G42" i="18"/>
  <c r="E42" i="18"/>
  <c r="F42" i="18" s="1"/>
  <c r="D42" i="18"/>
  <c r="C42" i="18"/>
  <c r="B42" i="18"/>
  <c r="H41" i="18"/>
  <c r="G41" i="18"/>
  <c r="I41" i="18" s="1"/>
  <c r="E41" i="18"/>
  <c r="D41" i="18"/>
  <c r="C41" i="18"/>
  <c r="B41" i="18"/>
  <c r="H40" i="18"/>
  <c r="G40" i="18"/>
  <c r="E40" i="18"/>
  <c r="F40" i="18" s="1"/>
  <c r="D40" i="18"/>
  <c r="C40" i="18"/>
  <c r="B40" i="18"/>
  <c r="H39" i="18"/>
  <c r="G39" i="18"/>
  <c r="I39" i="18" s="1"/>
  <c r="E39" i="18"/>
  <c r="D39" i="18"/>
  <c r="K39" i="18" s="1"/>
  <c r="C39" i="18"/>
  <c r="B39" i="18"/>
  <c r="H38" i="18"/>
  <c r="G38" i="18"/>
  <c r="E38" i="18"/>
  <c r="D38" i="18"/>
  <c r="C38" i="18"/>
  <c r="B38" i="18"/>
  <c r="H37" i="18"/>
  <c r="G37" i="18"/>
  <c r="E37" i="18"/>
  <c r="D37" i="18"/>
  <c r="C37" i="18"/>
  <c r="B37" i="18"/>
  <c r="I36" i="18"/>
  <c r="H36" i="18"/>
  <c r="G36" i="18"/>
  <c r="E36" i="18"/>
  <c r="D36" i="18"/>
  <c r="C36" i="18"/>
  <c r="B36" i="18"/>
  <c r="H35" i="18"/>
  <c r="G35" i="18"/>
  <c r="I35" i="18" s="1"/>
  <c r="E35" i="18"/>
  <c r="D35" i="18"/>
  <c r="C35" i="18"/>
  <c r="B35" i="18"/>
  <c r="H34" i="18"/>
  <c r="G34" i="18"/>
  <c r="E34" i="18"/>
  <c r="D34" i="18"/>
  <c r="C34" i="18"/>
  <c r="B34" i="18"/>
  <c r="H33" i="18"/>
  <c r="G33" i="18"/>
  <c r="I33" i="18" s="1"/>
  <c r="E33" i="18"/>
  <c r="D33" i="18"/>
  <c r="C33" i="18"/>
  <c r="B33" i="18"/>
  <c r="H32" i="18"/>
  <c r="G32" i="18"/>
  <c r="I32" i="18" s="1"/>
  <c r="E32" i="18"/>
  <c r="F32" i="18" s="1"/>
  <c r="D32" i="18"/>
  <c r="C32" i="18"/>
  <c r="B32" i="18"/>
  <c r="H31" i="18"/>
  <c r="G31" i="18"/>
  <c r="I31" i="18" s="1"/>
  <c r="E31" i="18"/>
  <c r="F31" i="18" s="1"/>
  <c r="D31" i="18"/>
  <c r="C31" i="18"/>
  <c r="B31" i="18"/>
  <c r="H30" i="18"/>
  <c r="G30" i="18"/>
  <c r="I30" i="18" s="1"/>
  <c r="E30" i="18"/>
  <c r="D30" i="18"/>
  <c r="C30" i="18"/>
  <c r="B30" i="18"/>
  <c r="H29" i="18"/>
  <c r="G29" i="18"/>
  <c r="E29" i="18"/>
  <c r="D29" i="18"/>
  <c r="C29" i="18"/>
  <c r="B29" i="18"/>
  <c r="H28" i="18"/>
  <c r="G28" i="18"/>
  <c r="I28" i="18" s="1"/>
  <c r="E28" i="18"/>
  <c r="D28" i="18"/>
  <c r="C28" i="18"/>
  <c r="B28" i="18"/>
  <c r="H27" i="18"/>
  <c r="G27" i="18"/>
  <c r="I27" i="18" s="1"/>
  <c r="E27" i="18"/>
  <c r="K27" i="18" s="1"/>
  <c r="D27" i="18"/>
  <c r="F27" i="18" s="1"/>
  <c r="C27" i="18"/>
  <c r="B27" i="18"/>
  <c r="H26" i="18"/>
  <c r="G26" i="18"/>
  <c r="I26" i="18" s="1"/>
  <c r="F26" i="18"/>
  <c r="E26" i="18"/>
  <c r="D26" i="18"/>
  <c r="K26" i="18" s="1"/>
  <c r="C26" i="18"/>
  <c r="B26" i="18"/>
  <c r="H25" i="18"/>
  <c r="G25" i="18"/>
  <c r="E25" i="18"/>
  <c r="D25" i="18"/>
  <c r="F25" i="18" s="1"/>
  <c r="C25" i="18"/>
  <c r="B25" i="18"/>
  <c r="H24" i="18"/>
  <c r="G24" i="18"/>
  <c r="I24" i="18" s="1"/>
  <c r="E24" i="18"/>
  <c r="F24" i="18" s="1"/>
  <c r="D24" i="18"/>
  <c r="C24" i="18"/>
  <c r="B24" i="18"/>
  <c r="H23" i="18"/>
  <c r="G23" i="18"/>
  <c r="I23" i="18" s="1"/>
  <c r="F23" i="18"/>
  <c r="E23" i="18"/>
  <c r="D23" i="18"/>
  <c r="C23" i="18"/>
  <c r="B23" i="18"/>
  <c r="H22" i="18"/>
  <c r="G22" i="18"/>
  <c r="E22" i="18"/>
  <c r="D22" i="18"/>
  <c r="F22" i="18" s="1"/>
  <c r="C22" i="18"/>
  <c r="B22" i="18"/>
  <c r="H21" i="18"/>
  <c r="G21" i="18"/>
  <c r="E21" i="18"/>
  <c r="D21" i="18"/>
  <c r="C21" i="18"/>
  <c r="B21" i="18"/>
  <c r="H20" i="18"/>
  <c r="G20" i="18"/>
  <c r="E20" i="18"/>
  <c r="D20" i="18"/>
  <c r="C20" i="18"/>
  <c r="B20" i="18"/>
  <c r="H19" i="18"/>
  <c r="G19" i="18"/>
  <c r="I19" i="18" s="1"/>
  <c r="E19" i="18"/>
  <c r="D19" i="18"/>
  <c r="C19" i="18"/>
  <c r="B19" i="18"/>
  <c r="H18" i="18"/>
  <c r="G18" i="18"/>
  <c r="E18" i="18"/>
  <c r="D18" i="18"/>
  <c r="F18" i="18" s="1"/>
  <c r="C18" i="18"/>
  <c r="B18" i="18"/>
  <c r="H17" i="18"/>
  <c r="G17" i="18"/>
  <c r="I17" i="18" s="1"/>
  <c r="E17" i="18"/>
  <c r="D17" i="18"/>
  <c r="C17" i="18"/>
  <c r="B17" i="18"/>
  <c r="H16" i="18"/>
  <c r="G16" i="18"/>
  <c r="E16" i="18"/>
  <c r="D16" i="18"/>
  <c r="C16" i="18"/>
  <c r="B16" i="18"/>
  <c r="H15" i="18"/>
  <c r="G15" i="18"/>
  <c r="I15" i="18" s="1"/>
  <c r="E15" i="18"/>
  <c r="D15" i="18"/>
  <c r="C15" i="18"/>
  <c r="B15" i="18"/>
  <c r="H14" i="18"/>
  <c r="G14" i="18"/>
  <c r="E14" i="18"/>
  <c r="D14" i="18"/>
  <c r="F14" i="18" s="1"/>
  <c r="C14" i="18"/>
  <c r="B14" i="18"/>
  <c r="H13" i="18"/>
  <c r="G13" i="18"/>
  <c r="E13" i="18"/>
  <c r="D13" i="18"/>
  <c r="C13" i="18"/>
  <c r="B13" i="18"/>
  <c r="H12" i="18"/>
  <c r="G12" i="18"/>
  <c r="E12" i="18"/>
  <c r="D12" i="18"/>
  <c r="C12" i="18"/>
  <c r="B12" i="18"/>
  <c r="H11" i="18"/>
  <c r="G11" i="18"/>
  <c r="I11" i="18" s="1"/>
  <c r="E11" i="18"/>
  <c r="D11" i="18"/>
  <c r="F11" i="18" s="1"/>
  <c r="C11" i="18"/>
  <c r="B11" i="18"/>
  <c r="H109" i="20"/>
  <c r="G109" i="20"/>
  <c r="I109" i="20" s="1"/>
  <c r="E109" i="20"/>
  <c r="D109" i="20"/>
  <c r="K109" i="20" s="1"/>
  <c r="C109" i="20"/>
  <c r="B109" i="20"/>
  <c r="H108" i="20"/>
  <c r="G108" i="20"/>
  <c r="I108" i="20" s="1"/>
  <c r="E108" i="20"/>
  <c r="D108" i="20"/>
  <c r="K108" i="20" s="1"/>
  <c r="C108" i="20"/>
  <c r="B108" i="20"/>
  <c r="K107" i="20"/>
  <c r="H107" i="20"/>
  <c r="G107" i="20"/>
  <c r="I107" i="20" s="1"/>
  <c r="F107" i="20"/>
  <c r="E107" i="20"/>
  <c r="D107" i="20"/>
  <c r="C107" i="20"/>
  <c r="B107" i="20"/>
  <c r="H106" i="20"/>
  <c r="G106" i="20"/>
  <c r="I106" i="20" s="1"/>
  <c r="E106" i="20"/>
  <c r="D106" i="20"/>
  <c r="K106" i="20" s="1"/>
  <c r="C106" i="20"/>
  <c r="B106" i="20"/>
  <c r="H105" i="20"/>
  <c r="G105" i="20"/>
  <c r="I105" i="20" s="1"/>
  <c r="E105" i="20"/>
  <c r="D105" i="20"/>
  <c r="F105" i="20" s="1"/>
  <c r="C105" i="20"/>
  <c r="B105" i="20"/>
  <c r="H104" i="20"/>
  <c r="G104" i="20"/>
  <c r="F104" i="20"/>
  <c r="E104" i="20"/>
  <c r="D104" i="20"/>
  <c r="C104" i="20"/>
  <c r="B104" i="20"/>
  <c r="K103" i="20"/>
  <c r="H103" i="20"/>
  <c r="G103" i="20"/>
  <c r="I103" i="20" s="1"/>
  <c r="E103" i="20"/>
  <c r="D103" i="20"/>
  <c r="F103" i="20" s="1"/>
  <c r="C103" i="20"/>
  <c r="B103" i="20"/>
  <c r="H102" i="20"/>
  <c r="G102" i="20"/>
  <c r="F102" i="20"/>
  <c r="E102" i="20"/>
  <c r="D102" i="20"/>
  <c r="C102" i="20"/>
  <c r="B102" i="20"/>
  <c r="I101" i="20"/>
  <c r="H101" i="20"/>
  <c r="G101" i="20"/>
  <c r="E101" i="20"/>
  <c r="D101" i="20"/>
  <c r="C101" i="20"/>
  <c r="B101" i="20"/>
  <c r="H100" i="20"/>
  <c r="G100" i="20"/>
  <c r="I100" i="20" s="1"/>
  <c r="E100" i="20"/>
  <c r="D100" i="20"/>
  <c r="C100" i="20"/>
  <c r="B100" i="20"/>
  <c r="H99" i="20"/>
  <c r="G99" i="20"/>
  <c r="I99" i="20" s="1"/>
  <c r="E99" i="20"/>
  <c r="D99" i="20"/>
  <c r="C99" i="20"/>
  <c r="B99" i="20"/>
  <c r="H98" i="20"/>
  <c r="G98" i="20"/>
  <c r="I98" i="20" s="1"/>
  <c r="F98" i="20"/>
  <c r="E98" i="20"/>
  <c r="D98" i="20"/>
  <c r="K98" i="20" s="1"/>
  <c r="C98" i="20"/>
  <c r="B98" i="20"/>
  <c r="H97" i="20"/>
  <c r="G97" i="20"/>
  <c r="I97" i="20" s="1"/>
  <c r="E97" i="20"/>
  <c r="D97" i="20"/>
  <c r="F97" i="20" s="1"/>
  <c r="C97" i="20"/>
  <c r="B97" i="20"/>
  <c r="H96" i="20"/>
  <c r="G96" i="20"/>
  <c r="I96" i="20" s="1"/>
  <c r="E96" i="20"/>
  <c r="D96" i="20"/>
  <c r="C96" i="20"/>
  <c r="B96" i="20"/>
  <c r="I95" i="20"/>
  <c r="H95" i="20"/>
  <c r="G95" i="20"/>
  <c r="E95" i="20"/>
  <c r="D95" i="20"/>
  <c r="F95" i="20" s="1"/>
  <c r="C95" i="20"/>
  <c r="B95" i="20"/>
  <c r="H94" i="20"/>
  <c r="G94" i="20"/>
  <c r="I94" i="20" s="1"/>
  <c r="E94" i="20"/>
  <c r="D94" i="20"/>
  <c r="F94" i="20" s="1"/>
  <c r="C94" i="20"/>
  <c r="B94" i="20"/>
  <c r="H93" i="20"/>
  <c r="G93" i="20"/>
  <c r="E93" i="20"/>
  <c r="D93" i="20"/>
  <c r="C93" i="20"/>
  <c r="B93" i="20"/>
  <c r="H92" i="20"/>
  <c r="G92" i="20"/>
  <c r="I92" i="20" s="1"/>
  <c r="E92" i="20"/>
  <c r="D92" i="20"/>
  <c r="C92" i="20"/>
  <c r="B92" i="20"/>
  <c r="H91" i="20"/>
  <c r="G91" i="20"/>
  <c r="E91" i="20"/>
  <c r="D91" i="20"/>
  <c r="C91" i="20"/>
  <c r="B91" i="20"/>
  <c r="H90" i="20"/>
  <c r="G90" i="20"/>
  <c r="I90" i="20" s="1"/>
  <c r="F90" i="20"/>
  <c r="E90" i="20"/>
  <c r="D90" i="20"/>
  <c r="C90" i="20"/>
  <c r="B90" i="20"/>
  <c r="H89" i="20"/>
  <c r="G89" i="20"/>
  <c r="I89" i="20" s="1"/>
  <c r="E89" i="20"/>
  <c r="D89" i="20"/>
  <c r="F89" i="20" s="1"/>
  <c r="C89" i="20"/>
  <c r="B89" i="20"/>
  <c r="H88" i="20"/>
  <c r="G88" i="20"/>
  <c r="E88" i="20"/>
  <c r="D88" i="20"/>
  <c r="C88" i="20"/>
  <c r="B88" i="20"/>
  <c r="H87" i="20"/>
  <c r="G87" i="20"/>
  <c r="I87" i="20" s="1"/>
  <c r="F87" i="20"/>
  <c r="E87" i="20"/>
  <c r="D87" i="20"/>
  <c r="C87" i="20"/>
  <c r="B87" i="20"/>
  <c r="H86" i="20"/>
  <c r="G86" i="20"/>
  <c r="E86" i="20"/>
  <c r="F86" i="20" s="1"/>
  <c r="D86" i="20"/>
  <c r="C86" i="20"/>
  <c r="B86" i="20"/>
  <c r="H85" i="20"/>
  <c r="G85" i="20"/>
  <c r="E85" i="20"/>
  <c r="D85" i="20"/>
  <c r="C85" i="20"/>
  <c r="B85" i="20"/>
  <c r="H84" i="20"/>
  <c r="G84" i="20"/>
  <c r="E84" i="20"/>
  <c r="D84" i="20"/>
  <c r="C84" i="20"/>
  <c r="B84" i="20"/>
  <c r="H83" i="20"/>
  <c r="G83" i="20"/>
  <c r="E83" i="20"/>
  <c r="D83" i="20"/>
  <c r="C83" i="20"/>
  <c r="B83" i="20"/>
  <c r="H82" i="20"/>
  <c r="G82" i="20"/>
  <c r="I82" i="20" s="1"/>
  <c r="E82" i="20"/>
  <c r="D82" i="20"/>
  <c r="F82" i="20" s="1"/>
  <c r="C82" i="20"/>
  <c r="B82" i="20"/>
  <c r="H81" i="20"/>
  <c r="G81" i="20"/>
  <c r="E81" i="20"/>
  <c r="D81" i="20"/>
  <c r="F81" i="20" s="1"/>
  <c r="C81" i="20"/>
  <c r="B81" i="20"/>
  <c r="H80" i="20"/>
  <c r="G80" i="20"/>
  <c r="E80" i="20"/>
  <c r="D80" i="20"/>
  <c r="C80" i="20"/>
  <c r="B80" i="20"/>
  <c r="H79" i="20"/>
  <c r="G79" i="20"/>
  <c r="E79" i="20"/>
  <c r="D79" i="20"/>
  <c r="F79" i="20" s="1"/>
  <c r="C79" i="20"/>
  <c r="B79" i="20"/>
  <c r="H78" i="20"/>
  <c r="G78" i="20"/>
  <c r="I78" i="20" s="1"/>
  <c r="E78" i="20"/>
  <c r="D78" i="20"/>
  <c r="F78" i="20" s="1"/>
  <c r="C78" i="20"/>
  <c r="B78" i="20"/>
  <c r="H77" i="20"/>
  <c r="G77" i="20"/>
  <c r="E77" i="20"/>
  <c r="D77" i="20"/>
  <c r="C77" i="20"/>
  <c r="B77" i="20"/>
  <c r="H76" i="20"/>
  <c r="G76" i="20"/>
  <c r="I76" i="20" s="1"/>
  <c r="E76" i="20"/>
  <c r="D76" i="20"/>
  <c r="C76" i="20"/>
  <c r="B76" i="20"/>
  <c r="H75" i="20"/>
  <c r="G75" i="20"/>
  <c r="E75" i="20"/>
  <c r="D75" i="20"/>
  <c r="C75" i="20"/>
  <c r="B75" i="20"/>
  <c r="H74" i="20"/>
  <c r="G74" i="20"/>
  <c r="I74" i="20" s="1"/>
  <c r="E74" i="20"/>
  <c r="D74" i="20"/>
  <c r="F74" i="20" s="1"/>
  <c r="C74" i="20"/>
  <c r="B74" i="20"/>
  <c r="H73" i="20"/>
  <c r="G73" i="20"/>
  <c r="E73" i="20"/>
  <c r="D73" i="20"/>
  <c r="C73" i="20"/>
  <c r="B73" i="20"/>
  <c r="H72" i="20"/>
  <c r="G72" i="20"/>
  <c r="E72" i="20"/>
  <c r="F72" i="20" s="1"/>
  <c r="D72" i="20"/>
  <c r="C72" i="20"/>
  <c r="B72" i="20"/>
  <c r="H71" i="20"/>
  <c r="G71" i="20"/>
  <c r="I71" i="20" s="1"/>
  <c r="E71" i="20"/>
  <c r="D71" i="20"/>
  <c r="F71" i="20" s="1"/>
  <c r="C71" i="20"/>
  <c r="B71" i="20"/>
  <c r="H70" i="20"/>
  <c r="G70" i="20"/>
  <c r="I70" i="20" s="1"/>
  <c r="E70" i="20"/>
  <c r="F70" i="20" s="1"/>
  <c r="D70" i="20"/>
  <c r="C70" i="20"/>
  <c r="B70" i="20"/>
  <c r="H69" i="20"/>
  <c r="G69" i="20"/>
  <c r="E69" i="20"/>
  <c r="D69" i="20"/>
  <c r="C69" i="20"/>
  <c r="B69" i="20"/>
  <c r="H68" i="20"/>
  <c r="G68" i="20"/>
  <c r="I68" i="20" s="1"/>
  <c r="E68" i="20"/>
  <c r="D68" i="20"/>
  <c r="C68" i="20"/>
  <c r="B68" i="20"/>
  <c r="H67" i="20"/>
  <c r="G67" i="20"/>
  <c r="E67" i="20"/>
  <c r="D67" i="20"/>
  <c r="C67" i="20"/>
  <c r="B67" i="20"/>
  <c r="H66" i="20"/>
  <c r="G66" i="20"/>
  <c r="I66" i="20" s="1"/>
  <c r="F66" i="20"/>
  <c r="E66" i="20"/>
  <c r="D66" i="20"/>
  <c r="C66" i="20"/>
  <c r="B66" i="20"/>
  <c r="H65" i="20"/>
  <c r="G65" i="20"/>
  <c r="I65" i="20" s="1"/>
  <c r="E65" i="20"/>
  <c r="D65" i="20"/>
  <c r="F65" i="20" s="1"/>
  <c r="C65" i="20"/>
  <c r="B65" i="20"/>
  <c r="H64" i="20"/>
  <c r="I64" i="20" s="1"/>
  <c r="G64" i="20"/>
  <c r="E64" i="20"/>
  <c r="F64" i="20" s="1"/>
  <c r="D64" i="20"/>
  <c r="C64" i="20"/>
  <c r="B64" i="20"/>
  <c r="H63" i="20"/>
  <c r="G63" i="20"/>
  <c r="I63" i="20" s="1"/>
  <c r="F63" i="20"/>
  <c r="E63" i="20"/>
  <c r="D63" i="20"/>
  <c r="C63" i="20"/>
  <c r="B63" i="20"/>
  <c r="H62" i="20"/>
  <c r="G62" i="20"/>
  <c r="I62" i="20" s="1"/>
  <c r="E62" i="20"/>
  <c r="D62" i="20"/>
  <c r="C62" i="20"/>
  <c r="B62" i="20"/>
  <c r="H61" i="20"/>
  <c r="G61" i="20"/>
  <c r="E61" i="20"/>
  <c r="D61" i="20"/>
  <c r="C61" i="20"/>
  <c r="B61" i="20"/>
  <c r="H60" i="20"/>
  <c r="G60" i="20"/>
  <c r="I60" i="20" s="1"/>
  <c r="E60" i="20"/>
  <c r="D60" i="20"/>
  <c r="C60" i="20"/>
  <c r="B60" i="20"/>
  <c r="H59" i="20"/>
  <c r="G59" i="20"/>
  <c r="E59" i="20"/>
  <c r="D59" i="20"/>
  <c r="C59" i="20"/>
  <c r="B59" i="20"/>
  <c r="H58" i="20"/>
  <c r="G58" i="20"/>
  <c r="I58" i="20" s="1"/>
  <c r="E58" i="20"/>
  <c r="D58" i="20"/>
  <c r="C58" i="20"/>
  <c r="B58" i="20"/>
  <c r="H57" i="20"/>
  <c r="G57" i="20"/>
  <c r="I57" i="20" s="1"/>
  <c r="E57" i="20"/>
  <c r="D57" i="20"/>
  <c r="C57" i="20"/>
  <c r="B57" i="20"/>
  <c r="H56" i="20"/>
  <c r="G56" i="20"/>
  <c r="E56" i="20"/>
  <c r="D56" i="20"/>
  <c r="F56" i="20" s="1"/>
  <c r="C56" i="20"/>
  <c r="B56" i="20"/>
  <c r="H55" i="20"/>
  <c r="G55" i="20"/>
  <c r="E55" i="20"/>
  <c r="D55" i="20"/>
  <c r="C55" i="20"/>
  <c r="B55" i="20"/>
  <c r="H54" i="20"/>
  <c r="G54" i="20"/>
  <c r="I54" i="20" s="1"/>
  <c r="E54" i="20"/>
  <c r="D54" i="20"/>
  <c r="F54" i="20" s="1"/>
  <c r="C54" i="20"/>
  <c r="B54" i="20"/>
  <c r="I53" i="20"/>
  <c r="H53" i="20"/>
  <c r="G53" i="20"/>
  <c r="E53" i="20"/>
  <c r="D53" i="20"/>
  <c r="C53" i="20"/>
  <c r="B53" i="20"/>
  <c r="H52" i="20"/>
  <c r="G52" i="20"/>
  <c r="I52" i="20" s="1"/>
  <c r="E52" i="20"/>
  <c r="D52" i="20"/>
  <c r="C52" i="20"/>
  <c r="B52" i="20"/>
  <c r="H51" i="20"/>
  <c r="G51" i="20"/>
  <c r="I51" i="20" s="1"/>
  <c r="E51" i="20"/>
  <c r="D51" i="20"/>
  <c r="C51" i="20"/>
  <c r="B51" i="20"/>
  <c r="H50" i="20"/>
  <c r="G50" i="20"/>
  <c r="E50" i="20"/>
  <c r="D50" i="20"/>
  <c r="C50" i="20"/>
  <c r="B50" i="20"/>
  <c r="H49" i="20"/>
  <c r="G49" i="20"/>
  <c r="I49" i="20" s="1"/>
  <c r="E49" i="20"/>
  <c r="D49" i="20"/>
  <c r="F49" i="20" s="1"/>
  <c r="C49" i="20"/>
  <c r="B49" i="20"/>
  <c r="H48" i="20"/>
  <c r="I48" i="20" s="1"/>
  <c r="G48" i="20"/>
  <c r="E48" i="20"/>
  <c r="D48" i="20"/>
  <c r="F48" i="20" s="1"/>
  <c r="C48" i="20"/>
  <c r="B48" i="20"/>
  <c r="H47" i="20"/>
  <c r="G47" i="20"/>
  <c r="E47" i="20"/>
  <c r="D47" i="20"/>
  <c r="F47" i="20" s="1"/>
  <c r="C47" i="20"/>
  <c r="B47" i="20"/>
  <c r="H46" i="20"/>
  <c r="G46" i="20"/>
  <c r="I46" i="20" s="1"/>
  <c r="E46" i="20"/>
  <c r="D46" i="20"/>
  <c r="F46" i="20" s="1"/>
  <c r="C46" i="20"/>
  <c r="B46" i="20"/>
  <c r="H45" i="20"/>
  <c r="G45" i="20"/>
  <c r="E45" i="20"/>
  <c r="D45" i="20"/>
  <c r="K45" i="20" s="1"/>
  <c r="C45" i="20"/>
  <c r="B45" i="20"/>
  <c r="H44" i="20"/>
  <c r="G44" i="20"/>
  <c r="I44" i="20" s="1"/>
  <c r="E44" i="20"/>
  <c r="D44" i="20"/>
  <c r="K44" i="20" s="1"/>
  <c r="C44" i="20"/>
  <c r="B44" i="20"/>
  <c r="H43" i="20"/>
  <c r="G43" i="20"/>
  <c r="E43" i="20"/>
  <c r="K43" i="20" s="1"/>
  <c r="D43" i="20"/>
  <c r="C43" i="20"/>
  <c r="B43" i="20"/>
  <c r="H42" i="20"/>
  <c r="G42" i="20"/>
  <c r="I42" i="20" s="1"/>
  <c r="E42" i="20"/>
  <c r="D42" i="20"/>
  <c r="C42" i="20"/>
  <c r="B42" i="20"/>
  <c r="H41" i="20"/>
  <c r="G41" i="20"/>
  <c r="E41" i="20"/>
  <c r="D41" i="20"/>
  <c r="C41" i="20"/>
  <c r="B41" i="20"/>
  <c r="H40" i="20"/>
  <c r="G40" i="20"/>
  <c r="E40" i="20"/>
  <c r="D40" i="20"/>
  <c r="F40" i="20" s="1"/>
  <c r="C40" i="20"/>
  <c r="B40" i="20"/>
  <c r="K39" i="20"/>
  <c r="H39" i="20"/>
  <c r="G39" i="20"/>
  <c r="I39" i="20" s="1"/>
  <c r="F39" i="20"/>
  <c r="E39" i="20"/>
  <c r="D39" i="20"/>
  <c r="C39" i="20"/>
  <c r="B39" i="20"/>
  <c r="H38" i="20"/>
  <c r="G38" i="20"/>
  <c r="E38" i="20"/>
  <c r="D38" i="20"/>
  <c r="C38" i="20"/>
  <c r="B38" i="20"/>
  <c r="H37" i="20"/>
  <c r="G37" i="20"/>
  <c r="I37" i="20" s="1"/>
  <c r="E37" i="20"/>
  <c r="D37" i="20"/>
  <c r="C37" i="20"/>
  <c r="B37" i="20"/>
  <c r="I36" i="20"/>
  <c r="H36" i="20"/>
  <c r="G36" i="20"/>
  <c r="E36" i="20"/>
  <c r="D36" i="20"/>
  <c r="C36" i="20"/>
  <c r="B36" i="20"/>
  <c r="H35" i="20"/>
  <c r="G35" i="20"/>
  <c r="I35" i="20" s="1"/>
  <c r="E35" i="20"/>
  <c r="D35" i="20"/>
  <c r="C35" i="20"/>
  <c r="B35" i="20"/>
  <c r="H34" i="20"/>
  <c r="G34" i="20"/>
  <c r="I34" i="20" s="1"/>
  <c r="E34" i="20"/>
  <c r="F34" i="20" s="1"/>
  <c r="D34" i="20"/>
  <c r="C34" i="20"/>
  <c r="B34" i="20"/>
  <c r="H33" i="20"/>
  <c r="G33" i="20"/>
  <c r="E33" i="20"/>
  <c r="D33" i="20"/>
  <c r="C33" i="20"/>
  <c r="B33" i="20"/>
  <c r="H32" i="20"/>
  <c r="G32" i="20"/>
  <c r="F32" i="20"/>
  <c r="E32" i="20"/>
  <c r="D32" i="20"/>
  <c r="C32" i="20"/>
  <c r="B32" i="20"/>
  <c r="H31" i="20"/>
  <c r="G31" i="20"/>
  <c r="F31" i="20"/>
  <c r="E31" i="20"/>
  <c r="D31" i="20"/>
  <c r="C31" i="20"/>
  <c r="B31" i="20"/>
  <c r="H30" i="20"/>
  <c r="G30" i="20"/>
  <c r="E30" i="20"/>
  <c r="D30" i="20"/>
  <c r="C30" i="20"/>
  <c r="B30" i="20"/>
  <c r="H29" i="20"/>
  <c r="G29" i="20"/>
  <c r="I29" i="20" s="1"/>
  <c r="E29" i="20"/>
  <c r="D29" i="20"/>
  <c r="C29" i="20"/>
  <c r="B29" i="20"/>
  <c r="I28" i="20"/>
  <c r="H28" i="20"/>
  <c r="G28" i="20"/>
  <c r="E28" i="20"/>
  <c r="D28" i="20"/>
  <c r="C28" i="20"/>
  <c r="B28" i="20"/>
  <c r="I27" i="20"/>
  <c r="H27" i="20"/>
  <c r="G27" i="20"/>
  <c r="E27" i="20"/>
  <c r="D27" i="20"/>
  <c r="C27" i="20"/>
  <c r="B27" i="20"/>
  <c r="H26" i="20"/>
  <c r="G26" i="20"/>
  <c r="I26" i="20" s="1"/>
  <c r="F26" i="20"/>
  <c r="E26" i="20"/>
  <c r="D26" i="20"/>
  <c r="K26" i="20" s="1"/>
  <c r="C26" i="20"/>
  <c r="B26" i="20"/>
  <c r="H25" i="20"/>
  <c r="G25" i="20"/>
  <c r="I25" i="20" s="1"/>
  <c r="E25" i="20"/>
  <c r="D25" i="20"/>
  <c r="C25" i="20"/>
  <c r="B25" i="20"/>
  <c r="H24" i="20"/>
  <c r="G24" i="20"/>
  <c r="F24" i="20"/>
  <c r="E24" i="20"/>
  <c r="D24" i="20"/>
  <c r="C24" i="20"/>
  <c r="B24" i="20"/>
  <c r="H23" i="20"/>
  <c r="G23" i="20"/>
  <c r="I23" i="20" s="1"/>
  <c r="F23" i="20"/>
  <c r="E23" i="20"/>
  <c r="D23" i="20"/>
  <c r="C23" i="20"/>
  <c r="B23" i="20"/>
  <c r="H22" i="20"/>
  <c r="G22" i="20"/>
  <c r="I22" i="20" s="1"/>
  <c r="E22" i="20"/>
  <c r="D22" i="20"/>
  <c r="F22" i="20" s="1"/>
  <c r="C22" i="20"/>
  <c r="B22" i="20"/>
  <c r="I21" i="20"/>
  <c r="H21" i="20"/>
  <c r="G21" i="20"/>
  <c r="E21" i="20"/>
  <c r="D21" i="20"/>
  <c r="C21" i="20"/>
  <c r="B21" i="20"/>
  <c r="I20" i="20"/>
  <c r="H20" i="20"/>
  <c r="G20" i="20"/>
  <c r="E20" i="20"/>
  <c r="D20" i="20"/>
  <c r="C20" i="20"/>
  <c r="B20" i="20"/>
  <c r="H19" i="20"/>
  <c r="G19" i="20"/>
  <c r="I19" i="20" s="1"/>
  <c r="E19" i="20"/>
  <c r="D19" i="20"/>
  <c r="C19" i="20"/>
  <c r="B19" i="20"/>
  <c r="H18" i="20"/>
  <c r="G18" i="20"/>
  <c r="E18" i="20"/>
  <c r="F18" i="20" s="1"/>
  <c r="D18" i="20"/>
  <c r="C18" i="20"/>
  <c r="B18" i="20"/>
  <c r="H17" i="20"/>
  <c r="G17" i="20"/>
  <c r="I17" i="20" s="1"/>
  <c r="E17" i="20"/>
  <c r="D17" i="20"/>
  <c r="C17" i="20"/>
  <c r="B17" i="20"/>
  <c r="H16" i="20"/>
  <c r="G16" i="20"/>
  <c r="F16" i="20"/>
  <c r="E16" i="20"/>
  <c r="D16" i="20"/>
  <c r="C16" i="20"/>
  <c r="B16" i="20"/>
  <c r="I15" i="20"/>
  <c r="H15" i="20"/>
  <c r="G15" i="20"/>
  <c r="F15" i="20"/>
  <c r="E15" i="20"/>
  <c r="D15" i="20"/>
  <c r="K15" i="20" s="1"/>
  <c r="C15" i="20"/>
  <c r="B15" i="20"/>
  <c r="H14" i="20"/>
  <c r="G14" i="20"/>
  <c r="F14" i="20"/>
  <c r="E14" i="20"/>
  <c r="D14" i="20"/>
  <c r="C14" i="20"/>
  <c r="B14" i="20"/>
  <c r="H13" i="20"/>
  <c r="G13" i="20"/>
  <c r="I13" i="20" s="1"/>
  <c r="E13" i="20"/>
  <c r="D13" i="20"/>
  <c r="C13" i="20"/>
  <c r="B13" i="20"/>
  <c r="H12" i="20"/>
  <c r="G12" i="20"/>
  <c r="I12" i="20" s="1"/>
  <c r="E12" i="20"/>
  <c r="D12" i="20"/>
  <c r="C12" i="20"/>
  <c r="B12" i="20"/>
  <c r="H11" i="20"/>
  <c r="G11" i="20"/>
  <c r="E11" i="20"/>
  <c r="K11" i="20" s="1"/>
  <c r="D11" i="20"/>
  <c r="C11" i="20"/>
  <c r="B11" i="20"/>
  <c r="H109" i="22"/>
  <c r="G109" i="22"/>
  <c r="I109" i="22" s="1"/>
  <c r="E109" i="22"/>
  <c r="D109" i="22"/>
  <c r="C109" i="22"/>
  <c r="B109" i="22"/>
  <c r="H108" i="22"/>
  <c r="G108" i="22"/>
  <c r="I108" i="22" s="1"/>
  <c r="E108" i="22"/>
  <c r="D108" i="22"/>
  <c r="K108" i="22" s="1"/>
  <c r="C108" i="22"/>
  <c r="B108" i="22"/>
  <c r="H107" i="22"/>
  <c r="G107" i="22"/>
  <c r="I107" i="22" s="1"/>
  <c r="E107" i="22"/>
  <c r="D107" i="22"/>
  <c r="K107" i="22" s="1"/>
  <c r="C107" i="22"/>
  <c r="B107" i="22"/>
  <c r="I106" i="22"/>
  <c r="H106" i="22"/>
  <c r="G106" i="22"/>
  <c r="E106" i="22"/>
  <c r="D106" i="22"/>
  <c r="K106" i="22" s="1"/>
  <c r="C106" i="22"/>
  <c r="B106" i="22"/>
  <c r="H105" i="22"/>
  <c r="G105" i="22"/>
  <c r="I105" i="22" s="1"/>
  <c r="E105" i="22"/>
  <c r="D105" i="22"/>
  <c r="F105" i="22" s="1"/>
  <c r="C105" i="22"/>
  <c r="B105" i="22"/>
  <c r="H104" i="22"/>
  <c r="G104" i="22"/>
  <c r="F104" i="22"/>
  <c r="E104" i="22"/>
  <c r="D104" i="22"/>
  <c r="C104" i="22"/>
  <c r="B104" i="22"/>
  <c r="H103" i="22"/>
  <c r="G103" i="22"/>
  <c r="E103" i="22"/>
  <c r="D103" i="22"/>
  <c r="C103" i="22"/>
  <c r="B103" i="22"/>
  <c r="H102" i="22"/>
  <c r="G102" i="22"/>
  <c r="I102" i="22" s="1"/>
  <c r="E102" i="22"/>
  <c r="F102" i="22" s="1"/>
  <c r="D102" i="22"/>
  <c r="C102" i="22"/>
  <c r="B102" i="22"/>
  <c r="H101" i="22"/>
  <c r="G101" i="22"/>
  <c r="I101" i="22" s="1"/>
  <c r="F101" i="22"/>
  <c r="K101" i="22" s="1"/>
  <c r="E101" i="22"/>
  <c r="D101" i="22"/>
  <c r="C101" i="22"/>
  <c r="B101" i="22"/>
  <c r="H100" i="22"/>
  <c r="G100" i="22"/>
  <c r="E100" i="22"/>
  <c r="D100" i="22"/>
  <c r="C100" i="22"/>
  <c r="B100" i="22"/>
  <c r="H99" i="22"/>
  <c r="G99" i="22"/>
  <c r="E99" i="22"/>
  <c r="D99" i="22"/>
  <c r="C99" i="22"/>
  <c r="B99" i="22"/>
  <c r="H98" i="22"/>
  <c r="G98" i="22"/>
  <c r="I98" i="22" s="1"/>
  <c r="F98" i="22"/>
  <c r="E98" i="22"/>
  <c r="D98" i="22"/>
  <c r="K98" i="22" s="1"/>
  <c r="C98" i="22"/>
  <c r="B98" i="22"/>
  <c r="K97" i="22"/>
  <c r="H97" i="22"/>
  <c r="G97" i="22"/>
  <c r="I97" i="22" s="1"/>
  <c r="F97" i="22"/>
  <c r="E97" i="22"/>
  <c r="D97" i="22"/>
  <c r="C97" i="22"/>
  <c r="B97" i="22"/>
  <c r="H96" i="22"/>
  <c r="G96" i="22"/>
  <c r="I96" i="22" s="1"/>
  <c r="F96" i="22"/>
  <c r="E96" i="22"/>
  <c r="D96" i="22"/>
  <c r="K96" i="22" s="1"/>
  <c r="C96" i="22"/>
  <c r="B96" i="22"/>
  <c r="H95" i="22"/>
  <c r="G95" i="22"/>
  <c r="I95" i="22" s="1"/>
  <c r="E95" i="22"/>
  <c r="D95" i="22"/>
  <c r="F95" i="22" s="1"/>
  <c r="C95" i="22"/>
  <c r="B95" i="22"/>
  <c r="H94" i="22"/>
  <c r="G94" i="22"/>
  <c r="E94" i="22"/>
  <c r="F94" i="22" s="1"/>
  <c r="D94" i="22"/>
  <c r="C94" i="22"/>
  <c r="B94" i="22"/>
  <c r="H93" i="22"/>
  <c r="G93" i="22"/>
  <c r="I93" i="22" s="1"/>
  <c r="E93" i="22"/>
  <c r="D93" i="22"/>
  <c r="F93" i="22" s="1"/>
  <c r="C93" i="22"/>
  <c r="B93" i="22"/>
  <c r="H92" i="22"/>
  <c r="G92" i="22"/>
  <c r="I92" i="22" s="1"/>
  <c r="E92" i="22"/>
  <c r="D92" i="22"/>
  <c r="C92" i="22"/>
  <c r="B92" i="22"/>
  <c r="H91" i="22"/>
  <c r="G91" i="22"/>
  <c r="E91" i="22"/>
  <c r="D91" i="22"/>
  <c r="C91" i="22"/>
  <c r="B91" i="22"/>
  <c r="H90" i="22"/>
  <c r="G90" i="22"/>
  <c r="I90" i="22" s="1"/>
  <c r="E90" i="22"/>
  <c r="D90" i="22"/>
  <c r="C90" i="22"/>
  <c r="B90" i="22"/>
  <c r="H89" i="22"/>
  <c r="G89" i="22"/>
  <c r="E89" i="22"/>
  <c r="D89" i="22"/>
  <c r="F89" i="22" s="1"/>
  <c r="C89" i="22"/>
  <c r="B89" i="22"/>
  <c r="H88" i="22"/>
  <c r="G88" i="22"/>
  <c r="I88" i="22" s="1"/>
  <c r="F88" i="22"/>
  <c r="E88" i="22"/>
  <c r="D88" i="22"/>
  <c r="C88" i="22"/>
  <c r="B88" i="22"/>
  <c r="I87" i="22"/>
  <c r="H87" i="22"/>
  <c r="G87" i="22"/>
  <c r="E87" i="22"/>
  <c r="D87" i="22"/>
  <c r="C87" i="22"/>
  <c r="B87" i="22"/>
  <c r="I86" i="22"/>
  <c r="H86" i="22"/>
  <c r="G86" i="22"/>
  <c r="E86" i="22"/>
  <c r="D86" i="22"/>
  <c r="C86" i="22"/>
  <c r="B86" i="22"/>
  <c r="H85" i="22"/>
  <c r="G85" i="22"/>
  <c r="E85" i="22"/>
  <c r="F85" i="22" s="1"/>
  <c r="D85" i="22"/>
  <c r="C85" i="22"/>
  <c r="B85" i="22"/>
  <c r="H84" i="22"/>
  <c r="G84" i="22"/>
  <c r="I84" i="22" s="1"/>
  <c r="E84" i="22"/>
  <c r="D84" i="22"/>
  <c r="C84" i="22"/>
  <c r="B84" i="22"/>
  <c r="H83" i="22"/>
  <c r="G83" i="22"/>
  <c r="E83" i="22"/>
  <c r="D83" i="22"/>
  <c r="C83" i="22"/>
  <c r="B83" i="22"/>
  <c r="H82" i="22"/>
  <c r="G82" i="22"/>
  <c r="I82" i="22" s="1"/>
  <c r="E82" i="22"/>
  <c r="D82" i="22"/>
  <c r="C82" i="22"/>
  <c r="B82" i="22"/>
  <c r="H81" i="22"/>
  <c r="G81" i="22"/>
  <c r="E81" i="22"/>
  <c r="D81" i="22"/>
  <c r="F81" i="22" s="1"/>
  <c r="C81" i="22"/>
  <c r="B81" i="22"/>
  <c r="H80" i="22"/>
  <c r="G80" i="22"/>
  <c r="I80" i="22" s="1"/>
  <c r="E80" i="22"/>
  <c r="D80" i="22"/>
  <c r="C80" i="22"/>
  <c r="B80" i="22"/>
  <c r="H79" i="22"/>
  <c r="G79" i="22"/>
  <c r="E79" i="22"/>
  <c r="D79" i="22"/>
  <c r="F79" i="22" s="1"/>
  <c r="C79" i="22"/>
  <c r="B79" i="22"/>
  <c r="K78" i="22"/>
  <c r="H78" i="22"/>
  <c r="G78" i="22"/>
  <c r="I78" i="22" s="1"/>
  <c r="E78" i="22"/>
  <c r="D78" i="22"/>
  <c r="F78" i="22" s="1"/>
  <c r="C78" i="22"/>
  <c r="B78" i="22"/>
  <c r="H77" i="22"/>
  <c r="G77" i="22"/>
  <c r="I77" i="22" s="1"/>
  <c r="E77" i="22"/>
  <c r="D77" i="22"/>
  <c r="C77" i="22"/>
  <c r="B77" i="22"/>
  <c r="H76" i="22"/>
  <c r="G76" i="22"/>
  <c r="E76" i="22"/>
  <c r="D76" i="22"/>
  <c r="C76" i="22"/>
  <c r="B76" i="22"/>
  <c r="H75" i="22"/>
  <c r="G75" i="22"/>
  <c r="E75" i="22"/>
  <c r="D75" i="22"/>
  <c r="C75" i="22"/>
  <c r="B75" i="22"/>
  <c r="H74" i="22"/>
  <c r="G74" i="22"/>
  <c r="I74" i="22" s="1"/>
  <c r="E74" i="22"/>
  <c r="D74" i="22"/>
  <c r="C74" i="22"/>
  <c r="B74" i="22"/>
  <c r="H73" i="22"/>
  <c r="G73" i="22"/>
  <c r="F73" i="22"/>
  <c r="E73" i="22"/>
  <c r="D73" i="22"/>
  <c r="C73" i="22"/>
  <c r="B73" i="22"/>
  <c r="H72" i="22"/>
  <c r="G72" i="22"/>
  <c r="I72" i="22" s="1"/>
  <c r="F72" i="22"/>
  <c r="E72" i="22"/>
  <c r="D72" i="22"/>
  <c r="C72" i="22"/>
  <c r="B72" i="22"/>
  <c r="H71" i="22"/>
  <c r="G71" i="22"/>
  <c r="I71" i="22" s="1"/>
  <c r="E71" i="22"/>
  <c r="D71" i="22"/>
  <c r="F71" i="22" s="1"/>
  <c r="C71" i="22"/>
  <c r="B71" i="22"/>
  <c r="H70" i="22"/>
  <c r="G70" i="22"/>
  <c r="E70" i="22"/>
  <c r="D70" i="22"/>
  <c r="C70" i="22"/>
  <c r="B70" i="22"/>
  <c r="H69" i="22"/>
  <c r="G69" i="22"/>
  <c r="I69" i="22" s="1"/>
  <c r="E69" i="22"/>
  <c r="D69" i="22"/>
  <c r="C69" i="22"/>
  <c r="B69" i="22"/>
  <c r="H68" i="22"/>
  <c r="G68" i="22"/>
  <c r="I68" i="22" s="1"/>
  <c r="E68" i="22"/>
  <c r="D68" i="22"/>
  <c r="C68" i="22"/>
  <c r="B68" i="22"/>
  <c r="H67" i="22"/>
  <c r="G67" i="22"/>
  <c r="E67" i="22"/>
  <c r="D67" i="22"/>
  <c r="C67" i="22"/>
  <c r="B67" i="22"/>
  <c r="H66" i="22"/>
  <c r="G66" i="22"/>
  <c r="I66" i="22" s="1"/>
  <c r="E66" i="22"/>
  <c r="F66" i="22" s="1"/>
  <c r="D66" i="22"/>
  <c r="C66" i="22"/>
  <c r="B66" i="22"/>
  <c r="K65" i="22"/>
  <c r="H65" i="22"/>
  <c r="G65" i="22"/>
  <c r="I65" i="22" s="1"/>
  <c r="F65" i="22"/>
  <c r="E65" i="22"/>
  <c r="D65" i="22"/>
  <c r="C65" i="22"/>
  <c r="B65" i="22"/>
  <c r="H64" i="22"/>
  <c r="G64" i="22"/>
  <c r="E64" i="22"/>
  <c r="D64" i="22"/>
  <c r="C64" i="22"/>
  <c r="B64" i="22"/>
  <c r="H63" i="22"/>
  <c r="G63" i="22"/>
  <c r="I63" i="22" s="1"/>
  <c r="E63" i="22"/>
  <c r="D63" i="22"/>
  <c r="C63" i="22"/>
  <c r="B63" i="22"/>
  <c r="H62" i="22"/>
  <c r="G62" i="22"/>
  <c r="I62" i="22" s="1"/>
  <c r="E62" i="22"/>
  <c r="F62" i="22" s="1"/>
  <c r="D62" i="22"/>
  <c r="C62" i="22"/>
  <c r="B62" i="22"/>
  <c r="I61" i="22"/>
  <c r="H61" i="22"/>
  <c r="G61" i="22"/>
  <c r="F61" i="22"/>
  <c r="E61" i="22"/>
  <c r="D61" i="22"/>
  <c r="C61" i="22"/>
  <c r="B61" i="22"/>
  <c r="H60" i="22"/>
  <c r="G60" i="22"/>
  <c r="E60" i="22"/>
  <c r="D60" i="22"/>
  <c r="C60" i="22"/>
  <c r="B60" i="22"/>
  <c r="H59" i="22"/>
  <c r="G59" i="22"/>
  <c r="E59" i="22"/>
  <c r="D59" i="22"/>
  <c r="C59" i="22"/>
  <c r="B59" i="22"/>
  <c r="I58" i="22"/>
  <c r="H58" i="22"/>
  <c r="G58" i="22"/>
  <c r="E58" i="22"/>
  <c r="D58" i="22"/>
  <c r="C58" i="22"/>
  <c r="B58" i="22"/>
  <c r="H57" i="22"/>
  <c r="G57" i="22"/>
  <c r="F57" i="22"/>
  <c r="E57" i="22"/>
  <c r="D57" i="22"/>
  <c r="C57" i="22"/>
  <c r="B57" i="22"/>
  <c r="H56" i="22"/>
  <c r="G56" i="22"/>
  <c r="I56" i="22" s="1"/>
  <c r="E56" i="22"/>
  <c r="F56" i="22" s="1"/>
  <c r="D56" i="22"/>
  <c r="C56" i="22"/>
  <c r="B56" i="22"/>
  <c r="I55" i="22"/>
  <c r="H55" i="22"/>
  <c r="G55" i="22"/>
  <c r="E55" i="22"/>
  <c r="D55" i="22"/>
  <c r="F55" i="22" s="1"/>
  <c r="C55" i="22"/>
  <c r="B55" i="22"/>
  <c r="H54" i="22"/>
  <c r="G54" i="22"/>
  <c r="I54" i="22" s="1"/>
  <c r="E54" i="22"/>
  <c r="F54" i="22" s="1"/>
  <c r="D54" i="22"/>
  <c r="C54" i="22"/>
  <c r="B54" i="22"/>
  <c r="H53" i="22"/>
  <c r="G53" i="22"/>
  <c r="I53" i="22" s="1"/>
  <c r="E53" i="22"/>
  <c r="D53" i="22"/>
  <c r="F53" i="22" s="1"/>
  <c r="C53" i="22"/>
  <c r="B53" i="22"/>
  <c r="H52" i="22"/>
  <c r="G52" i="22"/>
  <c r="E52" i="22"/>
  <c r="D52" i="22"/>
  <c r="C52" i="22"/>
  <c r="B52" i="22"/>
  <c r="H51" i="22"/>
  <c r="G51" i="22"/>
  <c r="E51" i="22"/>
  <c r="D51" i="22"/>
  <c r="C51" i="22"/>
  <c r="B51" i="22"/>
  <c r="I50" i="22"/>
  <c r="H50" i="22"/>
  <c r="G50" i="22"/>
  <c r="E50" i="22"/>
  <c r="D50" i="22"/>
  <c r="C50" i="22"/>
  <c r="B50" i="22"/>
  <c r="H49" i="22"/>
  <c r="G49" i="22"/>
  <c r="I49" i="22" s="1"/>
  <c r="E49" i="22"/>
  <c r="D49" i="22"/>
  <c r="C49" i="22"/>
  <c r="B49" i="22"/>
  <c r="H48" i="22"/>
  <c r="G48" i="22"/>
  <c r="E48" i="22"/>
  <c r="D48" i="22"/>
  <c r="C48" i="22"/>
  <c r="B48" i="22"/>
  <c r="H47" i="22"/>
  <c r="G47" i="22"/>
  <c r="I47" i="22" s="1"/>
  <c r="E47" i="22"/>
  <c r="D47" i="22"/>
  <c r="F47" i="22" s="1"/>
  <c r="C47" i="22"/>
  <c r="B47" i="22"/>
  <c r="H46" i="22"/>
  <c r="G46" i="22"/>
  <c r="I46" i="22" s="1"/>
  <c r="E46" i="22"/>
  <c r="F46" i="22" s="1"/>
  <c r="D46" i="22"/>
  <c r="C46" i="22"/>
  <c r="B46" i="22"/>
  <c r="K45" i="22"/>
  <c r="H45" i="22"/>
  <c r="G45" i="22"/>
  <c r="F45" i="22"/>
  <c r="E45" i="22"/>
  <c r="D45" i="22"/>
  <c r="C45" i="22"/>
  <c r="B45" i="22"/>
  <c r="H44" i="22"/>
  <c r="G44" i="22"/>
  <c r="E44" i="22"/>
  <c r="D44" i="22"/>
  <c r="K44" i="22" s="1"/>
  <c r="C44" i="22"/>
  <c r="B44" i="22"/>
  <c r="H43" i="22"/>
  <c r="G43" i="22"/>
  <c r="E43" i="22"/>
  <c r="D43" i="22"/>
  <c r="C43" i="22"/>
  <c r="B43" i="22"/>
  <c r="I42" i="22"/>
  <c r="H42" i="22"/>
  <c r="G42" i="22"/>
  <c r="F42" i="22"/>
  <c r="E42" i="22"/>
  <c r="D42" i="22"/>
  <c r="C42" i="22"/>
  <c r="B42" i="22"/>
  <c r="H41" i="22"/>
  <c r="G41" i="22"/>
  <c r="E41" i="22"/>
  <c r="D41" i="22"/>
  <c r="F41" i="22" s="1"/>
  <c r="C41" i="22"/>
  <c r="B41" i="22"/>
  <c r="H40" i="22"/>
  <c r="G40" i="22"/>
  <c r="I40" i="22" s="1"/>
  <c r="E40" i="22"/>
  <c r="D40" i="22"/>
  <c r="C40" i="22"/>
  <c r="B40" i="22"/>
  <c r="H39" i="22"/>
  <c r="G39" i="22"/>
  <c r="I39" i="22" s="1"/>
  <c r="E39" i="22"/>
  <c r="D39" i="22"/>
  <c r="F39" i="22" s="1"/>
  <c r="C39" i="22"/>
  <c r="B39" i="22"/>
  <c r="H38" i="22"/>
  <c r="G38" i="22"/>
  <c r="I38" i="22" s="1"/>
  <c r="E38" i="22"/>
  <c r="D38" i="22"/>
  <c r="C38" i="22"/>
  <c r="B38" i="22"/>
  <c r="I37" i="22"/>
  <c r="H37" i="22"/>
  <c r="G37" i="22"/>
  <c r="E37" i="22"/>
  <c r="D37" i="22"/>
  <c r="F37" i="22" s="1"/>
  <c r="C37" i="22"/>
  <c r="B37" i="22"/>
  <c r="H36" i="22"/>
  <c r="G36" i="22"/>
  <c r="E36" i="22"/>
  <c r="D36" i="22"/>
  <c r="C36" i="22"/>
  <c r="B36" i="22"/>
  <c r="H35" i="22"/>
  <c r="G35" i="22"/>
  <c r="E35" i="22"/>
  <c r="D35" i="22"/>
  <c r="C35" i="22"/>
  <c r="B35" i="22"/>
  <c r="I34" i="22"/>
  <c r="H34" i="22"/>
  <c r="G34" i="22"/>
  <c r="F34" i="22"/>
  <c r="E34" i="22"/>
  <c r="D34" i="22"/>
  <c r="C34" i="22"/>
  <c r="B34" i="22"/>
  <c r="H33" i="22"/>
  <c r="G33" i="22"/>
  <c r="F33" i="22"/>
  <c r="E33" i="22"/>
  <c r="D33" i="22"/>
  <c r="C33" i="22"/>
  <c r="B33" i="22"/>
  <c r="H32" i="22"/>
  <c r="G32" i="22"/>
  <c r="I32" i="22" s="1"/>
  <c r="E32" i="22"/>
  <c r="D32" i="22"/>
  <c r="C32" i="22"/>
  <c r="B32" i="22"/>
  <c r="I31" i="22"/>
  <c r="H31" i="22"/>
  <c r="G31" i="22"/>
  <c r="E31" i="22"/>
  <c r="D31" i="22"/>
  <c r="F31" i="22" s="1"/>
  <c r="C31" i="22"/>
  <c r="B31" i="22"/>
  <c r="I30" i="22"/>
  <c r="H30" i="22"/>
  <c r="G30" i="22"/>
  <c r="E30" i="22"/>
  <c r="F30" i="22" s="1"/>
  <c r="D30" i="22"/>
  <c r="C30" i="22"/>
  <c r="B30" i="22"/>
  <c r="H29" i="22"/>
  <c r="G29" i="22"/>
  <c r="E29" i="22"/>
  <c r="D29" i="22"/>
  <c r="C29" i="22"/>
  <c r="B29" i="22"/>
  <c r="H28" i="22"/>
  <c r="G28" i="22"/>
  <c r="I28" i="22" s="1"/>
  <c r="E28" i="22"/>
  <c r="D28" i="22"/>
  <c r="C28" i="22"/>
  <c r="B28" i="22"/>
  <c r="I27" i="22"/>
  <c r="H27" i="22"/>
  <c r="G27" i="22"/>
  <c r="E27" i="22"/>
  <c r="D27" i="22"/>
  <c r="K27" i="22" s="1"/>
  <c r="C27" i="22"/>
  <c r="B27" i="22"/>
  <c r="H26" i="22"/>
  <c r="G26" i="22"/>
  <c r="I26" i="22" s="1"/>
  <c r="F26" i="22"/>
  <c r="E26" i="22"/>
  <c r="D26" i="22"/>
  <c r="K26" i="22" s="1"/>
  <c r="C26" i="22"/>
  <c r="B26" i="22"/>
  <c r="H25" i="22"/>
  <c r="G25" i="22"/>
  <c r="E25" i="22"/>
  <c r="D25" i="22"/>
  <c r="F25" i="22" s="1"/>
  <c r="C25" i="22"/>
  <c r="B25" i="22"/>
  <c r="H24" i="22"/>
  <c r="G24" i="22"/>
  <c r="F24" i="22"/>
  <c r="E24" i="22"/>
  <c r="D24" i="22"/>
  <c r="C24" i="22"/>
  <c r="B24" i="22"/>
  <c r="H23" i="22"/>
  <c r="G23" i="22"/>
  <c r="I23" i="22" s="1"/>
  <c r="E23" i="22"/>
  <c r="D23" i="22"/>
  <c r="C23" i="22"/>
  <c r="B23" i="22"/>
  <c r="H22" i="22"/>
  <c r="G22" i="22"/>
  <c r="I22" i="22" s="1"/>
  <c r="E22" i="22"/>
  <c r="F22" i="22" s="1"/>
  <c r="D22" i="22"/>
  <c r="C22" i="22"/>
  <c r="B22" i="22"/>
  <c r="H21" i="22"/>
  <c r="G21" i="22"/>
  <c r="F21" i="22"/>
  <c r="E21" i="22"/>
  <c r="D21" i="22"/>
  <c r="C21" i="22"/>
  <c r="B21" i="22"/>
  <c r="H20" i="22"/>
  <c r="G20" i="22"/>
  <c r="E20" i="22"/>
  <c r="D20" i="22"/>
  <c r="C20" i="22"/>
  <c r="B20" i="22"/>
  <c r="H19" i="22"/>
  <c r="G19" i="22"/>
  <c r="E19" i="22"/>
  <c r="D19" i="22"/>
  <c r="C19" i="22"/>
  <c r="B19" i="22"/>
  <c r="I18" i="22"/>
  <c r="H18" i="22"/>
  <c r="G18" i="22"/>
  <c r="F18" i="22"/>
  <c r="E18" i="22"/>
  <c r="D18" i="22"/>
  <c r="C18" i="22"/>
  <c r="B18" i="22"/>
  <c r="H17" i="22"/>
  <c r="G17" i="22"/>
  <c r="E17" i="22"/>
  <c r="F17" i="22" s="1"/>
  <c r="D17" i="22"/>
  <c r="C17" i="22"/>
  <c r="B17" i="22"/>
  <c r="H16" i="22"/>
  <c r="G16" i="22"/>
  <c r="I16" i="22" s="1"/>
  <c r="E16" i="22"/>
  <c r="D16" i="22"/>
  <c r="C16" i="22"/>
  <c r="B16" i="22"/>
  <c r="H15" i="22"/>
  <c r="G15" i="22"/>
  <c r="E15" i="22"/>
  <c r="D15" i="22"/>
  <c r="F15" i="22" s="1"/>
  <c r="C15" i="22"/>
  <c r="B15" i="22"/>
  <c r="H14" i="22"/>
  <c r="G14" i="22"/>
  <c r="I14" i="22" s="1"/>
  <c r="E14" i="22"/>
  <c r="F14" i="22" s="1"/>
  <c r="K14" i="22" s="1"/>
  <c r="D14" i="22"/>
  <c r="C14" i="22"/>
  <c r="B14" i="22"/>
  <c r="I13" i="22"/>
  <c r="H13" i="22"/>
  <c r="G13" i="22"/>
  <c r="F13" i="22"/>
  <c r="E13" i="22"/>
  <c r="D13" i="22"/>
  <c r="C13" i="22"/>
  <c r="B13" i="22"/>
  <c r="H12" i="22"/>
  <c r="G12" i="22"/>
  <c r="E12" i="22"/>
  <c r="D12" i="22"/>
  <c r="C12" i="22"/>
  <c r="B12" i="22"/>
  <c r="H11" i="22"/>
  <c r="G11" i="22"/>
  <c r="E11" i="22"/>
  <c r="D11" i="22"/>
  <c r="C11" i="22"/>
  <c r="B11" i="22"/>
  <c r="H109" i="24"/>
  <c r="G109" i="24"/>
  <c r="I109" i="24" s="1"/>
  <c r="E109" i="24"/>
  <c r="D109" i="24"/>
  <c r="K109" i="24" s="1"/>
  <c r="C109" i="24"/>
  <c r="B109" i="24"/>
  <c r="K108" i="24"/>
  <c r="H108" i="24"/>
  <c r="G108" i="24"/>
  <c r="I108" i="24" s="1"/>
  <c r="F108" i="24"/>
  <c r="E108" i="24"/>
  <c r="D108" i="24"/>
  <c r="C108" i="24"/>
  <c r="B108" i="24"/>
  <c r="K107" i="24"/>
  <c r="H107" i="24"/>
  <c r="G107" i="24"/>
  <c r="I107" i="24" s="1"/>
  <c r="F107" i="24"/>
  <c r="E107" i="24"/>
  <c r="D107" i="24"/>
  <c r="C107" i="24"/>
  <c r="B107" i="24"/>
  <c r="H106" i="24"/>
  <c r="G106" i="24"/>
  <c r="I106" i="24" s="1"/>
  <c r="E106" i="24"/>
  <c r="D106" i="24"/>
  <c r="K106" i="24" s="1"/>
  <c r="C106" i="24"/>
  <c r="B106" i="24"/>
  <c r="H105" i="24"/>
  <c r="G105" i="24"/>
  <c r="I105" i="24" s="1"/>
  <c r="E105" i="24"/>
  <c r="D105" i="24"/>
  <c r="F105" i="24" s="1"/>
  <c r="C105" i="24"/>
  <c r="B105" i="24"/>
  <c r="H104" i="24"/>
  <c r="G104" i="24"/>
  <c r="I104" i="24" s="1"/>
  <c r="F104" i="24"/>
  <c r="E104" i="24"/>
  <c r="D104" i="24"/>
  <c r="C104" i="24"/>
  <c r="B104" i="24"/>
  <c r="H103" i="24"/>
  <c r="G103" i="24"/>
  <c r="I103" i="24" s="1"/>
  <c r="E103" i="24"/>
  <c r="F103" i="24" s="1"/>
  <c r="D103" i="24"/>
  <c r="C103" i="24"/>
  <c r="B103" i="24"/>
  <c r="H102" i="24"/>
  <c r="G102" i="24"/>
  <c r="E102" i="24"/>
  <c r="D102" i="24"/>
  <c r="C102" i="24"/>
  <c r="B102" i="24"/>
  <c r="H101" i="24"/>
  <c r="G101" i="24"/>
  <c r="I101" i="24" s="1"/>
  <c r="E101" i="24"/>
  <c r="D101" i="24"/>
  <c r="C101" i="24"/>
  <c r="B101" i="24"/>
  <c r="H100" i="24"/>
  <c r="G100" i="24"/>
  <c r="E100" i="24"/>
  <c r="D100" i="24"/>
  <c r="C100" i="24"/>
  <c r="B100" i="24"/>
  <c r="H99" i="24"/>
  <c r="G99" i="24"/>
  <c r="F99" i="24"/>
  <c r="E99" i="24"/>
  <c r="D99" i="24"/>
  <c r="C99" i="24"/>
  <c r="B99" i="24"/>
  <c r="H98" i="24"/>
  <c r="G98" i="24"/>
  <c r="I98" i="24" s="1"/>
  <c r="E98" i="24"/>
  <c r="D98" i="24"/>
  <c r="K98" i="24" s="1"/>
  <c r="C98" i="24"/>
  <c r="B98" i="24"/>
  <c r="H97" i="24"/>
  <c r="G97" i="24"/>
  <c r="I97" i="24" s="1"/>
  <c r="E97" i="24"/>
  <c r="D97" i="24"/>
  <c r="F97" i="24" s="1"/>
  <c r="C97" i="24"/>
  <c r="B97" i="24"/>
  <c r="H96" i="24"/>
  <c r="G96" i="24"/>
  <c r="I96" i="24" s="1"/>
  <c r="E96" i="24"/>
  <c r="D96" i="24"/>
  <c r="K96" i="24" s="1"/>
  <c r="C96" i="24"/>
  <c r="B96" i="24"/>
  <c r="H95" i="24"/>
  <c r="G95" i="24"/>
  <c r="E95" i="24"/>
  <c r="F95" i="24" s="1"/>
  <c r="D95" i="24"/>
  <c r="C95" i="24"/>
  <c r="B95" i="24"/>
  <c r="H94" i="24"/>
  <c r="G94" i="24"/>
  <c r="E94" i="24"/>
  <c r="D94" i="24"/>
  <c r="C94" i="24"/>
  <c r="B94" i="24"/>
  <c r="H93" i="24"/>
  <c r="G93" i="24"/>
  <c r="I93" i="24" s="1"/>
  <c r="E93" i="24"/>
  <c r="D93" i="24"/>
  <c r="C93" i="24"/>
  <c r="B93" i="24"/>
  <c r="H92" i="24"/>
  <c r="G92" i="24"/>
  <c r="E92" i="24"/>
  <c r="D92" i="24"/>
  <c r="C92" i="24"/>
  <c r="B92" i="24"/>
  <c r="H91" i="24"/>
  <c r="G91" i="24"/>
  <c r="E91" i="24"/>
  <c r="D91" i="24"/>
  <c r="F91" i="24" s="1"/>
  <c r="C91" i="24"/>
  <c r="B91" i="24"/>
  <c r="H90" i="24"/>
  <c r="G90" i="24"/>
  <c r="E90" i="24"/>
  <c r="D90" i="24"/>
  <c r="C90" i="24"/>
  <c r="B90" i="24"/>
  <c r="H89" i="24"/>
  <c r="G89" i="24"/>
  <c r="E89" i="24"/>
  <c r="D89" i="24"/>
  <c r="C89" i="24"/>
  <c r="B89" i="24"/>
  <c r="H88" i="24"/>
  <c r="G88" i="24"/>
  <c r="E88" i="24"/>
  <c r="F88" i="24" s="1"/>
  <c r="D88" i="24"/>
  <c r="C88" i="24"/>
  <c r="B88" i="24"/>
  <c r="H87" i="24"/>
  <c r="G87" i="24"/>
  <c r="E87" i="24"/>
  <c r="D87" i="24"/>
  <c r="F87" i="24" s="1"/>
  <c r="C87" i="24"/>
  <c r="B87" i="24"/>
  <c r="H86" i="24"/>
  <c r="G86" i="24"/>
  <c r="E86" i="24"/>
  <c r="D86" i="24"/>
  <c r="C86" i="24"/>
  <c r="B86" i="24"/>
  <c r="H85" i="24"/>
  <c r="G85" i="24"/>
  <c r="I85" i="24" s="1"/>
  <c r="E85" i="24"/>
  <c r="D85" i="24"/>
  <c r="C85" i="24"/>
  <c r="B85" i="24"/>
  <c r="H84" i="24"/>
  <c r="G84" i="24"/>
  <c r="E84" i="24"/>
  <c r="D84" i="24"/>
  <c r="C84" i="24"/>
  <c r="B84" i="24"/>
  <c r="H83" i="24"/>
  <c r="G83" i="24"/>
  <c r="E83" i="24"/>
  <c r="F83" i="24" s="1"/>
  <c r="D83" i="24"/>
  <c r="C83" i="24"/>
  <c r="B83" i="24"/>
  <c r="H82" i="24"/>
  <c r="G82" i="24"/>
  <c r="E82" i="24"/>
  <c r="D82" i="24"/>
  <c r="C82" i="24"/>
  <c r="B82" i="24"/>
  <c r="H81" i="24"/>
  <c r="G81" i="24"/>
  <c r="E81" i="24"/>
  <c r="D81" i="24"/>
  <c r="C81" i="24"/>
  <c r="B81" i="24"/>
  <c r="H80" i="24"/>
  <c r="G80" i="24"/>
  <c r="F80" i="24"/>
  <c r="E80" i="24"/>
  <c r="D80" i="24"/>
  <c r="C80" i="24"/>
  <c r="B80" i="24"/>
  <c r="H79" i="24"/>
  <c r="G79" i="24"/>
  <c r="I79" i="24" s="1"/>
  <c r="F79" i="24"/>
  <c r="E79" i="24"/>
  <c r="D79" i="24"/>
  <c r="C79" i="24"/>
  <c r="B79" i="24"/>
  <c r="H78" i="24"/>
  <c r="G78" i="24"/>
  <c r="I78" i="24" s="1"/>
  <c r="E78" i="24"/>
  <c r="D78" i="24"/>
  <c r="F78" i="24" s="1"/>
  <c r="C78" i="24"/>
  <c r="B78" i="24"/>
  <c r="H77" i="24"/>
  <c r="G77" i="24"/>
  <c r="E77" i="24"/>
  <c r="D77" i="24"/>
  <c r="C77" i="24"/>
  <c r="B77" i="24"/>
  <c r="H76" i="24"/>
  <c r="G76" i="24"/>
  <c r="I76" i="24" s="1"/>
  <c r="E76" i="24"/>
  <c r="D76" i="24"/>
  <c r="C76" i="24"/>
  <c r="B76" i="24"/>
  <c r="H75" i="24"/>
  <c r="G75" i="24"/>
  <c r="E75" i="24"/>
  <c r="F75" i="24" s="1"/>
  <c r="D75" i="24"/>
  <c r="C75" i="24"/>
  <c r="B75" i="24"/>
  <c r="H74" i="24"/>
  <c r="G74" i="24"/>
  <c r="I74" i="24" s="1"/>
  <c r="E74" i="24"/>
  <c r="D74" i="24"/>
  <c r="C74" i="24"/>
  <c r="B74" i="24"/>
  <c r="H73" i="24"/>
  <c r="I73" i="24" s="1"/>
  <c r="G73" i="24"/>
  <c r="E73" i="24"/>
  <c r="D73" i="24"/>
  <c r="C73" i="24"/>
  <c r="B73" i="24"/>
  <c r="H72" i="24"/>
  <c r="G72" i="24"/>
  <c r="I72" i="24" s="1"/>
  <c r="E72" i="24"/>
  <c r="D72" i="24"/>
  <c r="F72" i="24" s="1"/>
  <c r="C72" i="24"/>
  <c r="B72" i="24"/>
  <c r="K71" i="24"/>
  <c r="H71" i="24"/>
  <c r="G71" i="24"/>
  <c r="I71" i="24" s="1"/>
  <c r="E71" i="24"/>
  <c r="D71" i="24"/>
  <c r="F71" i="24" s="1"/>
  <c r="C71" i="24"/>
  <c r="B71" i="24"/>
  <c r="H70" i="24"/>
  <c r="G70" i="24"/>
  <c r="E70" i="24"/>
  <c r="D70" i="24"/>
  <c r="C70" i="24"/>
  <c r="B70" i="24"/>
  <c r="H69" i="24"/>
  <c r="G69" i="24"/>
  <c r="I69" i="24" s="1"/>
  <c r="E69" i="24"/>
  <c r="D69" i="24"/>
  <c r="C69" i="24"/>
  <c r="B69" i="24"/>
  <c r="H68" i="24"/>
  <c r="G68" i="24"/>
  <c r="E68" i="24"/>
  <c r="D68" i="24"/>
  <c r="C68" i="24"/>
  <c r="B68" i="24"/>
  <c r="H67" i="24"/>
  <c r="G67" i="24"/>
  <c r="E67" i="24"/>
  <c r="D67" i="24"/>
  <c r="F67" i="24" s="1"/>
  <c r="C67" i="24"/>
  <c r="B67" i="24"/>
  <c r="H66" i="24"/>
  <c r="G66" i="24"/>
  <c r="E66" i="24"/>
  <c r="D66" i="24"/>
  <c r="C66" i="24"/>
  <c r="B66" i="24"/>
  <c r="H65" i="24"/>
  <c r="G65" i="24"/>
  <c r="I65" i="24" s="1"/>
  <c r="E65" i="24"/>
  <c r="D65" i="24"/>
  <c r="F65" i="24" s="1"/>
  <c r="C65" i="24"/>
  <c r="B65" i="24"/>
  <c r="I64" i="24"/>
  <c r="H64" i="24"/>
  <c r="G64" i="24"/>
  <c r="E64" i="24"/>
  <c r="D64" i="24"/>
  <c r="F64" i="24" s="1"/>
  <c r="C64" i="24"/>
  <c r="B64" i="24"/>
  <c r="H63" i="24"/>
  <c r="G63" i="24"/>
  <c r="E63" i="24"/>
  <c r="D63" i="24"/>
  <c r="F63" i="24" s="1"/>
  <c r="C63" i="24"/>
  <c r="B63" i="24"/>
  <c r="H62" i="24"/>
  <c r="G62" i="24"/>
  <c r="I62" i="24" s="1"/>
  <c r="E62" i="24"/>
  <c r="D62" i="24"/>
  <c r="F62" i="24" s="1"/>
  <c r="C62" i="24"/>
  <c r="B62" i="24"/>
  <c r="H61" i="24"/>
  <c r="G61" i="24"/>
  <c r="E61" i="24"/>
  <c r="D61" i="24"/>
  <c r="C61" i="24"/>
  <c r="B61" i="24"/>
  <c r="H60" i="24"/>
  <c r="G60" i="24"/>
  <c r="I60" i="24" s="1"/>
  <c r="E60" i="24"/>
  <c r="D60" i="24"/>
  <c r="C60" i="24"/>
  <c r="B60" i="24"/>
  <c r="H59" i="24"/>
  <c r="G59" i="24"/>
  <c r="F59" i="24"/>
  <c r="E59" i="24"/>
  <c r="D59" i="24"/>
  <c r="C59" i="24"/>
  <c r="B59" i="24"/>
  <c r="H58" i="24"/>
  <c r="G58" i="24"/>
  <c r="E58" i="24"/>
  <c r="D58" i="24"/>
  <c r="C58" i="24"/>
  <c r="B58" i="24"/>
  <c r="H57" i="24"/>
  <c r="G57" i="24"/>
  <c r="E57" i="24"/>
  <c r="D57" i="24"/>
  <c r="C57" i="24"/>
  <c r="B57" i="24"/>
  <c r="I56" i="24"/>
  <c r="H56" i="24"/>
  <c r="G56" i="24"/>
  <c r="E56" i="24"/>
  <c r="D56" i="24"/>
  <c r="F56" i="24" s="1"/>
  <c r="C56" i="24"/>
  <c r="B56" i="24"/>
  <c r="H55" i="24"/>
  <c r="G55" i="24"/>
  <c r="I55" i="24" s="1"/>
  <c r="F55" i="24"/>
  <c r="E55" i="24"/>
  <c r="D55" i="24"/>
  <c r="C55" i="24"/>
  <c r="B55" i="24"/>
  <c r="H54" i="24"/>
  <c r="G54" i="24"/>
  <c r="I54" i="24" s="1"/>
  <c r="E54" i="24"/>
  <c r="D54" i="24"/>
  <c r="F54" i="24" s="1"/>
  <c r="C54" i="24"/>
  <c r="B54" i="24"/>
  <c r="I53" i="24"/>
  <c r="H53" i="24"/>
  <c r="G53" i="24"/>
  <c r="E53" i="24"/>
  <c r="D53" i="24"/>
  <c r="C53" i="24"/>
  <c r="B53" i="24"/>
  <c r="H52" i="24"/>
  <c r="G52" i="24"/>
  <c r="I52" i="24" s="1"/>
  <c r="E52" i="24"/>
  <c r="D52" i="24"/>
  <c r="F52" i="24" s="1"/>
  <c r="C52" i="24"/>
  <c r="B52" i="24"/>
  <c r="H51" i="24"/>
  <c r="G51" i="24"/>
  <c r="F51" i="24"/>
  <c r="E51" i="24"/>
  <c r="D51" i="24"/>
  <c r="C51" i="24"/>
  <c r="B51" i="24"/>
  <c r="H50" i="24"/>
  <c r="G50" i="24"/>
  <c r="E50" i="24"/>
  <c r="D50" i="24"/>
  <c r="C50" i="24"/>
  <c r="B50" i="24"/>
  <c r="H49" i="24"/>
  <c r="G49" i="24"/>
  <c r="I49" i="24" s="1"/>
  <c r="E49" i="24"/>
  <c r="D49" i="24"/>
  <c r="F49" i="24" s="1"/>
  <c r="C49" i="24"/>
  <c r="B49" i="24"/>
  <c r="H48" i="24"/>
  <c r="G48" i="24"/>
  <c r="E48" i="24"/>
  <c r="D48" i="24"/>
  <c r="C48" i="24"/>
  <c r="B48" i="24"/>
  <c r="H47" i="24"/>
  <c r="G47" i="24"/>
  <c r="I47" i="24" s="1"/>
  <c r="E47" i="24"/>
  <c r="D47" i="24"/>
  <c r="F47" i="24" s="1"/>
  <c r="C47" i="24"/>
  <c r="B47" i="24"/>
  <c r="H46" i="24"/>
  <c r="G46" i="24"/>
  <c r="E46" i="24"/>
  <c r="D46" i="24"/>
  <c r="F46" i="24" s="1"/>
  <c r="C46" i="24"/>
  <c r="B46" i="24"/>
  <c r="H45" i="24"/>
  <c r="G45" i="24"/>
  <c r="I45" i="24" s="1"/>
  <c r="E45" i="24"/>
  <c r="D45" i="24"/>
  <c r="K45" i="24" s="1"/>
  <c r="C45" i="24"/>
  <c r="B45" i="24"/>
  <c r="K44" i="24"/>
  <c r="H44" i="24"/>
  <c r="G44" i="24"/>
  <c r="I44" i="24" s="1"/>
  <c r="F44" i="24"/>
  <c r="E44" i="24"/>
  <c r="D44" i="24"/>
  <c r="C44" i="24"/>
  <c r="B44" i="24"/>
  <c r="H43" i="24"/>
  <c r="G43" i="24"/>
  <c r="E43" i="24"/>
  <c r="F43" i="24" s="1"/>
  <c r="D43" i="24"/>
  <c r="C43" i="24"/>
  <c r="B43" i="24"/>
  <c r="H42" i="24"/>
  <c r="G42" i="24"/>
  <c r="I42" i="24" s="1"/>
  <c r="E42" i="24"/>
  <c r="D42" i="24"/>
  <c r="C42" i="24"/>
  <c r="B42" i="24"/>
  <c r="H41" i="24"/>
  <c r="G41" i="24"/>
  <c r="E41" i="24"/>
  <c r="D41" i="24"/>
  <c r="C41" i="24"/>
  <c r="B41" i="24"/>
  <c r="H40" i="24"/>
  <c r="G40" i="24"/>
  <c r="I40" i="24" s="1"/>
  <c r="E40" i="24"/>
  <c r="D40" i="24"/>
  <c r="C40" i="24"/>
  <c r="B40" i="24"/>
  <c r="K39" i="24"/>
  <c r="H39" i="24"/>
  <c r="G39" i="24"/>
  <c r="I39" i="24" s="1"/>
  <c r="E39" i="24"/>
  <c r="D39" i="24"/>
  <c r="F39" i="24" s="1"/>
  <c r="C39" i="24"/>
  <c r="B39" i="24"/>
  <c r="H38" i="24"/>
  <c r="G38" i="24"/>
  <c r="E38" i="24"/>
  <c r="D38" i="24"/>
  <c r="C38" i="24"/>
  <c r="B38" i="24"/>
  <c r="H37" i="24"/>
  <c r="G37" i="24"/>
  <c r="I37" i="24" s="1"/>
  <c r="E37" i="24"/>
  <c r="D37" i="24"/>
  <c r="C37" i="24"/>
  <c r="B37" i="24"/>
  <c r="H36" i="24"/>
  <c r="G36" i="24"/>
  <c r="E36" i="24"/>
  <c r="D36" i="24"/>
  <c r="C36" i="24"/>
  <c r="B36" i="24"/>
  <c r="H35" i="24"/>
  <c r="G35" i="24"/>
  <c r="E35" i="24"/>
  <c r="D35" i="24"/>
  <c r="F35" i="24" s="1"/>
  <c r="C35" i="24"/>
  <c r="B35" i="24"/>
  <c r="H34" i="24"/>
  <c r="G34" i="24"/>
  <c r="E34" i="24"/>
  <c r="D34" i="24"/>
  <c r="C34" i="24"/>
  <c r="B34" i="24"/>
  <c r="H33" i="24"/>
  <c r="G33" i="24"/>
  <c r="E33" i="24"/>
  <c r="D33" i="24"/>
  <c r="F33" i="24" s="1"/>
  <c r="C33" i="24"/>
  <c r="B33" i="24"/>
  <c r="H32" i="24"/>
  <c r="G32" i="24"/>
  <c r="E32" i="24"/>
  <c r="D32" i="24"/>
  <c r="K32" i="24" s="1"/>
  <c r="C32" i="24"/>
  <c r="B32" i="24"/>
  <c r="H31" i="24"/>
  <c r="G31" i="24"/>
  <c r="I31" i="24" s="1"/>
  <c r="E31" i="24"/>
  <c r="D31" i="24"/>
  <c r="F31" i="24" s="1"/>
  <c r="C31" i="24"/>
  <c r="B31" i="24"/>
  <c r="H30" i="24"/>
  <c r="G30" i="24"/>
  <c r="E30" i="24"/>
  <c r="D30" i="24"/>
  <c r="F30" i="24" s="1"/>
  <c r="C30" i="24"/>
  <c r="B30" i="24"/>
  <c r="H29" i="24"/>
  <c r="G29" i="24"/>
  <c r="I29" i="24" s="1"/>
  <c r="E29" i="24"/>
  <c r="D29" i="24"/>
  <c r="C29" i="24"/>
  <c r="B29" i="24"/>
  <c r="H28" i="24"/>
  <c r="G28" i="24"/>
  <c r="I28" i="24" s="1"/>
  <c r="E28" i="24"/>
  <c r="D28" i="24"/>
  <c r="C28" i="24"/>
  <c r="B28" i="24"/>
  <c r="H27" i="24"/>
  <c r="G27" i="24"/>
  <c r="I27" i="24" s="1"/>
  <c r="F27" i="24"/>
  <c r="E27" i="24"/>
  <c r="K27" i="24" s="1"/>
  <c r="D27" i="24"/>
  <c r="C27" i="24"/>
  <c r="B27" i="24"/>
  <c r="H26" i="24"/>
  <c r="G26" i="24"/>
  <c r="I26" i="24" s="1"/>
  <c r="E26" i="24"/>
  <c r="D26" i="24"/>
  <c r="K26" i="24" s="1"/>
  <c r="C26" i="24"/>
  <c r="B26" i="24"/>
  <c r="H25" i="24"/>
  <c r="G25" i="24"/>
  <c r="E25" i="24"/>
  <c r="D25" i="24"/>
  <c r="C25" i="24"/>
  <c r="B25" i="24"/>
  <c r="H24" i="24"/>
  <c r="G24" i="24"/>
  <c r="E24" i="24"/>
  <c r="D24" i="24"/>
  <c r="F24" i="24" s="1"/>
  <c r="C24" i="24"/>
  <c r="B24" i="24"/>
  <c r="H23" i="24"/>
  <c r="G23" i="24"/>
  <c r="I23" i="24" s="1"/>
  <c r="F23" i="24"/>
  <c r="E23" i="24"/>
  <c r="D23" i="24"/>
  <c r="C23" i="24"/>
  <c r="B23" i="24"/>
  <c r="H22" i="24"/>
  <c r="G22" i="24"/>
  <c r="E22" i="24"/>
  <c r="D22" i="24"/>
  <c r="F22" i="24" s="1"/>
  <c r="C22" i="24"/>
  <c r="B22" i="24"/>
  <c r="H21" i="24"/>
  <c r="G21" i="24"/>
  <c r="I21" i="24" s="1"/>
  <c r="E21" i="24"/>
  <c r="D21" i="24"/>
  <c r="C21" i="24"/>
  <c r="B21" i="24"/>
  <c r="H20" i="24"/>
  <c r="G20" i="24"/>
  <c r="E20" i="24"/>
  <c r="D20" i="24"/>
  <c r="C20" i="24"/>
  <c r="B20" i="24"/>
  <c r="H19" i="24"/>
  <c r="G19" i="24"/>
  <c r="I19" i="24" s="1"/>
  <c r="E19" i="24"/>
  <c r="D19" i="24"/>
  <c r="F19" i="24" s="1"/>
  <c r="C19" i="24"/>
  <c r="B19" i="24"/>
  <c r="H18" i="24"/>
  <c r="G18" i="24"/>
  <c r="E18" i="24"/>
  <c r="D18" i="24"/>
  <c r="C18" i="24"/>
  <c r="B18" i="24"/>
  <c r="H17" i="24"/>
  <c r="G17" i="24"/>
  <c r="E17" i="24"/>
  <c r="D17" i="24"/>
  <c r="C17" i="24"/>
  <c r="B17" i="24"/>
  <c r="H16" i="24"/>
  <c r="G16" i="24"/>
  <c r="E16" i="24"/>
  <c r="F16" i="24" s="1"/>
  <c r="D16" i="24"/>
  <c r="C16" i="24"/>
  <c r="B16" i="24"/>
  <c r="K15" i="24"/>
  <c r="H15" i="24"/>
  <c r="G15" i="24"/>
  <c r="I15" i="24" s="1"/>
  <c r="F15" i="24"/>
  <c r="E15" i="24"/>
  <c r="D15" i="24"/>
  <c r="C15" i="24"/>
  <c r="B15" i="24"/>
  <c r="H14" i="24"/>
  <c r="G14" i="24"/>
  <c r="I14" i="24" s="1"/>
  <c r="E14" i="24"/>
  <c r="D14" i="24"/>
  <c r="C14" i="24"/>
  <c r="B14" i="24"/>
  <c r="H13" i="24"/>
  <c r="G13" i="24"/>
  <c r="I13" i="24" s="1"/>
  <c r="E13" i="24"/>
  <c r="D13" i="24"/>
  <c r="C13" i="24"/>
  <c r="B13" i="24"/>
  <c r="I12" i="24"/>
  <c r="H12" i="24"/>
  <c r="G12" i="24"/>
  <c r="E12" i="24"/>
  <c r="D12" i="24"/>
  <c r="C12" i="24"/>
  <c r="B12" i="24"/>
  <c r="H11" i="24"/>
  <c r="G11" i="24"/>
  <c r="E11" i="24"/>
  <c r="D11" i="24"/>
  <c r="F11" i="24" s="1"/>
  <c r="C11" i="24"/>
  <c r="B11" i="24"/>
  <c r="H109" i="3"/>
  <c r="G109" i="3"/>
  <c r="I109" i="3" s="1"/>
  <c r="E109" i="3"/>
  <c r="D109" i="3"/>
  <c r="K109" i="3" s="1"/>
  <c r="C109" i="3"/>
  <c r="B109" i="3"/>
  <c r="H108" i="3"/>
  <c r="G108" i="3"/>
  <c r="I108" i="3" s="1"/>
  <c r="E108" i="3"/>
  <c r="D108" i="3"/>
  <c r="K108" i="3" s="1"/>
  <c r="C108" i="3"/>
  <c r="B108" i="3"/>
  <c r="H107" i="3"/>
  <c r="G107" i="3"/>
  <c r="I107" i="3" s="1"/>
  <c r="E107" i="3"/>
  <c r="D107" i="3"/>
  <c r="K107" i="3" s="1"/>
  <c r="C107" i="3"/>
  <c r="B107" i="3"/>
  <c r="H106" i="3"/>
  <c r="G106" i="3"/>
  <c r="I106" i="3" s="1"/>
  <c r="F106" i="3"/>
  <c r="E106" i="3"/>
  <c r="D106" i="3"/>
  <c r="K106" i="3" s="1"/>
  <c r="C106" i="3"/>
  <c r="B106" i="3"/>
  <c r="K105" i="3"/>
  <c r="H105" i="3"/>
  <c r="G105" i="3"/>
  <c r="I105" i="3" s="1"/>
  <c r="F105" i="3"/>
  <c r="E105" i="3"/>
  <c r="D105" i="3"/>
  <c r="C105" i="3"/>
  <c r="B105" i="3"/>
  <c r="H104" i="3"/>
  <c r="G104" i="3"/>
  <c r="I104" i="3" s="1"/>
  <c r="E104" i="3"/>
  <c r="F104" i="3" s="1"/>
  <c r="D104" i="3"/>
  <c r="C104" i="3"/>
  <c r="B104" i="3"/>
  <c r="H103" i="3"/>
  <c r="G103" i="3"/>
  <c r="E103" i="3"/>
  <c r="D103" i="3"/>
  <c r="F103" i="3" s="1"/>
  <c r="C103" i="3"/>
  <c r="B103" i="3"/>
  <c r="H102" i="3"/>
  <c r="G102" i="3"/>
  <c r="E102" i="3"/>
  <c r="F102" i="3" s="1"/>
  <c r="D102" i="3"/>
  <c r="C102" i="3"/>
  <c r="B102" i="3"/>
  <c r="H101" i="3"/>
  <c r="G101" i="3"/>
  <c r="F101" i="3"/>
  <c r="E101" i="3"/>
  <c r="D101" i="3"/>
  <c r="C101" i="3"/>
  <c r="B101" i="3"/>
  <c r="H100" i="3"/>
  <c r="G100" i="3"/>
  <c r="E100" i="3"/>
  <c r="D100" i="3"/>
  <c r="K100" i="3" s="1"/>
  <c r="C100" i="3"/>
  <c r="B100" i="3"/>
  <c r="H99" i="3"/>
  <c r="G99" i="3"/>
  <c r="E99" i="3"/>
  <c r="D99" i="3"/>
  <c r="C99" i="3"/>
  <c r="B99" i="3"/>
  <c r="I98" i="3"/>
  <c r="H98" i="3"/>
  <c r="G98" i="3"/>
  <c r="F98" i="3"/>
  <c r="E98" i="3"/>
  <c r="D98" i="3"/>
  <c r="K98" i="3" s="1"/>
  <c r="C98" i="3"/>
  <c r="B98" i="3"/>
  <c r="K97" i="3"/>
  <c r="H97" i="3"/>
  <c r="G97" i="3"/>
  <c r="I97" i="3" s="1"/>
  <c r="F97" i="3"/>
  <c r="E97" i="3"/>
  <c r="D97" i="3"/>
  <c r="C97" i="3"/>
  <c r="B97" i="3"/>
  <c r="H96" i="3"/>
  <c r="G96" i="3"/>
  <c r="I96" i="3" s="1"/>
  <c r="F96" i="3"/>
  <c r="E96" i="3"/>
  <c r="D96" i="3"/>
  <c r="K96" i="3" s="1"/>
  <c r="C96" i="3"/>
  <c r="B96" i="3"/>
  <c r="H95" i="3"/>
  <c r="G95" i="3"/>
  <c r="I95" i="3" s="1"/>
  <c r="E95" i="3"/>
  <c r="D95" i="3"/>
  <c r="F95" i="3" s="1"/>
  <c r="C95" i="3"/>
  <c r="B95" i="3"/>
  <c r="H94" i="3"/>
  <c r="I94" i="3" s="1"/>
  <c r="G94" i="3"/>
  <c r="E94" i="3"/>
  <c r="F94" i="3" s="1"/>
  <c r="D94" i="3"/>
  <c r="C94" i="3"/>
  <c r="B94" i="3"/>
  <c r="H93" i="3"/>
  <c r="G93" i="3"/>
  <c r="I93" i="3" s="1"/>
  <c r="F93" i="3"/>
  <c r="E93" i="3"/>
  <c r="D93" i="3"/>
  <c r="C93" i="3"/>
  <c r="B93" i="3"/>
  <c r="H92" i="3"/>
  <c r="G92" i="3"/>
  <c r="E92" i="3"/>
  <c r="D92" i="3"/>
  <c r="C92" i="3"/>
  <c r="B92" i="3"/>
  <c r="H91" i="3"/>
  <c r="G91" i="3"/>
  <c r="E91" i="3"/>
  <c r="D91" i="3"/>
  <c r="C91" i="3"/>
  <c r="B91" i="3"/>
  <c r="H90" i="3"/>
  <c r="G90" i="3"/>
  <c r="I90" i="3" s="1"/>
  <c r="F90" i="3"/>
  <c r="E90" i="3"/>
  <c r="D90" i="3"/>
  <c r="C90" i="3"/>
  <c r="B90" i="3"/>
  <c r="H89" i="3"/>
  <c r="G89" i="3"/>
  <c r="I89" i="3" s="1"/>
  <c r="E89" i="3"/>
  <c r="D89" i="3"/>
  <c r="C89" i="3"/>
  <c r="B89" i="3"/>
  <c r="H88" i="3"/>
  <c r="G88" i="3"/>
  <c r="F88" i="3"/>
  <c r="E88" i="3"/>
  <c r="D88" i="3"/>
  <c r="C88" i="3"/>
  <c r="B88" i="3"/>
  <c r="H87" i="3"/>
  <c r="G87" i="3"/>
  <c r="I87" i="3" s="1"/>
  <c r="E87" i="3"/>
  <c r="D87" i="3"/>
  <c r="C87" i="3"/>
  <c r="B87" i="3"/>
  <c r="H86" i="3"/>
  <c r="G86" i="3"/>
  <c r="E86" i="3"/>
  <c r="D86" i="3"/>
  <c r="C86" i="3"/>
  <c r="B86" i="3"/>
  <c r="H85" i="3"/>
  <c r="G85" i="3"/>
  <c r="E85" i="3"/>
  <c r="D85" i="3"/>
  <c r="F85" i="3" s="1"/>
  <c r="C85" i="3"/>
  <c r="B85" i="3"/>
  <c r="H84" i="3"/>
  <c r="G84" i="3"/>
  <c r="I84" i="3" s="1"/>
  <c r="E84" i="3"/>
  <c r="D84" i="3"/>
  <c r="C84" i="3"/>
  <c r="B84" i="3"/>
  <c r="H83" i="3"/>
  <c r="G83" i="3"/>
  <c r="E83" i="3"/>
  <c r="D83" i="3"/>
  <c r="C83" i="3"/>
  <c r="B83" i="3"/>
  <c r="H82" i="3"/>
  <c r="G82" i="3"/>
  <c r="I82" i="3" s="1"/>
  <c r="E82" i="3"/>
  <c r="D82" i="3"/>
  <c r="C82" i="3"/>
  <c r="B82" i="3"/>
  <c r="H81" i="3"/>
  <c r="G81" i="3"/>
  <c r="E81" i="3"/>
  <c r="F81" i="3" s="1"/>
  <c r="D81" i="3"/>
  <c r="C81" i="3"/>
  <c r="B81" i="3"/>
  <c r="H80" i="3"/>
  <c r="G80" i="3"/>
  <c r="I80" i="3" s="1"/>
  <c r="E80" i="3"/>
  <c r="D80" i="3"/>
  <c r="F80" i="3" s="1"/>
  <c r="C80" i="3"/>
  <c r="B80" i="3"/>
  <c r="H79" i="3"/>
  <c r="G79" i="3"/>
  <c r="I79" i="3" s="1"/>
  <c r="E79" i="3"/>
  <c r="D79" i="3"/>
  <c r="F79" i="3" s="1"/>
  <c r="C79" i="3"/>
  <c r="B79" i="3"/>
  <c r="H78" i="3"/>
  <c r="G78" i="3"/>
  <c r="I78" i="3" s="1"/>
  <c r="E78" i="3"/>
  <c r="D78" i="3"/>
  <c r="K78" i="3" s="1"/>
  <c r="C78" i="3"/>
  <c r="B78" i="3"/>
  <c r="H77" i="3"/>
  <c r="G77" i="3"/>
  <c r="E77" i="3"/>
  <c r="D77" i="3"/>
  <c r="F77" i="3" s="1"/>
  <c r="C77" i="3"/>
  <c r="B77" i="3"/>
  <c r="H76" i="3"/>
  <c r="G76" i="3"/>
  <c r="E76" i="3"/>
  <c r="D76" i="3"/>
  <c r="C76" i="3"/>
  <c r="B76" i="3"/>
  <c r="H75" i="3"/>
  <c r="G75" i="3"/>
  <c r="E75" i="3"/>
  <c r="D75" i="3"/>
  <c r="C75" i="3"/>
  <c r="B75" i="3"/>
  <c r="I74" i="3"/>
  <c r="H74" i="3"/>
  <c r="G74" i="3"/>
  <c r="E74" i="3"/>
  <c r="F74" i="3" s="1"/>
  <c r="D74" i="3"/>
  <c r="C74" i="3"/>
  <c r="B74" i="3"/>
  <c r="H73" i="3"/>
  <c r="G73" i="3"/>
  <c r="I73" i="3" s="1"/>
  <c r="E73" i="3"/>
  <c r="F73" i="3" s="1"/>
  <c r="D73" i="3"/>
  <c r="C73" i="3"/>
  <c r="B73" i="3"/>
  <c r="H72" i="3"/>
  <c r="G72" i="3"/>
  <c r="F72" i="3"/>
  <c r="E72" i="3"/>
  <c r="D72" i="3"/>
  <c r="C72" i="3"/>
  <c r="B72" i="3"/>
  <c r="I71" i="3"/>
  <c r="H71" i="3"/>
  <c r="G71" i="3"/>
  <c r="E71" i="3"/>
  <c r="D71" i="3"/>
  <c r="F71" i="3" s="1"/>
  <c r="C71" i="3"/>
  <c r="B71" i="3"/>
  <c r="H70" i="3"/>
  <c r="G70" i="3"/>
  <c r="E70" i="3"/>
  <c r="F70" i="3" s="1"/>
  <c r="D70" i="3"/>
  <c r="C70" i="3"/>
  <c r="B70" i="3"/>
  <c r="H69" i="3"/>
  <c r="G69" i="3"/>
  <c r="E69" i="3"/>
  <c r="D69" i="3"/>
  <c r="F69" i="3" s="1"/>
  <c r="C69" i="3"/>
  <c r="B69" i="3"/>
  <c r="H68" i="3"/>
  <c r="G68" i="3"/>
  <c r="I68" i="3" s="1"/>
  <c r="E68" i="3"/>
  <c r="D68" i="3"/>
  <c r="C68" i="3"/>
  <c r="B68" i="3"/>
  <c r="H67" i="3"/>
  <c r="G67" i="3"/>
  <c r="E67" i="3"/>
  <c r="D67" i="3"/>
  <c r="C67" i="3"/>
  <c r="B67" i="3"/>
  <c r="H66" i="3"/>
  <c r="G66" i="3"/>
  <c r="I66" i="3" s="1"/>
  <c r="F66" i="3"/>
  <c r="E66" i="3"/>
  <c r="D66" i="3"/>
  <c r="C66" i="3"/>
  <c r="B66" i="3"/>
  <c r="K65" i="3"/>
  <c r="H65" i="3"/>
  <c r="G65" i="3"/>
  <c r="I65" i="3" s="1"/>
  <c r="F65" i="3"/>
  <c r="E65" i="3"/>
  <c r="D65" i="3"/>
  <c r="C65" i="3"/>
  <c r="B65" i="3"/>
  <c r="H64" i="3"/>
  <c r="G64" i="3"/>
  <c r="I64" i="3" s="1"/>
  <c r="F64" i="3"/>
  <c r="E64" i="3"/>
  <c r="D64" i="3"/>
  <c r="C64" i="3"/>
  <c r="B64" i="3"/>
  <c r="H63" i="3"/>
  <c r="G63" i="3"/>
  <c r="I63" i="3" s="1"/>
  <c r="E63" i="3"/>
  <c r="D63" i="3"/>
  <c r="C63" i="3"/>
  <c r="B63" i="3"/>
  <c r="H62" i="3"/>
  <c r="I62" i="3" s="1"/>
  <c r="G62" i="3"/>
  <c r="E62" i="3"/>
  <c r="F62" i="3" s="1"/>
  <c r="D62" i="3"/>
  <c r="C62" i="3"/>
  <c r="B62" i="3"/>
  <c r="H61" i="3"/>
  <c r="G61" i="3"/>
  <c r="I61" i="3" s="1"/>
  <c r="E61" i="3"/>
  <c r="D61" i="3"/>
  <c r="C61" i="3"/>
  <c r="B61" i="3"/>
  <c r="H60" i="3"/>
  <c r="G60" i="3"/>
  <c r="E60" i="3"/>
  <c r="D60" i="3"/>
  <c r="C60" i="3"/>
  <c r="B60" i="3"/>
  <c r="H59" i="3"/>
  <c r="G59" i="3"/>
  <c r="E59" i="3"/>
  <c r="D59" i="3"/>
  <c r="C59" i="3"/>
  <c r="B59" i="3"/>
  <c r="H58" i="3"/>
  <c r="G58" i="3"/>
  <c r="E58" i="3"/>
  <c r="D58" i="3"/>
  <c r="C58" i="3"/>
  <c r="B58" i="3"/>
  <c r="H57" i="3"/>
  <c r="G57" i="3"/>
  <c r="I57" i="3" s="1"/>
  <c r="E57" i="3"/>
  <c r="F57" i="3" s="1"/>
  <c r="D57" i="3"/>
  <c r="C57" i="3"/>
  <c r="B57" i="3"/>
  <c r="H56" i="3"/>
  <c r="G56" i="3"/>
  <c r="E56" i="3"/>
  <c r="D56" i="3"/>
  <c r="C56" i="3"/>
  <c r="B56" i="3"/>
  <c r="H55" i="3"/>
  <c r="G55" i="3"/>
  <c r="I55" i="3" s="1"/>
  <c r="E55" i="3"/>
  <c r="D55" i="3"/>
  <c r="F55" i="3" s="1"/>
  <c r="C55" i="3"/>
  <c r="B55" i="3"/>
  <c r="H54" i="3"/>
  <c r="I54" i="3" s="1"/>
  <c r="G54" i="3"/>
  <c r="E54" i="3"/>
  <c r="D54" i="3"/>
  <c r="C54" i="3"/>
  <c r="B54" i="3"/>
  <c r="H53" i="3"/>
  <c r="G53" i="3"/>
  <c r="I53" i="3" s="1"/>
  <c r="F53" i="3"/>
  <c r="E53" i="3"/>
  <c r="D53" i="3"/>
  <c r="C53" i="3"/>
  <c r="B53" i="3"/>
  <c r="H52" i="3"/>
  <c r="G52" i="3"/>
  <c r="E52" i="3"/>
  <c r="D52" i="3"/>
  <c r="C52" i="3"/>
  <c r="B52" i="3"/>
  <c r="H51" i="3"/>
  <c r="G51" i="3"/>
  <c r="E51" i="3"/>
  <c r="D51" i="3"/>
  <c r="C51" i="3"/>
  <c r="B51" i="3"/>
  <c r="H50" i="3"/>
  <c r="G50" i="3"/>
  <c r="I50" i="3" s="1"/>
  <c r="F50" i="3"/>
  <c r="E50" i="3"/>
  <c r="D50" i="3"/>
  <c r="C50" i="3"/>
  <c r="B50" i="3"/>
  <c r="H49" i="3"/>
  <c r="G49" i="3"/>
  <c r="I49" i="3" s="1"/>
  <c r="F49" i="3"/>
  <c r="E49" i="3"/>
  <c r="D49" i="3"/>
  <c r="K49" i="3" s="1"/>
  <c r="C49" i="3"/>
  <c r="B49" i="3"/>
  <c r="H48" i="3"/>
  <c r="G48" i="3"/>
  <c r="E48" i="3"/>
  <c r="D48" i="3"/>
  <c r="F48" i="3" s="1"/>
  <c r="C48" i="3"/>
  <c r="B48" i="3"/>
  <c r="H47" i="3"/>
  <c r="G47" i="3"/>
  <c r="I47" i="3" s="1"/>
  <c r="E47" i="3"/>
  <c r="D47" i="3"/>
  <c r="F47" i="3" s="1"/>
  <c r="C47" i="3"/>
  <c r="B47" i="3"/>
  <c r="H46" i="3"/>
  <c r="G46" i="3"/>
  <c r="E46" i="3"/>
  <c r="D46" i="3"/>
  <c r="C46" i="3"/>
  <c r="B46" i="3"/>
  <c r="K45" i="3"/>
  <c r="H45" i="3"/>
  <c r="G45" i="3"/>
  <c r="E45" i="3"/>
  <c r="D45" i="3"/>
  <c r="F45" i="3" s="1"/>
  <c r="C45" i="3"/>
  <c r="B45" i="3"/>
  <c r="H44" i="3"/>
  <c r="G44" i="3"/>
  <c r="I44" i="3" s="1"/>
  <c r="E44" i="3"/>
  <c r="D44" i="3"/>
  <c r="K44" i="3" s="1"/>
  <c r="C44" i="3"/>
  <c r="B44" i="3"/>
  <c r="H43" i="3"/>
  <c r="G43" i="3"/>
  <c r="E43" i="3"/>
  <c r="D43" i="3"/>
  <c r="C43" i="3"/>
  <c r="B43" i="3"/>
  <c r="H42" i="3"/>
  <c r="G42" i="3"/>
  <c r="I42" i="3" s="1"/>
  <c r="F42" i="3"/>
  <c r="E42" i="3"/>
  <c r="D42" i="3"/>
  <c r="C42" i="3"/>
  <c r="B42" i="3"/>
  <c r="H41" i="3"/>
  <c r="G41" i="3"/>
  <c r="I41" i="3" s="1"/>
  <c r="E41" i="3"/>
  <c r="F41" i="3" s="1"/>
  <c r="D41" i="3"/>
  <c r="C41" i="3"/>
  <c r="B41" i="3"/>
  <c r="H40" i="3"/>
  <c r="G40" i="3"/>
  <c r="E40" i="3"/>
  <c r="D40" i="3"/>
  <c r="F40" i="3" s="1"/>
  <c r="C40" i="3"/>
  <c r="B40" i="3"/>
  <c r="H39" i="3"/>
  <c r="G39" i="3"/>
  <c r="I39" i="3" s="1"/>
  <c r="E39" i="3"/>
  <c r="D39" i="3"/>
  <c r="F39" i="3" s="1"/>
  <c r="C39" i="3"/>
  <c r="B39" i="3"/>
  <c r="H38" i="3"/>
  <c r="I38" i="3" s="1"/>
  <c r="G38" i="3"/>
  <c r="E38" i="3"/>
  <c r="F38" i="3" s="1"/>
  <c r="D38" i="3"/>
  <c r="C38" i="3"/>
  <c r="B38" i="3"/>
  <c r="H37" i="3"/>
  <c r="G37" i="3"/>
  <c r="I37" i="3" s="1"/>
  <c r="K37" i="3" s="1"/>
  <c r="E37" i="3"/>
  <c r="F37" i="3" s="1"/>
  <c r="D37" i="3"/>
  <c r="C37" i="3"/>
  <c r="B37" i="3"/>
  <c r="H36" i="3"/>
  <c r="G36" i="3"/>
  <c r="E36" i="3"/>
  <c r="D36" i="3"/>
  <c r="C36" i="3"/>
  <c r="B36" i="3"/>
  <c r="H35" i="3"/>
  <c r="G35" i="3"/>
  <c r="E35" i="3"/>
  <c r="D35" i="3"/>
  <c r="C35" i="3"/>
  <c r="B35" i="3"/>
  <c r="H34" i="3"/>
  <c r="G34" i="3"/>
  <c r="E34" i="3"/>
  <c r="D34" i="3"/>
  <c r="F34" i="3" s="1"/>
  <c r="C34" i="3"/>
  <c r="B34" i="3"/>
  <c r="H33" i="3"/>
  <c r="G33" i="3"/>
  <c r="I33" i="3" s="1"/>
  <c r="E33" i="3"/>
  <c r="F33" i="3" s="1"/>
  <c r="D33" i="3"/>
  <c r="C33" i="3"/>
  <c r="B33" i="3"/>
  <c r="H32" i="3"/>
  <c r="G32" i="3"/>
  <c r="F32" i="3"/>
  <c r="E32" i="3"/>
  <c r="D32" i="3"/>
  <c r="C32" i="3"/>
  <c r="B32" i="3"/>
  <c r="H31" i="3"/>
  <c r="G31" i="3"/>
  <c r="E31" i="3"/>
  <c r="D31" i="3"/>
  <c r="C31" i="3"/>
  <c r="B31" i="3"/>
  <c r="H30" i="3"/>
  <c r="G30" i="3"/>
  <c r="E30" i="3"/>
  <c r="F30" i="3" s="1"/>
  <c r="D30" i="3"/>
  <c r="C30" i="3"/>
  <c r="B30" i="3"/>
  <c r="H29" i="3"/>
  <c r="G29" i="3"/>
  <c r="E29" i="3"/>
  <c r="D29" i="3"/>
  <c r="F29" i="3" s="1"/>
  <c r="C29" i="3"/>
  <c r="B29" i="3"/>
  <c r="H28" i="3"/>
  <c r="G28" i="3"/>
  <c r="E28" i="3"/>
  <c r="D28" i="3"/>
  <c r="C28" i="3"/>
  <c r="B28" i="3"/>
  <c r="I27" i="3"/>
  <c r="H27" i="3"/>
  <c r="G27" i="3"/>
  <c r="E27" i="3"/>
  <c r="D27" i="3"/>
  <c r="K27" i="3" s="1"/>
  <c r="C27" i="3"/>
  <c r="B27" i="3"/>
  <c r="H26" i="3"/>
  <c r="G26" i="3"/>
  <c r="I26" i="3" s="1"/>
  <c r="E26" i="3"/>
  <c r="D26" i="3"/>
  <c r="K26" i="3" s="1"/>
  <c r="C26" i="3"/>
  <c r="B26" i="3"/>
  <c r="H25" i="3"/>
  <c r="G25" i="3"/>
  <c r="E25" i="3"/>
  <c r="F25" i="3" s="1"/>
  <c r="D25" i="3"/>
  <c r="C25" i="3"/>
  <c r="B25" i="3"/>
  <c r="H24" i="3"/>
  <c r="G24" i="3"/>
  <c r="I24" i="3" s="1"/>
  <c r="F24" i="3"/>
  <c r="E24" i="3"/>
  <c r="D24" i="3"/>
  <c r="C24" i="3"/>
  <c r="B24" i="3"/>
  <c r="H23" i="3"/>
  <c r="G23" i="3"/>
  <c r="E23" i="3"/>
  <c r="D23" i="3"/>
  <c r="C23" i="3"/>
  <c r="B23" i="3"/>
  <c r="H22" i="3"/>
  <c r="G22" i="3"/>
  <c r="E22" i="3"/>
  <c r="F22" i="3" s="1"/>
  <c r="D22" i="3"/>
  <c r="C22" i="3"/>
  <c r="B22" i="3"/>
  <c r="H21" i="3"/>
  <c r="G21" i="3"/>
  <c r="I21" i="3" s="1"/>
  <c r="F21" i="3"/>
  <c r="E21" i="3"/>
  <c r="D21" i="3"/>
  <c r="C21" i="3"/>
  <c r="B21" i="3"/>
  <c r="H20" i="3"/>
  <c r="G20" i="3"/>
  <c r="I20" i="3" s="1"/>
  <c r="E20" i="3"/>
  <c r="D20" i="3"/>
  <c r="C20" i="3"/>
  <c r="B20" i="3"/>
  <c r="H19" i="3"/>
  <c r="I19" i="3" s="1"/>
  <c r="G19" i="3"/>
  <c r="E19" i="3"/>
  <c r="D19" i="3"/>
  <c r="C19" i="3"/>
  <c r="B19" i="3"/>
  <c r="H18" i="3"/>
  <c r="G18" i="3"/>
  <c r="E18" i="3"/>
  <c r="D18" i="3"/>
  <c r="C18" i="3"/>
  <c r="B18" i="3"/>
  <c r="H17" i="3"/>
  <c r="G17" i="3"/>
  <c r="E17" i="3"/>
  <c r="F17" i="3" s="1"/>
  <c r="D17" i="3"/>
  <c r="C17" i="3"/>
  <c r="B17" i="3"/>
  <c r="H16" i="3"/>
  <c r="G16" i="3"/>
  <c r="I16" i="3" s="1"/>
  <c r="E16" i="3"/>
  <c r="D16" i="3"/>
  <c r="F16" i="3" s="1"/>
  <c r="C16" i="3"/>
  <c r="B16" i="3"/>
  <c r="H15" i="3"/>
  <c r="G15" i="3"/>
  <c r="E15" i="3"/>
  <c r="D15" i="3"/>
  <c r="F15" i="3" s="1"/>
  <c r="C15" i="3"/>
  <c r="B15" i="3"/>
  <c r="H14" i="3"/>
  <c r="I14" i="3" s="1"/>
  <c r="G14" i="3"/>
  <c r="E14" i="3"/>
  <c r="F14" i="3" s="1"/>
  <c r="D14" i="3"/>
  <c r="C14" i="3"/>
  <c r="B14" i="3"/>
  <c r="H13" i="3"/>
  <c r="G13" i="3"/>
  <c r="E13" i="3"/>
  <c r="D13" i="3"/>
  <c r="F13" i="3" s="1"/>
  <c r="C13" i="3"/>
  <c r="B13" i="3"/>
  <c r="H12" i="3"/>
  <c r="G12" i="3"/>
  <c r="I12" i="3" s="1"/>
  <c r="E12" i="3"/>
  <c r="D12" i="3"/>
  <c r="C12" i="3"/>
  <c r="B12" i="3"/>
  <c r="H11" i="3"/>
  <c r="I11" i="3" s="1"/>
  <c r="G11" i="3"/>
  <c r="E11" i="3"/>
  <c r="D11" i="3"/>
  <c r="C11" i="3"/>
  <c r="B11" i="3"/>
  <c r="H109" i="5"/>
  <c r="G109" i="5"/>
  <c r="E109" i="5"/>
  <c r="D109" i="5"/>
  <c r="K109" i="5" s="1"/>
  <c r="C109" i="5"/>
  <c r="B109" i="5"/>
  <c r="H108" i="5"/>
  <c r="G108" i="5"/>
  <c r="I108" i="5" s="1"/>
  <c r="E108" i="5"/>
  <c r="D108" i="5"/>
  <c r="K108" i="5" s="1"/>
  <c r="C108" i="5"/>
  <c r="B108" i="5"/>
  <c r="H107" i="5"/>
  <c r="G107" i="5"/>
  <c r="I107" i="5" s="1"/>
  <c r="E107" i="5"/>
  <c r="D107" i="5"/>
  <c r="K107" i="5" s="1"/>
  <c r="C107" i="5"/>
  <c r="B107" i="5"/>
  <c r="K106" i="5"/>
  <c r="H106" i="5"/>
  <c r="G106" i="5"/>
  <c r="I106" i="5" s="1"/>
  <c r="E106" i="5"/>
  <c r="D106" i="5"/>
  <c r="F106" i="5" s="1"/>
  <c r="C106" i="5"/>
  <c r="B106" i="5"/>
  <c r="H105" i="5"/>
  <c r="G105" i="5"/>
  <c r="E105" i="5"/>
  <c r="D105" i="5"/>
  <c r="C105" i="5"/>
  <c r="B105" i="5"/>
  <c r="H104" i="5"/>
  <c r="G104" i="5"/>
  <c r="E104" i="5"/>
  <c r="D104" i="5"/>
  <c r="C104" i="5"/>
  <c r="B104" i="5"/>
  <c r="H103" i="5"/>
  <c r="I103" i="5" s="1"/>
  <c r="G103" i="5"/>
  <c r="E103" i="5"/>
  <c r="D103" i="5"/>
  <c r="C103" i="5"/>
  <c r="B103" i="5"/>
  <c r="H102" i="5"/>
  <c r="G102" i="5"/>
  <c r="I102" i="5" s="1"/>
  <c r="E102" i="5"/>
  <c r="F102" i="5" s="1"/>
  <c r="D102" i="5"/>
  <c r="C102" i="5"/>
  <c r="B102" i="5"/>
  <c r="H101" i="5"/>
  <c r="G101" i="5"/>
  <c r="E101" i="5"/>
  <c r="D101" i="5"/>
  <c r="C101" i="5"/>
  <c r="B101" i="5"/>
  <c r="H100" i="5"/>
  <c r="G100" i="5"/>
  <c r="E100" i="5"/>
  <c r="D100" i="5"/>
  <c r="C100" i="5"/>
  <c r="B100" i="5"/>
  <c r="H99" i="5"/>
  <c r="G99" i="5"/>
  <c r="E99" i="5"/>
  <c r="D99" i="5"/>
  <c r="F99" i="5" s="1"/>
  <c r="C99" i="5"/>
  <c r="B99" i="5"/>
  <c r="K98" i="5"/>
  <c r="H98" i="5"/>
  <c r="G98" i="5"/>
  <c r="I98" i="5" s="1"/>
  <c r="E98" i="5"/>
  <c r="D98" i="5"/>
  <c r="F98" i="5" s="1"/>
  <c r="C98" i="5"/>
  <c r="B98" i="5"/>
  <c r="K97" i="5"/>
  <c r="H97" i="5"/>
  <c r="G97" i="5"/>
  <c r="I97" i="5" s="1"/>
  <c r="E97" i="5"/>
  <c r="D97" i="5"/>
  <c r="F97" i="5" s="1"/>
  <c r="C97" i="5"/>
  <c r="B97" i="5"/>
  <c r="H96" i="5"/>
  <c r="G96" i="5"/>
  <c r="I96" i="5" s="1"/>
  <c r="E96" i="5"/>
  <c r="D96" i="5"/>
  <c r="F96" i="5" s="1"/>
  <c r="C96" i="5"/>
  <c r="B96" i="5"/>
  <c r="H95" i="5"/>
  <c r="I95" i="5" s="1"/>
  <c r="G95" i="5"/>
  <c r="E95" i="5"/>
  <c r="D95" i="5"/>
  <c r="F95" i="5" s="1"/>
  <c r="C95" i="5"/>
  <c r="B95" i="5"/>
  <c r="I94" i="5"/>
  <c r="H94" i="5"/>
  <c r="G94" i="5"/>
  <c r="F94" i="5"/>
  <c r="E94" i="5"/>
  <c r="D94" i="5"/>
  <c r="C94" i="5"/>
  <c r="B94" i="5"/>
  <c r="H93" i="5"/>
  <c r="G93" i="5"/>
  <c r="E93" i="5"/>
  <c r="D93" i="5"/>
  <c r="C93" i="5"/>
  <c r="B93" i="5"/>
  <c r="H92" i="5"/>
  <c r="G92" i="5"/>
  <c r="I92" i="5" s="1"/>
  <c r="E92" i="5"/>
  <c r="D92" i="5"/>
  <c r="C92" i="5"/>
  <c r="B92" i="5"/>
  <c r="I91" i="5"/>
  <c r="H91" i="5"/>
  <c r="G91" i="5"/>
  <c r="F91" i="5"/>
  <c r="E91" i="5"/>
  <c r="D91" i="5"/>
  <c r="C91" i="5"/>
  <c r="B91" i="5"/>
  <c r="H90" i="5"/>
  <c r="G90" i="5"/>
  <c r="E90" i="5"/>
  <c r="D90" i="5"/>
  <c r="C90" i="5"/>
  <c r="B90" i="5"/>
  <c r="H89" i="5"/>
  <c r="G89" i="5"/>
  <c r="E89" i="5"/>
  <c r="D89" i="5"/>
  <c r="F89" i="5" s="1"/>
  <c r="C89" i="5"/>
  <c r="B89" i="5"/>
  <c r="I88" i="5"/>
  <c r="H88" i="5"/>
  <c r="G88" i="5"/>
  <c r="E88" i="5"/>
  <c r="D88" i="5"/>
  <c r="F88" i="5" s="1"/>
  <c r="C88" i="5"/>
  <c r="B88" i="5"/>
  <c r="H87" i="5"/>
  <c r="G87" i="5"/>
  <c r="E87" i="5"/>
  <c r="D87" i="5"/>
  <c r="F87" i="5" s="1"/>
  <c r="C87" i="5"/>
  <c r="B87" i="5"/>
  <c r="H86" i="5"/>
  <c r="G86" i="5"/>
  <c r="I86" i="5" s="1"/>
  <c r="E86" i="5"/>
  <c r="D86" i="5"/>
  <c r="F86" i="5" s="1"/>
  <c r="C86" i="5"/>
  <c r="B86" i="5"/>
  <c r="H85" i="5"/>
  <c r="G85" i="5"/>
  <c r="I85" i="5" s="1"/>
  <c r="E85" i="5"/>
  <c r="D85" i="5"/>
  <c r="K85" i="5" s="1"/>
  <c r="C85" i="5"/>
  <c r="B85" i="5"/>
  <c r="H84" i="5"/>
  <c r="G84" i="5"/>
  <c r="E84" i="5"/>
  <c r="D84" i="5"/>
  <c r="C84" i="5"/>
  <c r="B84" i="5"/>
  <c r="I83" i="5"/>
  <c r="H83" i="5"/>
  <c r="G83" i="5"/>
  <c r="E83" i="5"/>
  <c r="D83" i="5"/>
  <c r="C83" i="5"/>
  <c r="B83" i="5"/>
  <c r="H82" i="5"/>
  <c r="G82" i="5"/>
  <c r="E82" i="5"/>
  <c r="D82" i="5"/>
  <c r="C82" i="5"/>
  <c r="B82" i="5"/>
  <c r="H81" i="5"/>
  <c r="G81" i="5"/>
  <c r="E81" i="5"/>
  <c r="D81" i="5"/>
  <c r="C81" i="5"/>
  <c r="B81" i="5"/>
  <c r="H80" i="5"/>
  <c r="G80" i="5"/>
  <c r="I80" i="5" s="1"/>
  <c r="E80" i="5"/>
  <c r="D80" i="5"/>
  <c r="F80" i="5" s="1"/>
  <c r="C80" i="5"/>
  <c r="B80" i="5"/>
  <c r="H79" i="5"/>
  <c r="I79" i="5" s="1"/>
  <c r="G79" i="5"/>
  <c r="E79" i="5"/>
  <c r="D79" i="5"/>
  <c r="C79" i="5"/>
  <c r="B79" i="5"/>
  <c r="H78" i="5"/>
  <c r="G78" i="5"/>
  <c r="I78" i="5" s="1"/>
  <c r="F78" i="5"/>
  <c r="E78" i="5"/>
  <c r="D78" i="5"/>
  <c r="K78" i="5" s="1"/>
  <c r="C78" i="5"/>
  <c r="B78" i="5"/>
  <c r="H77" i="5"/>
  <c r="G77" i="5"/>
  <c r="I77" i="5" s="1"/>
  <c r="E77" i="5"/>
  <c r="D77" i="5"/>
  <c r="C77" i="5"/>
  <c r="B77" i="5"/>
  <c r="H76" i="5"/>
  <c r="G76" i="5"/>
  <c r="E76" i="5"/>
  <c r="D76" i="5"/>
  <c r="C76" i="5"/>
  <c r="B76" i="5"/>
  <c r="H75" i="5"/>
  <c r="G75" i="5"/>
  <c r="I75" i="5" s="1"/>
  <c r="E75" i="5"/>
  <c r="D75" i="5"/>
  <c r="C75" i="5"/>
  <c r="B75" i="5"/>
  <c r="H74" i="5"/>
  <c r="G74" i="5"/>
  <c r="E74" i="5"/>
  <c r="D74" i="5"/>
  <c r="C74" i="5"/>
  <c r="B74" i="5"/>
  <c r="H73" i="5"/>
  <c r="G73" i="5"/>
  <c r="E73" i="5"/>
  <c r="D73" i="5"/>
  <c r="F73" i="5" s="1"/>
  <c r="C73" i="5"/>
  <c r="B73" i="5"/>
  <c r="H72" i="5"/>
  <c r="G72" i="5"/>
  <c r="I72" i="5" s="1"/>
  <c r="E72" i="5"/>
  <c r="D72" i="5"/>
  <c r="C72" i="5"/>
  <c r="B72" i="5"/>
  <c r="H71" i="5"/>
  <c r="G71" i="5"/>
  <c r="I71" i="5" s="1"/>
  <c r="E71" i="5"/>
  <c r="D71" i="5"/>
  <c r="F71" i="5" s="1"/>
  <c r="C71" i="5"/>
  <c r="B71" i="5"/>
  <c r="H70" i="5"/>
  <c r="G70" i="5"/>
  <c r="I70" i="5" s="1"/>
  <c r="F70" i="5"/>
  <c r="E70" i="5"/>
  <c r="D70" i="5"/>
  <c r="C70" i="5"/>
  <c r="B70" i="5"/>
  <c r="H69" i="5"/>
  <c r="G69" i="5"/>
  <c r="I69" i="5" s="1"/>
  <c r="E69" i="5"/>
  <c r="D69" i="5"/>
  <c r="C69" i="5"/>
  <c r="B69" i="5"/>
  <c r="H68" i="5"/>
  <c r="G68" i="5"/>
  <c r="E68" i="5"/>
  <c r="D68" i="5"/>
  <c r="C68" i="5"/>
  <c r="B68" i="5"/>
  <c r="H67" i="5"/>
  <c r="G67" i="5"/>
  <c r="F67" i="5"/>
  <c r="E67" i="5"/>
  <c r="D67" i="5"/>
  <c r="C67" i="5"/>
  <c r="B67" i="5"/>
  <c r="H66" i="5"/>
  <c r="G66" i="5"/>
  <c r="E66" i="5"/>
  <c r="D66" i="5"/>
  <c r="C66" i="5"/>
  <c r="B66" i="5"/>
  <c r="H65" i="5"/>
  <c r="G65" i="5"/>
  <c r="I65" i="5" s="1"/>
  <c r="E65" i="5"/>
  <c r="D65" i="5"/>
  <c r="C65" i="5"/>
  <c r="B65" i="5"/>
  <c r="H64" i="5"/>
  <c r="G64" i="5"/>
  <c r="I64" i="5" s="1"/>
  <c r="E64" i="5"/>
  <c r="D64" i="5"/>
  <c r="C64" i="5"/>
  <c r="B64" i="5"/>
  <c r="H63" i="5"/>
  <c r="G63" i="5"/>
  <c r="E63" i="5"/>
  <c r="D63" i="5"/>
  <c r="C63" i="5"/>
  <c r="B63" i="5"/>
  <c r="H62" i="5"/>
  <c r="G62" i="5"/>
  <c r="E62" i="5"/>
  <c r="D62" i="5"/>
  <c r="F62" i="5" s="1"/>
  <c r="C62" i="5"/>
  <c r="B62" i="5"/>
  <c r="H61" i="5"/>
  <c r="G61" i="5"/>
  <c r="I61" i="5" s="1"/>
  <c r="E61" i="5"/>
  <c r="D61" i="5"/>
  <c r="C61" i="5"/>
  <c r="B61" i="5"/>
  <c r="H60" i="5"/>
  <c r="G60" i="5"/>
  <c r="E60" i="5"/>
  <c r="D60" i="5"/>
  <c r="C60" i="5"/>
  <c r="B60" i="5"/>
  <c r="H59" i="5"/>
  <c r="G59" i="5"/>
  <c r="I59" i="5" s="1"/>
  <c r="E59" i="5"/>
  <c r="F59" i="5" s="1"/>
  <c r="D59" i="5"/>
  <c r="C59" i="5"/>
  <c r="B59" i="5"/>
  <c r="H58" i="5"/>
  <c r="G58" i="5"/>
  <c r="E58" i="5"/>
  <c r="F58" i="5" s="1"/>
  <c r="D58" i="5"/>
  <c r="C58" i="5"/>
  <c r="B58" i="5"/>
  <c r="H57" i="5"/>
  <c r="G57" i="5"/>
  <c r="I57" i="5" s="1"/>
  <c r="F57" i="5"/>
  <c r="E57" i="5"/>
  <c r="D57" i="5"/>
  <c r="C57" i="5"/>
  <c r="B57" i="5"/>
  <c r="H56" i="5"/>
  <c r="G56" i="5"/>
  <c r="I56" i="5" s="1"/>
  <c r="E56" i="5"/>
  <c r="D56" i="5"/>
  <c r="C56" i="5"/>
  <c r="B56" i="5"/>
  <c r="H55" i="5"/>
  <c r="G55" i="5"/>
  <c r="E55" i="5"/>
  <c r="D55" i="5"/>
  <c r="C55" i="5"/>
  <c r="B55" i="5"/>
  <c r="H54" i="5"/>
  <c r="G54" i="5"/>
  <c r="I54" i="5" s="1"/>
  <c r="E54" i="5"/>
  <c r="D54" i="5"/>
  <c r="C54" i="5"/>
  <c r="B54" i="5"/>
  <c r="H53" i="5"/>
  <c r="G53" i="5"/>
  <c r="E53" i="5"/>
  <c r="D53" i="5"/>
  <c r="C53" i="5"/>
  <c r="B53" i="5"/>
  <c r="H52" i="5"/>
  <c r="G52" i="5"/>
  <c r="E52" i="5"/>
  <c r="D52" i="5"/>
  <c r="C52" i="5"/>
  <c r="B52" i="5"/>
  <c r="H51" i="5"/>
  <c r="G51" i="5"/>
  <c r="I51" i="5" s="1"/>
  <c r="F51" i="5"/>
  <c r="E51" i="5"/>
  <c r="D51" i="5"/>
  <c r="C51" i="5"/>
  <c r="B51" i="5"/>
  <c r="H50" i="5"/>
  <c r="G50" i="5"/>
  <c r="E50" i="5"/>
  <c r="F50" i="5" s="1"/>
  <c r="D50" i="5"/>
  <c r="C50" i="5"/>
  <c r="B50" i="5"/>
  <c r="H49" i="5"/>
  <c r="G49" i="5"/>
  <c r="I49" i="5" s="1"/>
  <c r="E49" i="5"/>
  <c r="D49" i="5"/>
  <c r="F49" i="5" s="1"/>
  <c r="C49" i="5"/>
  <c r="B49" i="5"/>
  <c r="H48" i="5"/>
  <c r="G48" i="5"/>
  <c r="I48" i="5" s="1"/>
  <c r="E48" i="5"/>
  <c r="D48" i="5"/>
  <c r="F48" i="5" s="1"/>
  <c r="C48" i="5"/>
  <c r="B48" i="5"/>
  <c r="H47" i="5"/>
  <c r="G47" i="5"/>
  <c r="E47" i="5"/>
  <c r="D47" i="5"/>
  <c r="F47" i="5" s="1"/>
  <c r="C47" i="5"/>
  <c r="B47" i="5"/>
  <c r="H46" i="5"/>
  <c r="G46" i="5"/>
  <c r="I46" i="5" s="1"/>
  <c r="F46" i="5"/>
  <c r="E46" i="5"/>
  <c r="D46" i="5"/>
  <c r="C46" i="5"/>
  <c r="B46" i="5"/>
  <c r="H45" i="5"/>
  <c r="G45" i="5"/>
  <c r="I45" i="5" s="1"/>
  <c r="E45" i="5"/>
  <c r="D45" i="5"/>
  <c r="K45" i="5" s="1"/>
  <c r="C45" i="5"/>
  <c r="B45" i="5"/>
  <c r="H44" i="5"/>
  <c r="G44" i="5"/>
  <c r="I44" i="5" s="1"/>
  <c r="E44" i="5"/>
  <c r="D44" i="5"/>
  <c r="K44" i="5" s="1"/>
  <c r="C44" i="5"/>
  <c r="B44" i="5"/>
  <c r="H43" i="5"/>
  <c r="G43" i="5"/>
  <c r="I43" i="5" s="1"/>
  <c r="E43" i="5"/>
  <c r="F43" i="5" s="1"/>
  <c r="D43" i="5"/>
  <c r="C43" i="5"/>
  <c r="B43" i="5"/>
  <c r="H42" i="5"/>
  <c r="G42" i="5"/>
  <c r="E42" i="5"/>
  <c r="D42" i="5"/>
  <c r="F42" i="5" s="1"/>
  <c r="C42" i="5"/>
  <c r="B42" i="5"/>
  <c r="H41" i="5"/>
  <c r="G41" i="5"/>
  <c r="E41" i="5"/>
  <c r="D41" i="5"/>
  <c r="F41" i="5" s="1"/>
  <c r="C41" i="5"/>
  <c r="B41" i="5"/>
  <c r="H40" i="5"/>
  <c r="G40" i="5"/>
  <c r="I40" i="5" s="1"/>
  <c r="E40" i="5"/>
  <c r="D40" i="5"/>
  <c r="F40" i="5" s="1"/>
  <c r="C40" i="5"/>
  <c r="B40" i="5"/>
  <c r="K39" i="5"/>
  <c r="H39" i="5"/>
  <c r="G39" i="5"/>
  <c r="I39" i="5" s="1"/>
  <c r="E39" i="5"/>
  <c r="D39" i="5"/>
  <c r="F39" i="5" s="1"/>
  <c r="C39" i="5"/>
  <c r="B39" i="5"/>
  <c r="H38" i="5"/>
  <c r="G38" i="5"/>
  <c r="I38" i="5" s="1"/>
  <c r="F38" i="5"/>
  <c r="E38" i="5"/>
  <c r="D38" i="5"/>
  <c r="C38" i="5"/>
  <c r="B38" i="5"/>
  <c r="H37" i="5"/>
  <c r="G37" i="5"/>
  <c r="E37" i="5"/>
  <c r="D37" i="5"/>
  <c r="C37" i="5"/>
  <c r="B37" i="5"/>
  <c r="H36" i="5"/>
  <c r="G36" i="5"/>
  <c r="I36" i="5" s="1"/>
  <c r="E36" i="5"/>
  <c r="D36" i="5"/>
  <c r="C36" i="5"/>
  <c r="B36" i="5"/>
  <c r="H35" i="5"/>
  <c r="G35" i="5"/>
  <c r="E35" i="5"/>
  <c r="D35" i="5"/>
  <c r="F35" i="5" s="1"/>
  <c r="C35" i="5"/>
  <c r="B35" i="5"/>
  <c r="H34" i="5"/>
  <c r="G34" i="5"/>
  <c r="E34" i="5"/>
  <c r="D34" i="5"/>
  <c r="F34" i="5" s="1"/>
  <c r="C34" i="5"/>
  <c r="B34" i="5"/>
  <c r="H33" i="5"/>
  <c r="G33" i="5"/>
  <c r="E33" i="5"/>
  <c r="D33" i="5"/>
  <c r="F33" i="5" s="1"/>
  <c r="C33" i="5"/>
  <c r="B33" i="5"/>
  <c r="H32" i="5"/>
  <c r="G32" i="5"/>
  <c r="I32" i="5" s="1"/>
  <c r="E32" i="5"/>
  <c r="D32" i="5"/>
  <c r="F32" i="5" s="1"/>
  <c r="C32" i="5"/>
  <c r="B32" i="5"/>
  <c r="H31" i="5"/>
  <c r="G31" i="5"/>
  <c r="E31" i="5"/>
  <c r="D31" i="5"/>
  <c r="F31" i="5" s="1"/>
  <c r="C31" i="5"/>
  <c r="B31" i="5"/>
  <c r="H30" i="5"/>
  <c r="G30" i="5"/>
  <c r="I30" i="5" s="1"/>
  <c r="F30" i="5"/>
  <c r="E30" i="5"/>
  <c r="D30" i="5"/>
  <c r="C30" i="5"/>
  <c r="B30" i="5"/>
  <c r="H29" i="5"/>
  <c r="G29" i="5"/>
  <c r="I29" i="5" s="1"/>
  <c r="E29" i="5"/>
  <c r="D29" i="5"/>
  <c r="C29" i="5"/>
  <c r="B29" i="5"/>
  <c r="H28" i="5"/>
  <c r="G28" i="5"/>
  <c r="E28" i="5"/>
  <c r="D28" i="5"/>
  <c r="C28" i="5"/>
  <c r="B28" i="5"/>
  <c r="H27" i="5"/>
  <c r="G27" i="5"/>
  <c r="I27" i="5" s="1"/>
  <c r="E27" i="5"/>
  <c r="D27" i="5"/>
  <c r="C27" i="5"/>
  <c r="B27" i="5"/>
  <c r="H26" i="5"/>
  <c r="G26" i="5"/>
  <c r="I26" i="5" s="1"/>
  <c r="E26" i="5"/>
  <c r="D26" i="5"/>
  <c r="K26" i="5" s="1"/>
  <c r="C26" i="5"/>
  <c r="B26" i="5"/>
  <c r="H25" i="5"/>
  <c r="G25" i="5"/>
  <c r="I25" i="5" s="1"/>
  <c r="E25" i="5"/>
  <c r="D25" i="5"/>
  <c r="F25" i="5" s="1"/>
  <c r="C25" i="5"/>
  <c r="B25" i="5"/>
  <c r="H24" i="5"/>
  <c r="G24" i="5"/>
  <c r="I24" i="5" s="1"/>
  <c r="E24" i="5"/>
  <c r="D24" i="5"/>
  <c r="F24" i="5" s="1"/>
  <c r="C24" i="5"/>
  <c r="B24" i="5"/>
  <c r="H23" i="5"/>
  <c r="G23" i="5"/>
  <c r="E23" i="5"/>
  <c r="D23" i="5"/>
  <c r="F23" i="5" s="1"/>
  <c r="C23" i="5"/>
  <c r="B23" i="5"/>
  <c r="H22" i="5"/>
  <c r="G22" i="5"/>
  <c r="I22" i="5" s="1"/>
  <c r="F22" i="5"/>
  <c r="E22" i="5"/>
  <c r="D22" i="5"/>
  <c r="C22" i="5"/>
  <c r="B22" i="5"/>
  <c r="H21" i="5"/>
  <c r="G21" i="5"/>
  <c r="E21" i="5"/>
  <c r="D21" i="5"/>
  <c r="C21" i="5"/>
  <c r="B21" i="5"/>
  <c r="H20" i="5"/>
  <c r="I20" i="5" s="1"/>
  <c r="G20" i="5"/>
  <c r="E20" i="5"/>
  <c r="D20" i="5"/>
  <c r="C20" i="5"/>
  <c r="B20" i="5"/>
  <c r="H19" i="5"/>
  <c r="G19" i="5"/>
  <c r="I19" i="5" s="1"/>
  <c r="E19" i="5"/>
  <c r="D19" i="5"/>
  <c r="C19" i="5"/>
  <c r="B19" i="5"/>
  <c r="H18" i="5"/>
  <c r="G18" i="5"/>
  <c r="E18" i="5"/>
  <c r="D18" i="5"/>
  <c r="C18" i="5"/>
  <c r="B18" i="5"/>
  <c r="H17" i="5"/>
  <c r="G17" i="5"/>
  <c r="E17" i="5"/>
  <c r="F17" i="5" s="1"/>
  <c r="D17" i="5"/>
  <c r="C17" i="5"/>
  <c r="B17" i="5"/>
  <c r="H16" i="5"/>
  <c r="G16" i="5"/>
  <c r="E16" i="5"/>
  <c r="D16" i="5"/>
  <c r="F16" i="5" s="1"/>
  <c r="C16" i="5"/>
  <c r="B16" i="5"/>
  <c r="K15" i="5"/>
  <c r="H15" i="5"/>
  <c r="G15" i="5"/>
  <c r="I15" i="5" s="1"/>
  <c r="F15" i="5"/>
  <c r="E15" i="5"/>
  <c r="D15" i="5"/>
  <c r="C15" i="5"/>
  <c r="B15" i="5"/>
  <c r="H14" i="5"/>
  <c r="G14" i="5"/>
  <c r="I14" i="5" s="1"/>
  <c r="E14" i="5"/>
  <c r="F14" i="5" s="1"/>
  <c r="D14" i="5"/>
  <c r="C14" i="5"/>
  <c r="B14" i="5"/>
  <c r="H13" i="5"/>
  <c r="G13" i="5"/>
  <c r="E13" i="5"/>
  <c r="D13" i="5"/>
  <c r="C13" i="5"/>
  <c r="B13" i="5"/>
  <c r="H12" i="5"/>
  <c r="G12" i="5"/>
  <c r="E12" i="5"/>
  <c r="D12" i="5"/>
  <c r="C12" i="5"/>
  <c r="B12" i="5"/>
  <c r="I11" i="5"/>
  <c r="H11" i="5"/>
  <c r="G11" i="5"/>
  <c r="E11" i="5"/>
  <c r="D11" i="5"/>
  <c r="C11" i="5"/>
  <c r="B11" i="5"/>
  <c r="H109" i="7"/>
  <c r="G109" i="7"/>
  <c r="I109" i="7" s="1"/>
  <c r="E109" i="7"/>
  <c r="D109" i="7"/>
  <c r="F109" i="7" s="1"/>
  <c r="C109" i="7"/>
  <c r="B109" i="7"/>
  <c r="H108" i="7"/>
  <c r="G108" i="7"/>
  <c r="I108" i="7" s="1"/>
  <c r="E108" i="7"/>
  <c r="D108" i="7"/>
  <c r="K108" i="7" s="1"/>
  <c r="C108" i="7"/>
  <c r="B108" i="7"/>
  <c r="H107" i="7"/>
  <c r="G107" i="7"/>
  <c r="I107" i="7" s="1"/>
  <c r="E107" i="7"/>
  <c r="D107" i="7"/>
  <c r="K107" i="7" s="1"/>
  <c r="C107" i="7"/>
  <c r="B107" i="7"/>
  <c r="K106" i="7"/>
  <c r="H106" i="7"/>
  <c r="G106" i="7"/>
  <c r="I106" i="7" s="1"/>
  <c r="E106" i="7"/>
  <c r="D106" i="7"/>
  <c r="F106" i="7" s="1"/>
  <c r="C106" i="7"/>
  <c r="B106" i="7"/>
  <c r="K105" i="7"/>
  <c r="H105" i="7"/>
  <c r="G105" i="7"/>
  <c r="I105" i="7" s="1"/>
  <c r="E105" i="7"/>
  <c r="D105" i="7"/>
  <c r="F105" i="7" s="1"/>
  <c r="C105" i="7"/>
  <c r="B105" i="7"/>
  <c r="H104" i="7"/>
  <c r="G104" i="7"/>
  <c r="E104" i="7"/>
  <c r="D104" i="7"/>
  <c r="C104" i="7"/>
  <c r="B104" i="7"/>
  <c r="H103" i="7"/>
  <c r="I103" i="7" s="1"/>
  <c r="G103" i="7"/>
  <c r="E103" i="7"/>
  <c r="D103" i="7"/>
  <c r="F103" i="7" s="1"/>
  <c r="C103" i="7"/>
  <c r="B103" i="7"/>
  <c r="H102" i="7"/>
  <c r="G102" i="7"/>
  <c r="I102" i="7" s="1"/>
  <c r="E102" i="7"/>
  <c r="F102" i="7" s="1"/>
  <c r="D102" i="7"/>
  <c r="C102" i="7"/>
  <c r="B102" i="7"/>
  <c r="H101" i="7"/>
  <c r="G101" i="7"/>
  <c r="F101" i="7"/>
  <c r="E101" i="7"/>
  <c r="D101" i="7"/>
  <c r="C101" i="7"/>
  <c r="B101" i="7"/>
  <c r="H100" i="7"/>
  <c r="G100" i="7"/>
  <c r="E100" i="7"/>
  <c r="D100" i="7"/>
  <c r="K100" i="7" s="1"/>
  <c r="C100" i="7"/>
  <c r="B100" i="7"/>
  <c r="H99" i="7"/>
  <c r="G99" i="7"/>
  <c r="E99" i="7"/>
  <c r="D99" i="7"/>
  <c r="C99" i="7"/>
  <c r="B99" i="7"/>
  <c r="K98" i="7"/>
  <c r="I98" i="7"/>
  <c r="H98" i="7"/>
  <c r="G98" i="7"/>
  <c r="E98" i="7"/>
  <c r="D98" i="7"/>
  <c r="F98" i="7" s="1"/>
  <c r="C98" i="7"/>
  <c r="B98" i="7"/>
  <c r="K97" i="7"/>
  <c r="H97" i="7"/>
  <c r="G97" i="7"/>
  <c r="I97" i="7" s="1"/>
  <c r="E97" i="7"/>
  <c r="D97" i="7"/>
  <c r="F97" i="7" s="1"/>
  <c r="C97" i="7"/>
  <c r="B97" i="7"/>
  <c r="H96" i="7"/>
  <c r="G96" i="7"/>
  <c r="I96" i="7" s="1"/>
  <c r="E96" i="7"/>
  <c r="D96" i="7"/>
  <c r="F96" i="7" s="1"/>
  <c r="C96" i="7"/>
  <c r="B96" i="7"/>
  <c r="H95" i="7"/>
  <c r="G95" i="7"/>
  <c r="E95" i="7"/>
  <c r="D95" i="7"/>
  <c r="F95" i="7" s="1"/>
  <c r="C95" i="7"/>
  <c r="B95" i="7"/>
  <c r="H94" i="7"/>
  <c r="G94" i="7"/>
  <c r="I94" i="7" s="1"/>
  <c r="E94" i="7"/>
  <c r="F94" i="7" s="1"/>
  <c r="D94" i="7"/>
  <c r="C94" i="7"/>
  <c r="B94" i="7"/>
  <c r="H93" i="7"/>
  <c r="G93" i="7"/>
  <c r="E93" i="7"/>
  <c r="D93" i="7"/>
  <c r="F93" i="7" s="1"/>
  <c r="C93" i="7"/>
  <c r="B93" i="7"/>
  <c r="H92" i="7"/>
  <c r="G92" i="7"/>
  <c r="E92" i="7"/>
  <c r="D92" i="7"/>
  <c r="C92" i="7"/>
  <c r="B92" i="7"/>
  <c r="H91" i="7"/>
  <c r="G91" i="7"/>
  <c r="E91" i="7"/>
  <c r="D91" i="7"/>
  <c r="C91" i="7"/>
  <c r="B91" i="7"/>
  <c r="H90" i="7"/>
  <c r="G90" i="7"/>
  <c r="F90" i="7"/>
  <c r="E90" i="7"/>
  <c r="D90" i="7"/>
  <c r="C90" i="7"/>
  <c r="B90" i="7"/>
  <c r="H89" i="7"/>
  <c r="G89" i="7"/>
  <c r="E89" i="7"/>
  <c r="F89" i="7" s="1"/>
  <c r="D89" i="7"/>
  <c r="C89" i="7"/>
  <c r="B89" i="7"/>
  <c r="H88" i="7"/>
  <c r="G88" i="7"/>
  <c r="E88" i="7"/>
  <c r="D88" i="7"/>
  <c r="C88" i="7"/>
  <c r="B88" i="7"/>
  <c r="H87" i="7"/>
  <c r="G87" i="7"/>
  <c r="I87" i="7" s="1"/>
  <c r="E87" i="7"/>
  <c r="D87" i="7"/>
  <c r="F87" i="7" s="1"/>
  <c r="C87" i="7"/>
  <c r="B87" i="7"/>
  <c r="H86" i="7"/>
  <c r="G86" i="7"/>
  <c r="I86" i="7" s="1"/>
  <c r="E86" i="7"/>
  <c r="F86" i="7" s="1"/>
  <c r="D86" i="7"/>
  <c r="C86" i="7"/>
  <c r="B86" i="7"/>
  <c r="H85" i="7"/>
  <c r="G85" i="7"/>
  <c r="E85" i="7"/>
  <c r="D85" i="7"/>
  <c r="F85" i="7" s="1"/>
  <c r="C85" i="7"/>
  <c r="B85" i="7"/>
  <c r="H84" i="7"/>
  <c r="G84" i="7"/>
  <c r="I84" i="7" s="1"/>
  <c r="E84" i="7"/>
  <c r="D84" i="7"/>
  <c r="C84" i="7"/>
  <c r="B84" i="7"/>
  <c r="H83" i="7"/>
  <c r="G83" i="7"/>
  <c r="E83" i="7"/>
  <c r="D83" i="7"/>
  <c r="C83" i="7"/>
  <c r="B83" i="7"/>
  <c r="H82" i="7"/>
  <c r="G82" i="7"/>
  <c r="F82" i="7"/>
  <c r="E82" i="7"/>
  <c r="D82" i="7"/>
  <c r="C82" i="7"/>
  <c r="B82" i="7"/>
  <c r="H81" i="7"/>
  <c r="G81" i="7"/>
  <c r="E81" i="7"/>
  <c r="F81" i="7" s="1"/>
  <c r="D81" i="7"/>
  <c r="C81" i="7"/>
  <c r="B81" i="7"/>
  <c r="H80" i="7"/>
  <c r="G80" i="7"/>
  <c r="E80" i="7"/>
  <c r="D80" i="7"/>
  <c r="C80" i="7"/>
  <c r="B80" i="7"/>
  <c r="H79" i="7"/>
  <c r="G79" i="7"/>
  <c r="I79" i="7" s="1"/>
  <c r="E79" i="7"/>
  <c r="D79" i="7"/>
  <c r="F79" i="7" s="1"/>
  <c r="C79" i="7"/>
  <c r="B79" i="7"/>
  <c r="I78" i="7"/>
  <c r="H78" i="7"/>
  <c r="G78" i="7"/>
  <c r="E78" i="7"/>
  <c r="D78" i="7"/>
  <c r="F78" i="7" s="1"/>
  <c r="C78" i="7"/>
  <c r="B78" i="7"/>
  <c r="H77" i="7"/>
  <c r="G77" i="7"/>
  <c r="F77" i="7"/>
  <c r="E77" i="7"/>
  <c r="D77" i="7"/>
  <c r="C77" i="7"/>
  <c r="B77" i="7"/>
  <c r="H76" i="7"/>
  <c r="G76" i="7"/>
  <c r="I76" i="7" s="1"/>
  <c r="E76" i="7"/>
  <c r="D76" i="7"/>
  <c r="C76" i="7"/>
  <c r="B76" i="7"/>
  <c r="H75" i="7"/>
  <c r="G75" i="7"/>
  <c r="E75" i="7"/>
  <c r="D75" i="7"/>
  <c r="C75" i="7"/>
  <c r="B75" i="7"/>
  <c r="H74" i="7"/>
  <c r="G74" i="7"/>
  <c r="I74" i="7" s="1"/>
  <c r="E74" i="7"/>
  <c r="D74" i="7"/>
  <c r="C74" i="7"/>
  <c r="B74" i="7"/>
  <c r="H73" i="7"/>
  <c r="G73" i="7"/>
  <c r="E73" i="7"/>
  <c r="D73" i="7"/>
  <c r="F73" i="7" s="1"/>
  <c r="C73" i="7"/>
  <c r="B73" i="7"/>
  <c r="H72" i="7"/>
  <c r="G72" i="7"/>
  <c r="E72" i="7"/>
  <c r="D72" i="7"/>
  <c r="F72" i="7" s="1"/>
  <c r="C72" i="7"/>
  <c r="B72" i="7"/>
  <c r="H71" i="7"/>
  <c r="G71" i="7"/>
  <c r="I71" i="7" s="1"/>
  <c r="E71" i="7"/>
  <c r="D71" i="7"/>
  <c r="F71" i="7" s="1"/>
  <c r="C71" i="7"/>
  <c r="B71" i="7"/>
  <c r="H70" i="7"/>
  <c r="G70" i="7"/>
  <c r="I70" i="7" s="1"/>
  <c r="E70" i="7"/>
  <c r="F70" i="7" s="1"/>
  <c r="K70" i="7" s="1"/>
  <c r="D70" i="7"/>
  <c r="C70" i="7"/>
  <c r="B70" i="7"/>
  <c r="H69" i="7"/>
  <c r="G69" i="7"/>
  <c r="E69" i="7"/>
  <c r="D69" i="7"/>
  <c r="F69" i="7" s="1"/>
  <c r="C69" i="7"/>
  <c r="B69" i="7"/>
  <c r="H68" i="7"/>
  <c r="G68" i="7"/>
  <c r="E68" i="7"/>
  <c r="D68" i="7"/>
  <c r="C68" i="7"/>
  <c r="B68" i="7"/>
  <c r="H67" i="7"/>
  <c r="G67" i="7"/>
  <c r="E67" i="7"/>
  <c r="D67" i="7"/>
  <c r="C67" i="7"/>
  <c r="B67" i="7"/>
  <c r="H66" i="7"/>
  <c r="G66" i="7"/>
  <c r="I66" i="7" s="1"/>
  <c r="E66" i="7"/>
  <c r="D66" i="7"/>
  <c r="F66" i="7" s="1"/>
  <c r="C66" i="7"/>
  <c r="B66" i="7"/>
  <c r="H65" i="7"/>
  <c r="G65" i="7"/>
  <c r="I65" i="7" s="1"/>
  <c r="E65" i="7"/>
  <c r="D65" i="7"/>
  <c r="K65" i="7" s="1"/>
  <c r="C65" i="7"/>
  <c r="B65" i="7"/>
  <c r="H64" i="7"/>
  <c r="G64" i="7"/>
  <c r="E64" i="7"/>
  <c r="D64" i="7"/>
  <c r="C64" i="7"/>
  <c r="B64" i="7"/>
  <c r="H63" i="7"/>
  <c r="G63" i="7"/>
  <c r="E63" i="7"/>
  <c r="D63" i="7"/>
  <c r="F63" i="7" s="1"/>
  <c r="C63" i="7"/>
  <c r="B63" i="7"/>
  <c r="H62" i="7"/>
  <c r="G62" i="7"/>
  <c r="I62" i="7" s="1"/>
  <c r="E62" i="7"/>
  <c r="D62" i="7"/>
  <c r="C62" i="7"/>
  <c r="B62" i="7"/>
  <c r="H61" i="7"/>
  <c r="G61" i="7"/>
  <c r="F61" i="7"/>
  <c r="E61" i="7"/>
  <c r="D61" i="7"/>
  <c r="C61" i="7"/>
  <c r="B61" i="7"/>
  <c r="H60" i="7"/>
  <c r="G60" i="7"/>
  <c r="E60" i="7"/>
  <c r="D60" i="7"/>
  <c r="C60" i="7"/>
  <c r="B60" i="7"/>
  <c r="H59" i="7"/>
  <c r="I59" i="7" s="1"/>
  <c r="G59" i="7"/>
  <c r="E59" i="7"/>
  <c r="D59" i="7"/>
  <c r="C59" i="7"/>
  <c r="B59" i="7"/>
  <c r="H58" i="7"/>
  <c r="G58" i="7"/>
  <c r="E58" i="7"/>
  <c r="D58" i="7"/>
  <c r="F58" i="7" s="1"/>
  <c r="C58" i="7"/>
  <c r="B58" i="7"/>
  <c r="H57" i="7"/>
  <c r="G57" i="7"/>
  <c r="F57" i="7"/>
  <c r="E57" i="7"/>
  <c r="D57" i="7"/>
  <c r="C57" i="7"/>
  <c r="B57" i="7"/>
  <c r="H56" i="7"/>
  <c r="G56" i="7"/>
  <c r="E56" i="7"/>
  <c r="D56" i="7"/>
  <c r="F56" i="7" s="1"/>
  <c r="C56" i="7"/>
  <c r="B56" i="7"/>
  <c r="H55" i="7"/>
  <c r="G55" i="7"/>
  <c r="I55" i="7" s="1"/>
  <c r="E55" i="7"/>
  <c r="D55" i="7"/>
  <c r="F55" i="7" s="1"/>
  <c r="C55" i="7"/>
  <c r="B55" i="7"/>
  <c r="I54" i="7"/>
  <c r="H54" i="7"/>
  <c r="G54" i="7"/>
  <c r="E54" i="7"/>
  <c r="F54" i="7" s="1"/>
  <c r="K54" i="7" s="1"/>
  <c r="D54" i="7"/>
  <c r="C54" i="7"/>
  <c r="B54" i="7"/>
  <c r="H53" i="7"/>
  <c r="G53" i="7"/>
  <c r="E53" i="7"/>
  <c r="D53" i="7"/>
  <c r="F53" i="7" s="1"/>
  <c r="C53" i="7"/>
  <c r="B53" i="7"/>
  <c r="H52" i="7"/>
  <c r="G52" i="7"/>
  <c r="I52" i="7" s="1"/>
  <c r="E52" i="7"/>
  <c r="D52" i="7"/>
  <c r="C52" i="7"/>
  <c r="B52" i="7"/>
  <c r="H51" i="7"/>
  <c r="G51" i="7"/>
  <c r="E51" i="7"/>
  <c r="D51" i="7"/>
  <c r="C51" i="7"/>
  <c r="B51" i="7"/>
  <c r="H50" i="7"/>
  <c r="G50" i="7"/>
  <c r="E50" i="7"/>
  <c r="D50" i="7"/>
  <c r="C50" i="7"/>
  <c r="B50" i="7"/>
  <c r="K49" i="7"/>
  <c r="H49" i="7"/>
  <c r="G49" i="7"/>
  <c r="I49" i="7" s="1"/>
  <c r="F49" i="7"/>
  <c r="E49" i="7"/>
  <c r="D49" i="7"/>
  <c r="C49" i="7"/>
  <c r="B49" i="7"/>
  <c r="H48" i="7"/>
  <c r="G48" i="7"/>
  <c r="E48" i="7"/>
  <c r="D48" i="7"/>
  <c r="F48" i="7" s="1"/>
  <c r="C48" i="7"/>
  <c r="B48" i="7"/>
  <c r="H47" i="7"/>
  <c r="G47" i="7"/>
  <c r="I47" i="7" s="1"/>
  <c r="E47" i="7"/>
  <c r="D47" i="7"/>
  <c r="C47" i="7"/>
  <c r="B47" i="7"/>
  <c r="H46" i="7"/>
  <c r="G46" i="7"/>
  <c r="E46" i="7"/>
  <c r="D46" i="7"/>
  <c r="C46" i="7"/>
  <c r="B46" i="7"/>
  <c r="H45" i="7"/>
  <c r="G45" i="7"/>
  <c r="I45" i="7" s="1"/>
  <c r="E45" i="7"/>
  <c r="D45" i="7"/>
  <c r="C45" i="7"/>
  <c r="B45" i="7"/>
  <c r="H44" i="7"/>
  <c r="G44" i="7"/>
  <c r="E44" i="7"/>
  <c r="D44" i="7"/>
  <c r="K44" i="7" s="1"/>
  <c r="C44" i="7"/>
  <c r="B44" i="7"/>
  <c r="H43" i="7"/>
  <c r="G43" i="7"/>
  <c r="E43" i="7"/>
  <c r="D43" i="7"/>
  <c r="C43" i="7"/>
  <c r="B43" i="7"/>
  <c r="H42" i="7"/>
  <c r="G42" i="7"/>
  <c r="I42" i="7" s="1"/>
  <c r="E42" i="7"/>
  <c r="D42" i="7"/>
  <c r="C42" i="7"/>
  <c r="B42" i="7"/>
  <c r="H41" i="7"/>
  <c r="G41" i="7"/>
  <c r="E41" i="7"/>
  <c r="D41" i="7"/>
  <c r="F41" i="7" s="1"/>
  <c r="C41" i="7"/>
  <c r="B41" i="7"/>
  <c r="H40" i="7"/>
  <c r="G40" i="7"/>
  <c r="E40" i="7"/>
  <c r="D40" i="7"/>
  <c r="C40" i="7"/>
  <c r="B40" i="7"/>
  <c r="H39" i="7"/>
  <c r="G39" i="7"/>
  <c r="I39" i="7" s="1"/>
  <c r="E39" i="7"/>
  <c r="D39" i="7"/>
  <c r="F39" i="7" s="1"/>
  <c r="C39" i="7"/>
  <c r="B39" i="7"/>
  <c r="H38" i="7"/>
  <c r="G38" i="7"/>
  <c r="I38" i="7" s="1"/>
  <c r="E38" i="7"/>
  <c r="F38" i="7" s="1"/>
  <c r="D38" i="7"/>
  <c r="C38" i="7"/>
  <c r="B38" i="7"/>
  <c r="H37" i="7"/>
  <c r="G37" i="7"/>
  <c r="E37" i="7"/>
  <c r="D37" i="7"/>
  <c r="F37" i="7" s="1"/>
  <c r="C37" i="7"/>
  <c r="B37" i="7"/>
  <c r="H36" i="7"/>
  <c r="G36" i="7"/>
  <c r="I36" i="7" s="1"/>
  <c r="E36" i="7"/>
  <c r="D36" i="7"/>
  <c r="C36" i="7"/>
  <c r="B36" i="7"/>
  <c r="H35" i="7"/>
  <c r="G35" i="7"/>
  <c r="E35" i="7"/>
  <c r="D35" i="7"/>
  <c r="C35" i="7"/>
  <c r="B35" i="7"/>
  <c r="H34" i="7"/>
  <c r="G34" i="7"/>
  <c r="I34" i="7" s="1"/>
  <c r="F34" i="7"/>
  <c r="E34" i="7"/>
  <c r="D34" i="7"/>
  <c r="C34" i="7"/>
  <c r="B34" i="7"/>
  <c r="H33" i="7"/>
  <c r="G33" i="7"/>
  <c r="E33" i="7"/>
  <c r="F33" i="7" s="1"/>
  <c r="D33" i="7"/>
  <c r="C33" i="7"/>
  <c r="B33" i="7"/>
  <c r="H32" i="7"/>
  <c r="G32" i="7"/>
  <c r="E32" i="7"/>
  <c r="D32" i="7"/>
  <c r="C32" i="7"/>
  <c r="B32" i="7"/>
  <c r="H31" i="7"/>
  <c r="G31" i="7"/>
  <c r="E31" i="7"/>
  <c r="D31" i="7"/>
  <c r="F31" i="7" s="1"/>
  <c r="C31" i="7"/>
  <c r="B31" i="7"/>
  <c r="I30" i="7"/>
  <c r="H30" i="7"/>
  <c r="G30" i="7"/>
  <c r="E30" i="7"/>
  <c r="D30" i="7"/>
  <c r="C30" i="7"/>
  <c r="B30" i="7"/>
  <c r="H29" i="7"/>
  <c r="G29" i="7"/>
  <c r="F29" i="7"/>
  <c r="E29" i="7"/>
  <c r="D29" i="7"/>
  <c r="C29" i="7"/>
  <c r="B29" i="7"/>
  <c r="H28" i="7"/>
  <c r="G28" i="7"/>
  <c r="I28" i="7" s="1"/>
  <c r="E28" i="7"/>
  <c r="D28" i="7"/>
  <c r="C28" i="7"/>
  <c r="B28" i="7"/>
  <c r="H27" i="7"/>
  <c r="G27" i="7"/>
  <c r="I27" i="7" s="1"/>
  <c r="E27" i="7"/>
  <c r="D27" i="7"/>
  <c r="K27" i="7" s="1"/>
  <c r="C27" i="7"/>
  <c r="B27" i="7"/>
  <c r="H26" i="7"/>
  <c r="G26" i="7"/>
  <c r="I26" i="7" s="1"/>
  <c r="E26" i="7"/>
  <c r="D26" i="7"/>
  <c r="K26" i="7" s="1"/>
  <c r="C26" i="7"/>
  <c r="B26" i="7"/>
  <c r="H25" i="7"/>
  <c r="G25" i="7"/>
  <c r="F25" i="7"/>
  <c r="E25" i="7"/>
  <c r="D25" i="7"/>
  <c r="C25" i="7"/>
  <c r="B25" i="7"/>
  <c r="H24" i="7"/>
  <c r="G24" i="7"/>
  <c r="E24" i="7"/>
  <c r="D24" i="7"/>
  <c r="F24" i="7" s="1"/>
  <c r="C24" i="7"/>
  <c r="B24" i="7"/>
  <c r="H23" i="7"/>
  <c r="G23" i="7"/>
  <c r="I23" i="7" s="1"/>
  <c r="E23" i="7"/>
  <c r="D23" i="7"/>
  <c r="C23" i="7"/>
  <c r="B23" i="7"/>
  <c r="H22" i="7"/>
  <c r="G22" i="7"/>
  <c r="I22" i="7" s="1"/>
  <c r="E22" i="7"/>
  <c r="D22" i="7"/>
  <c r="C22" i="7"/>
  <c r="B22" i="7"/>
  <c r="H21" i="7"/>
  <c r="G21" i="7"/>
  <c r="F21" i="7"/>
  <c r="E21" i="7"/>
  <c r="D21" i="7"/>
  <c r="C21" i="7"/>
  <c r="B21" i="7"/>
  <c r="H20" i="7"/>
  <c r="G20" i="7"/>
  <c r="I20" i="7" s="1"/>
  <c r="E20" i="7"/>
  <c r="D20" i="7"/>
  <c r="C20" i="7"/>
  <c r="B20" i="7"/>
  <c r="H19" i="7"/>
  <c r="I19" i="7" s="1"/>
  <c r="G19" i="7"/>
  <c r="E19" i="7"/>
  <c r="D19" i="7"/>
  <c r="C19" i="7"/>
  <c r="B19" i="7"/>
  <c r="H18" i="7"/>
  <c r="G18" i="7"/>
  <c r="I18" i="7" s="1"/>
  <c r="E18" i="7"/>
  <c r="D18" i="7"/>
  <c r="C18" i="7"/>
  <c r="B18" i="7"/>
  <c r="H17" i="7"/>
  <c r="G17" i="7"/>
  <c r="E17" i="7"/>
  <c r="D17" i="7"/>
  <c r="F17" i="7" s="1"/>
  <c r="C17" i="7"/>
  <c r="B17" i="7"/>
  <c r="H16" i="7"/>
  <c r="G16" i="7"/>
  <c r="I16" i="7" s="1"/>
  <c r="E16" i="7"/>
  <c r="D16" i="7"/>
  <c r="F16" i="7" s="1"/>
  <c r="C16" i="7"/>
  <c r="B16" i="7"/>
  <c r="I15" i="7"/>
  <c r="H15" i="7"/>
  <c r="G15" i="7"/>
  <c r="E15" i="7"/>
  <c r="D15" i="7"/>
  <c r="F15" i="7" s="1"/>
  <c r="C15" i="7"/>
  <c r="B15" i="7"/>
  <c r="I14" i="7"/>
  <c r="H14" i="7"/>
  <c r="G14" i="7"/>
  <c r="E14" i="7"/>
  <c r="F14" i="7" s="1"/>
  <c r="D14" i="7"/>
  <c r="C14" i="7"/>
  <c r="B14" i="7"/>
  <c r="H13" i="7"/>
  <c r="G13" i="7"/>
  <c r="I13" i="7" s="1"/>
  <c r="K13" i="7" s="1"/>
  <c r="E13" i="7"/>
  <c r="D13" i="7"/>
  <c r="F13" i="7" s="1"/>
  <c r="C13" i="7"/>
  <c r="B13" i="7"/>
  <c r="H12" i="7"/>
  <c r="G12" i="7"/>
  <c r="E12" i="7"/>
  <c r="D12" i="7"/>
  <c r="C12" i="7"/>
  <c r="B12" i="7"/>
  <c r="H11" i="7"/>
  <c r="G11" i="7"/>
  <c r="E11" i="7"/>
  <c r="D11" i="7"/>
  <c r="C11" i="7"/>
  <c r="B11" i="7"/>
  <c r="H109" i="9"/>
  <c r="G109" i="9"/>
  <c r="I109" i="9" s="1"/>
  <c r="E109" i="9"/>
  <c r="D109" i="9"/>
  <c r="K109" i="9" s="1"/>
  <c r="C109" i="9"/>
  <c r="B109" i="9"/>
  <c r="H108" i="9"/>
  <c r="G108" i="9"/>
  <c r="I108" i="9" s="1"/>
  <c r="E108" i="9"/>
  <c r="D108" i="9"/>
  <c r="K108" i="9" s="1"/>
  <c r="C108" i="9"/>
  <c r="B108" i="9"/>
  <c r="H107" i="9"/>
  <c r="G107" i="9"/>
  <c r="I107" i="9" s="1"/>
  <c r="F107" i="9"/>
  <c r="E107" i="9"/>
  <c r="D107" i="9"/>
  <c r="K107" i="9" s="1"/>
  <c r="C107" i="9"/>
  <c r="B107" i="9"/>
  <c r="H106" i="9"/>
  <c r="G106" i="9"/>
  <c r="I106" i="9" s="1"/>
  <c r="E106" i="9"/>
  <c r="D106" i="9"/>
  <c r="K106" i="9" s="1"/>
  <c r="C106" i="9"/>
  <c r="B106" i="9"/>
  <c r="H105" i="9"/>
  <c r="G105" i="9"/>
  <c r="I105" i="9" s="1"/>
  <c r="E105" i="9"/>
  <c r="D105" i="9"/>
  <c r="F105" i="9" s="1"/>
  <c r="C105" i="9"/>
  <c r="B105" i="9"/>
  <c r="H104" i="9"/>
  <c r="G104" i="9"/>
  <c r="E104" i="9"/>
  <c r="D104" i="9"/>
  <c r="C104" i="9"/>
  <c r="B104" i="9"/>
  <c r="H103" i="9"/>
  <c r="G103" i="9"/>
  <c r="I103" i="9" s="1"/>
  <c r="E103" i="9"/>
  <c r="D103" i="9"/>
  <c r="F103" i="9" s="1"/>
  <c r="C103" i="9"/>
  <c r="B103" i="9"/>
  <c r="H102" i="9"/>
  <c r="G102" i="9"/>
  <c r="F102" i="9"/>
  <c r="E102" i="9"/>
  <c r="D102" i="9"/>
  <c r="C102" i="9"/>
  <c r="B102" i="9"/>
  <c r="H101" i="9"/>
  <c r="G101" i="9"/>
  <c r="E101" i="9"/>
  <c r="D101" i="9"/>
  <c r="C101" i="9"/>
  <c r="B101" i="9"/>
  <c r="H100" i="9"/>
  <c r="G100" i="9"/>
  <c r="I100" i="9" s="1"/>
  <c r="E100" i="9"/>
  <c r="D100" i="9"/>
  <c r="K100" i="9" s="1"/>
  <c r="C100" i="9"/>
  <c r="B100" i="9"/>
  <c r="H99" i="9"/>
  <c r="G99" i="9"/>
  <c r="F99" i="9"/>
  <c r="E99" i="9"/>
  <c r="D99" i="9"/>
  <c r="C99" i="9"/>
  <c r="B99" i="9"/>
  <c r="H98" i="9"/>
  <c r="G98" i="9"/>
  <c r="I98" i="9" s="1"/>
  <c r="F98" i="9"/>
  <c r="E98" i="9"/>
  <c r="D98" i="9"/>
  <c r="K98" i="9" s="1"/>
  <c r="C98" i="9"/>
  <c r="B98" i="9"/>
  <c r="H97" i="9"/>
  <c r="G97" i="9"/>
  <c r="I97" i="9" s="1"/>
  <c r="E97" i="9"/>
  <c r="D97" i="9"/>
  <c r="F97" i="9" s="1"/>
  <c r="C97" i="9"/>
  <c r="B97" i="9"/>
  <c r="I96" i="9"/>
  <c r="H96" i="9"/>
  <c r="G96" i="9"/>
  <c r="E96" i="9"/>
  <c r="D96" i="9"/>
  <c r="F96" i="9" s="1"/>
  <c r="C96" i="9"/>
  <c r="B96" i="9"/>
  <c r="H95" i="9"/>
  <c r="I95" i="9" s="1"/>
  <c r="G95" i="9"/>
  <c r="E95" i="9"/>
  <c r="D95" i="9"/>
  <c r="F95" i="9" s="1"/>
  <c r="C95" i="9"/>
  <c r="B95" i="9"/>
  <c r="H94" i="9"/>
  <c r="G94" i="9"/>
  <c r="E94" i="9"/>
  <c r="D94" i="9"/>
  <c r="F94" i="9" s="1"/>
  <c r="C94" i="9"/>
  <c r="B94" i="9"/>
  <c r="H93" i="9"/>
  <c r="G93" i="9"/>
  <c r="E93" i="9"/>
  <c r="D93" i="9"/>
  <c r="C93" i="9"/>
  <c r="B93" i="9"/>
  <c r="H92" i="9"/>
  <c r="G92" i="9"/>
  <c r="I92" i="9" s="1"/>
  <c r="E92" i="9"/>
  <c r="D92" i="9"/>
  <c r="C92" i="9"/>
  <c r="B92" i="9"/>
  <c r="I91" i="9"/>
  <c r="H91" i="9"/>
  <c r="G91" i="9"/>
  <c r="E91" i="9"/>
  <c r="D91" i="9"/>
  <c r="F91" i="9" s="1"/>
  <c r="K91" i="9" s="1"/>
  <c r="C91" i="9"/>
  <c r="B91" i="9"/>
  <c r="H90" i="9"/>
  <c r="G90" i="9"/>
  <c r="E90" i="9"/>
  <c r="D90" i="9"/>
  <c r="C90" i="9"/>
  <c r="B90" i="9"/>
  <c r="H89" i="9"/>
  <c r="G89" i="9"/>
  <c r="E89" i="9"/>
  <c r="D89" i="9"/>
  <c r="C89" i="9"/>
  <c r="B89" i="9"/>
  <c r="H88" i="9"/>
  <c r="G88" i="9"/>
  <c r="I88" i="9" s="1"/>
  <c r="E88" i="9"/>
  <c r="D88" i="9"/>
  <c r="F88" i="9" s="1"/>
  <c r="C88" i="9"/>
  <c r="B88" i="9"/>
  <c r="H87" i="9"/>
  <c r="G87" i="9"/>
  <c r="F87" i="9"/>
  <c r="E87" i="9"/>
  <c r="D87" i="9"/>
  <c r="C87" i="9"/>
  <c r="B87" i="9"/>
  <c r="H86" i="9"/>
  <c r="G86" i="9"/>
  <c r="E86" i="9"/>
  <c r="F86" i="9" s="1"/>
  <c r="D86" i="9"/>
  <c r="C86" i="9"/>
  <c r="B86" i="9"/>
  <c r="H85" i="9"/>
  <c r="G85" i="9"/>
  <c r="I85" i="9" s="1"/>
  <c r="E85" i="9"/>
  <c r="D85" i="9"/>
  <c r="C85" i="9"/>
  <c r="B85" i="9"/>
  <c r="I84" i="9"/>
  <c r="H84" i="9"/>
  <c r="G84" i="9"/>
  <c r="E84" i="9"/>
  <c r="D84" i="9"/>
  <c r="C84" i="9"/>
  <c r="B84" i="9"/>
  <c r="H83" i="9"/>
  <c r="I83" i="9" s="1"/>
  <c r="G83" i="9"/>
  <c r="E83" i="9"/>
  <c r="F83" i="9" s="1"/>
  <c r="D83" i="9"/>
  <c r="C83" i="9"/>
  <c r="B83" i="9"/>
  <c r="H82" i="9"/>
  <c r="G82" i="9"/>
  <c r="I82" i="9" s="1"/>
  <c r="E82" i="9"/>
  <c r="D82" i="9"/>
  <c r="C82" i="9"/>
  <c r="B82" i="9"/>
  <c r="H81" i="9"/>
  <c r="G81" i="9"/>
  <c r="E81" i="9"/>
  <c r="D81" i="9"/>
  <c r="F81" i="9" s="1"/>
  <c r="C81" i="9"/>
  <c r="B81" i="9"/>
  <c r="H80" i="9"/>
  <c r="G80" i="9"/>
  <c r="E80" i="9"/>
  <c r="D80" i="9"/>
  <c r="C80" i="9"/>
  <c r="B80" i="9"/>
  <c r="H79" i="9"/>
  <c r="G79" i="9"/>
  <c r="E79" i="9"/>
  <c r="D79" i="9"/>
  <c r="F79" i="9" s="1"/>
  <c r="C79" i="9"/>
  <c r="B79" i="9"/>
  <c r="H78" i="9"/>
  <c r="G78" i="9"/>
  <c r="I78" i="9" s="1"/>
  <c r="E78" i="9"/>
  <c r="D78" i="9"/>
  <c r="K78" i="9" s="1"/>
  <c r="C78" i="9"/>
  <c r="B78" i="9"/>
  <c r="H77" i="9"/>
  <c r="G77" i="9"/>
  <c r="I77" i="9" s="1"/>
  <c r="E77" i="9"/>
  <c r="D77" i="9"/>
  <c r="C77" i="9"/>
  <c r="B77" i="9"/>
  <c r="I76" i="9"/>
  <c r="H76" i="9"/>
  <c r="G76" i="9"/>
  <c r="E76" i="9"/>
  <c r="D76" i="9"/>
  <c r="C76" i="9"/>
  <c r="B76" i="9"/>
  <c r="H75" i="9"/>
  <c r="G75" i="9"/>
  <c r="I75" i="9" s="1"/>
  <c r="E75" i="9"/>
  <c r="D75" i="9"/>
  <c r="F75" i="9" s="1"/>
  <c r="C75" i="9"/>
  <c r="B75" i="9"/>
  <c r="H74" i="9"/>
  <c r="G74" i="9"/>
  <c r="E74" i="9"/>
  <c r="D74" i="9"/>
  <c r="C74" i="9"/>
  <c r="B74" i="9"/>
  <c r="H73" i="9"/>
  <c r="G73" i="9"/>
  <c r="E73" i="9"/>
  <c r="D73" i="9"/>
  <c r="C73" i="9"/>
  <c r="B73" i="9"/>
  <c r="H72" i="9"/>
  <c r="G72" i="9"/>
  <c r="I72" i="9" s="1"/>
  <c r="E72" i="9"/>
  <c r="D72" i="9"/>
  <c r="F72" i="9" s="1"/>
  <c r="C72" i="9"/>
  <c r="B72" i="9"/>
  <c r="K71" i="9"/>
  <c r="H71" i="9"/>
  <c r="G71" i="9"/>
  <c r="I71" i="9" s="1"/>
  <c r="F71" i="9"/>
  <c r="E71" i="9"/>
  <c r="D71" i="9"/>
  <c r="C71" i="9"/>
  <c r="B71" i="9"/>
  <c r="H70" i="9"/>
  <c r="G70" i="9"/>
  <c r="E70" i="9"/>
  <c r="D70" i="9"/>
  <c r="F70" i="9" s="1"/>
  <c r="C70" i="9"/>
  <c r="B70" i="9"/>
  <c r="H69" i="9"/>
  <c r="G69" i="9"/>
  <c r="E69" i="9"/>
  <c r="D69" i="9"/>
  <c r="C69" i="9"/>
  <c r="B69" i="9"/>
  <c r="H68" i="9"/>
  <c r="G68" i="9"/>
  <c r="E68" i="9"/>
  <c r="D68" i="9"/>
  <c r="C68" i="9"/>
  <c r="B68" i="9"/>
  <c r="H67" i="9"/>
  <c r="G67" i="9"/>
  <c r="I67" i="9" s="1"/>
  <c r="E67" i="9"/>
  <c r="D67" i="9"/>
  <c r="F67" i="9" s="1"/>
  <c r="C67" i="9"/>
  <c r="B67" i="9"/>
  <c r="H66" i="9"/>
  <c r="G66" i="9"/>
  <c r="E66" i="9"/>
  <c r="D66" i="9"/>
  <c r="C66" i="9"/>
  <c r="B66" i="9"/>
  <c r="H65" i="9"/>
  <c r="G65" i="9"/>
  <c r="I65" i="9" s="1"/>
  <c r="E65" i="9"/>
  <c r="D65" i="9"/>
  <c r="F65" i="9" s="1"/>
  <c r="C65" i="9"/>
  <c r="B65" i="9"/>
  <c r="I64" i="9"/>
  <c r="H64" i="9"/>
  <c r="G64" i="9"/>
  <c r="E64" i="9"/>
  <c r="D64" i="9"/>
  <c r="F64" i="9" s="1"/>
  <c r="C64" i="9"/>
  <c r="B64" i="9"/>
  <c r="H63" i="9"/>
  <c r="G63" i="9"/>
  <c r="F63" i="9"/>
  <c r="E63" i="9"/>
  <c r="D63" i="9"/>
  <c r="C63" i="9"/>
  <c r="B63" i="9"/>
  <c r="H62" i="9"/>
  <c r="G62" i="9"/>
  <c r="I62" i="9" s="1"/>
  <c r="E62" i="9"/>
  <c r="F62" i="9" s="1"/>
  <c r="D62" i="9"/>
  <c r="C62" i="9"/>
  <c r="B62" i="9"/>
  <c r="H61" i="9"/>
  <c r="G61" i="9"/>
  <c r="I61" i="9" s="1"/>
  <c r="E61" i="9"/>
  <c r="D61" i="9"/>
  <c r="C61" i="9"/>
  <c r="B61" i="9"/>
  <c r="H60" i="9"/>
  <c r="G60" i="9"/>
  <c r="E60" i="9"/>
  <c r="D60" i="9"/>
  <c r="C60" i="9"/>
  <c r="B60" i="9"/>
  <c r="H59" i="9"/>
  <c r="G59" i="9"/>
  <c r="E59" i="9"/>
  <c r="D59" i="9"/>
  <c r="F59" i="9" s="1"/>
  <c r="C59" i="9"/>
  <c r="B59" i="9"/>
  <c r="H58" i="9"/>
  <c r="G58" i="9"/>
  <c r="I58" i="9" s="1"/>
  <c r="E58" i="9"/>
  <c r="D58" i="9"/>
  <c r="C58" i="9"/>
  <c r="B58" i="9"/>
  <c r="H57" i="9"/>
  <c r="G57" i="9"/>
  <c r="I57" i="9" s="1"/>
  <c r="E57" i="9"/>
  <c r="D57" i="9"/>
  <c r="F57" i="9" s="1"/>
  <c r="C57" i="9"/>
  <c r="B57" i="9"/>
  <c r="H56" i="9"/>
  <c r="G56" i="9"/>
  <c r="I56" i="9" s="1"/>
  <c r="E56" i="9"/>
  <c r="D56" i="9"/>
  <c r="C56" i="9"/>
  <c r="B56" i="9"/>
  <c r="H55" i="9"/>
  <c r="G55" i="9"/>
  <c r="E55" i="9"/>
  <c r="D55" i="9"/>
  <c r="F55" i="9" s="1"/>
  <c r="C55" i="9"/>
  <c r="B55" i="9"/>
  <c r="H54" i="9"/>
  <c r="G54" i="9"/>
  <c r="I54" i="9" s="1"/>
  <c r="E54" i="9"/>
  <c r="D54" i="9"/>
  <c r="F54" i="9" s="1"/>
  <c r="C54" i="9"/>
  <c r="B54" i="9"/>
  <c r="H53" i="9"/>
  <c r="G53" i="9"/>
  <c r="E53" i="9"/>
  <c r="D53" i="9"/>
  <c r="C53" i="9"/>
  <c r="B53" i="9"/>
  <c r="H52" i="9"/>
  <c r="G52" i="9"/>
  <c r="I52" i="9" s="1"/>
  <c r="E52" i="9"/>
  <c r="D52" i="9"/>
  <c r="C52" i="9"/>
  <c r="B52" i="9"/>
  <c r="K51" i="9"/>
  <c r="H51" i="9"/>
  <c r="G51" i="9"/>
  <c r="I51" i="9" s="1"/>
  <c r="F51" i="9"/>
  <c r="E51" i="9"/>
  <c r="D51" i="9"/>
  <c r="C51" i="9"/>
  <c r="B51" i="9"/>
  <c r="H50" i="9"/>
  <c r="G50" i="9"/>
  <c r="I50" i="9" s="1"/>
  <c r="E50" i="9"/>
  <c r="D50" i="9"/>
  <c r="C50" i="9"/>
  <c r="B50" i="9"/>
  <c r="H49" i="9"/>
  <c r="G49" i="9"/>
  <c r="I49" i="9" s="1"/>
  <c r="E49" i="9"/>
  <c r="D49" i="9"/>
  <c r="F49" i="9" s="1"/>
  <c r="C49" i="9"/>
  <c r="B49" i="9"/>
  <c r="H48" i="9"/>
  <c r="I48" i="9" s="1"/>
  <c r="G48" i="9"/>
  <c r="E48" i="9"/>
  <c r="D48" i="9"/>
  <c r="F48" i="9" s="1"/>
  <c r="C48" i="9"/>
  <c r="B48" i="9"/>
  <c r="H47" i="9"/>
  <c r="G47" i="9"/>
  <c r="E47" i="9"/>
  <c r="D47" i="9"/>
  <c r="F47" i="9" s="1"/>
  <c r="C47" i="9"/>
  <c r="B47" i="9"/>
  <c r="H46" i="9"/>
  <c r="G46" i="9"/>
  <c r="I46" i="9" s="1"/>
  <c r="E46" i="9"/>
  <c r="D46" i="9"/>
  <c r="F46" i="9" s="1"/>
  <c r="C46" i="9"/>
  <c r="B46" i="9"/>
  <c r="H45" i="9"/>
  <c r="G45" i="9"/>
  <c r="E45" i="9"/>
  <c r="D45" i="9"/>
  <c r="K45" i="9" s="1"/>
  <c r="C45" i="9"/>
  <c r="B45" i="9"/>
  <c r="H44" i="9"/>
  <c r="G44" i="9"/>
  <c r="E44" i="9"/>
  <c r="D44" i="9"/>
  <c r="K44" i="9" s="1"/>
  <c r="C44" i="9"/>
  <c r="B44" i="9"/>
  <c r="H43" i="9"/>
  <c r="G43" i="9"/>
  <c r="I43" i="9" s="1"/>
  <c r="E43" i="9"/>
  <c r="D43" i="9"/>
  <c r="F43" i="9" s="1"/>
  <c r="C43" i="9"/>
  <c r="B43" i="9"/>
  <c r="H42" i="9"/>
  <c r="G42" i="9"/>
  <c r="E42" i="9"/>
  <c r="D42" i="9"/>
  <c r="C42" i="9"/>
  <c r="B42" i="9"/>
  <c r="H41" i="9"/>
  <c r="G41" i="9"/>
  <c r="I41" i="9" s="1"/>
  <c r="E41" i="9"/>
  <c r="D41" i="9"/>
  <c r="C41" i="9"/>
  <c r="B41" i="9"/>
  <c r="I40" i="9"/>
  <c r="H40" i="9"/>
  <c r="G40" i="9"/>
  <c r="E40" i="9"/>
  <c r="D40" i="9"/>
  <c r="F40" i="9" s="1"/>
  <c r="C40" i="9"/>
  <c r="B40" i="9"/>
  <c r="H39" i="9"/>
  <c r="G39" i="9"/>
  <c r="I39" i="9" s="1"/>
  <c r="E39" i="9"/>
  <c r="D39" i="9"/>
  <c r="F39" i="9" s="1"/>
  <c r="C39" i="9"/>
  <c r="B39" i="9"/>
  <c r="H38" i="9"/>
  <c r="G38" i="9"/>
  <c r="I38" i="9" s="1"/>
  <c r="E38" i="9"/>
  <c r="D38" i="9"/>
  <c r="F38" i="9" s="1"/>
  <c r="C38" i="9"/>
  <c r="B38" i="9"/>
  <c r="H37" i="9"/>
  <c r="G37" i="9"/>
  <c r="E37" i="9"/>
  <c r="D37" i="9"/>
  <c r="C37" i="9"/>
  <c r="B37" i="9"/>
  <c r="H36" i="9"/>
  <c r="G36" i="9"/>
  <c r="E36" i="9"/>
  <c r="D36" i="9"/>
  <c r="C36" i="9"/>
  <c r="B36" i="9"/>
  <c r="H35" i="9"/>
  <c r="I35" i="9" s="1"/>
  <c r="G35" i="9"/>
  <c r="E35" i="9"/>
  <c r="D35" i="9"/>
  <c r="F35" i="9" s="1"/>
  <c r="C35" i="9"/>
  <c r="B35" i="9"/>
  <c r="H34" i="9"/>
  <c r="G34" i="9"/>
  <c r="E34" i="9"/>
  <c r="F34" i="9" s="1"/>
  <c r="D34" i="9"/>
  <c r="C34" i="9"/>
  <c r="B34" i="9"/>
  <c r="H33" i="9"/>
  <c r="G33" i="9"/>
  <c r="E33" i="9"/>
  <c r="D33" i="9"/>
  <c r="C33" i="9"/>
  <c r="B33" i="9"/>
  <c r="H32" i="9"/>
  <c r="G32" i="9"/>
  <c r="E32" i="9"/>
  <c r="D32" i="9"/>
  <c r="F32" i="9" s="1"/>
  <c r="C32" i="9"/>
  <c r="B32" i="9"/>
  <c r="H31" i="9"/>
  <c r="G31" i="9"/>
  <c r="F31" i="9"/>
  <c r="E31" i="9"/>
  <c r="D31" i="9"/>
  <c r="C31" i="9"/>
  <c r="B31" i="9"/>
  <c r="H30" i="9"/>
  <c r="G30" i="9"/>
  <c r="E30" i="9"/>
  <c r="F30" i="9" s="1"/>
  <c r="D30" i="9"/>
  <c r="C30" i="9"/>
  <c r="B30" i="9"/>
  <c r="H29" i="9"/>
  <c r="G29" i="9"/>
  <c r="I29" i="9" s="1"/>
  <c r="E29" i="9"/>
  <c r="D29" i="9"/>
  <c r="C29" i="9"/>
  <c r="B29" i="9"/>
  <c r="H28" i="9"/>
  <c r="G28" i="9"/>
  <c r="E28" i="9"/>
  <c r="D28" i="9"/>
  <c r="C28" i="9"/>
  <c r="B28" i="9"/>
  <c r="H27" i="9"/>
  <c r="G27" i="9"/>
  <c r="I27" i="9" s="1"/>
  <c r="F27" i="9"/>
  <c r="E27" i="9"/>
  <c r="D27" i="9"/>
  <c r="K27" i="9" s="1"/>
  <c r="C27" i="9"/>
  <c r="B27" i="9"/>
  <c r="H26" i="9"/>
  <c r="G26" i="9"/>
  <c r="I26" i="9" s="1"/>
  <c r="F26" i="9"/>
  <c r="E26" i="9"/>
  <c r="D26" i="9"/>
  <c r="K26" i="9" s="1"/>
  <c r="C26" i="9"/>
  <c r="B26" i="9"/>
  <c r="H25" i="9"/>
  <c r="G25" i="9"/>
  <c r="E25" i="9"/>
  <c r="D25" i="9"/>
  <c r="F25" i="9" s="1"/>
  <c r="C25" i="9"/>
  <c r="B25" i="9"/>
  <c r="H24" i="9"/>
  <c r="G24" i="9"/>
  <c r="I24" i="9" s="1"/>
  <c r="E24" i="9"/>
  <c r="D24" i="9"/>
  <c r="C24" i="9"/>
  <c r="B24" i="9"/>
  <c r="H23" i="9"/>
  <c r="G23" i="9"/>
  <c r="E23" i="9"/>
  <c r="D23" i="9"/>
  <c r="F23" i="9" s="1"/>
  <c r="C23" i="9"/>
  <c r="B23" i="9"/>
  <c r="H22" i="9"/>
  <c r="G22" i="9"/>
  <c r="I22" i="9" s="1"/>
  <c r="F22" i="9"/>
  <c r="E22" i="9"/>
  <c r="D22" i="9"/>
  <c r="C22" i="9"/>
  <c r="B22" i="9"/>
  <c r="H21" i="9"/>
  <c r="G21" i="9"/>
  <c r="I21" i="9" s="1"/>
  <c r="E21" i="9"/>
  <c r="D21" i="9"/>
  <c r="C21" i="9"/>
  <c r="B21" i="9"/>
  <c r="I20" i="9"/>
  <c r="H20" i="9"/>
  <c r="G20" i="9"/>
  <c r="E20" i="9"/>
  <c r="D20" i="9"/>
  <c r="C20" i="9"/>
  <c r="B20" i="9"/>
  <c r="H19" i="9"/>
  <c r="G19" i="9"/>
  <c r="I19" i="9" s="1"/>
  <c r="E19" i="9"/>
  <c r="D19" i="9"/>
  <c r="K19" i="9" s="1"/>
  <c r="C19" i="9"/>
  <c r="B19" i="9"/>
  <c r="H18" i="9"/>
  <c r="G18" i="9"/>
  <c r="E18" i="9"/>
  <c r="F18" i="9" s="1"/>
  <c r="D18" i="9"/>
  <c r="C18" i="9"/>
  <c r="B18" i="9"/>
  <c r="H17" i="9"/>
  <c r="G17" i="9"/>
  <c r="E17" i="9"/>
  <c r="D17" i="9"/>
  <c r="C17" i="9"/>
  <c r="B17" i="9"/>
  <c r="H16" i="9"/>
  <c r="G16" i="9"/>
  <c r="E16" i="9"/>
  <c r="D16" i="9"/>
  <c r="F16" i="9" s="1"/>
  <c r="C16" i="9"/>
  <c r="B16" i="9"/>
  <c r="H15" i="9"/>
  <c r="G15" i="9"/>
  <c r="I15" i="9" s="1"/>
  <c r="E15" i="9"/>
  <c r="D15" i="9"/>
  <c r="F15" i="9" s="1"/>
  <c r="C15" i="9"/>
  <c r="B15" i="9"/>
  <c r="H14" i="9"/>
  <c r="G14" i="9"/>
  <c r="I14" i="9" s="1"/>
  <c r="E14" i="9"/>
  <c r="D14" i="9"/>
  <c r="K14" i="9" s="1"/>
  <c r="C14" i="9"/>
  <c r="B14" i="9"/>
  <c r="H13" i="9"/>
  <c r="G13" i="9"/>
  <c r="E13" i="9"/>
  <c r="D13" i="9"/>
  <c r="C13" i="9"/>
  <c r="B13" i="9"/>
  <c r="H12" i="9"/>
  <c r="G12" i="9"/>
  <c r="I12" i="9" s="1"/>
  <c r="E12" i="9"/>
  <c r="D12" i="9"/>
  <c r="C12" i="9"/>
  <c r="B12" i="9"/>
  <c r="H11" i="9"/>
  <c r="G11" i="9"/>
  <c r="E11" i="9"/>
  <c r="F11" i="9" s="1"/>
  <c r="D11" i="9"/>
  <c r="C11" i="9"/>
  <c r="B11" i="9"/>
  <c r="H109" i="11"/>
  <c r="G109" i="11"/>
  <c r="I109" i="11" s="1"/>
  <c r="E109" i="11"/>
  <c r="D109" i="11"/>
  <c r="K109" i="11" s="1"/>
  <c r="C109" i="11"/>
  <c r="B109" i="11"/>
  <c r="H108" i="11"/>
  <c r="G108" i="11"/>
  <c r="I108" i="11" s="1"/>
  <c r="E108" i="11"/>
  <c r="D108" i="11"/>
  <c r="K108" i="11" s="1"/>
  <c r="C108" i="11"/>
  <c r="B108" i="11"/>
  <c r="I107" i="11"/>
  <c r="H107" i="11"/>
  <c r="G107" i="11"/>
  <c r="F107" i="11"/>
  <c r="E107" i="11"/>
  <c r="D107" i="11"/>
  <c r="K107" i="11" s="1"/>
  <c r="C107" i="11"/>
  <c r="B107" i="11"/>
  <c r="H106" i="11"/>
  <c r="G106" i="11"/>
  <c r="I106" i="11" s="1"/>
  <c r="E106" i="11"/>
  <c r="D106" i="11"/>
  <c r="C106" i="11"/>
  <c r="B106" i="11"/>
  <c r="H105" i="11"/>
  <c r="G105" i="11"/>
  <c r="I105" i="11" s="1"/>
  <c r="E105" i="11"/>
  <c r="D105" i="11"/>
  <c r="F105" i="11" s="1"/>
  <c r="C105" i="11"/>
  <c r="B105" i="11"/>
  <c r="H104" i="11"/>
  <c r="G104" i="11"/>
  <c r="I104" i="11" s="1"/>
  <c r="E104" i="11"/>
  <c r="D104" i="11"/>
  <c r="F104" i="11" s="1"/>
  <c r="C104" i="11"/>
  <c r="B104" i="11"/>
  <c r="K103" i="11"/>
  <c r="H103" i="11"/>
  <c r="G103" i="11"/>
  <c r="E103" i="11"/>
  <c r="D103" i="11"/>
  <c r="F103" i="11" s="1"/>
  <c r="C103" i="11"/>
  <c r="B103" i="11"/>
  <c r="H102" i="11"/>
  <c r="G102" i="11"/>
  <c r="I102" i="11" s="1"/>
  <c r="F102" i="11"/>
  <c r="E102" i="11"/>
  <c r="D102" i="11"/>
  <c r="C102" i="11"/>
  <c r="B102" i="11"/>
  <c r="H101" i="11"/>
  <c r="G101" i="11"/>
  <c r="E101" i="11"/>
  <c r="D101" i="11"/>
  <c r="C101" i="11"/>
  <c r="B101" i="11"/>
  <c r="H100" i="11"/>
  <c r="G100" i="11"/>
  <c r="I100" i="11" s="1"/>
  <c r="E100" i="11"/>
  <c r="D100" i="11"/>
  <c r="K100" i="11" s="1"/>
  <c r="C100" i="11"/>
  <c r="B100" i="11"/>
  <c r="H99" i="11"/>
  <c r="G99" i="11"/>
  <c r="F99" i="11"/>
  <c r="E99" i="11"/>
  <c r="D99" i="11"/>
  <c r="C99" i="11"/>
  <c r="B99" i="11"/>
  <c r="H98" i="11"/>
  <c r="G98" i="11"/>
  <c r="I98" i="11" s="1"/>
  <c r="F98" i="11"/>
  <c r="E98" i="11"/>
  <c r="D98" i="11"/>
  <c r="K98" i="11" s="1"/>
  <c r="C98" i="11"/>
  <c r="B98" i="11"/>
  <c r="H97" i="11"/>
  <c r="G97" i="11"/>
  <c r="I97" i="11" s="1"/>
  <c r="E97" i="11"/>
  <c r="D97" i="11"/>
  <c r="F97" i="11" s="1"/>
  <c r="C97" i="11"/>
  <c r="B97" i="11"/>
  <c r="H96" i="11"/>
  <c r="G96" i="11"/>
  <c r="I96" i="11" s="1"/>
  <c r="E96" i="11"/>
  <c r="D96" i="11"/>
  <c r="F96" i="11" s="1"/>
  <c r="C96" i="11"/>
  <c r="B96" i="11"/>
  <c r="H95" i="11"/>
  <c r="G95" i="11"/>
  <c r="E95" i="11"/>
  <c r="D95" i="11"/>
  <c r="F95" i="11" s="1"/>
  <c r="C95" i="11"/>
  <c r="B95" i="11"/>
  <c r="H94" i="11"/>
  <c r="G94" i="11"/>
  <c r="F94" i="11"/>
  <c r="E94" i="11"/>
  <c r="D94" i="11"/>
  <c r="C94" i="11"/>
  <c r="B94" i="11"/>
  <c r="H93" i="11"/>
  <c r="G93" i="11"/>
  <c r="I93" i="11" s="1"/>
  <c r="E93" i="11"/>
  <c r="D93" i="11"/>
  <c r="C93" i="11"/>
  <c r="B93" i="11"/>
  <c r="H92" i="11"/>
  <c r="G92" i="11"/>
  <c r="I92" i="11" s="1"/>
  <c r="E92" i="11"/>
  <c r="D92" i="11"/>
  <c r="C92" i="11"/>
  <c r="B92" i="11"/>
  <c r="I91" i="11"/>
  <c r="H91" i="11"/>
  <c r="G91" i="11"/>
  <c r="F91" i="11"/>
  <c r="K91" i="11" s="1"/>
  <c r="E91" i="11"/>
  <c r="D91" i="11"/>
  <c r="C91" i="11"/>
  <c r="B91" i="11"/>
  <c r="H90" i="11"/>
  <c r="G90" i="11"/>
  <c r="E90" i="11"/>
  <c r="D90" i="11"/>
  <c r="C90" i="11"/>
  <c r="B90" i="11"/>
  <c r="H89" i="11"/>
  <c r="G89" i="11"/>
  <c r="E89" i="11"/>
  <c r="D89" i="11"/>
  <c r="F89" i="11" s="1"/>
  <c r="C89" i="11"/>
  <c r="B89" i="11"/>
  <c r="H88" i="11"/>
  <c r="G88" i="11"/>
  <c r="I88" i="11" s="1"/>
  <c r="E88" i="11"/>
  <c r="D88" i="11"/>
  <c r="F88" i="11" s="1"/>
  <c r="C88" i="11"/>
  <c r="B88" i="11"/>
  <c r="H87" i="11"/>
  <c r="I87" i="11" s="1"/>
  <c r="K87" i="11" s="1"/>
  <c r="G87" i="11"/>
  <c r="E87" i="11"/>
  <c r="F87" i="11" s="1"/>
  <c r="D87" i="11"/>
  <c r="C87" i="11"/>
  <c r="B87" i="11"/>
  <c r="H86" i="11"/>
  <c r="G86" i="11"/>
  <c r="E86" i="11"/>
  <c r="D86" i="11"/>
  <c r="F86" i="11" s="1"/>
  <c r="C86" i="11"/>
  <c r="B86" i="11"/>
  <c r="H85" i="11"/>
  <c r="G85" i="11"/>
  <c r="I85" i="11" s="1"/>
  <c r="E85" i="11"/>
  <c r="D85" i="11"/>
  <c r="C85" i="11"/>
  <c r="B85" i="11"/>
  <c r="H84" i="11"/>
  <c r="G84" i="11"/>
  <c r="I84" i="11" s="1"/>
  <c r="E84" i="11"/>
  <c r="D84" i="11"/>
  <c r="C84" i="11"/>
  <c r="B84" i="11"/>
  <c r="H83" i="11"/>
  <c r="G83" i="11"/>
  <c r="I83" i="11" s="1"/>
  <c r="E83" i="11"/>
  <c r="D83" i="11"/>
  <c r="F83" i="11" s="1"/>
  <c r="C83" i="11"/>
  <c r="B83" i="11"/>
  <c r="H82" i="11"/>
  <c r="G82" i="11"/>
  <c r="I82" i="11" s="1"/>
  <c r="E82" i="11"/>
  <c r="D82" i="11"/>
  <c r="C82" i="11"/>
  <c r="B82" i="11"/>
  <c r="H81" i="11"/>
  <c r="G81" i="11"/>
  <c r="E81" i="11"/>
  <c r="D81" i="11"/>
  <c r="C81" i="11"/>
  <c r="B81" i="11"/>
  <c r="H80" i="11"/>
  <c r="G80" i="11"/>
  <c r="E80" i="11"/>
  <c r="D80" i="11"/>
  <c r="F80" i="11" s="1"/>
  <c r="C80" i="11"/>
  <c r="B80" i="11"/>
  <c r="H79" i="11"/>
  <c r="G79" i="11"/>
  <c r="F79" i="11"/>
  <c r="E79" i="11"/>
  <c r="D79" i="11"/>
  <c r="C79" i="11"/>
  <c r="B79" i="11"/>
  <c r="H78" i="11"/>
  <c r="G78" i="11"/>
  <c r="I78" i="11" s="1"/>
  <c r="F78" i="11"/>
  <c r="E78" i="11"/>
  <c r="D78" i="11"/>
  <c r="K78" i="11" s="1"/>
  <c r="C78" i="11"/>
  <c r="B78" i="11"/>
  <c r="H77" i="11"/>
  <c r="G77" i="11"/>
  <c r="I77" i="11" s="1"/>
  <c r="E77" i="11"/>
  <c r="D77" i="11"/>
  <c r="C77" i="11"/>
  <c r="B77" i="11"/>
  <c r="H76" i="11"/>
  <c r="G76" i="11"/>
  <c r="I76" i="11" s="1"/>
  <c r="E76" i="11"/>
  <c r="D76" i="11"/>
  <c r="C76" i="11"/>
  <c r="B76" i="11"/>
  <c r="I75" i="11"/>
  <c r="H75" i="11"/>
  <c r="G75" i="11"/>
  <c r="E75" i="11"/>
  <c r="D75" i="11"/>
  <c r="F75" i="11" s="1"/>
  <c r="C75" i="11"/>
  <c r="B75" i="11"/>
  <c r="H74" i="11"/>
  <c r="G74" i="11"/>
  <c r="I74" i="11" s="1"/>
  <c r="E74" i="11"/>
  <c r="D74" i="11"/>
  <c r="C74" i="11"/>
  <c r="B74" i="11"/>
  <c r="H73" i="11"/>
  <c r="G73" i="11"/>
  <c r="I73" i="11" s="1"/>
  <c r="E73" i="11"/>
  <c r="D73" i="11"/>
  <c r="F73" i="11" s="1"/>
  <c r="C73" i="11"/>
  <c r="B73" i="11"/>
  <c r="H72" i="11"/>
  <c r="G72" i="11"/>
  <c r="I72" i="11" s="1"/>
  <c r="E72" i="11"/>
  <c r="D72" i="11"/>
  <c r="F72" i="11" s="1"/>
  <c r="C72" i="11"/>
  <c r="B72" i="11"/>
  <c r="I71" i="11"/>
  <c r="H71" i="11"/>
  <c r="G71" i="11"/>
  <c r="E71" i="11"/>
  <c r="D71" i="11"/>
  <c r="K71" i="11" s="1"/>
  <c r="C71" i="11"/>
  <c r="B71" i="11"/>
  <c r="H70" i="11"/>
  <c r="G70" i="11"/>
  <c r="I70" i="11" s="1"/>
  <c r="F70" i="11"/>
  <c r="E70" i="11"/>
  <c r="D70" i="11"/>
  <c r="C70" i="11"/>
  <c r="B70" i="11"/>
  <c r="H69" i="11"/>
  <c r="G69" i="11"/>
  <c r="E69" i="11"/>
  <c r="D69" i="11"/>
  <c r="C69" i="11"/>
  <c r="B69" i="11"/>
  <c r="H68" i="11"/>
  <c r="G68" i="11"/>
  <c r="I68" i="11" s="1"/>
  <c r="E68" i="11"/>
  <c r="D68" i="11"/>
  <c r="C68" i="11"/>
  <c r="B68" i="11"/>
  <c r="H67" i="11"/>
  <c r="G67" i="11"/>
  <c r="I67" i="11" s="1"/>
  <c r="E67" i="11"/>
  <c r="D67" i="11"/>
  <c r="F67" i="11" s="1"/>
  <c r="C67" i="11"/>
  <c r="B67" i="11"/>
  <c r="H66" i="11"/>
  <c r="G66" i="11"/>
  <c r="E66" i="11"/>
  <c r="D66" i="11"/>
  <c r="C66" i="11"/>
  <c r="B66" i="11"/>
  <c r="H65" i="11"/>
  <c r="G65" i="11"/>
  <c r="I65" i="11" s="1"/>
  <c r="E65" i="11"/>
  <c r="D65" i="11"/>
  <c r="F65" i="11" s="1"/>
  <c r="C65" i="11"/>
  <c r="B65" i="11"/>
  <c r="H64" i="11"/>
  <c r="G64" i="11"/>
  <c r="I64" i="11" s="1"/>
  <c r="E64" i="11"/>
  <c r="D64" i="11"/>
  <c r="F64" i="11" s="1"/>
  <c r="C64" i="11"/>
  <c r="B64" i="11"/>
  <c r="H63" i="11"/>
  <c r="G63" i="11"/>
  <c r="E63" i="11"/>
  <c r="F63" i="11" s="1"/>
  <c r="D63" i="11"/>
  <c r="C63" i="11"/>
  <c r="B63" i="11"/>
  <c r="H62" i="11"/>
  <c r="G62" i="11"/>
  <c r="E62" i="11"/>
  <c r="D62" i="11"/>
  <c r="F62" i="11" s="1"/>
  <c r="C62" i="11"/>
  <c r="B62" i="11"/>
  <c r="H61" i="11"/>
  <c r="G61" i="11"/>
  <c r="I61" i="11" s="1"/>
  <c r="E61" i="11"/>
  <c r="D61" i="11"/>
  <c r="C61" i="11"/>
  <c r="B61" i="11"/>
  <c r="H60" i="11"/>
  <c r="G60" i="11"/>
  <c r="I60" i="11" s="1"/>
  <c r="E60" i="11"/>
  <c r="D60" i="11"/>
  <c r="C60" i="11"/>
  <c r="B60" i="11"/>
  <c r="H59" i="11"/>
  <c r="G59" i="11"/>
  <c r="I59" i="11" s="1"/>
  <c r="F59" i="11"/>
  <c r="K59" i="11" s="1"/>
  <c r="E59" i="11"/>
  <c r="D59" i="11"/>
  <c r="C59" i="11"/>
  <c r="B59" i="11"/>
  <c r="H58" i="11"/>
  <c r="G58" i="11"/>
  <c r="I58" i="11" s="1"/>
  <c r="E58" i="11"/>
  <c r="D58" i="11"/>
  <c r="C58" i="11"/>
  <c r="B58" i="11"/>
  <c r="H57" i="11"/>
  <c r="G57" i="11"/>
  <c r="I57" i="11" s="1"/>
  <c r="E57" i="11"/>
  <c r="D57" i="11"/>
  <c r="C57" i="11"/>
  <c r="B57" i="11"/>
  <c r="H56" i="11"/>
  <c r="G56" i="11"/>
  <c r="E56" i="11"/>
  <c r="D56" i="11"/>
  <c r="F56" i="11" s="1"/>
  <c r="C56" i="11"/>
  <c r="B56" i="11"/>
  <c r="H55" i="11"/>
  <c r="G55" i="11"/>
  <c r="E55" i="11"/>
  <c r="D55" i="11"/>
  <c r="F55" i="11" s="1"/>
  <c r="C55" i="11"/>
  <c r="B55" i="11"/>
  <c r="H54" i="11"/>
  <c r="G54" i="11"/>
  <c r="I54" i="11" s="1"/>
  <c r="E54" i="11"/>
  <c r="D54" i="11"/>
  <c r="F54" i="11" s="1"/>
  <c r="C54" i="11"/>
  <c r="B54" i="11"/>
  <c r="H53" i="11"/>
  <c r="G53" i="11"/>
  <c r="E53" i="11"/>
  <c r="D53" i="11"/>
  <c r="C53" i="11"/>
  <c r="B53" i="11"/>
  <c r="I52" i="11"/>
  <c r="H52" i="11"/>
  <c r="G52" i="11"/>
  <c r="E52" i="11"/>
  <c r="D52" i="11"/>
  <c r="C52" i="11"/>
  <c r="B52" i="11"/>
  <c r="H51" i="11"/>
  <c r="G51" i="11"/>
  <c r="I51" i="11" s="1"/>
  <c r="E51" i="11"/>
  <c r="D51" i="11"/>
  <c r="F51" i="11" s="1"/>
  <c r="C51" i="11"/>
  <c r="B51" i="11"/>
  <c r="H50" i="11"/>
  <c r="G50" i="11"/>
  <c r="I50" i="11" s="1"/>
  <c r="E50" i="11"/>
  <c r="D50" i="11"/>
  <c r="C50" i="11"/>
  <c r="B50" i="11"/>
  <c r="H49" i="11"/>
  <c r="G49" i="11"/>
  <c r="I49" i="11" s="1"/>
  <c r="E49" i="11"/>
  <c r="D49" i="11"/>
  <c r="F49" i="11" s="1"/>
  <c r="C49" i="11"/>
  <c r="B49" i="11"/>
  <c r="H48" i="11"/>
  <c r="G48" i="11"/>
  <c r="I48" i="11" s="1"/>
  <c r="E48" i="11"/>
  <c r="D48" i="11"/>
  <c r="F48" i="11" s="1"/>
  <c r="C48" i="11"/>
  <c r="B48" i="11"/>
  <c r="H47" i="11"/>
  <c r="G47" i="11"/>
  <c r="F47" i="11"/>
  <c r="E47" i="11"/>
  <c r="D47" i="11"/>
  <c r="C47" i="11"/>
  <c r="B47" i="11"/>
  <c r="H46" i="11"/>
  <c r="G46" i="11"/>
  <c r="I46" i="11" s="1"/>
  <c r="E46" i="11"/>
  <c r="F46" i="11" s="1"/>
  <c r="D46" i="11"/>
  <c r="C46" i="11"/>
  <c r="B46" i="11"/>
  <c r="H45" i="11"/>
  <c r="G45" i="11"/>
  <c r="I45" i="11" s="1"/>
  <c r="E45" i="11"/>
  <c r="D45" i="11"/>
  <c r="K45" i="11" s="1"/>
  <c r="C45" i="11"/>
  <c r="B45" i="11"/>
  <c r="H44" i="11"/>
  <c r="G44" i="11"/>
  <c r="E44" i="11"/>
  <c r="D44" i="11"/>
  <c r="K44" i="11" s="1"/>
  <c r="C44" i="11"/>
  <c r="B44" i="11"/>
  <c r="H43" i="11"/>
  <c r="G43" i="11"/>
  <c r="I43" i="11" s="1"/>
  <c r="E43" i="11"/>
  <c r="F43" i="11" s="1"/>
  <c r="D43" i="11"/>
  <c r="C43" i="11"/>
  <c r="B43" i="11"/>
  <c r="H42" i="11"/>
  <c r="G42" i="11"/>
  <c r="I42" i="11" s="1"/>
  <c r="E42" i="11"/>
  <c r="D42" i="11"/>
  <c r="C42" i="11"/>
  <c r="B42" i="11"/>
  <c r="H41" i="11"/>
  <c r="G41" i="11"/>
  <c r="I41" i="11" s="1"/>
  <c r="E41" i="11"/>
  <c r="D41" i="11"/>
  <c r="F41" i="11" s="1"/>
  <c r="C41" i="11"/>
  <c r="B41" i="11"/>
  <c r="H40" i="11"/>
  <c r="G40" i="11"/>
  <c r="I40" i="11" s="1"/>
  <c r="E40" i="11"/>
  <c r="D40" i="11"/>
  <c r="C40" i="11"/>
  <c r="B40" i="11"/>
  <c r="K39" i="11"/>
  <c r="H39" i="11"/>
  <c r="G39" i="11"/>
  <c r="I39" i="11" s="1"/>
  <c r="F39" i="11"/>
  <c r="E39" i="11"/>
  <c r="D39" i="11"/>
  <c r="C39" i="11"/>
  <c r="B39" i="11"/>
  <c r="H38" i="11"/>
  <c r="G38" i="11"/>
  <c r="E38" i="11"/>
  <c r="F38" i="11" s="1"/>
  <c r="D38" i="11"/>
  <c r="C38" i="11"/>
  <c r="B38" i="11"/>
  <c r="H37" i="11"/>
  <c r="G37" i="11"/>
  <c r="I37" i="11" s="1"/>
  <c r="E37" i="11"/>
  <c r="D37" i="11"/>
  <c r="C37" i="11"/>
  <c r="B37" i="11"/>
  <c r="H36" i="11"/>
  <c r="G36" i="11"/>
  <c r="I36" i="11" s="1"/>
  <c r="E36" i="11"/>
  <c r="D36" i="11"/>
  <c r="C36" i="11"/>
  <c r="B36" i="11"/>
  <c r="H35" i="11"/>
  <c r="G35" i="11"/>
  <c r="I35" i="11" s="1"/>
  <c r="E35" i="11"/>
  <c r="F35" i="11" s="1"/>
  <c r="D35" i="11"/>
  <c r="C35" i="11"/>
  <c r="B35" i="11"/>
  <c r="H34" i="11"/>
  <c r="G34" i="11"/>
  <c r="E34" i="11"/>
  <c r="D34" i="11"/>
  <c r="C34" i="11"/>
  <c r="B34" i="11"/>
  <c r="H33" i="11"/>
  <c r="G33" i="11"/>
  <c r="I33" i="11" s="1"/>
  <c r="E33" i="11"/>
  <c r="D33" i="11"/>
  <c r="F33" i="11" s="1"/>
  <c r="C33" i="11"/>
  <c r="B33" i="11"/>
  <c r="H32" i="11"/>
  <c r="G32" i="11"/>
  <c r="I32" i="11" s="1"/>
  <c r="E32" i="11"/>
  <c r="D32" i="11"/>
  <c r="C32" i="11"/>
  <c r="B32" i="11"/>
  <c r="H31" i="11"/>
  <c r="G31" i="11"/>
  <c r="E31" i="11"/>
  <c r="D31" i="11"/>
  <c r="F31" i="11" s="1"/>
  <c r="C31" i="11"/>
  <c r="B31" i="11"/>
  <c r="H30" i="11"/>
  <c r="G30" i="11"/>
  <c r="F30" i="11"/>
  <c r="E30" i="11"/>
  <c r="D30" i="11"/>
  <c r="C30" i="11"/>
  <c r="B30" i="11"/>
  <c r="H29" i="11"/>
  <c r="G29" i="11"/>
  <c r="E29" i="11"/>
  <c r="D29" i="11"/>
  <c r="C29" i="11"/>
  <c r="B29" i="11"/>
  <c r="I28" i="11"/>
  <c r="H28" i="11"/>
  <c r="G28" i="11"/>
  <c r="E28" i="11"/>
  <c r="D28" i="11"/>
  <c r="C28" i="11"/>
  <c r="B28" i="11"/>
  <c r="I27" i="11"/>
  <c r="H27" i="11"/>
  <c r="G27" i="11"/>
  <c r="E27" i="11"/>
  <c r="D27" i="11"/>
  <c r="C27" i="11"/>
  <c r="B27" i="11"/>
  <c r="H26" i="11"/>
  <c r="G26" i="11"/>
  <c r="I26" i="11" s="1"/>
  <c r="E26" i="11"/>
  <c r="D26" i="11"/>
  <c r="C26" i="11"/>
  <c r="B26" i="11"/>
  <c r="H25" i="11"/>
  <c r="G25" i="11"/>
  <c r="I25" i="11" s="1"/>
  <c r="E25" i="11"/>
  <c r="D25" i="11"/>
  <c r="F25" i="11" s="1"/>
  <c r="C25" i="11"/>
  <c r="B25" i="11"/>
  <c r="I24" i="11"/>
  <c r="H24" i="11"/>
  <c r="G24" i="11"/>
  <c r="E24" i="11"/>
  <c r="D24" i="11"/>
  <c r="F24" i="11" s="1"/>
  <c r="C24" i="11"/>
  <c r="B24" i="11"/>
  <c r="H23" i="11"/>
  <c r="G23" i="11"/>
  <c r="E23" i="11"/>
  <c r="F23" i="11" s="1"/>
  <c r="D23" i="11"/>
  <c r="C23" i="11"/>
  <c r="B23" i="11"/>
  <c r="H22" i="11"/>
  <c r="G22" i="11"/>
  <c r="I22" i="11" s="1"/>
  <c r="E22" i="11"/>
  <c r="D22" i="11"/>
  <c r="F22" i="11" s="1"/>
  <c r="C22" i="11"/>
  <c r="B22" i="11"/>
  <c r="H21" i="11"/>
  <c r="G21" i="11"/>
  <c r="I21" i="11" s="1"/>
  <c r="E21" i="11"/>
  <c r="D21" i="11"/>
  <c r="C21" i="11"/>
  <c r="B21" i="11"/>
  <c r="H20" i="11"/>
  <c r="G20" i="11"/>
  <c r="E20" i="11"/>
  <c r="D20" i="11"/>
  <c r="C20" i="11"/>
  <c r="B20" i="11"/>
  <c r="H19" i="11"/>
  <c r="G19" i="11"/>
  <c r="I19" i="11" s="1"/>
  <c r="E19" i="11"/>
  <c r="D19" i="11"/>
  <c r="F19" i="11" s="1"/>
  <c r="C19" i="11"/>
  <c r="B19" i="11"/>
  <c r="H18" i="11"/>
  <c r="G18" i="11"/>
  <c r="E18" i="11"/>
  <c r="D18" i="11"/>
  <c r="C18" i="11"/>
  <c r="B18" i="11"/>
  <c r="H17" i="11"/>
  <c r="G17" i="11"/>
  <c r="I17" i="11" s="1"/>
  <c r="E17" i="11"/>
  <c r="D17" i="11"/>
  <c r="C17" i="11"/>
  <c r="B17" i="11"/>
  <c r="H16" i="11"/>
  <c r="G16" i="11"/>
  <c r="I16" i="11" s="1"/>
  <c r="E16" i="11"/>
  <c r="D16" i="11"/>
  <c r="F16" i="11" s="1"/>
  <c r="C16" i="11"/>
  <c r="B16" i="11"/>
  <c r="K15" i="11"/>
  <c r="H15" i="11"/>
  <c r="G15" i="11"/>
  <c r="F15" i="11"/>
  <c r="E15" i="11"/>
  <c r="D15" i="11"/>
  <c r="C15" i="11"/>
  <c r="B15" i="11"/>
  <c r="H14" i="11"/>
  <c r="G14" i="11"/>
  <c r="E14" i="11"/>
  <c r="D14" i="11"/>
  <c r="F14" i="11" s="1"/>
  <c r="C14" i="11"/>
  <c r="B14" i="11"/>
  <c r="H13" i="11"/>
  <c r="G13" i="11"/>
  <c r="E13" i="11"/>
  <c r="D13" i="11"/>
  <c r="C13" i="11"/>
  <c r="B13" i="11"/>
  <c r="H12" i="11"/>
  <c r="G12" i="11"/>
  <c r="I12" i="11" s="1"/>
  <c r="E12" i="11"/>
  <c r="D12" i="11"/>
  <c r="C12" i="11"/>
  <c r="B12" i="11"/>
  <c r="K11" i="11"/>
  <c r="H11" i="11"/>
  <c r="G11" i="11"/>
  <c r="I11" i="11" s="1"/>
  <c r="F11" i="11"/>
  <c r="E11" i="11"/>
  <c r="D11" i="11"/>
  <c r="C11" i="11"/>
  <c r="B11" i="11"/>
  <c r="H109" i="13"/>
  <c r="G109" i="13"/>
  <c r="I109" i="13" s="1"/>
  <c r="F109" i="13"/>
  <c r="E109" i="13"/>
  <c r="D109" i="13"/>
  <c r="K109" i="13" s="1"/>
  <c r="C109" i="13"/>
  <c r="B109" i="13"/>
  <c r="H108" i="13"/>
  <c r="G108" i="13"/>
  <c r="I108" i="13" s="1"/>
  <c r="E108" i="13"/>
  <c r="D108" i="13"/>
  <c r="K108" i="13" s="1"/>
  <c r="C108" i="13"/>
  <c r="B108" i="13"/>
  <c r="H107" i="13"/>
  <c r="G107" i="13"/>
  <c r="I107" i="13" s="1"/>
  <c r="E107" i="13"/>
  <c r="D107" i="13"/>
  <c r="C107" i="13"/>
  <c r="B107" i="13"/>
  <c r="H106" i="13"/>
  <c r="G106" i="13"/>
  <c r="I106" i="13" s="1"/>
  <c r="E106" i="13"/>
  <c r="D106" i="13"/>
  <c r="C106" i="13"/>
  <c r="B106" i="13"/>
  <c r="H105" i="13"/>
  <c r="G105" i="13"/>
  <c r="I105" i="13" s="1"/>
  <c r="E105" i="13"/>
  <c r="D105" i="13"/>
  <c r="F105" i="13" s="1"/>
  <c r="C105" i="13"/>
  <c r="B105" i="13"/>
  <c r="H104" i="13"/>
  <c r="G104" i="13"/>
  <c r="I104" i="13" s="1"/>
  <c r="F104" i="13"/>
  <c r="E104" i="13"/>
  <c r="D104" i="13"/>
  <c r="C104" i="13"/>
  <c r="B104" i="13"/>
  <c r="H103" i="13"/>
  <c r="G103" i="13"/>
  <c r="I103" i="13" s="1"/>
  <c r="F103" i="13"/>
  <c r="E103" i="13"/>
  <c r="D103" i="13"/>
  <c r="C103" i="13"/>
  <c r="B103" i="13"/>
  <c r="H102" i="13"/>
  <c r="G102" i="13"/>
  <c r="I102" i="13" s="1"/>
  <c r="E102" i="13"/>
  <c r="D102" i="13"/>
  <c r="C102" i="13"/>
  <c r="B102" i="13"/>
  <c r="I101" i="13"/>
  <c r="H101" i="13"/>
  <c r="G101" i="13"/>
  <c r="E101" i="13"/>
  <c r="D101" i="13"/>
  <c r="F101" i="13" s="1"/>
  <c r="C101" i="13"/>
  <c r="B101" i="13"/>
  <c r="H100" i="13"/>
  <c r="G100" i="13"/>
  <c r="I100" i="13" s="1"/>
  <c r="E100" i="13"/>
  <c r="D100" i="13"/>
  <c r="K100" i="13" s="1"/>
  <c r="C100" i="13"/>
  <c r="B100" i="13"/>
  <c r="H99" i="13"/>
  <c r="G99" i="13"/>
  <c r="E99" i="13"/>
  <c r="D99" i="13"/>
  <c r="F99" i="13" s="1"/>
  <c r="C99" i="13"/>
  <c r="B99" i="13"/>
  <c r="H98" i="13"/>
  <c r="G98" i="13"/>
  <c r="I98" i="13" s="1"/>
  <c r="E98" i="13"/>
  <c r="D98" i="13"/>
  <c r="C98" i="13"/>
  <c r="B98" i="13"/>
  <c r="H97" i="13"/>
  <c r="G97" i="13"/>
  <c r="I97" i="13" s="1"/>
  <c r="E97" i="13"/>
  <c r="D97" i="13"/>
  <c r="F97" i="13" s="1"/>
  <c r="C97" i="13"/>
  <c r="B97" i="13"/>
  <c r="H96" i="13"/>
  <c r="G96" i="13"/>
  <c r="I96" i="13" s="1"/>
  <c r="F96" i="13"/>
  <c r="E96" i="13"/>
  <c r="D96" i="13"/>
  <c r="K96" i="13" s="1"/>
  <c r="C96" i="13"/>
  <c r="B96" i="13"/>
  <c r="H95" i="13"/>
  <c r="G95" i="13"/>
  <c r="I95" i="13" s="1"/>
  <c r="F95" i="13"/>
  <c r="E95" i="13"/>
  <c r="D95" i="13"/>
  <c r="C95" i="13"/>
  <c r="B95" i="13"/>
  <c r="H94" i="13"/>
  <c r="G94" i="13"/>
  <c r="I94" i="13" s="1"/>
  <c r="E94" i="13"/>
  <c r="D94" i="13"/>
  <c r="C94" i="13"/>
  <c r="B94" i="13"/>
  <c r="H93" i="13"/>
  <c r="G93" i="13"/>
  <c r="I93" i="13" s="1"/>
  <c r="E93" i="13"/>
  <c r="D93" i="13"/>
  <c r="F93" i="13" s="1"/>
  <c r="C93" i="13"/>
  <c r="B93" i="13"/>
  <c r="H92" i="13"/>
  <c r="G92" i="13"/>
  <c r="I92" i="13" s="1"/>
  <c r="E92" i="13"/>
  <c r="D92" i="13"/>
  <c r="C92" i="13"/>
  <c r="B92" i="13"/>
  <c r="H91" i="13"/>
  <c r="G91" i="13"/>
  <c r="E91" i="13"/>
  <c r="D91" i="13"/>
  <c r="F91" i="13" s="1"/>
  <c r="C91" i="13"/>
  <c r="B91" i="13"/>
  <c r="I90" i="13"/>
  <c r="H90" i="13"/>
  <c r="G90" i="13"/>
  <c r="E90" i="13"/>
  <c r="D90" i="13"/>
  <c r="C90" i="13"/>
  <c r="B90" i="13"/>
  <c r="H89" i="13"/>
  <c r="G89" i="13"/>
  <c r="I89" i="13" s="1"/>
  <c r="E89" i="13"/>
  <c r="D89" i="13"/>
  <c r="F89" i="13" s="1"/>
  <c r="C89" i="13"/>
  <c r="B89" i="13"/>
  <c r="H88" i="13"/>
  <c r="G88" i="13"/>
  <c r="I88" i="13" s="1"/>
  <c r="E88" i="13"/>
  <c r="F88" i="13" s="1"/>
  <c r="D88" i="13"/>
  <c r="C88" i="13"/>
  <c r="B88" i="13"/>
  <c r="H87" i="13"/>
  <c r="G87" i="13"/>
  <c r="I87" i="13" s="1"/>
  <c r="E87" i="13"/>
  <c r="F87" i="13" s="1"/>
  <c r="D87" i="13"/>
  <c r="C87" i="13"/>
  <c r="B87" i="13"/>
  <c r="H86" i="13"/>
  <c r="G86" i="13"/>
  <c r="I86" i="13" s="1"/>
  <c r="E86" i="13"/>
  <c r="D86" i="13"/>
  <c r="C86" i="13"/>
  <c r="B86" i="13"/>
  <c r="H85" i="13"/>
  <c r="G85" i="13"/>
  <c r="E85" i="13"/>
  <c r="F85" i="13" s="1"/>
  <c r="D85" i="13"/>
  <c r="C85" i="13"/>
  <c r="B85" i="13"/>
  <c r="I84" i="13"/>
  <c r="H84" i="13"/>
  <c r="G84" i="13"/>
  <c r="E84" i="13"/>
  <c r="D84" i="13"/>
  <c r="C84" i="13"/>
  <c r="B84" i="13"/>
  <c r="H83" i="13"/>
  <c r="G83" i="13"/>
  <c r="E83" i="13"/>
  <c r="D83" i="13"/>
  <c r="F83" i="13" s="1"/>
  <c r="C83" i="13"/>
  <c r="B83" i="13"/>
  <c r="H82" i="13"/>
  <c r="G82" i="13"/>
  <c r="I82" i="13" s="1"/>
  <c r="E82" i="13"/>
  <c r="D82" i="13"/>
  <c r="C82" i="13"/>
  <c r="B82" i="13"/>
  <c r="H81" i="13"/>
  <c r="G81" i="13"/>
  <c r="I81" i="13" s="1"/>
  <c r="E81" i="13"/>
  <c r="D81" i="13"/>
  <c r="C81" i="13"/>
  <c r="B81" i="13"/>
  <c r="H80" i="13"/>
  <c r="G80" i="13"/>
  <c r="E80" i="13"/>
  <c r="D80" i="13"/>
  <c r="C80" i="13"/>
  <c r="B80" i="13"/>
  <c r="I79" i="13"/>
  <c r="H79" i="13"/>
  <c r="G79" i="13"/>
  <c r="F79" i="13"/>
  <c r="E79" i="13"/>
  <c r="D79" i="13"/>
  <c r="C79" i="13"/>
  <c r="B79" i="13"/>
  <c r="K78" i="13"/>
  <c r="H78" i="13"/>
  <c r="G78" i="13"/>
  <c r="I78" i="13" s="1"/>
  <c r="E78" i="13"/>
  <c r="D78" i="13"/>
  <c r="F78" i="13" s="1"/>
  <c r="C78" i="13"/>
  <c r="B78" i="13"/>
  <c r="H77" i="13"/>
  <c r="G77" i="13"/>
  <c r="E77" i="13"/>
  <c r="D77" i="13"/>
  <c r="F77" i="13" s="1"/>
  <c r="C77" i="13"/>
  <c r="B77" i="13"/>
  <c r="H76" i="13"/>
  <c r="G76" i="13"/>
  <c r="I76" i="13" s="1"/>
  <c r="E76" i="13"/>
  <c r="D76" i="13"/>
  <c r="C76" i="13"/>
  <c r="B76" i="13"/>
  <c r="H75" i="13"/>
  <c r="G75" i="13"/>
  <c r="E75" i="13"/>
  <c r="D75" i="13"/>
  <c r="F75" i="13" s="1"/>
  <c r="C75" i="13"/>
  <c r="B75" i="13"/>
  <c r="I74" i="13"/>
  <c r="H74" i="13"/>
  <c r="G74" i="13"/>
  <c r="F74" i="13"/>
  <c r="E74" i="13"/>
  <c r="D74" i="13"/>
  <c r="C74" i="13"/>
  <c r="B74" i="13"/>
  <c r="H73" i="13"/>
  <c r="G73" i="13"/>
  <c r="E73" i="13"/>
  <c r="D73" i="13"/>
  <c r="F73" i="13" s="1"/>
  <c r="C73" i="13"/>
  <c r="B73" i="13"/>
  <c r="H72" i="13"/>
  <c r="G72" i="13"/>
  <c r="E72" i="13"/>
  <c r="F72" i="13" s="1"/>
  <c r="D72" i="13"/>
  <c r="C72" i="13"/>
  <c r="B72" i="13"/>
  <c r="H71" i="13"/>
  <c r="G71" i="13"/>
  <c r="I71" i="13" s="1"/>
  <c r="F71" i="13"/>
  <c r="E71" i="13"/>
  <c r="D71" i="13"/>
  <c r="K71" i="13" s="1"/>
  <c r="C71" i="13"/>
  <c r="B71" i="13"/>
  <c r="H70" i="13"/>
  <c r="G70" i="13"/>
  <c r="I70" i="13" s="1"/>
  <c r="E70" i="13"/>
  <c r="F70" i="13" s="1"/>
  <c r="D70" i="13"/>
  <c r="C70" i="13"/>
  <c r="B70" i="13"/>
  <c r="H69" i="13"/>
  <c r="G69" i="13"/>
  <c r="E69" i="13"/>
  <c r="D69" i="13"/>
  <c r="F69" i="13" s="1"/>
  <c r="C69" i="13"/>
  <c r="B69" i="13"/>
  <c r="H68" i="13"/>
  <c r="G68" i="13"/>
  <c r="I68" i="13" s="1"/>
  <c r="E68" i="13"/>
  <c r="D68" i="13"/>
  <c r="C68" i="13"/>
  <c r="B68" i="13"/>
  <c r="H67" i="13"/>
  <c r="G67" i="13"/>
  <c r="E67" i="13"/>
  <c r="D67" i="13"/>
  <c r="F67" i="13" s="1"/>
  <c r="C67" i="13"/>
  <c r="B67" i="13"/>
  <c r="H66" i="13"/>
  <c r="G66" i="13"/>
  <c r="I66" i="13" s="1"/>
  <c r="E66" i="13"/>
  <c r="D66" i="13"/>
  <c r="F66" i="13" s="1"/>
  <c r="C66" i="13"/>
  <c r="B66" i="13"/>
  <c r="H65" i="13"/>
  <c r="G65" i="13"/>
  <c r="I65" i="13" s="1"/>
  <c r="E65" i="13"/>
  <c r="D65" i="13"/>
  <c r="F65" i="13" s="1"/>
  <c r="C65" i="13"/>
  <c r="B65" i="13"/>
  <c r="H64" i="13"/>
  <c r="G64" i="13"/>
  <c r="E64" i="13"/>
  <c r="F64" i="13" s="1"/>
  <c r="D64" i="13"/>
  <c r="C64" i="13"/>
  <c r="B64" i="13"/>
  <c r="H63" i="13"/>
  <c r="G63" i="13"/>
  <c r="I63" i="13" s="1"/>
  <c r="E63" i="13"/>
  <c r="D63" i="13"/>
  <c r="C63" i="13"/>
  <c r="B63" i="13"/>
  <c r="H62" i="13"/>
  <c r="G62" i="13"/>
  <c r="E62" i="13"/>
  <c r="D62" i="13"/>
  <c r="C62" i="13"/>
  <c r="B62" i="13"/>
  <c r="H61" i="13"/>
  <c r="G61" i="13"/>
  <c r="F61" i="13"/>
  <c r="E61" i="13"/>
  <c r="D61" i="13"/>
  <c r="C61" i="13"/>
  <c r="B61" i="13"/>
  <c r="H60" i="13"/>
  <c r="G60" i="13"/>
  <c r="I60" i="13" s="1"/>
  <c r="E60" i="13"/>
  <c r="D60" i="13"/>
  <c r="C60" i="13"/>
  <c r="B60" i="13"/>
  <c r="H59" i="13"/>
  <c r="G59" i="13"/>
  <c r="E59" i="13"/>
  <c r="D59" i="13"/>
  <c r="F59" i="13" s="1"/>
  <c r="C59" i="13"/>
  <c r="B59" i="13"/>
  <c r="H58" i="13"/>
  <c r="G58" i="13"/>
  <c r="F58" i="13"/>
  <c r="E58" i="13"/>
  <c r="D58" i="13"/>
  <c r="C58" i="13"/>
  <c r="B58" i="13"/>
  <c r="H57" i="13"/>
  <c r="G57" i="13"/>
  <c r="I57" i="13" s="1"/>
  <c r="E57" i="13"/>
  <c r="D57" i="13"/>
  <c r="F57" i="13" s="1"/>
  <c r="C57" i="13"/>
  <c r="B57" i="13"/>
  <c r="H56" i="13"/>
  <c r="G56" i="13"/>
  <c r="E56" i="13"/>
  <c r="D56" i="13"/>
  <c r="C56" i="13"/>
  <c r="B56" i="13"/>
  <c r="H55" i="13"/>
  <c r="G55" i="13"/>
  <c r="I55" i="13" s="1"/>
  <c r="E55" i="13"/>
  <c r="D55" i="13"/>
  <c r="C55" i="13"/>
  <c r="B55" i="13"/>
  <c r="H54" i="13"/>
  <c r="G54" i="13"/>
  <c r="I54" i="13" s="1"/>
  <c r="E54" i="13"/>
  <c r="F54" i="13" s="1"/>
  <c r="D54" i="13"/>
  <c r="C54" i="13"/>
  <c r="B54" i="13"/>
  <c r="H53" i="13"/>
  <c r="G53" i="13"/>
  <c r="E53" i="13"/>
  <c r="D53" i="13"/>
  <c r="F53" i="13" s="1"/>
  <c r="C53" i="13"/>
  <c r="B53" i="13"/>
  <c r="H52" i="13"/>
  <c r="G52" i="13"/>
  <c r="I52" i="13" s="1"/>
  <c r="E52" i="13"/>
  <c r="D52" i="13"/>
  <c r="C52" i="13"/>
  <c r="B52" i="13"/>
  <c r="H51" i="13"/>
  <c r="G51" i="13"/>
  <c r="E51" i="13"/>
  <c r="D51" i="13"/>
  <c r="F51" i="13" s="1"/>
  <c r="C51" i="13"/>
  <c r="B51" i="13"/>
  <c r="H50" i="13"/>
  <c r="G50" i="13"/>
  <c r="I50" i="13" s="1"/>
  <c r="E50" i="13"/>
  <c r="D50" i="13"/>
  <c r="C50" i="13"/>
  <c r="B50" i="13"/>
  <c r="H49" i="13"/>
  <c r="G49" i="13"/>
  <c r="I49" i="13" s="1"/>
  <c r="E49" i="13"/>
  <c r="D49" i="13"/>
  <c r="F49" i="13" s="1"/>
  <c r="C49" i="13"/>
  <c r="B49" i="13"/>
  <c r="H48" i="13"/>
  <c r="G48" i="13"/>
  <c r="E48" i="13"/>
  <c r="F48" i="13" s="1"/>
  <c r="D48" i="13"/>
  <c r="C48" i="13"/>
  <c r="B48" i="13"/>
  <c r="H47" i="13"/>
  <c r="G47" i="13"/>
  <c r="E47" i="13"/>
  <c r="F47" i="13" s="1"/>
  <c r="D47" i="13"/>
  <c r="C47" i="13"/>
  <c r="B47" i="13"/>
  <c r="H46" i="13"/>
  <c r="G46" i="13"/>
  <c r="I46" i="13" s="1"/>
  <c r="E46" i="13"/>
  <c r="D46" i="13"/>
  <c r="C46" i="13"/>
  <c r="B46" i="13"/>
  <c r="H45" i="13"/>
  <c r="G45" i="13"/>
  <c r="I45" i="13" s="1"/>
  <c r="E45" i="13"/>
  <c r="D45" i="13"/>
  <c r="K45" i="13" s="1"/>
  <c r="C45" i="13"/>
  <c r="B45" i="13"/>
  <c r="H44" i="13"/>
  <c r="G44" i="13"/>
  <c r="I44" i="13" s="1"/>
  <c r="E44" i="13"/>
  <c r="D44" i="13"/>
  <c r="K44" i="13" s="1"/>
  <c r="C44" i="13"/>
  <c r="B44" i="13"/>
  <c r="H43" i="13"/>
  <c r="G43" i="13"/>
  <c r="E43" i="13"/>
  <c r="D43" i="13"/>
  <c r="F43" i="13" s="1"/>
  <c r="C43" i="13"/>
  <c r="B43" i="13"/>
  <c r="H42" i="13"/>
  <c r="G42" i="13"/>
  <c r="E42" i="13"/>
  <c r="D42" i="13"/>
  <c r="C42" i="13"/>
  <c r="B42" i="13"/>
  <c r="H41" i="13"/>
  <c r="G41" i="13"/>
  <c r="I41" i="13" s="1"/>
  <c r="E41" i="13"/>
  <c r="D41" i="13"/>
  <c r="F41" i="13" s="1"/>
  <c r="C41" i="13"/>
  <c r="B41" i="13"/>
  <c r="H40" i="13"/>
  <c r="G40" i="13"/>
  <c r="I40" i="13" s="1"/>
  <c r="E40" i="13"/>
  <c r="F40" i="13" s="1"/>
  <c r="D40" i="13"/>
  <c r="C40" i="13"/>
  <c r="B40" i="13"/>
  <c r="I39" i="13"/>
  <c r="H39" i="13"/>
  <c r="G39" i="13"/>
  <c r="F39" i="13"/>
  <c r="E39" i="13"/>
  <c r="D39" i="13"/>
  <c r="K39" i="13" s="1"/>
  <c r="C39" i="13"/>
  <c r="B39" i="13"/>
  <c r="H38" i="13"/>
  <c r="G38" i="13"/>
  <c r="E38" i="13"/>
  <c r="D38" i="13"/>
  <c r="C38" i="13"/>
  <c r="B38" i="13"/>
  <c r="H37" i="13"/>
  <c r="G37" i="13"/>
  <c r="E37" i="13"/>
  <c r="F37" i="13" s="1"/>
  <c r="D37" i="13"/>
  <c r="C37" i="13"/>
  <c r="B37" i="13"/>
  <c r="H36" i="13"/>
  <c r="G36" i="13"/>
  <c r="I36" i="13" s="1"/>
  <c r="E36" i="13"/>
  <c r="D36" i="13"/>
  <c r="C36" i="13"/>
  <c r="B36" i="13"/>
  <c r="H35" i="13"/>
  <c r="G35" i="13"/>
  <c r="E35" i="13"/>
  <c r="D35" i="13"/>
  <c r="F35" i="13" s="1"/>
  <c r="C35" i="13"/>
  <c r="B35" i="13"/>
  <c r="I34" i="13"/>
  <c r="H34" i="13"/>
  <c r="G34" i="13"/>
  <c r="E34" i="13"/>
  <c r="D34" i="13"/>
  <c r="C34" i="13"/>
  <c r="B34" i="13"/>
  <c r="H33" i="13"/>
  <c r="G33" i="13"/>
  <c r="I33" i="13" s="1"/>
  <c r="E33" i="13"/>
  <c r="D33" i="13"/>
  <c r="C33" i="13"/>
  <c r="B33" i="13"/>
  <c r="H32" i="13"/>
  <c r="G32" i="13"/>
  <c r="I32" i="13" s="1"/>
  <c r="E32" i="13"/>
  <c r="D32" i="13"/>
  <c r="C32" i="13"/>
  <c r="B32" i="13"/>
  <c r="H31" i="13"/>
  <c r="G31" i="13"/>
  <c r="I31" i="13" s="1"/>
  <c r="F31" i="13"/>
  <c r="E31" i="13"/>
  <c r="D31" i="13"/>
  <c r="C31" i="13"/>
  <c r="B31" i="13"/>
  <c r="H30" i="13"/>
  <c r="G30" i="13"/>
  <c r="I30" i="13" s="1"/>
  <c r="E30" i="13"/>
  <c r="D30" i="13"/>
  <c r="C30" i="13"/>
  <c r="B30" i="13"/>
  <c r="H29" i="13"/>
  <c r="G29" i="13"/>
  <c r="E29" i="13"/>
  <c r="D29" i="13"/>
  <c r="C29" i="13"/>
  <c r="B29" i="13"/>
  <c r="I28" i="13"/>
  <c r="H28" i="13"/>
  <c r="G28" i="13"/>
  <c r="E28" i="13"/>
  <c r="D28" i="13"/>
  <c r="C28" i="13"/>
  <c r="B28" i="13"/>
  <c r="H27" i="13"/>
  <c r="G27" i="13"/>
  <c r="I27" i="13" s="1"/>
  <c r="E27" i="13"/>
  <c r="D27" i="13"/>
  <c r="F27" i="13" s="1"/>
  <c r="C27" i="13"/>
  <c r="B27" i="13"/>
  <c r="H26" i="13"/>
  <c r="G26" i="13"/>
  <c r="I26" i="13" s="1"/>
  <c r="E26" i="13"/>
  <c r="D26" i="13"/>
  <c r="K26" i="13" s="1"/>
  <c r="C26" i="13"/>
  <c r="B26" i="13"/>
  <c r="H25" i="13"/>
  <c r="G25" i="13"/>
  <c r="I25" i="13" s="1"/>
  <c r="E25" i="13"/>
  <c r="D25" i="13"/>
  <c r="C25" i="13"/>
  <c r="B25" i="13"/>
  <c r="H24" i="13"/>
  <c r="G24" i="13"/>
  <c r="E24" i="13"/>
  <c r="D24" i="13"/>
  <c r="C24" i="13"/>
  <c r="B24" i="13"/>
  <c r="I23" i="13"/>
  <c r="H23" i="13"/>
  <c r="G23" i="13"/>
  <c r="F23" i="13"/>
  <c r="E23" i="13"/>
  <c r="D23" i="13"/>
  <c r="C23" i="13"/>
  <c r="B23" i="13"/>
  <c r="H22" i="13"/>
  <c r="G22" i="13"/>
  <c r="E22" i="13"/>
  <c r="D22" i="13"/>
  <c r="C22" i="13"/>
  <c r="B22" i="13"/>
  <c r="H21" i="13"/>
  <c r="G21" i="13"/>
  <c r="E21" i="13"/>
  <c r="D21" i="13"/>
  <c r="F21" i="13" s="1"/>
  <c r="C21" i="13"/>
  <c r="B21" i="13"/>
  <c r="H20" i="13"/>
  <c r="G20" i="13"/>
  <c r="I20" i="13" s="1"/>
  <c r="E20" i="13"/>
  <c r="D20" i="13"/>
  <c r="C20" i="13"/>
  <c r="B20" i="13"/>
  <c r="H19" i="13"/>
  <c r="G19" i="13"/>
  <c r="E19" i="13"/>
  <c r="D19" i="13"/>
  <c r="C19" i="13"/>
  <c r="B19" i="13"/>
  <c r="H18" i="13"/>
  <c r="G18" i="13"/>
  <c r="I18" i="13" s="1"/>
  <c r="E18" i="13"/>
  <c r="F18" i="13" s="1"/>
  <c r="D18" i="13"/>
  <c r="C18" i="13"/>
  <c r="B18" i="13"/>
  <c r="H17" i="13"/>
  <c r="G17" i="13"/>
  <c r="E17" i="13"/>
  <c r="D17" i="13"/>
  <c r="F17" i="13" s="1"/>
  <c r="C17" i="13"/>
  <c r="B17" i="13"/>
  <c r="H16" i="13"/>
  <c r="G16" i="13"/>
  <c r="I16" i="13" s="1"/>
  <c r="E16" i="13"/>
  <c r="D16" i="13"/>
  <c r="C16" i="13"/>
  <c r="B16" i="13"/>
  <c r="H15" i="13"/>
  <c r="G15" i="13"/>
  <c r="I15" i="13" s="1"/>
  <c r="E15" i="13"/>
  <c r="D15" i="13"/>
  <c r="C15" i="13"/>
  <c r="B15" i="13"/>
  <c r="H14" i="13"/>
  <c r="G14" i="13"/>
  <c r="E14" i="13"/>
  <c r="D14" i="13"/>
  <c r="C14" i="13"/>
  <c r="B14" i="13"/>
  <c r="H13" i="13"/>
  <c r="G13" i="13"/>
  <c r="F13" i="13"/>
  <c r="E13" i="13"/>
  <c r="D13" i="13"/>
  <c r="C13" i="13"/>
  <c r="B13" i="13"/>
  <c r="I12" i="13"/>
  <c r="H12" i="13"/>
  <c r="G12" i="13"/>
  <c r="E12" i="13"/>
  <c r="D12" i="13"/>
  <c r="C12" i="13"/>
  <c r="B12" i="13"/>
  <c r="H11" i="13"/>
  <c r="G11" i="13"/>
  <c r="E11" i="13"/>
  <c r="D11" i="13"/>
  <c r="F11" i="13" s="1"/>
  <c r="C11" i="13"/>
  <c r="B11" i="13"/>
  <c r="H109" i="15"/>
  <c r="G109" i="15"/>
  <c r="I109" i="15" s="1"/>
  <c r="E109" i="15"/>
  <c r="D109" i="15"/>
  <c r="K109" i="15" s="1"/>
  <c r="C109" i="15"/>
  <c r="B109" i="15"/>
  <c r="H108" i="15"/>
  <c r="G108" i="15"/>
  <c r="I108" i="15" s="1"/>
  <c r="E108" i="15"/>
  <c r="D108" i="15"/>
  <c r="C108" i="15"/>
  <c r="B108" i="15"/>
  <c r="H107" i="15"/>
  <c r="G107" i="15"/>
  <c r="I107" i="15" s="1"/>
  <c r="E107" i="15"/>
  <c r="D107" i="15"/>
  <c r="K107" i="15" s="1"/>
  <c r="C107" i="15"/>
  <c r="B107" i="15"/>
  <c r="H106" i="15"/>
  <c r="G106" i="15"/>
  <c r="I106" i="15" s="1"/>
  <c r="E106" i="15"/>
  <c r="D106" i="15"/>
  <c r="K106" i="15" s="1"/>
  <c r="C106" i="15"/>
  <c r="B106" i="15"/>
  <c r="H105" i="15"/>
  <c r="G105" i="15"/>
  <c r="I105" i="15" s="1"/>
  <c r="E105" i="15"/>
  <c r="D105" i="15"/>
  <c r="K105" i="15" s="1"/>
  <c r="C105" i="15"/>
  <c r="B105" i="15"/>
  <c r="H104" i="15"/>
  <c r="G104" i="15"/>
  <c r="I104" i="15" s="1"/>
  <c r="E104" i="15"/>
  <c r="D104" i="15"/>
  <c r="C104" i="15"/>
  <c r="B104" i="15"/>
  <c r="H103" i="15"/>
  <c r="G103" i="15"/>
  <c r="E103" i="15"/>
  <c r="D103" i="15"/>
  <c r="C103" i="15"/>
  <c r="B103" i="15"/>
  <c r="H102" i="15"/>
  <c r="G102" i="15"/>
  <c r="E102" i="15"/>
  <c r="D102" i="15"/>
  <c r="C102" i="15"/>
  <c r="B102" i="15"/>
  <c r="H101" i="15"/>
  <c r="I101" i="15" s="1"/>
  <c r="G101" i="15"/>
  <c r="E101" i="15"/>
  <c r="D101" i="15"/>
  <c r="C101" i="15"/>
  <c r="B101" i="15"/>
  <c r="H100" i="15"/>
  <c r="G100" i="15"/>
  <c r="I100" i="15" s="1"/>
  <c r="E100" i="15"/>
  <c r="K100" i="15" s="1"/>
  <c r="D100" i="15"/>
  <c r="C100" i="15"/>
  <c r="B100" i="15"/>
  <c r="H99" i="15"/>
  <c r="G99" i="15"/>
  <c r="I99" i="15" s="1"/>
  <c r="E99" i="15"/>
  <c r="D99" i="15"/>
  <c r="C99" i="15"/>
  <c r="B99" i="15"/>
  <c r="H98" i="15"/>
  <c r="G98" i="15"/>
  <c r="I98" i="15" s="1"/>
  <c r="E98" i="15"/>
  <c r="D98" i="15"/>
  <c r="K98" i="15" s="1"/>
  <c r="C98" i="15"/>
  <c r="B98" i="15"/>
  <c r="H97" i="15"/>
  <c r="G97" i="15"/>
  <c r="I97" i="15" s="1"/>
  <c r="E97" i="15"/>
  <c r="D97" i="15"/>
  <c r="C97" i="15"/>
  <c r="B97" i="15"/>
  <c r="H96" i="15"/>
  <c r="G96" i="15"/>
  <c r="I96" i="15" s="1"/>
  <c r="E96" i="15"/>
  <c r="D96" i="15"/>
  <c r="C96" i="15"/>
  <c r="B96" i="15"/>
  <c r="H95" i="15"/>
  <c r="G95" i="15"/>
  <c r="I95" i="15" s="1"/>
  <c r="E95" i="15"/>
  <c r="D95" i="15"/>
  <c r="F95" i="15" s="1"/>
  <c r="C95" i="15"/>
  <c r="B95" i="15"/>
  <c r="H94" i="15"/>
  <c r="G94" i="15"/>
  <c r="E94" i="15"/>
  <c r="D94" i="15"/>
  <c r="C94" i="15"/>
  <c r="B94" i="15"/>
  <c r="I93" i="15"/>
  <c r="H93" i="15"/>
  <c r="G93" i="15"/>
  <c r="E93" i="15"/>
  <c r="D93" i="15"/>
  <c r="C93" i="15"/>
  <c r="B93" i="15"/>
  <c r="H92" i="15"/>
  <c r="G92" i="15"/>
  <c r="I92" i="15" s="1"/>
  <c r="E92" i="15"/>
  <c r="D92" i="15"/>
  <c r="C92" i="15"/>
  <c r="B92" i="15"/>
  <c r="H91" i="15"/>
  <c r="G91" i="15"/>
  <c r="I91" i="15" s="1"/>
  <c r="E91" i="15"/>
  <c r="D91" i="15"/>
  <c r="F91" i="15" s="1"/>
  <c r="C91" i="15"/>
  <c r="B91" i="15"/>
  <c r="H90" i="15"/>
  <c r="G90" i="15"/>
  <c r="E90" i="15"/>
  <c r="D90" i="15"/>
  <c r="C90" i="15"/>
  <c r="B90" i="15"/>
  <c r="H89" i="15"/>
  <c r="G89" i="15"/>
  <c r="I89" i="15" s="1"/>
  <c r="E89" i="15"/>
  <c r="F89" i="15" s="1"/>
  <c r="D89" i="15"/>
  <c r="C89" i="15"/>
  <c r="B89" i="15"/>
  <c r="H88" i="15"/>
  <c r="I88" i="15" s="1"/>
  <c r="G88" i="15"/>
  <c r="E88" i="15"/>
  <c r="F88" i="15" s="1"/>
  <c r="D88" i="15"/>
  <c r="C88" i="15"/>
  <c r="B88" i="15"/>
  <c r="H87" i="15"/>
  <c r="G87" i="15"/>
  <c r="I87" i="15" s="1"/>
  <c r="E87" i="15"/>
  <c r="D87" i="15"/>
  <c r="F87" i="15" s="1"/>
  <c r="C87" i="15"/>
  <c r="B87" i="15"/>
  <c r="H86" i="15"/>
  <c r="G86" i="15"/>
  <c r="E86" i="15"/>
  <c r="D86" i="15"/>
  <c r="F86" i="15" s="1"/>
  <c r="C86" i="15"/>
  <c r="B86" i="15"/>
  <c r="H85" i="15"/>
  <c r="G85" i="15"/>
  <c r="E85" i="15"/>
  <c r="D85" i="15"/>
  <c r="C85" i="15"/>
  <c r="B85" i="15"/>
  <c r="H84" i="15"/>
  <c r="G84" i="15"/>
  <c r="E84" i="15"/>
  <c r="D84" i="15"/>
  <c r="C84" i="15"/>
  <c r="B84" i="15"/>
  <c r="H83" i="15"/>
  <c r="G83" i="15"/>
  <c r="I83" i="15" s="1"/>
  <c r="E83" i="15"/>
  <c r="F83" i="15" s="1"/>
  <c r="D83" i="15"/>
  <c r="C83" i="15"/>
  <c r="B83" i="15"/>
  <c r="H82" i="15"/>
  <c r="G82" i="15"/>
  <c r="I82" i="15" s="1"/>
  <c r="E82" i="15"/>
  <c r="D82" i="15"/>
  <c r="C82" i="15"/>
  <c r="B82" i="15"/>
  <c r="H81" i="15"/>
  <c r="G81" i="15"/>
  <c r="E81" i="15"/>
  <c r="D81" i="15"/>
  <c r="C81" i="15"/>
  <c r="B81" i="15"/>
  <c r="I80" i="15"/>
  <c r="H80" i="15"/>
  <c r="G80" i="15"/>
  <c r="E80" i="15"/>
  <c r="D80" i="15"/>
  <c r="C80" i="15"/>
  <c r="B80" i="15"/>
  <c r="H79" i="15"/>
  <c r="G79" i="15"/>
  <c r="I79" i="15" s="1"/>
  <c r="E79" i="15"/>
  <c r="D79" i="15"/>
  <c r="F79" i="15" s="1"/>
  <c r="C79" i="15"/>
  <c r="B79" i="15"/>
  <c r="H78" i="15"/>
  <c r="G78" i="15"/>
  <c r="I78" i="15" s="1"/>
  <c r="E78" i="15"/>
  <c r="D78" i="15"/>
  <c r="F78" i="15" s="1"/>
  <c r="C78" i="15"/>
  <c r="B78" i="15"/>
  <c r="H77" i="15"/>
  <c r="G77" i="15"/>
  <c r="I77" i="15" s="1"/>
  <c r="E77" i="15"/>
  <c r="D77" i="15"/>
  <c r="C77" i="15"/>
  <c r="B77" i="15"/>
  <c r="H76" i="15"/>
  <c r="G76" i="15"/>
  <c r="E76" i="15"/>
  <c r="D76" i="15"/>
  <c r="C76" i="15"/>
  <c r="B76" i="15"/>
  <c r="H75" i="15"/>
  <c r="G75" i="15"/>
  <c r="E75" i="15"/>
  <c r="F75" i="15" s="1"/>
  <c r="D75" i="15"/>
  <c r="C75" i="15"/>
  <c r="B75" i="15"/>
  <c r="H74" i="15"/>
  <c r="G74" i="15"/>
  <c r="I74" i="15" s="1"/>
  <c r="E74" i="15"/>
  <c r="D74" i="15"/>
  <c r="C74" i="15"/>
  <c r="B74" i="15"/>
  <c r="H73" i="15"/>
  <c r="G73" i="15"/>
  <c r="E73" i="15"/>
  <c r="D73" i="15"/>
  <c r="C73" i="15"/>
  <c r="B73" i="15"/>
  <c r="H72" i="15"/>
  <c r="G72" i="15"/>
  <c r="F72" i="15"/>
  <c r="E72" i="15"/>
  <c r="D72" i="15"/>
  <c r="C72" i="15"/>
  <c r="B72" i="15"/>
  <c r="K71" i="15"/>
  <c r="H71" i="15"/>
  <c r="G71" i="15"/>
  <c r="I71" i="15" s="1"/>
  <c r="E71" i="15"/>
  <c r="D71" i="15"/>
  <c r="F71" i="15" s="1"/>
  <c r="C71" i="15"/>
  <c r="B71" i="15"/>
  <c r="H70" i="15"/>
  <c r="G70" i="15"/>
  <c r="E70" i="15"/>
  <c r="D70" i="15"/>
  <c r="F70" i="15" s="1"/>
  <c r="C70" i="15"/>
  <c r="B70" i="15"/>
  <c r="H69" i="15"/>
  <c r="G69" i="15"/>
  <c r="I69" i="15" s="1"/>
  <c r="E69" i="15"/>
  <c r="D69" i="15"/>
  <c r="C69" i="15"/>
  <c r="B69" i="15"/>
  <c r="H68" i="15"/>
  <c r="G68" i="15"/>
  <c r="I68" i="15" s="1"/>
  <c r="E68" i="15"/>
  <c r="D68" i="15"/>
  <c r="C68" i="15"/>
  <c r="B68" i="15"/>
  <c r="H67" i="15"/>
  <c r="G67" i="15"/>
  <c r="E67" i="15"/>
  <c r="D67" i="15"/>
  <c r="F67" i="15" s="1"/>
  <c r="C67" i="15"/>
  <c r="B67" i="15"/>
  <c r="H66" i="15"/>
  <c r="G66" i="15"/>
  <c r="I66" i="15" s="1"/>
  <c r="E66" i="15"/>
  <c r="D66" i="15"/>
  <c r="C66" i="15"/>
  <c r="B66" i="15"/>
  <c r="K65" i="15"/>
  <c r="I65" i="15"/>
  <c r="H65" i="15"/>
  <c r="G65" i="15"/>
  <c r="F65" i="15"/>
  <c r="E65" i="15"/>
  <c r="D65" i="15"/>
  <c r="C65" i="15"/>
  <c r="B65" i="15"/>
  <c r="I64" i="15"/>
  <c r="H64" i="15"/>
  <c r="G64" i="15"/>
  <c r="F64" i="15"/>
  <c r="E64" i="15"/>
  <c r="D64" i="15"/>
  <c r="C64" i="15"/>
  <c r="B64" i="15"/>
  <c r="H63" i="15"/>
  <c r="G63" i="15"/>
  <c r="E63" i="15"/>
  <c r="D63" i="15"/>
  <c r="F63" i="15" s="1"/>
  <c r="C63" i="15"/>
  <c r="B63" i="15"/>
  <c r="H62" i="15"/>
  <c r="G62" i="15"/>
  <c r="E62" i="15"/>
  <c r="D62" i="15"/>
  <c r="C62" i="15"/>
  <c r="B62" i="15"/>
  <c r="H61" i="15"/>
  <c r="G61" i="15"/>
  <c r="I61" i="15" s="1"/>
  <c r="E61" i="15"/>
  <c r="D61" i="15"/>
  <c r="C61" i="15"/>
  <c r="B61" i="15"/>
  <c r="H60" i="15"/>
  <c r="G60" i="15"/>
  <c r="E60" i="15"/>
  <c r="D60" i="15"/>
  <c r="C60" i="15"/>
  <c r="B60" i="15"/>
  <c r="H59" i="15"/>
  <c r="G59" i="15"/>
  <c r="I59" i="15" s="1"/>
  <c r="F59" i="15"/>
  <c r="E59" i="15"/>
  <c r="D59" i="15"/>
  <c r="C59" i="15"/>
  <c r="B59" i="15"/>
  <c r="H58" i="15"/>
  <c r="G58" i="15"/>
  <c r="E58" i="15"/>
  <c r="D58" i="15"/>
  <c r="C58" i="15"/>
  <c r="B58" i="15"/>
  <c r="H57" i="15"/>
  <c r="G57" i="15"/>
  <c r="E57" i="15"/>
  <c r="F57" i="15" s="1"/>
  <c r="D57" i="15"/>
  <c r="C57" i="15"/>
  <c r="B57" i="15"/>
  <c r="H56" i="15"/>
  <c r="G56" i="15"/>
  <c r="E56" i="15"/>
  <c r="F56" i="15" s="1"/>
  <c r="D56" i="15"/>
  <c r="C56" i="15"/>
  <c r="B56" i="15"/>
  <c r="H55" i="15"/>
  <c r="G55" i="15"/>
  <c r="E55" i="15"/>
  <c r="D55" i="15"/>
  <c r="C55" i="15"/>
  <c r="B55" i="15"/>
  <c r="H54" i="15"/>
  <c r="G54" i="15"/>
  <c r="E54" i="15"/>
  <c r="D54" i="15"/>
  <c r="F54" i="15" s="1"/>
  <c r="C54" i="15"/>
  <c r="B54" i="15"/>
  <c r="H53" i="15"/>
  <c r="G53" i="15"/>
  <c r="I53" i="15" s="1"/>
  <c r="E53" i="15"/>
  <c r="D53" i="15"/>
  <c r="C53" i="15"/>
  <c r="B53" i="15"/>
  <c r="H52" i="15"/>
  <c r="G52" i="15"/>
  <c r="I52" i="15" s="1"/>
  <c r="E52" i="15"/>
  <c r="D52" i="15"/>
  <c r="C52" i="15"/>
  <c r="B52" i="15"/>
  <c r="H51" i="15"/>
  <c r="G51" i="15"/>
  <c r="E51" i="15"/>
  <c r="D51" i="15"/>
  <c r="C51" i="15"/>
  <c r="B51" i="15"/>
  <c r="H50" i="15"/>
  <c r="G50" i="15"/>
  <c r="I50" i="15" s="1"/>
  <c r="E50" i="15"/>
  <c r="D50" i="15"/>
  <c r="C50" i="15"/>
  <c r="B50" i="15"/>
  <c r="I49" i="15"/>
  <c r="H49" i="15"/>
  <c r="G49" i="15"/>
  <c r="F49" i="15"/>
  <c r="E49" i="15"/>
  <c r="D49" i="15"/>
  <c r="K49" i="15" s="1"/>
  <c r="C49" i="15"/>
  <c r="B49" i="15"/>
  <c r="H48" i="15"/>
  <c r="I48" i="15" s="1"/>
  <c r="G48" i="15"/>
  <c r="F48" i="15"/>
  <c r="E48" i="15"/>
  <c r="D48" i="15"/>
  <c r="C48" i="15"/>
  <c r="B48" i="15"/>
  <c r="H47" i="15"/>
  <c r="G47" i="15"/>
  <c r="I47" i="15" s="1"/>
  <c r="E47" i="15"/>
  <c r="D47" i="15"/>
  <c r="F47" i="15" s="1"/>
  <c r="C47" i="15"/>
  <c r="B47" i="15"/>
  <c r="H46" i="15"/>
  <c r="G46" i="15"/>
  <c r="E46" i="15"/>
  <c r="D46" i="15"/>
  <c r="F46" i="15" s="1"/>
  <c r="C46" i="15"/>
  <c r="B46" i="15"/>
  <c r="H45" i="15"/>
  <c r="G45" i="15"/>
  <c r="I45" i="15" s="1"/>
  <c r="E45" i="15"/>
  <c r="D45" i="15"/>
  <c r="K45" i="15" s="1"/>
  <c r="C45" i="15"/>
  <c r="B45" i="15"/>
  <c r="K44" i="15"/>
  <c r="H44" i="15"/>
  <c r="G44" i="15"/>
  <c r="F44" i="15"/>
  <c r="E44" i="15"/>
  <c r="D44" i="15"/>
  <c r="C44" i="15"/>
  <c r="B44" i="15"/>
  <c r="H43" i="15"/>
  <c r="G43" i="15"/>
  <c r="E43" i="15"/>
  <c r="F43" i="15" s="1"/>
  <c r="D43" i="15"/>
  <c r="C43" i="15"/>
  <c r="B43" i="15"/>
  <c r="H42" i="15"/>
  <c r="G42" i="15"/>
  <c r="E42" i="15"/>
  <c r="D42" i="15"/>
  <c r="C42" i="15"/>
  <c r="B42" i="15"/>
  <c r="H41" i="15"/>
  <c r="G41" i="15"/>
  <c r="E41" i="15"/>
  <c r="D41" i="15"/>
  <c r="C41" i="15"/>
  <c r="B41" i="15"/>
  <c r="H40" i="15"/>
  <c r="G40" i="15"/>
  <c r="I40" i="15" s="1"/>
  <c r="E40" i="15"/>
  <c r="D40" i="15"/>
  <c r="F40" i="15" s="1"/>
  <c r="C40" i="15"/>
  <c r="B40" i="15"/>
  <c r="K39" i="15"/>
  <c r="H39" i="15"/>
  <c r="G39" i="15"/>
  <c r="I39" i="15" s="1"/>
  <c r="E39" i="15"/>
  <c r="D39" i="15"/>
  <c r="F39" i="15" s="1"/>
  <c r="C39" i="15"/>
  <c r="B39" i="15"/>
  <c r="H38" i="15"/>
  <c r="G38" i="15"/>
  <c r="E38" i="15"/>
  <c r="D38" i="15"/>
  <c r="F38" i="15" s="1"/>
  <c r="C38" i="15"/>
  <c r="B38" i="15"/>
  <c r="H37" i="15"/>
  <c r="G37" i="15"/>
  <c r="E37" i="15"/>
  <c r="D37" i="15"/>
  <c r="C37" i="15"/>
  <c r="B37" i="15"/>
  <c r="H36" i="15"/>
  <c r="G36" i="15"/>
  <c r="I36" i="15" s="1"/>
  <c r="E36" i="15"/>
  <c r="D36" i="15"/>
  <c r="C36" i="15"/>
  <c r="B36" i="15"/>
  <c r="H35" i="15"/>
  <c r="G35" i="15"/>
  <c r="I35" i="15" s="1"/>
  <c r="E35" i="15"/>
  <c r="F35" i="15" s="1"/>
  <c r="D35" i="15"/>
  <c r="C35" i="15"/>
  <c r="B35" i="15"/>
  <c r="H34" i="15"/>
  <c r="G34" i="15"/>
  <c r="E34" i="15"/>
  <c r="D34" i="15"/>
  <c r="C34" i="15"/>
  <c r="B34" i="15"/>
  <c r="H33" i="15"/>
  <c r="G33" i="15"/>
  <c r="E33" i="15"/>
  <c r="D33" i="15"/>
  <c r="C33" i="15"/>
  <c r="B33" i="15"/>
  <c r="H32" i="15"/>
  <c r="G32" i="15"/>
  <c r="I32" i="15" s="1"/>
  <c r="F32" i="15"/>
  <c r="E32" i="15"/>
  <c r="D32" i="15"/>
  <c r="C32" i="15"/>
  <c r="B32" i="15"/>
  <c r="H31" i="15"/>
  <c r="G31" i="15"/>
  <c r="I31" i="15" s="1"/>
  <c r="E31" i="15"/>
  <c r="D31" i="15"/>
  <c r="C31" i="15"/>
  <c r="B31" i="15"/>
  <c r="H30" i="15"/>
  <c r="G30" i="15"/>
  <c r="E30" i="15"/>
  <c r="D30" i="15"/>
  <c r="C30" i="15"/>
  <c r="B30" i="15"/>
  <c r="I29" i="15"/>
  <c r="H29" i="15"/>
  <c r="G29" i="15"/>
  <c r="E29" i="15"/>
  <c r="D29" i="15"/>
  <c r="C29" i="15"/>
  <c r="B29" i="15"/>
  <c r="H28" i="15"/>
  <c r="G28" i="15"/>
  <c r="I28" i="15" s="1"/>
  <c r="E28" i="15"/>
  <c r="D28" i="15"/>
  <c r="C28" i="15"/>
  <c r="B28" i="15"/>
  <c r="H27" i="15"/>
  <c r="G27" i="15"/>
  <c r="I27" i="15" s="1"/>
  <c r="F27" i="15"/>
  <c r="E27" i="15"/>
  <c r="D27" i="15"/>
  <c r="K27" i="15" s="1"/>
  <c r="C27" i="15"/>
  <c r="B27" i="15"/>
  <c r="H26" i="15"/>
  <c r="G26" i="15"/>
  <c r="I26" i="15" s="1"/>
  <c r="E26" i="15"/>
  <c r="D26" i="15"/>
  <c r="K26" i="15" s="1"/>
  <c r="C26" i="15"/>
  <c r="B26" i="15"/>
  <c r="H25" i="15"/>
  <c r="G25" i="15"/>
  <c r="E25" i="15"/>
  <c r="F25" i="15" s="1"/>
  <c r="D25" i="15"/>
  <c r="C25" i="15"/>
  <c r="B25" i="15"/>
  <c r="I24" i="15"/>
  <c r="H24" i="15"/>
  <c r="G24" i="15"/>
  <c r="E24" i="15"/>
  <c r="F24" i="15" s="1"/>
  <c r="D24" i="15"/>
  <c r="C24" i="15"/>
  <c r="B24" i="15"/>
  <c r="H23" i="15"/>
  <c r="G23" i="15"/>
  <c r="I23" i="15" s="1"/>
  <c r="E23" i="15"/>
  <c r="D23" i="15"/>
  <c r="C23" i="15"/>
  <c r="B23" i="15"/>
  <c r="H22" i="15"/>
  <c r="G22" i="15"/>
  <c r="E22" i="15"/>
  <c r="D22" i="15"/>
  <c r="F22" i="15" s="1"/>
  <c r="C22" i="15"/>
  <c r="B22" i="15"/>
  <c r="H21" i="15"/>
  <c r="G21" i="15"/>
  <c r="I21" i="15" s="1"/>
  <c r="E21" i="15"/>
  <c r="D21" i="15"/>
  <c r="C21" i="15"/>
  <c r="B21" i="15"/>
  <c r="H20" i="15"/>
  <c r="G20" i="15"/>
  <c r="E20" i="15"/>
  <c r="D20" i="15"/>
  <c r="C20" i="15"/>
  <c r="B20" i="15"/>
  <c r="H19" i="15"/>
  <c r="G19" i="15"/>
  <c r="I19" i="15" s="1"/>
  <c r="E19" i="15"/>
  <c r="F19" i="15" s="1"/>
  <c r="D19" i="15"/>
  <c r="C19" i="15"/>
  <c r="B19" i="15"/>
  <c r="H18" i="15"/>
  <c r="G18" i="15"/>
  <c r="I18" i="15" s="1"/>
  <c r="E18" i="15"/>
  <c r="D18" i="15"/>
  <c r="C18" i="15"/>
  <c r="B18" i="15"/>
  <c r="H17" i="15"/>
  <c r="G17" i="15"/>
  <c r="E17" i="15"/>
  <c r="D17" i="15"/>
  <c r="C17" i="15"/>
  <c r="B17" i="15"/>
  <c r="H16" i="15"/>
  <c r="G16" i="15"/>
  <c r="F16" i="15"/>
  <c r="E16" i="15"/>
  <c r="D16" i="15"/>
  <c r="C16" i="15"/>
  <c r="B16" i="15"/>
  <c r="H15" i="15"/>
  <c r="G15" i="15"/>
  <c r="E15" i="15"/>
  <c r="D15" i="15"/>
  <c r="C15" i="15"/>
  <c r="B15" i="15"/>
  <c r="H14" i="15"/>
  <c r="G14" i="15"/>
  <c r="E14" i="15"/>
  <c r="D14" i="15"/>
  <c r="C14" i="15"/>
  <c r="B14" i="15"/>
  <c r="H13" i="15"/>
  <c r="G13" i="15"/>
  <c r="I13" i="15" s="1"/>
  <c r="E13" i="15"/>
  <c r="D13" i="15"/>
  <c r="F13" i="15" s="1"/>
  <c r="C13" i="15"/>
  <c r="B13" i="15"/>
  <c r="H12" i="15"/>
  <c r="G12" i="15"/>
  <c r="I12" i="15" s="1"/>
  <c r="E12" i="15"/>
  <c r="D12" i="15"/>
  <c r="C12" i="15"/>
  <c r="B12" i="15"/>
  <c r="H11" i="15"/>
  <c r="G11" i="15"/>
  <c r="F11" i="15"/>
  <c r="E11" i="15"/>
  <c r="D11" i="15"/>
  <c r="C11" i="15"/>
  <c r="B11" i="15"/>
  <c r="I110" i="2"/>
  <c r="H110" i="2"/>
  <c r="G110" i="2"/>
  <c r="E110" i="2"/>
  <c r="D110" i="2"/>
  <c r="K110" i="2" s="1"/>
  <c r="C110" i="2"/>
  <c r="B110" i="2"/>
  <c r="H109" i="2"/>
  <c r="G109" i="2"/>
  <c r="I109" i="2" s="1"/>
  <c r="E109" i="2"/>
  <c r="D109" i="2"/>
  <c r="K109" i="2" s="1"/>
  <c r="C109" i="2"/>
  <c r="B109" i="2"/>
  <c r="K108" i="2"/>
  <c r="H108" i="2"/>
  <c r="G108" i="2"/>
  <c r="I108" i="2" s="1"/>
  <c r="F108" i="2"/>
  <c r="E108" i="2"/>
  <c r="D108" i="2"/>
  <c r="C108" i="2"/>
  <c r="B108" i="2"/>
  <c r="H107" i="2"/>
  <c r="G107" i="2"/>
  <c r="I107" i="2" s="1"/>
  <c r="E107" i="2"/>
  <c r="D107" i="2"/>
  <c r="C107" i="2"/>
  <c r="B107" i="2"/>
  <c r="H106" i="2"/>
  <c r="G106" i="2"/>
  <c r="I106" i="2" s="1"/>
  <c r="E106" i="2"/>
  <c r="D106" i="2"/>
  <c r="F106" i="2" s="1"/>
  <c r="C106" i="2"/>
  <c r="B106" i="2"/>
  <c r="H105" i="2"/>
  <c r="G105" i="2"/>
  <c r="I105" i="2" s="1"/>
  <c r="F105" i="2"/>
  <c r="E105" i="2"/>
  <c r="D105" i="2"/>
  <c r="K105" i="2" s="1"/>
  <c r="C105" i="2"/>
  <c r="B105" i="2"/>
  <c r="H104" i="2"/>
  <c r="G104" i="2"/>
  <c r="I104" i="2" s="1"/>
  <c r="F104" i="2"/>
  <c r="E104" i="2"/>
  <c r="D104" i="2"/>
  <c r="C104" i="2"/>
  <c r="B104" i="2"/>
  <c r="H103" i="2"/>
  <c r="G103" i="2"/>
  <c r="I103" i="2" s="1"/>
  <c r="E103" i="2"/>
  <c r="F103" i="2" s="1"/>
  <c r="D103" i="2"/>
  <c r="C103" i="2"/>
  <c r="B103" i="2"/>
  <c r="H102" i="2"/>
  <c r="G102" i="2"/>
  <c r="E102" i="2"/>
  <c r="D102" i="2"/>
  <c r="C102" i="2"/>
  <c r="B102" i="2"/>
  <c r="H101" i="2"/>
  <c r="G101" i="2"/>
  <c r="I101" i="2" s="1"/>
  <c r="E101" i="2"/>
  <c r="D101" i="2"/>
  <c r="C101" i="2"/>
  <c r="B101" i="2"/>
  <c r="I100" i="2"/>
  <c r="H100" i="2"/>
  <c r="G100" i="2"/>
  <c r="E100" i="2"/>
  <c r="D100" i="2"/>
  <c r="C100" i="2"/>
  <c r="B100" i="2"/>
  <c r="H99" i="2"/>
  <c r="G99" i="2"/>
  <c r="I99" i="2" s="1"/>
  <c r="E99" i="2"/>
  <c r="D99" i="2"/>
  <c r="F99" i="2" s="1"/>
  <c r="C99" i="2"/>
  <c r="B99" i="2"/>
  <c r="H98" i="2"/>
  <c r="G98" i="2"/>
  <c r="I98" i="2" s="1"/>
  <c r="E98" i="2"/>
  <c r="D98" i="2"/>
  <c r="F98" i="2" s="1"/>
  <c r="C98" i="2"/>
  <c r="B98" i="2"/>
  <c r="H97" i="2"/>
  <c r="G97" i="2"/>
  <c r="I97" i="2" s="1"/>
  <c r="F97" i="2"/>
  <c r="E97" i="2"/>
  <c r="D97" i="2"/>
  <c r="K97" i="2" s="1"/>
  <c r="C97" i="2"/>
  <c r="B97" i="2"/>
  <c r="K96" i="2"/>
  <c r="H96" i="2"/>
  <c r="G96" i="2"/>
  <c r="I96" i="2" s="1"/>
  <c r="F96" i="2"/>
  <c r="E96" i="2"/>
  <c r="D96" i="2"/>
  <c r="C96" i="2"/>
  <c r="B96" i="2"/>
  <c r="H95" i="2"/>
  <c r="G95" i="2"/>
  <c r="E95" i="2"/>
  <c r="F95" i="2" s="1"/>
  <c r="D95" i="2"/>
  <c r="C95" i="2"/>
  <c r="B95" i="2"/>
  <c r="H94" i="2"/>
  <c r="I94" i="2" s="1"/>
  <c r="G94" i="2"/>
  <c r="E94" i="2"/>
  <c r="D94" i="2"/>
  <c r="C94" i="2"/>
  <c r="B94" i="2"/>
  <c r="H93" i="2"/>
  <c r="G93" i="2"/>
  <c r="I93" i="2" s="1"/>
  <c r="E93" i="2"/>
  <c r="D93" i="2"/>
  <c r="C93" i="2"/>
  <c r="B93" i="2"/>
  <c r="H92" i="2"/>
  <c r="G92" i="2"/>
  <c r="I92" i="2" s="1"/>
  <c r="E92" i="2"/>
  <c r="D92" i="2"/>
  <c r="C92" i="2"/>
  <c r="B92" i="2"/>
  <c r="H91" i="2"/>
  <c r="G91" i="2"/>
  <c r="I91" i="2" s="1"/>
  <c r="E91" i="2"/>
  <c r="D91" i="2"/>
  <c r="F91" i="2" s="1"/>
  <c r="C91" i="2"/>
  <c r="B91" i="2"/>
  <c r="H90" i="2"/>
  <c r="G90" i="2"/>
  <c r="E90" i="2"/>
  <c r="D90" i="2"/>
  <c r="C90" i="2"/>
  <c r="B90" i="2"/>
  <c r="H89" i="2"/>
  <c r="I89" i="2" s="1"/>
  <c r="G89" i="2"/>
  <c r="E89" i="2"/>
  <c r="F89" i="2" s="1"/>
  <c r="D89" i="2"/>
  <c r="C89" i="2"/>
  <c r="B89" i="2"/>
  <c r="H88" i="2"/>
  <c r="G88" i="2"/>
  <c r="I88" i="2" s="1"/>
  <c r="E88" i="2"/>
  <c r="D88" i="2"/>
  <c r="F88" i="2" s="1"/>
  <c r="C88" i="2"/>
  <c r="B88" i="2"/>
  <c r="H87" i="2"/>
  <c r="G87" i="2"/>
  <c r="I87" i="2" s="1"/>
  <c r="E87" i="2"/>
  <c r="D87" i="2"/>
  <c r="C87" i="2"/>
  <c r="B87" i="2"/>
  <c r="H86" i="2"/>
  <c r="I86" i="2" s="1"/>
  <c r="G86" i="2"/>
  <c r="E86" i="2"/>
  <c r="D86" i="2"/>
  <c r="C86" i="2"/>
  <c r="B86" i="2"/>
  <c r="H85" i="2"/>
  <c r="G85" i="2"/>
  <c r="I85" i="2" s="1"/>
  <c r="E85" i="2"/>
  <c r="D85" i="2"/>
  <c r="C85" i="2"/>
  <c r="B85" i="2"/>
  <c r="H84" i="2"/>
  <c r="G84" i="2"/>
  <c r="I84" i="2" s="1"/>
  <c r="E84" i="2"/>
  <c r="F84" i="2" s="1"/>
  <c r="D84" i="2"/>
  <c r="C84" i="2"/>
  <c r="B84" i="2"/>
  <c r="H83" i="2"/>
  <c r="G83" i="2"/>
  <c r="I83" i="2" s="1"/>
  <c r="E83" i="2"/>
  <c r="D83" i="2"/>
  <c r="C83" i="2"/>
  <c r="B83" i="2"/>
  <c r="H82" i="2"/>
  <c r="G82" i="2"/>
  <c r="E82" i="2"/>
  <c r="D82" i="2"/>
  <c r="C82" i="2"/>
  <c r="B82" i="2"/>
  <c r="H81" i="2"/>
  <c r="G81" i="2"/>
  <c r="E81" i="2"/>
  <c r="D81" i="2"/>
  <c r="C81" i="2"/>
  <c r="B81" i="2"/>
  <c r="H80" i="2"/>
  <c r="I80" i="2" s="1"/>
  <c r="K80" i="2" s="1"/>
  <c r="G80" i="2"/>
  <c r="F80" i="2"/>
  <c r="E80" i="2"/>
  <c r="D80" i="2"/>
  <c r="C80" i="2"/>
  <c r="B80" i="2"/>
  <c r="H79" i="2"/>
  <c r="G79" i="2"/>
  <c r="I79" i="2" s="1"/>
  <c r="E79" i="2"/>
  <c r="D79" i="2"/>
  <c r="C79" i="2"/>
  <c r="B79" i="2"/>
  <c r="H78" i="2"/>
  <c r="G78" i="2"/>
  <c r="I78" i="2" s="1"/>
  <c r="E78" i="2"/>
  <c r="D78" i="2"/>
  <c r="K78" i="2" s="1"/>
  <c r="C78" i="2"/>
  <c r="B78" i="2"/>
  <c r="H77" i="2"/>
  <c r="G77" i="2"/>
  <c r="I77" i="2" s="1"/>
  <c r="E77" i="2"/>
  <c r="D77" i="2"/>
  <c r="C77" i="2"/>
  <c r="B77" i="2"/>
  <c r="H76" i="2"/>
  <c r="G76" i="2"/>
  <c r="E76" i="2"/>
  <c r="F76" i="2" s="1"/>
  <c r="D76" i="2"/>
  <c r="C76" i="2"/>
  <c r="B76" i="2"/>
  <c r="H75" i="2"/>
  <c r="G75" i="2"/>
  <c r="I75" i="2" s="1"/>
  <c r="E75" i="2"/>
  <c r="D75" i="2"/>
  <c r="C75" i="2"/>
  <c r="B75" i="2"/>
  <c r="H74" i="2"/>
  <c r="G74" i="2"/>
  <c r="I74" i="2" s="1"/>
  <c r="E74" i="2"/>
  <c r="D74" i="2"/>
  <c r="C74" i="2"/>
  <c r="B74" i="2"/>
  <c r="H73" i="2"/>
  <c r="G73" i="2"/>
  <c r="E73" i="2"/>
  <c r="F73" i="2" s="1"/>
  <c r="D73" i="2"/>
  <c r="C73" i="2"/>
  <c r="B73" i="2"/>
  <c r="H72" i="2"/>
  <c r="G72" i="2"/>
  <c r="E72" i="2"/>
  <c r="F72" i="2" s="1"/>
  <c r="D72" i="2"/>
  <c r="C72" i="2"/>
  <c r="B72" i="2"/>
  <c r="H71" i="2"/>
  <c r="G71" i="2"/>
  <c r="I71" i="2" s="1"/>
  <c r="E71" i="2"/>
  <c r="D71" i="2"/>
  <c r="F71" i="2" s="1"/>
  <c r="C71" i="2"/>
  <c r="B71" i="2"/>
  <c r="H70" i="2"/>
  <c r="G70" i="2"/>
  <c r="E70" i="2"/>
  <c r="D70" i="2"/>
  <c r="C70" i="2"/>
  <c r="B70" i="2"/>
  <c r="H69" i="2"/>
  <c r="G69" i="2"/>
  <c r="I69" i="2" s="1"/>
  <c r="E69" i="2"/>
  <c r="D69" i="2"/>
  <c r="C69" i="2"/>
  <c r="B69" i="2"/>
  <c r="H68" i="2"/>
  <c r="G68" i="2"/>
  <c r="E68" i="2"/>
  <c r="D68" i="2"/>
  <c r="C68" i="2"/>
  <c r="B68" i="2"/>
  <c r="H67" i="2"/>
  <c r="G67" i="2"/>
  <c r="I67" i="2" s="1"/>
  <c r="F67" i="2"/>
  <c r="E67" i="2"/>
  <c r="D67" i="2"/>
  <c r="C67" i="2"/>
  <c r="B67" i="2"/>
  <c r="H66" i="2"/>
  <c r="G66" i="2"/>
  <c r="E66" i="2"/>
  <c r="D66" i="2"/>
  <c r="F66" i="2" s="1"/>
  <c r="C66" i="2"/>
  <c r="B66" i="2"/>
  <c r="H65" i="2"/>
  <c r="G65" i="2"/>
  <c r="I65" i="2" s="1"/>
  <c r="E65" i="2"/>
  <c r="D65" i="2"/>
  <c r="C65" i="2"/>
  <c r="B65" i="2"/>
  <c r="H64" i="2"/>
  <c r="G64" i="2"/>
  <c r="I64" i="2" s="1"/>
  <c r="E64" i="2"/>
  <c r="D64" i="2"/>
  <c r="F64" i="2" s="1"/>
  <c r="C64" i="2"/>
  <c r="B64" i="2"/>
  <c r="H63" i="2"/>
  <c r="G63" i="2"/>
  <c r="E63" i="2"/>
  <c r="D63" i="2"/>
  <c r="C63" i="2"/>
  <c r="B63" i="2"/>
  <c r="H62" i="2"/>
  <c r="G62" i="2"/>
  <c r="E62" i="2"/>
  <c r="D62" i="2"/>
  <c r="C62" i="2"/>
  <c r="B62" i="2"/>
  <c r="H61" i="2"/>
  <c r="G61" i="2"/>
  <c r="I61" i="2" s="1"/>
  <c r="E61" i="2"/>
  <c r="D61" i="2"/>
  <c r="C61" i="2"/>
  <c r="B61" i="2"/>
  <c r="H60" i="2"/>
  <c r="G60" i="2"/>
  <c r="I60" i="2" s="1"/>
  <c r="E60" i="2"/>
  <c r="D60" i="2"/>
  <c r="C60" i="2"/>
  <c r="B60" i="2"/>
  <c r="H59" i="2"/>
  <c r="G59" i="2"/>
  <c r="E59" i="2"/>
  <c r="D59" i="2"/>
  <c r="C59" i="2"/>
  <c r="B59" i="2"/>
  <c r="H58" i="2"/>
  <c r="G58" i="2"/>
  <c r="I58" i="2" s="1"/>
  <c r="E58" i="2"/>
  <c r="D58" i="2"/>
  <c r="C58" i="2"/>
  <c r="B58" i="2"/>
  <c r="H57" i="2"/>
  <c r="G57" i="2"/>
  <c r="E57" i="2"/>
  <c r="D57" i="2"/>
  <c r="C57" i="2"/>
  <c r="B57" i="2"/>
  <c r="H56" i="2"/>
  <c r="G56" i="2"/>
  <c r="I56" i="2" s="1"/>
  <c r="F56" i="2"/>
  <c r="E56" i="2"/>
  <c r="D56" i="2"/>
  <c r="C56" i="2"/>
  <c r="B56" i="2"/>
  <c r="H55" i="2"/>
  <c r="G55" i="2"/>
  <c r="I55" i="2" s="1"/>
  <c r="E55" i="2"/>
  <c r="D55" i="2"/>
  <c r="F55" i="2" s="1"/>
  <c r="C55" i="2"/>
  <c r="B55" i="2"/>
  <c r="H54" i="2"/>
  <c r="I54" i="2" s="1"/>
  <c r="G54" i="2"/>
  <c r="E54" i="2"/>
  <c r="D54" i="2"/>
  <c r="C54" i="2"/>
  <c r="B54" i="2"/>
  <c r="I53" i="2"/>
  <c r="H53" i="2"/>
  <c r="G53" i="2"/>
  <c r="E53" i="2"/>
  <c r="D53" i="2"/>
  <c r="C53" i="2"/>
  <c r="B53" i="2"/>
  <c r="H52" i="2"/>
  <c r="G52" i="2"/>
  <c r="I52" i="2" s="1"/>
  <c r="F52" i="2"/>
  <c r="E52" i="2"/>
  <c r="D52" i="2"/>
  <c r="C52" i="2"/>
  <c r="B52" i="2"/>
  <c r="H51" i="2"/>
  <c r="G51" i="2"/>
  <c r="I51" i="2" s="1"/>
  <c r="E51" i="2"/>
  <c r="F51" i="2" s="1"/>
  <c r="D51" i="2"/>
  <c r="C51" i="2"/>
  <c r="B51" i="2"/>
  <c r="H50" i="2"/>
  <c r="G50" i="2"/>
  <c r="I50" i="2" s="1"/>
  <c r="E50" i="2"/>
  <c r="D50" i="2"/>
  <c r="F50" i="2" s="1"/>
  <c r="C50" i="2"/>
  <c r="B50" i="2"/>
  <c r="I49" i="2"/>
  <c r="H49" i="2"/>
  <c r="G49" i="2"/>
  <c r="F49" i="2"/>
  <c r="E49" i="2"/>
  <c r="D49" i="2"/>
  <c r="K49" i="2" s="1"/>
  <c r="C49" i="2"/>
  <c r="B49" i="2"/>
  <c r="I48" i="2"/>
  <c r="H48" i="2"/>
  <c r="G48" i="2"/>
  <c r="E48" i="2"/>
  <c r="D48" i="2"/>
  <c r="F48" i="2" s="1"/>
  <c r="C48" i="2"/>
  <c r="B48" i="2"/>
  <c r="H47" i="2"/>
  <c r="G47" i="2"/>
  <c r="I47" i="2" s="1"/>
  <c r="E47" i="2"/>
  <c r="D47" i="2"/>
  <c r="F47" i="2" s="1"/>
  <c r="C47" i="2"/>
  <c r="B47" i="2"/>
  <c r="H46" i="2"/>
  <c r="G46" i="2"/>
  <c r="E46" i="2"/>
  <c r="D46" i="2"/>
  <c r="C46" i="2"/>
  <c r="B46" i="2"/>
  <c r="H45" i="2"/>
  <c r="G45" i="2"/>
  <c r="I45" i="2" s="1"/>
  <c r="E45" i="2"/>
  <c r="D45" i="2"/>
  <c r="K45" i="2" s="1"/>
  <c r="C45" i="2"/>
  <c r="B45" i="2"/>
  <c r="K44" i="2"/>
  <c r="H44" i="2"/>
  <c r="G44" i="2"/>
  <c r="I44" i="2" s="1"/>
  <c r="F44" i="2"/>
  <c r="E44" i="2"/>
  <c r="D44" i="2"/>
  <c r="C44" i="2"/>
  <c r="B44" i="2"/>
  <c r="H43" i="2"/>
  <c r="G43" i="2"/>
  <c r="I43" i="2" s="1"/>
  <c r="E43" i="2"/>
  <c r="F43" i="2" s="1"/>
  <c r="D43" i="2"/>
  <c r="C43" i="2"/>
  <c r="B43" i="2"/>
  <c r="H42" i="2"/>
  <c r="G42" i="2"/>
  <c r="E42" i="2"/>
  <c r="D42" i="2"/>
  <c r="F42" i="2" s="1"/>
  <c r="C42" i="2"/>
  <c r="B42" i="2"/>
  <c r="H41" i="2"/>
  <c r="I41" i="2" s="1"/>
  <c r="G41" i="2"/>
  <c r="E41" i="2"/>
  <c r="D41" i="2"/>
  <c r="C41" i="2"/>
  <c r="B41" i="2"/>
  <c r="H40" i="2"/>
  <c r="G40" i="2"/>
  <c r="I40" i="2" s="1"/>
  <c r="E40" i="2"/>
  <c r="D40" i="2"/>
  <c r="F40" i="2" s="1"/>
  <c r="C40" i="2"/>
  <c r="B40" i="2"/>
  <c r="K39" i="2"/>
  <c r="H39" i="2"/>
  <c r="G39" i="2"/>
  <c r="I39" i="2" s="1"/>
  <c r="E39" i="2"/>
  <c r="D39" i="2"/>
  <c r="F39" i="2" s="1"/>
  <c r="C39" i="2"/>
  <c r="B39" i="2"/>
  <c r="H38" i="2"/>
  <c r="G38" i="2"/>
  <c r="E38" i="2"/>
  <c r="D38" i="2"/>
  <c r="C38" i="2"/>
  <c r="B38" i="2"/>
  <c r="H37" i="2"/>
  <c r="G37" i="2"/>
  <c r="I37" i="2" s="1"/>
  <c r="E37" i="2"/>
  <c r="D37" i="2"/>
  <c r="C37" i="2"/>
  <c r="B37" i="2"/>
  <c r="H36" i="2"/>
  <c r="G36" i="2"/>
  <c r="E36" i="2"/>
  <c r="D36" i="2"/>
  <c r="C36" i="2"/>
  <c r="B36" i="2"/>
  <c r="H35" i="2"/>
  <c r="G35" i="2"/>
  <c r="I35" i="2" s="1"/>
  <c r="E35" i="2"/>
  <c r="F35" i="2" s="1"/>
  <c r="D35" i="2"/>
  <c r="C35" i="2"/>
  <c r="B35" i="2"/>
  <c r="H34" i="2"/>
  <c r="G34" i="2"/>
  <c r="I34" i="2" s="1"/>
  <c r="E34" i="2"/>
  <c r="D34" i="2"/>
  <c r="F34" i="2" s="1"/>
  <c r="C34" i="2"/>
  <c r="B34" i="2"/>
  <c r="H33" i="2"/>
  <c r="G33" i="2"/>
  <c r="E33" i="2"/>
  <c r="D33" i="2"/>
  <c r="C33" i="2"/>
  <c r="B33" i="2"/>
  <c r="H32" i="2"/>
  <c r="G32" i="2"/>
  <c r="F32" i="2"/>
  <c r="E32" i="2"/>
  <c r="D32" i="2"/>
  <c r="C32" i="2"/>
  <c r="B32" i="2"/>
  <c r="H31" i="2"/>
  <c r="G31" i="2"/>
  <c r="I31" i="2" s="1"/>
  <c r="E31" i="2"/>
  <c r="D31" i="2"/>
  <c r="F31" i="2" s="1"/>
  <c r="C31" i="2"/>
  <c r="B31" i="2"/>
  <c r="H30" i="2"/>
  <c r="G30" i="2"/>
  <c r="E30" i="2"/>
  <c r="D30" i="2"/>
  <c r="C30" i="2"/>
  <c r="B30" i="2"/>
  <c r="H29" i="2"/>
  <c r="G29" i="2"/>
  <c r="E29" i="2"/>
  <c r="D29" i="2"/>
  <c r="C29" i="2"/>
  <c r="B29" i="2"/>
  <c r="H28" i="2"/>
  <c r="G28" i="2"/>
  <c r="I28" i="2" s="1"/>
  <c r="E28" i="2"/>
  <c r="D28" i="2"/>
  <c r="C28" i="2"/>
  <c r="B28" i="2"/>
  <c r="H27" i="2"/>
  <c r="G27" i="2"/>
  <c r="I27" i="2" s="1"/>
  <c r="F27" i="2"/>
  <c r="E27" i="2"/>
  <c r="D27" i="2"/>
  <c r="K27" i="2" s="1"/>
  <c r="C27" i="2"/>
  <c r="B27" i="2"/>
  <c r="H26" i="2"/>
  <c r="G26" i="2"/>
  <c r="I26" i="2" s="1"/>
  <c r="E26" i="2"/>
  <c r="D26" i="2"/>
  <c r="F26" i="2" s="1"/>
  <c r="C26" i="2"/>
  <c r="B26" i="2"/>
  <c r="H25" i="2"/>
  <c r="G25" i="2"/>
  <c r="E25" i="2"/>
  <c r="D25" i="2"/>
  <c r="C25" i="2"/>
  <c r="B25" i="2"/>
  <c r="H24" i="2"/>
  <c r="G24" i="2"/>
  <c r="E24" i="2"/>
  <c r="F24" i="2" s="1"/>
  <c r="D24" i="2"/>
  <c r="C24" i="2"/>
  <c r="B24" i="2"/>
  <c r="H23" i="2"/>
  <c r="G23" i="2"/>
  <c r="E23" i="2"/>
  <c r="D23" i="2"/>
  <c r="C23" i="2"/>
  <c r="B23" i="2"/>
  <c r="H22" i="2"/>
  <c r="G22" i="2"/>
  <c r="I22" i="2" s="1"/>
  <c r="E22" i="2"/>
  <c r="D22" i="2"/>
  <c r="C22" i="2"/>
  <c r="B22" i="2"/>
  <c r="H21" i="2"/>
  <c r="G21" i="2"/>
  <c r="I21" i="2" s="1"/>
  <c r="E21" i="2"/>
  <c r="D21" i="2"/>
  <c r="C21" i="2"/>
  <c r="B21" i="2"/>
  <c r="H20" i="2"/>
  <c r="G20" i="2"/>
  <c r="I20" i="2" s="1"/>
  <c r="E20" i="2"/>
  <c r="D20" i="2"/>
  <c r="C20" i="2"/>
  <c r="B20" i="2"/>
  <c r="H19" i="2"/>
  <c r="G19" i="2"/>
  <c r="E19" i="2"/>
  <c r="D19" i="2"/>
  <c r="F19" i="2" s="1"/>
  <c r="C19" i="2"/>
  <c r="B19" i="2"/>
  <c r="H18" i="2"/>
  <c r="G18" i="2"/>
  <c r="E18" i="2"/>
  <c r="D18" i="2"/>
  <c r="F18" i="2" s="1"/>
  <c r="C18" i="2"/>
  <c r="B18" i="2"/>
  <c r="H17" i="2"/>
  <c r="G17" i="2"/>
  <c r="E17" i="2"/>
  <c r="D17" i="2"/>
  <c r="C17" i="2"/>
  <c r="B17" i="2"/>
  <c r="H16" i="2"/>
  <c r="G16" i="2"/>
  <c r="I16" i="2" s="1"/>
  <c r="E16" i="2"/>
  <c r="D16" i="2"/>
  <c r="C16" i="2"/>
  <c r="B16" i="2"/>
  <c r="H15" i="2"/>
  <c r="G15" i="2"/>
  <c r="E15" i="2"/>
  <c r="D15" i="2"/>
  <c r="C15" i="2"/>
  <c r="B15" i="2"/>
  <c r="H14" i="2"/>
  <c r="G14" i="2"/>
  <c r="I14" i="2" s="1"/>
  <c r="E14" i="2"/>
  <c r="D14" i="2"/>
  <c r="C14" i="2"/>
  <c r="B14" i="2"/>
  <c r="H13" i="2"/>
  <c r="G13" i="2"/>
  <c r="I13" i="2" s="1"/>
  <c r="E13" i="2"/>
  <c r="D13" i="2"/>
  <c r="C13" i="2"/>
  <c r="B13" i="2"/>
  <c r="H12" i="2"/>
  <c r="G12" i="2"/>
  <c r="I12" i="2" s="1"/>
  <c r="E12" i="2"/>
  <c r="D12" i="2"/>
  <c r="C12" i="2"/>
  <c r="B12" i="2"/>
  <c r="H11" i="2"/>
  <c r="G11" i="2"/>
  <c r="I11" i="2" s="1"/>
  <c r="F11" i="2"/>
  <c r="E11" i="2"/>
  <c r="D11" i="2"/>
  <c r="C11" i="2"/>
  <c r="B11" i="2"/>
  <c r="I18" i="2" l="1"/>
  <c r="I23" i="2"/>
  <c r="I32" i="2"/>
  <c r="I36" i="2"/>
  <c r="I66" i="2"/>
  <c r="I14" i="15"/>
  <c r="I37" i="15"/>
  <c r="I42" i="15"/>
  <c r="I54" i="15"/>
  <c r="I58" i="15"/>
  <c r="I63" i="15"/>
  <c r="I75" i="15"/>
  <c r="I84" i="15"/>
  <c r="I17" i="13"/>
  <c r="I22" i="13"/>
  <c r="I42" i="13"/>
  <c r="I47" i="13"/>
  <c r="I56" i="13"/>
  <c r="I62" i="13"/>
  <c r="I72" i="13"/>
  <c r="I13" i="11"/>
  <c r="I56" i="11"/>
  <c r="I69" i="11"/>
  <c r="I94" i="11"/>
  <c r="I99" i="11"/>
  <c r="I11" i="9"/>
  <c r="I16" i="9"/>
  <c r="I44" i="9"/>
  <c r="I80" i="9"/>
  <c r="I67" i="5"/>
  <c r="K67" i="5" s="1"/>
  <c r="I29" i="22"/>
  <c r="K29" i="22" s="1"/>
  <c r="I83" i="20"/>
  <c r="I51" i="13"/>
  <c r="I57" i="15"/>
  <c r="I62" i="15"/>
  <c r="I55" i="11"/>
  <c r="I79" i="11"/>
  <c r="K79" i="11" s="1"/>
  <c r="I17" i="2"/>
  <c r="K17" i="2" s="1"/>
  <c r="I30" i="2"/>
  <c r="I73" i="2"/>
  <c r="I46" i="15"/>
  <c r="K19" i="11"/>
  <c r="I31" i="11"/>
  <c r="I15" i="2"/>
  <c r="I25" i="2"/>
  <c r="K25" i="2" s="1"/>
  <c r="I29" i="2"/>
  <c r="I59" i="2"/>
  <c r="I63" i="2"/>
  <c r="I68" i="2"/>
  <c r="I72" i="2"/>
  <c r="I76" i="2"/>
  <c r="I82" i="2"/>
  <c r="I11" i="15"/>
  <c r="K11" i="15" s="1"/>
  <c r="I15" i="15"/>
  <c r="I20" i="15"/>
  <c r="I25" i="15"/>
  <c r="I30" i="15"/>
  <c r="I44" i="15"/>
  <c r="I51" i="15"/>
  <c r="I55" i="15"/>
  <c r="I56" i="15"/>
  <c r="K56" i="15" s="1"/>
  <c r="I60" i="15"/>
  <c r="I67" i="15"/>
  <c r="I73" i="15"/>
  <c r="I86" i="15"/>
  <c r="I90" i="15"/>
  <c r="I103" i="15"/>
  <c r="I14" i="13"/>
  <c r="I35" i="13"/>
  <c r="K35" i="13" s="1"/>
  <c r="I58" i="13"/>
  <c r="I64" i="13"/>
  <c r="I15" i="11"/>
  <c r="I20" i="11"/>
  <c r="I30" i="11"/>
  <c r="I34" i="11"/>
  <c r="I38" i="11"/>
  <c r="I44" i="11"/>
  <c r="I62" i="11"/>
  <c r="I66" i="11"/>
  <c r="I86" i="11"/>
  <c r="I90" i="11"/>
  <c r="I101" i="11"/>
  <c r="I13" i="9"/>
  <c r="I37" i="9"/>
  <c r="I59" i="9"/>
  <c r="K59" i="9" s="1"/>
  <c r="I68" i="9"/>
  <c r="I73" i="9"/>
  <c r="I24" i="24"/>
  <c r="K62" i="22"/>
  <c r="I85" i="22"/>
  <c r="I47" i="20"/>
  <c r="K32" i="15"/>
  <c r="I70" i="2"/>
  <c r="I61" i="13"/>
  <c r="K61" i="13" s="1"/>
  <c r="I19" i="2"/>
  <c r="I24" i="2"/>
  <c r="I42" i="2"/>
  <c r="I90" i="2"/>
  <c r="I95" i="2"/>
  <c r="I16" i="15"/>
  <c r="K16" i="15" s="1"/>
  <c r="I34" i="15"/>
  <c r="I43" i="15"/>
  <c r="I72" i="15"/>
  <c r="I76" i="15"/>
  <c r="I85" i="15"/>
  <c r="I24" i="13"/>
  <c r="I38" i="13"/>
  <c r="I48" i="13"/>
  <c r="I73" i="13"/>
  <c r="K73" i="13" s="1"/>
  <c r="I80" i="13"/>
  <c r="I14" i="11"/>
  <c r="I29" i="11"/>
  <c r="I53" i="11"/>
  <c r="I81" i="11"/>
  <c r="I32" i="9"/>
  <c r="I82" i="7"/>
  <c r="K82" i="7" s="1"/>
  <c r="I22" i="15"/>
  <c r="K22" i="15" s="1"/>
  <c r="K51" i="11"/>
  <c r="I80" i="11"/>
  <c r="I89" i="11"/>
  <c r="I95" i="11"/>
  <c r="I17" i="9"/>
  <c r="I23" i="9"/>
  <c r="I28" i="9"/>
  <c r="I33" i="9"/>
  <c r="K33" i="9" s="1"/>
  <c r="I42" i="9"/>
  <c r="I47" i="9"/>
  <c r="I53" i="9"/>
  <c r="I81" i="9"/>
  <c r="I86" i="9"/>
  <c r="I87" i="9"/>
  <c r="I102" i="9"/>
  <c r="I12" i="7"/>
  <c r="I37" i="7"/>
  <c r="I46" i="7"/>
  <c r="I56" i="7"/>
  <c r="I61" i="7"/>
  <c r="I80" i="7"/>
  <c r="I85" i="7"/>
  <c r="I91" i="7"/>
  <c r="K94" i="7"/>
  <c r="I95" i="7"/>
  <c r="I101" i="7"/>
  <c r="I33" i="5"/>
  <c r="I37" i="5"/>
  <c r="I76" i="5"/>
  <c r="I81" i="5"/>
  <c r="I25" i="3"/>
  <c r="I34" i="3"/>
  <c r="I48" i="3"/>
  <c r="I58" i="3"/>
  <c r="I69" i="3"/>
  <c r="I75" i="3"/>
  <c r="I101" i="3"/>
  <c r="I18" i="24"/>
  <c r="I22" i="24"/>
  <c r="K22" i="24" s="1"/>
  <c r="I32" i="24"/>
  <c r="I36" i="24"/>
  <c r="I46" i="24"/>
  <c r="I50" i="24"/>
  <c r="I66" i="24"/>
  <c r="I81" i="24"/>
  <c r="I89" i="24"/>
  <c r="I102" i="24"/>
  <c r="I11" i="22"/>
  <c r="K11" i="22" s="1"/>
  <c r="I21" i="22"/>
  <c r="I45" i="22"/>
  <c r="K54" i="22"/>
  <c r="I79" i="22"/>
  <c r="I94" i="22"/>
  <c r="I100" i="22"/>
  <c r="I18" i="20"/>
  <c r="K18" i="20" s="1"/>
  <c r="I31" i="20"/>
  <c r="K31" i="20" s="1"/>
  <c r="I50" i="20"/>
  <c r="I86" i="20"/>
  <c r="I91" i="20"/>
  <c r="I102" i="20"/>
  <c r="I66" i="9"/>
  <c r="I70" i="9"/>
  <c r="I90" i="9"/>
  <c r="I101" i="9"/>
  <c r="K101" i="9" s="1"/>
  <c r="I21" i="7"/>
  <c r="I32" i="7"/>
  <c r="I60" i="7"/>
  <c r="I69" i="7"/>
  <c r="I90" i="7"/>
  <c r="I100" i="7"/>
  <c r="I13" i="5"/>
  <c r="I28" i="5"/>
  <c r="I60" i="5"/>
  <c r="I101" i="5"/>
  <c r="I105" i="5"/>
  <c r="I15" i="3"/>
  <c r="I29" i="3"/>
  <c r="I88" i="3"/>
  <c r="I100" i="3"/>
  <c r="I61" i="24"/>
  <c r="I70" i="24"/>
  <c r="I80" i="24"/>
  <c r="I84" i="24"/>
  <c r="I88" i="24"/>
  <c r="I15" i="22"/>
  <c r="I20" i="22"/>
  <c r="K37" i="22"/>
  <c r="I44" i="22"/>
  <c r="I60" i="22"/>
  <c r="I11" i="20"/>
  <c r="I30" i="20"/>
  <c r="I41" i="20"/>
  <c r="I45" i="20"/>
  <c r="I55" i="20"/>
  <c r="I59" i="20"/>
  <c r="I73" i="20"/>
  <c r="K73" i="20" s="1"/>
  <c r="I81" i="20"/>
  <c r="I14" i="18"/>
  <c r="I18" i="18"/>
  <c r="I22" i="18"/>
  <c r="I40" i="18"/>
  <c r="I44" i="18"/>
  <c r="I50" i="18"/>
  <c r="K50" i="18" s="1"/>
  <c r="I54" i="18"/>
  <c r="I63" i="18"/>
  <c r="I72" i="18"/>
  <c r="I89" i="18"/>
  <c r="I93" i="18"/>
  <c r="I103" i="11"/>
  <c r="I25" i="9"/>
  <c r="I36" i="9"/>
  <c r="I45" i="9"/>
  <c r="I60" i="9"/>
  <c r="I69" i="9"/>
  <c r="I74" i="9"/>
  <c r="K83" i="9"/>
  <c r="I89" i="9"/>
  <c r="I94" i="9"/>
  <c r="I31" i="7"/>
  <c r="K31" i="7" s="1"/>
  <c r="I40" i="7"/>
  <c r="I50" i="7"/>
  <c r="I64" i="7"/>
  <c r="I68" i="7"/>
  <c r="I93" i="7"/>
  <c r="I17" i="5"/>
  <c r="I21" i="5"/>
  <c r="I53" i="5"/>
  <c r="I84" i="5"/>
  <c r="I89" i="5"/>
  <c r="I100" i="5"/>
  <c r="I104" i="5"/>
  <c r="I109" i="5"/>
  <c r="I18" i="3"/>
  <c r="I23" i="3"/>
  <c r="K23" i="3" s="1"/>
  <c r="I28" i="3"/>
  <c r="I52" i="3"/>
  <c r="I77" i="3"/>
  <c r="I92" i="3"/>
  <c r="I17" i="24"/>
  <c r="I87" i="24"/>
  <c r="I95" i="24"/>
  <c r="I85" i="20"/>
  <c r="I43" i="18"/>
  <c r="I88" i="18"/>
  <c r="I92" i="18"/>
  <c r="I30" i="9"/>
  <c r="K43" i="9"/>
  <c r="I99" i="9"/>
  <c r="I104" i="9"/>
  <c r="I24" i="7"/>
  <c r="I44" i="7"/>
  <c r="I88" i="7"/>
  <c r="I104" i="7"/>
  <c r="I31" i="5"/>
  <c r="I35" i="5"/>
  <c r="I47" i="5"/>
  <c r="I68" i="5"/>
  <c r="I32" i="3"/>
  <c r="I36" i="3"/>
  <c r="I40" i="3"/>
  <c r="I45" i="3"/>
  <c r="I56" i="3"/>
  <c r="I60" i="3"/>
  <c r="I72" i="3"/>
  <c r="I103" i="3"/>
  <c r="I16" i="24"/>
  <c r="K16" i="24" s="1"/>
  <c r="I20" i="24"/>
  <c r="I30" i="24"/>
  <c r="I34" i="24"/>
  <c r="I38" i="24"/>
  <c r="I48" i="24"/>
  <c r="I68" i="24"/>
  <c r="I100" i="24"/>
  <c r="I48" i="22"/>
  <c r="I70" i="22"/>
  <c r="I76" i="22"/>
  <c r="I104" i="22"/>
  <c r="I67" i="20"/>
  <c r="I80" i="20"/>
  <c r="I84" i="20"/>
  <c r="I25" i="18"/>
  <c r="I34" i="18"/>
  <c r="I66" i="18"/>
  <c r="K66" i="18" s="1"/>
  <c r="I70" i="18"/>
  <c r="I75" i="18"/>
  <c r="I79" i="18"/>
  <c r="I83" i="18"/>
  <c r="I100" i="18"/>
  <c r="I93" i="9"/>
  <c r="I29" i="7"/>
  <c r="K29" i="7" s="1"/>
  <c r="K38" i="7"/>
  <c r="I48" i="7"/>
  <c r="I53" i="7"/>
  <c r="I58" i="7"/>
  <c r="K58" i="7" s="1"/>
  <c r="K61" i="7"/>
  <c r="I63" i="7"/>
  <c r="I72" i="7"/>
  <c r="I77" i="7"/>
  <c r="K86" i="7"/>
  <c r="I92" i="7"/>
  <c r="K102" i="7"/>
  <c r="I16" i="5"/>
  <c r="I41" i="5"/>
  <c r="I52" i="5"/>
  <c r="I62" i="5"/>
  <c r="I73" i="5"/>
  <c r="I93" i="5"/>
  <c r="K93" i="5" s="1"/>
  <c r="I99" i="5"/>
  <c r="I13" i="3"/>
  <c r="I17" i="3"/>
  <c r="I31" i="3"/>
  <c r="I76" i="3"/>
  <c r="I85" i="3"/>
  <c r="I58" i="24"/>
  <c r="I63" i="24"/>
  <c r="K63" i="24" s="1"/>
  <c r="I77" i="24"/>
  <c r="I82" i="24"/>
  <c r="I86" i="24"/>
  <c r="I90" i="24"/>
  <c r="I94" i="24"/>
  <c r="I12" i="22"/>
  <c r="K22" i="22"/>
  <c r="I24" i="22"/>
  <c r="K24" i="22" s="1"/>
  <c r="I36" i="22"/>
  <c r="I52" i="22"/>
  <c r="K61" i="22"/>
  <c r="I64" i="22"/>
  <c r="K102" i="22"/>
  <c r="I103" i="22"/>
  <c r="I14" i="20"/>
  <c r="K14" i="20" s="1"/>
  <c r="I33" i="20"/>
  <c r="K33" i="20" s="1"/>
  <c r="I38" i="20"/>
  <c r="I43" i="20"/>
  <c r="I75" i="20"/>
  <c r="I79" i="20"/>
  <c r="I12" i="18"/>
  <c r="I16" i="18"/>
  <c r="I20" i="18"/>
  <c r="I38" i="18"/>
  <c r="K38" i="18" s="1"/>
  <c r="I42" i="18"/>
  <c r="I48" i="18"/>
  <c r="I52" i="18"/>
  <c r="K52" i="18" s="1"/>
  <c r="I56" i="18"/>
  <c r="I91" i="18"/>
  <c r="I95" i="18"/>
  <c r="I104" i="18"/>
  <c r="K104" i="18" s="1"/>
  <c r="I63" i="9"/>
  <c r="K63" i="9" s="1"/>
  <c r="K75" i="9"/>
  <c r="I59" i="3"/>
  <c r="I102" i="3"/>
  <c r="I33" i="24"/>
  <c r="I74" i="18"/>
  <c r="I82" i="18"/>
  <c r="I38" i="15"/>
  <c r="K38" i="15" s="1"/>
  <c r="I46" i="2"/>
  <c r="I67" i="22"/>
  <c r="K43" i="11"/>
  <c r="I87" i="5"/>
  <c r="I99" i="22"/>
  <c r="I11" i="13"/>
  <c r="K11" i="13" s="1"/>
  <c r="I83" i="13"/>
  <c r="I31" i="9"/>
  <c r="K31" i="9" s="1"/>
  <c r="I55" i="5"/>
  <c r="I62" i="2"/>
  <c r="I43" i="3"/>
  <c r="I91" i="22"/>
  <c r="I88" i="20"/>
  <c r="I90" i="18"/>
  <c r="K90" i="18" s="1"/>
  <c r="I57" i="2"/>
  <c r="I33" i="15"/>
  <c r="I43" i="13"/>
  <c r="I59" i="13"/>
  <c r="I99" i="13"/>
  <c r="K35" i="11"/>
  <c r="K67" i="11"/>
  <c r="K11" i="9"/>
  <c r="I79" i="9"/>
  <c r="K79" i="9" s="1"/>
  <c r="K99" i="9"/>
  <c r="I67" i="3"/>
  <c r="I83" i="3"/>
  <c r="I57" i="24"/>
  <c r="I35" i="22"/>
  <c r="K46" i="22"/>
  <c r="I59" i="22"/>
  <c r="K94" i="22"/>
  <c r="I40" i="20"/>
  <c r="K40" i="20" s="1"/>
  <c r="I56" i="20"/>
  <c r="I61" i="20"/>
  <c r="I72" i="20"/>
  <c r="I77" i="20"/>
  <c r="I93" i="20"/>
  <c r="I38" i="2"/>
  <c r="I81" i="2"/>
  <c r="I17" i="15"/>
  <c r="K17" i="15" s="1"/>
  <c r="I70" i="15"/>
  <c r="I81" i="15"/>
  <c r="I75" i="13"/>
  <c r="K75" i="13" s="1"/>
  <c r="I91" i="13"/>
  <c r="I63" i="11"/>
  <c r="K63" i="11" s="1"/>
  <c r="K83" i="11"/>
  <c r="I35" i="7"/>
  <c r="I51" i="7"/>
  <c r="I67" i="7"/>
  <c r="I83" i="7"/>
  <c r="I30" i="3"/>
  <c r="K30" i="3" s="1"/>
  <c r="I19" i="22"/>
  <c r="I83" i="22"/>
  <c r="I32" i="20"/>
  <c r="K32" i="20" s="1"/>
  <c r="I29" i="18"/>
  <c r="I33" i="2"/>
  <c r="I102" i="2"/>
  <c r="I41" i="15"/>
  <c r="I94" i="15"/>
  <c r="I19" i="13"/>
  <c r="I47" i="11"/>
  <c r="K47" i="11" s="1"/>
  <c r="I55" i="9"/>
  <c r="K55" i="9" s="1"/>
  <c r="I11" i="7"/>
  <c r="K14" i="7"/>
  <c r="I99" i="7"/>
  <c r="I12" i="5"/>
  <c r="I63" i="5"/>
  <c r="I35" i="3"/>
  <c r="I46" i="3"/>
  <c r="I70" i="3"/>
  <c r="I86" i="3"/>
  <c r="K86" i="3" s="1"/>
  <c r="I92" i="24"/>
  <c r="K30" i="22"/>
  <c r="I51" i="22"/>
  <c r="I24" i="20"/>
  <c r="I104" i="20"/>
  <c r="K52" i="2"/>
  <c r="I102" i="15"/>
  <c r="K102" i="15" s="1"/>
  <c r="I29" i="13"/>
  <c r="I67" i="13"/>
  <c r="K67" i="13" s="1"/>
  <c r="I23" i="11"/>
  <c r="K75" i="11"/>
  <c r="K99" i="11"/>
  <c r="K35" i="9"/>
  <c r="K67" i="9"/>
  <c r="I43" i="7"/>
  <c r="I75" i="7"/>
  <c r="I23" i="5"/>
  <c r="K23" i="5" s="1"/>
  <c r="I22" i="3"/>
  <c r="I51" i="3"/>
  <c r="I91" i="3"/>
  <c r="I99" i="3"/>
  <c r="I25" i="24"/>
  <c r="I41" i="24"/>
  <c r="K13" i="22"/>
  <c r="K21" i="22"/>
  <c r="I43" i="22"/>
  <c r="I75" i="22"/>
  <c r="I16" i="20"/>
  <c r="K16" i="20" s="1"/>
  <c r="I69" i="20"/>
  <c r="K107" i="2"/>
  <c r="F107" i="2"/>
  <c r="K104" i="15"/>
  <c r="F104" i="15"/>
  <c r="K15" i="13"/>
  <c r="F15" i="13"/>
  <c r="K98" i="13"/>
  <c r="F98" i="13"/>
  <c r="K65" i="2"/>
  <c r="F65" i="2"/>
  <c r="K100" i="2"/>
  <c r="F99" i="15"/>
  <c r="K99" i="15" s="1"/>
  <c r="F108" i="15"/>
  <c r="K108" i="15"/>
  <c r="F81" i="5"/>
  <c r="K81" i="5" s="1"/>
  <c r="K29" i="15"/>
  <c r="K80" i="15"/>
  <c r="F80" i="15"/>
  <c r="K90" i="13"/>
  <c r="F90" i="13"/>
  <c r="F42" i="13"/>
  <c r="K42" i="13" s="1"/>
  <c r="K45" i="7"/>
  <c r="F45" i="7"/>
  <c r="F41" i="2"/>
  <c r="F60" i="2"/>
  <c r="F12" i="2"/>
  <c r="K12" i="2" s="1"/>
  <c r="F17" i="2"/>
  <c r="F23" i="2"/>
  <c r="K47" i="2"/>
  <c r="K55" i="2"/>
  <c r="K59" i="2"/>
  <c r="F59" i="2"/>
  <c r="F75" i="2"/>
  <c r="F90" i="2"/>
  <c r="F23" i="15"/>
  <c r="K32" i="2"/>
  <c r="F16" i="2"/>
  <c r="K16" i="2" s="1"/>
  <c r="K48" i="2"/>
  <c r="K56" i="2"/>
  <c r="K71" i="2"/>
  <c r="K72" i="2"/>
  <c r="K24" i="15"/>
  <c r="F52" i="15"/>
  <c r="K52" i="15"/>
  <c r="F29" i="13"/>
  <c r="F50" i="13"/>
  <c r="K50" i="13" s="1"/>
  <c r="F79" i="2"/>
  <c r="K89" i="2"/>
  <c r="K51" i="15"/>
  <c r="F51" i="15"/>
  <c r="K97" i="15"/>
  <c r="F97" i="15"/>
  <c r="F107" i="13"/>
  <c r="K107" i="13"/>
  <c r="K27" i="11"/>
  <c r="F27" i="11"/>
  <c r="K27" i="5"/>
  <c r="F27" i="5"/>
  <c r="K40" i="2"/>
  <c r="K96" i="15"/>
  <c r="F96" i="15"/>
  <c r="K106" i="13"/>
  <c r="F106" i="13"/>
  <c r="F106" i="11"/>
  <c r="K106" i="11"/>
  <c r="F74" i="7"/>
  <c r="K74" i="7" s="1"/>
  <c r="F15" i="2"/>
  <c r="K15" i="2"/>
  <c r="K73" i="2"/>
  <c r="K79" i="2"/>
  <c r="F83" i="2"/>
  <c r="K83" i="2" s="1"/>
  <c r="F15" i="15"/>
  <c r="F31" i="15"/>
  <c r="K23" i="11"/>
  <c r="K26" i="11"/>
  <c r="F26" i="11"/>
  <c r="K18" i="7"/>
  <c r="F18" i="7"/>
  <c r="K69" i="7"/>
  <c r="F25" i="2"/>
  <c r="F57" i="2"/>
  <c r="K64" i="2"/>
  <c r="F74" i="2"/>
  <c r="F81" i="2"/>
  <c r="K88" i="2"/>
  <c r="F14" i="15"/>
  <c r="K19" i="15"/>
  <c r="F30" i="15"/>
  <c r="K35" i="15"/>
  <c r="F62" i="15"/>
  <c r="K62" i="15" s="1"/>
  <c r="K75" i="15"/>
  <c r="F92" i="15"/>
  <c r="K92" i="15" s="1"/>
  <c r="F103" i="15"/>
  <c r="K103" i="15" s="1"/>
  <c r="F24" i="13"/>
  <c r="F32" i="13"/>
  <c r="F38" i="13"/>
  <c r="F45" i="13"/>
  <c r="F46" i="13"/>
  <c r="K46" i="13" s="1"/>
  <c r="F80" i="13"/>
  <c r="F86" i="13"/>
  <c r="K86" i="13" s="1"/>
  <c r="F57" i="11"/>
  <c r="F71" i="11"/>
  <c r="K15" i="9"/>
  <c r="F19" i="9"/>
  <c r="K39" i="9"/>
  <c r="F56" i="9"/>
  <c r="F78" i="9"/>
  <c r="K87" i="9"/>
  <c r="K94" i="9"/>
  <c r="F26" i="7"/>
  <c r="K34" i="7"/>
  <c r="F40" i="7"/>
  <c r="F47" i="7"/>
  <c r="F62" i="7"/>
  <c r="K62" i="7" s="1"/>
  <c r="K78" i="7"/>
  <c r="F88" i="7"/>
  <c r="F40" i="22"/>
  <c r="K40" i="22" s="1"/>
  <c r="F77" i="22"/>
  <c r="K77" i="22" s="1"/>
  <c r="K109" i="22"/>
  <c r="F109" i="22"/>
  <c r="F38" i="20"/>
  <c r="F55" i="20"/>
  <c r="F34" i="18"/>
  <c r="F41" i="15"/>
  <c r="K41" i="15" s="1"/>
  <c r="K48" i="15"/>
  <c r="F55" i="15"/>
  <c r="F81" i="15"/>
  <c r="F102" i="15"/>
  <c r="F16" i="13"/>
  <c r="F22" i="13"/>
  <c r="F30" i="13"/>
  <c r="K30" i="13" s="1"/>
  <c r="K93" i="13"/>
  <c r="K101" i="13"/>
  <c r="K31" i="11"/>
  <c r="F17" i="9"/>
  <c r="F24" i="9"/>
  <c r="F33" i="9"/>
  <c r="F41" i="9"/>
  <c r="F89" i="9"/>
  <c r="F104" i="9"/>
  <c r="F23" i="7"/>
  <c r="F32" i="7"/>
  <c r="F46" i="7"/>
  <c r="K46" i="7" s="1"/>
  <c r="F80" i="7"/>
  <c r="K80" i="7" s="1"/>
  <c r="K109" i="7"/>
  <c r="K49" i="5"/>
  <c r="F32" i="22"/>
  <c r="F82" i="22"/>
  <c r="F30" i="20"/>
  <c r="K30" i="20" s="1"/>
  <c r="K96" i="20"/>
  <c r="F96" i="20"/>
  <c r="K22" i="13"/>
  <c r="K82" i="13"/>
  <c r="K66" i="7"/>
  <c r="K50" i="22"/>
  <c r="F50" i="22"/>
  <c r="F78" i="18"/>
  <c r="K78" i="18"/>
  <c r="F103" i="18"/>
  <c r="K103" i="18" s="1"/>
  <c r="K23" i="15"/>
  <c r="K40" i="15"/>
  <c r="K55" i="15"/>
  <c r="K59" i="15"/>
  <c r="F107" i="15"/>
  <c r="F14" i="13"/>
  <c r="K27" i="13"/>
  <c r="F56" i="13"/>
  <c r="K56" i="13" s="1"/>
  <c r="F63" i="13"/>
  <c r="K63" i="13" s="1"/>
  <c r="K70" i="13"/>
  <c r="K74" i="13"/>
  <c r="K83" i="13"/>
  <c r="K95" i="13"/>
  <c r="K103" i="13"/>
  <c r="K104" i="13"/>
  <c r="F18" i="11"/>
  <c r="F14" i="9"/>
  <c r="K46" i="9"/>
  <c r="F22" i="7"/>
  <c r="K22" i="7" s="1"/>
  <c r="K53" i="7"/>
  <c r="K14" i="5"/>
  <c r="F26" i="5"/>
  <c r="F83" i="5"/>
  <c r="K83" i="5" s="1"/>
  <c r="K61" i="3"/>
  <c r="F61" i="3"/>
  <c r="K70" i="20"/>
  <c r="K24" i="2"/>
  <c r="F33" i="2"/>
  <c r="K43" i="2"/>
  <c r="K51" i="2"/>
  <c r="F58" i="2"/>
  <c r="F63" i="2"/>
  <c r="K63" i="2" s="1"/>
  <c r="F82" i="2"/>
  <c r="F87" i="2"/>
  <c r="K87" i="2" s="1"/>
  <c r="K104" i="2"/>
  <c r="F17" i="15"/>
  <c r="F33" i="15"/>
  <c r="K43" i="15"/>
  <c r="F73" i="15"/>
  <c r="K79" i="15"/>
  <c r="K83" i="15"/>
  <c r="K88" i="15"/>
  <c r="F94" i="15"/>
  <c r="K95" i="15"/>
  <c r="F100" i="15"/>
  <c r="K18" i="13"/>
  <c r="F19" i="13"/>
  <c r="F25" i="13"/>
  <c r="F26" i="13"/>
  <c r="F33" i="13"/>
  <c r="F34" i="13"/>
  <c r="K34" i="13" s="1"/>
  <c r="K40" i="13"/>
  <c r="K47" i="13"/>
  <c r="F55" i="13"/>
  <c r="K55" i="13" s="1"/>
  <c r="F62" i="13"/>
  <c r="K62" i="13" s="1"/>
  <c r="F81" i="13"/>
  <c r="F82" i="13"/>
  <c r="K87" i="13"/>
  <c r="F17" i="11"/>
  <c r="F32" i="11"/>
  <c r="F40" i="11"/>
  <c r="K40" i="11" s="1"/>
  <c r="F81" i="11"/>
  <c r="F73" i="9"/>
  <c r="F80" i="9"/>
  <c r="F30" i="7"/>
  <c r="K30" i="7" s="1"/>
  <c r="F64" i="7"/>
  <c r="F65" i="7"/>
  <c r="F11" i="5"/>
  <c r="K11" i="5" s="1"/>
  <c r="F19" i="5"/>
  <c r="K19" i="5" s="1"/>
  <c r="K30" i="5"/>
  <c r="K43" i="5"/>
  <c r="K102" i="5"/>
  <c r="K105" i="5"/>
  <c r="F105" i="5"/>
  <c r="F56" i="3"/>
  <c r="K19" i="24"/>
  <c r="F40" i="24"/>
  <c r="K88" i="24"/>
  <c r="F29" i="22"/>
  <c r="K49" i="22"/>
  <c r="F49" i="22"/>
  <c r="K85" i="22"/>
  <c r="F62" i="20"/>
  <c r="K62" i="20" s="1"/>
  <c r="K96" i="18"/>
  <c r="F96" i="18"/>
  <c r="K66" i="13"/>
  <c r="K55" i="11"/>
  <c r="K47" i="9"/>
  <c r="K103" i="9"/>
  <c r="K37" i="7"/>
  <c r="K50" i="7"/>
  <c r="K35" i="5"/>
  <c r="K15" i="18"/>
  <c r="F15" i="18"/>
  <c r="F95" i="18"/>
  <c r="K95" i="18" s="1"/>
  <c r="K64" i="15"/>
  <c r="K72" i="15"/>
  <c r="F105" i="15"/>
  <c r="K23" i="13"/>
  <c r="K31" i="13"/>
  <c r="K58" i="13"/>
  <c r="K79" i="13"/>
  <c r="F94" i="13"/>
  <c r="K94" i="13" s="1"/>
  <c r="F102" i="13"/>
  <c r="K102" i="13" s="1"/>
  <c r="K95" i="11"/>
  <c r="K23" i="9"/>
  <c r="K95" i="9"/>
  <c r="K21" i="7"/>
  <c r="F42" i="7"/>
  <c r="K42" i="7" s="1"/>
  <c r="F50" i="7"/>
  <c r="K62" i="5"/>
  <c r="F65" i="5"/>
  <c r="K65" i="5"/>
  <c r="F90" i="22"/>
  <c r="K90" i="22" s="1"/>
  <c r="K93" i="7"/>
  <c r="K101" i="7"/>
  <c r="K22" i="5"/>
  <c r="F55" i="5"/>
  <c r="K55" i="5" s="1"/>
  <c r="F90" i="5"/>
  <c r="F104" i="5"/>
  <c r="F107" i="5"/>
  <c r="F26" i="3"/>
  <c r="F78" i="3"/>
  <c r="F86" i="3"/>
  <c r="F109" i="3"/>
  <c r="F25" i="24"/>
  <c r="K25" i="24" s="1"/>
  <c r="F32" i="24"/>
  <c r="F38" i="24"/>
  <c r="F48" i="24"/>
  <c r="K48" i="24" s="1"/>
  <c r="F57" i="24"/>
  <c r="F70" i="24"/>
  <c r="K79" i="24"/>
  <c r="F96" i="24"/>
  <c r="F102" i="24"/>
  <c r="K102" i="24" s="1"/>
  <c r="F69" i="22"/>
  <c r="K69" i="22" s="1"/>
  <c r="F70" i="22"/>
  <c r="K70" i="22" s="1"/>
  <c r="K105" i="22"/>
  <c r="K61" i="20"/>
  <c r="K78" i="20"/>
  <c r="K79" i="20"/>
  <c r="F106" i="20"/>
  <c r="F16" i="18"/>
  <c r="K16" i="18" s="1"/>
  <c r="F21" i="18"/>
  <c r="F33" i="18"/>
  <c r="F38" i="18"/>
  <c r="F39" i="18"/>
  <c r="K55" i="18"/>
  <c r="F61" i="18"/>
  <c r="K61" i="18" s="1"/>
  <c r="F67" i="18"/>
  <c r="F89" i="18"/>
  <c r="K33" i="5"/>
  <c r="K38" i="5"/>
  <c r="K41" i="5"/>
  <c r="K46" i="5"/>
  <c r="K70" i="5"/>
  <c r="K71" i="5"/>
  <c r="K89" i="5"/>
  <c r="K14" i="3"/>
  <c r="K21" i="3"/>
  <c r="K29" i="3"/>
  <c r="K90" i="3"/>
  <c r="K52" i="24"/>
  <c r="K80" i="24"/>
  <c r="K104" i="24"/>
  <c r="K18" i="22"/>
  <c r="K53" i="22"/>
  <c r="K93" i="22"/>
  <c r="K22" i="20"/>
  <c r="K38" i="20"/>
  <c r="K66" i="20"/>
  <c r="K71" i="20"/>
  <c r="K22" i="18"/>
  <c r="K67" i="18"/>
  <c r="K77" i="7"/>
  <c r="K85" i="7"/>
  <c r="K90" i="7"/>
  <c r="F104" i="7"/>
  <c r="K17" i="5"/>
  <c r="F18" i="5"/>
  <c r="F54" i="5"/>
  <c r="K54" i="5" s="1"/>
  <c r="K59" i="5"/>
  <c r="F74" i="5"/>
  <c r="F75" i="5"/>
  <c r="K75" i="5" s="1"/>
  <c r="F82" i="5"/>
  <c r="K94" i="5"/>
  <c r="F103" i="5"/>
  <c r="F18" i="3"/>
  <c r="K18" i="3" s="1"/>
  <c r="F23" i="3"/>
  <c r="F31" i="3"/>
  <c r="K31" i="3" s="1"/>
  <c r="F46" i="3"/>
  <c r="K46" i="3" s="1"/>
  <c r="F54" i="3"/>
  <c r="K74" i="3"/>
  <c r="K85" i="3"/>
  <c r="K93" i="3"/>
  <c r="K101" i="3"/>
  <c r="F17" i="24"/>
  <c r="K29" i="24"/>
  <c r="K31" i="24"/>
  <c r="K47" i="24"/>
  <c r="F76" i="24"/>
  <c r="F89" i="24"/>
  <c r="F94" i="24"/>
  <c r="F38" i="22"/>
  <c r="K38" i="22" s="1"/>
  <c r="F48" i="22"/>
  <c r="K48" i="22" s="1"/>
  <c r="F58" i="22"/>
  <c r="K58" i="22" s="1"/>
  <c r="K66" i="22"/>
  <c r="F80" i="22"/>
  <c r="K80" i="22" s="1"/>
  <c r="F87" i="22"/>
  <c r="K23" i="20"/>
  <c r="K27" i="20"/>
  <c r="K34" i="20"/>
  <c r="K46" i="20"/>
  <c r="K54" i="20"/>
  <c r="K63" i="20"/>
  <c r="F73" i="20"/>
  <c r="F88" i="20"/>
  <c r="F13" i="18"/>
  <c r="F19" i="18"/>
  <c r="K19" i="18" s="1"/>
  <c r="K31" i="18"/>
  <c r="F37" i="18"/>
  <c r="K43" i="18"/>
  <c r="F54" i="18"/>
  <c r="F55" i="18"/>
  <c r="F72" i="18"/>
  <c r="K72" i="18" s="1"/>
  <c r="F77" i="18"/>
  <c r="K77" i="18" s="1"/>
  <c r="K87" i="18"/>
  <c r="K13" i="3"/>
  <c r="K77" i="3"/>
  <c r="K40" i="24"/>
  <c r="K64" i="24"/>
  <c r="K72" i="24"/>
  <c r="K47" i="20"/>
  <c r="K50" i="20"/>
  <c r="K55" i="20"/>
  <c r="K94" i="20"/>
  <c r="K14" i="18"/>
  <c r="K51" i="5"/>
  <c r="K52" i="5"/>
  <c r="F64" i="5"/>
  <c r="F66" i="5"/>
  <c r="F72" i="5"/>
  <c r="K73" i="5"/>
  <c r="K86" i="5"/>
  <c r="K42" i="3"/>
  <c r="K54" i="3"/>
  <c r="K66" i="3"/>
  <c r="K88" i="3"/>
  <c r="F89" i="3"/>
  <c r="F14" i="24"/>
  <c r="K23" i="24"/>
  <c r="K55" i="24"/>
  <c r="F60" i="24"/>
  <c r="F81" i="24"/>
  <c r="K100" i="24"/>
  <c r="K34" i="22"/>
  <c r="F63" i="22"/>
  <c r="F86" i="22"/>
  <c r="K86" i="22" s="1"/>
  <c r="F17" i="20"/>
  <c r="F25" i="20"/>
  <c r="F33" i="20"/>
  <c r="F80" i="20"/>
  <c r="K80" i="20" s="1"/>
  <c r="K95" i="20"/>
  <c r="K102" i="20"/>
  <c r="F30" i="18"/>
  <c r="K30" i="18" s="1"/>
  <c r="F41" i="18"/>
  <c r="K47" i="18"/>
  <c r="F53" i="18"/>
  <c r="F75" i="18"/>
  <c r="K75" i="18" s="1"/>
  <c r="F81" i="18"/>
  <c r="F86" i="18"/>
  <c r="F79" i="5"/>
  <c r="K91" i="5"/>
  <c r="K38" i="3"/>
  <c r="K50" i="3"/>
  <c r="F58" i="3"/>
  <c r="K58" i="3" s="1"/>
  <c r="K64" i="3"/>
  <c r="K69" i="3"/>
  <c r="K72" i="3"/>
  <c r="F82" i="3"/>
  <c r="K82" i="3" s="1"/>
  <c r="F87" i="3"/>
  <c r="K24" i="24"/>
  <c r="K56" i="24"/>
  <c r="F86" i="24"/>
  <c r="F16" i="22"/>
  <c r="K16" i="22" s="1"/>
  <c r="F23" i="22"/>
  <c r="K42" i="22"/>
  <c r="K43" i="22"/>
  <c r="F64" i="22"/>
  <c r="K64" i="22" s="1"/>
  <c r="F74" i="22"/>
  <c r="K74" i="22" s="1"/>
  <c r="F103" i="22"/>
  <c r="K103" i="22" s="1"/>
  <c r="F106" i="22"/>
  <c r="K24" i="20"/>
  <c r="F41" i="20"/>
  <c r="F42" i="20"/>
  <c r="K42" i="20" s="1"/>
  <c r="F50" i="20"/>
  <c r="F57" i="20"/>
  <c r="K57" i="20" s="1"/>
  <c r="F58" i="20"/>
  <c r="K58" i="20" s="1"/>
  <c r="K64" i="20"/>
  <c r="K86" i="20"/>
  <c r="K90" i="20"/>
  <c r="K11" i="18"/>
  <c r="F17" i="18"/>
  <c r="K23" i="18"/>
  <c r="F29" i="18"/>
  <c r="K29" i="18" s="1"/>
  <c r="F35" i="18"/>
  <c r="K63" i="18"/>
  <c r="F69" i="18"/>
  <c r="K70" i="18"/>
  <c r="K74" i="18"/>
  <c r="F91" i="18"/>
  <c r="K91" i="18" s="1"/>
  <c r="K93" i="18"/>
  <c r="F99" i="18"/>
  <c r="K101" i="18"/>
  <c r="F56" i="5"/>
  <c r="K57" i="5"/>
  <c r="F63" i="5"/>
  <c r="K99" i="5"/>
  <c r="K100" i="5"/>
  <c r="K34" i="3"/>
  <c r="K48" i="3"/>
  <c r="K53" i="3"/>
  <c r="K56" i="3"/>
  <c r="F63" i="3"/>
  <c r="K80" i="3"/>
  <c r="F41" i="24"/>
  <c r="F73" i="24"/>
  <c r="K73" i="24" s="1"/>
  <c r="K87" i="24"/>
  <c r="K82" i="22"/>
  <c r="K87" i="20"/>
  <c r="K34" i="18"/>
  <c r="F46" i="18"/>
  <c r="K46" i="18" s="1"/>
  <c r="F57" i="18"/>
  <c r="K79" i="18"/>
  <c r="K109" i="18"/>
  <c r="K84" i="18"/>
  <c r="K51" i="18"/>
  <c r="K62" i="18"/>
  <c r="K42" i="18"/>
  <c r="K82" i="18"/>
  <c r="K83" i="18"/>
  <c r="K18" i="18"/>
  <c r="K94" i="18"/>
  <c r="K102" i="18"/>
  <c r="K58" i="18"/>
  <c r="K59" i="18"/>
  <c r="K24" i="18"/>
  <c r="K37" i="18"/>
  <c r="K35" i="18"/>
  <c r="K86" i="18"/>
  <c r="K99" i="18"/>
  <c r="F12" i="18"/>
  <c r="K12" i="18" s="1"/>
  <c r="F20" i="18"/>
  <c r="F28" i="18"/>
  <c r="K28" i="18" s="1"/>
  <c r="K32" i="18"/>
  <c r="F36" i="18"/>
  <c r="K36" i="18" s="1"/>
  <c r="K40" i="18"/>
  <c r="F44" i="18"/>
  <c r="K48" i="18"/>
  <c r="F52" i="18"/>
  <c r="K56" i="18"/>
  <c r="F60" i="18"/>
  <c r="K60" i="18" s="1"/>
  <c r="K64" i="18"/>
  <c r="F68" i="18"/>
  <c r="K68" i="18" s="1"/>
  <c r="F76" i="18"/>
  <c r="K76" i="18" s="1"/>
  <c r="K80" i="18"/>
  <c r="F84" i="18"/>
  <c r="K88" i="18"/>
  <c r="F92" i="18"/>
  <c r="K92" i="18" s="1"/>
  <c r="F100" i="18"/>
  <c r="F108" i="18"/>
  <c r="K17" i="18"/>
  <c r="K25" i="18"/>
  <c r="K33" i="18"/>
  <c r="K41" i="18"/>
  <c r="K49" i="18"/>
  <c r="K57" i="18"/>
  <c r="K65" i="18"/>
  <c r="K73" i="18"/>
  <c r="K81" i="18"/>
  <c r="K89" i="18"/>
  <c r="K97" i="18"/>
  <c r="K105" i="18"/>
  <c r="I13" i="18"/>
  <c r="I21" i="18"/>
  <c r="K21" i="18" s="1"/>
  <c r="I37" i="18"/>
  <c r="I53" i="18"/>
  <c r="K53" i="18" s="1"/>
  <c r="I69" i="18"/>
  <c r="K69" i="18" s="1"/>
  <c r="I77" i="18"/>
  <c r="I85" i="18"/>
  <c r="K85" i="18" s="1"/>
  <c r="K72" i="20"/>
  <c r="K48" i="20"/>
  <c r="K56" i="20"/>
  <c r="K76" i="20"/>
  <c r="K82" i="20"/>
  <c r="K74" i="20"/>
  <c r="K60" i="20"/>
  <c r="K88" i="20"/>
  <c r="K104" i="20"/>
  <c r="F27" i="20"/>
  <c r="F51" i="20"/>
  <c r="K51" i="20" s="1"/>
  <c r="F12" i="20"/>
  <c r="K12" i="20" s="1"/>
  <c r="F20" i="20"/>
  <c r="K20" i="20" s="1"/>
  <c r="F28" i="20"/>
  <c r="K28" i="20" s="1"/>
  <c r="F36" i="20"/>
  <c r="K36" i="20" s="1"/>
  <c r="F44" i="20"/>
  <c r="F52" i="20"/>
  <c r="K52" i="20" s="1"/>
  <c r="F60" i="20"/>
  <c r="F68" i="20"/>
  <c r="K68" i="20" s="1"/>
  <c r="F76" i="20"/>
  <c r="F84" i="20"/>
  <c r="K84" i="20" s="1"/>
  <c r="F92" i="20"/>
  <c r="K92" i="20" s="1"/>
  <c r="F100" i="20"/>
  <c r="K100" i="20" s="1"/>
  <c r="F108" i="20"/>
  <c r="F11" i="20"/>
  <c r="F43" i="20"/>
  <c r="F83" i="20"/>
  <c r="K83" i="20" s="1"/>
  <c r="F13" i="20"/>
  <c r="K13" i="20" s="1"/>
  <c r="K17" i="20"/>
  <c r="F21" i="20"/>
  <c r="K21" i="20" s="1"/>
  <c r="K25" i="20"/>
  <c r="F29" i="20"/>
  <c r="K29" i="20" s="1"/>
  <c r="F37" i="20"/>
  <c r="K37" i="20" s="1"/>
  <c r="K41" i="20"/>
  <c r="F45" i="20"/>
  <c r="K49" i="20"/>
  <c r="F53" i="20"/>
  <c r="K53" i="20" s="1"/>
  <c r="F61" i="20"/>
  <c r="K65" i="20"/>
  <c r="F69" i="20"/>
  <c r="K69" i="20" s="1"/>
  <c r="F77" i="20"/>
  <c r="K77" i="20" s="1"/>
  <c r="K81" i="20"/>
  <c r="F85" i="20"/>
  <c r="K85" i="20" s="1"/>
  <c r="K89" i="20"/>
  <c r="F93" i="20"/>
  <c r="K93" i="20" s="1"/>
  <c r="K97" i="20"/>
  <c r="F101" i="20"/>
  <c r="K101" i="20" s="1"/>
  <c r="K105" i="20"/>
  <c r="F109" i="20"/>
  <c r="F19" i="20"/>
  <c r="K19" i="20" s="1"/>
  <c r="F59" i="20"/>
  <c r="K59" i="20" s="1"/>
  <c r="F67" i="20"/>
  <c r="F75" i="20"/>
  <c r="F99" i="20"/>
  <c r="K99" i="20" s="1"/>
  <c r="F35" i="20"/>
  <c r="K35" i="20" s="1"/>
  <c r="F91" i="20"/>
  <c r="K91" i="20" s="1"/>
  <c r="K32" i="22"/>
  <c r="K33" i="22"/>
  <c r="K88" i="22"/>
  <c r="K56" i="22"/>
  <c r="K75" i="22"/>
  <c r="K104" i="22"/>
  <c r="K72" i="22"/>
  <c r="F11" i="22"/>
  <c r="K15" i="22"/>
  <c r="F19" i="22"/>
  <c r="K19" i="22" s="1"/>
  <c r="K23" i="22"/>
  <c r="F27" i="22"/>
  <c r="K31" i="22"/>
  <c r="F35" i="22"/>
  <c r="K35" i="22" s="1"/>
  <c r="K39" i="22"/>
  <c r="F43" i="22"/>
  <c r="K47" i="22"/>
  <c r="F51" i="22"/>
  <c r="K51" i="22" s="1"/>
  <c r="K55" i="22"/>
  <c r="F59" i="22"/>
  <c r="K63" i="22"/>
  <c r="F67" i="22"/>
  <c r="K67" i="22" s="1"/>
  <c r="K71" i="22"/>
  <c r="F75" i="22"/>
  <c r="K79" i="22"/>
  <c r="F83" i="22"/>
  <c r="K83" i="22" s="1"/>
  <c r="K87" i="22"/>
  <c r="F91" i="22"/>
  <c r="K91" i="22" s="1"/>
  <c r="K95" i="22"/>
  <c r="F99" i="22"/>
  <c r="K99" i="22" s="1"/>
  <c r="F107" i="22"/>
  <c r="F12" i="22"/>
  <c r="K12" i="22" s="1"/>
  <c r="I17" i="22"/>
  <c r="K17" i="22" s="1"/>
  <c r="F20" i="22"/>
  <c r="K20" i="22" s="1"/>
  <c r="I25" i="22"/>
  <c r="K25" i="22" s="1"/>
  <c r="F28" i="22"/>
  <c r="K28" i="22" s="1"/>
  <c r="I33" i="22"/>
  <c r="F36" i="22"/>
  <c r="K36" i="22" s="1"/>
  <c r="I41" i="22"/>
  <c r="K41" i="22" s="1"/>
  <c r="F44" i="22"/>
  <c r="F52" i="22"/>
  <c r="K52" i="22" s="1"/>
  <c r="I57" i="22"/>
  <c r="K57" i="22" s="1"/>
  <c r="F60" i="22"/>
  <c r="K60" i="22" s="1"/>
  <c r="F68" i="22"/>
  <c r="K68" i="22" s="1"/>
  <c r="I73" i="22"/>
  <c r="K73" i="22" s="1"/>
  <c r="F76" i="22"/>
  <c r="K76" i="22" s="1"/>
  <c r="I81" i="22"/>
  <c r="K81" i="22" s="1"/>
  <c r="F84" i="22"/>
  <c r="K84" i="22" s="1"/>
  <c r="I89" i="22"/>
  <c r="K89" i="22" s="1"/>
  <c r="F92" i="22"/>
  <c r="K92" i="22" s="1"/>
  <c r="F100" i="22"/>
  <c r="K100" i="22" s="1"/>
  <c r="F108" i="22"/>
  <c r="K59" i="24"/>
  <c r="K103" i="24"/>
  <c r="K95" i="24"/>
  <c r="K66" i="24"/>
  <c r="K14" i="24"/>
  <c r="F18" i="24"/>
  <c r="K18" i="24" s="1"/>
  <c r="F26" i="24"/>
  <c r="K30" i="24"/>
  <c r="F34" i="24"/>
  <c r="K34" i="24" s="1"/>
  <c r="K38" i="24"/>
  <c r="F42" i="24"/>
  <c r="K42" i="24" s="1"/>
  <c r="K46" i="24"/>
  <c r="F50" i="24"/>
  <c r="K50" i="24" s="1"/>
  <c r="K54" i="24"/>
  <c r="F58" i="24"/>
  <c r="K58" i="24" s="1"/>
  <c r="K62" i="24"/>
  <c r="F66" i="24"/>
  <c r="K70" i="24"/>
  <c r="F74" i="24"/>
  <c r="K74" i="24" s="1"/>
  <c r="K78" i="24"/>
  <c r="F82" i="24"/>
  <c r="K82" i="24" s="1"/>
  <c r="F90" i="24"/>
  <c r="K90" i="24" s="1"/>
  <c r="K94" i="24"/>
  <c r="F98" i="24"/>
  <c r="F106" i="24"/>
  <c r="F13" i="24"/>
  <c r="K13" i="24" s="1"/>
  <c r="K17" i="24"/>
  <c r="F21" i="24"/>
  <c r="K21" i="24" s="1"/>
  <c r="F29" i="24"/>
  <c r="K33" i="24"/>
  <c r="F37" i="24"/>
  <c r="K37" i="24" s="1"/>
  <c r="K41" i="24"/>
  <c r="F45" i="24"/>
  <c r="K49" i="24"/>
  <c r="F53" i="24"/>
  <c r="K53" i="24" s="1"/>
  <c r="K57" i="24"/>
  <c r="F61" i="24"/>
  <c r="K65" i="24"/>
  <c r="F69" i="24"/>
  <c r="K69" i="24" s="1"/>
  <c r="F77" i="24"/>
  <c r="K77" i="24" s="1"/>
  <c r="K81" i="24"/>
  <c r="F85" i="24"/>
  <c r="K85" i="24" s="1"/>
  <c r="K89" i="24"/>
  <c r="F93" i="24"/>
  <c r="K93" i="24" s="1"/>
  <c r="K97" i="24"/>
  <c r="F101" i="24"/>
  <c r="K101" i="24" s="1"/>
  <c r="K105" i="24"/>
  <c r="F109" i="24"/>
  <c r="F28" i="24"/>
  <c r="K28" i="24" s="1"/>
  <c r="F100" i="24"/>
  <c r="I11" i="24"/>
  <c r="K11" i="24" s="1"/>
  <c r="I35" i="24"/>
  <c r="K35" i="24" s="1"/>
  <c r="I43" i="24"/>
  <c r="K43" i="24" s="1"/>
  <c r="I51" i="24"/>
  <c r="K51" i="24" s="1"/>
  <c r="I59" i="24"/>
  <c r="I67" i="24"/>
  <c r="K67" i="24" s="1"/>
  <c r="I75" i="24"/>
  <c r="K75" i="24" s="1"/>
  <c r="I83" i="24"/>
  <c r="K83" i="24" s="1"/>
  <c r="I91" i="24"/>
  <c r="K91" i="24" s="1"/>
  <c r="I99" i="24"/>
  <c r="K99" i="24" s="1"/>
  <c r="F12" i="24"/>
  <c r="K12" i="24" s="1"/>
  <c r="F20" i="24"/>
  <c r="F36" i="24"/>
  <c r="K36" i="24" s="1"/>
  <c r="F84" i="24"/>
  <c r="K84" i="24" s="1"/>
  <c r="F92" i="24"/>
  <c r="F68" i="24"/>
  <c r="K68" i="24" s="1"/>
  <c r="K60" i="24"/>
  <c r="K76" i="24"/>
  <c r="K22" i="3"/>
  <c r="K40" i="3"/>
  <c r="K81" i="3"/>
  <c r="K12" i="3"/>
  <c r="K94" i="3"/>
  <c r="K102" i="3"/>
  <c r="K24" i="3"/>
  <c r="K32" i="3"/>
  <c r="K104" i="3"/>
  <c r="K16" i="3"/>
  <c r="K62" i="3"/>
  <c r="K70" i="3"/>
  <c r="F11" i="3"/>
  <c r="K11" i="3" s="1"/>
  <c r="K15" i="3"/>
  <c r="F19" i="3"/>
  <c r="K19" i="3" s="1"/>
  <c r="F27" i="3"/>
  <c r="F35" i="3"/>
  <c r="K35" i="3" s="1"/>
  <c r="K39" i="3"/>
  <c r="F43" i="3"/>
  <c r="K43" i="3" s="1"/>
  <c r="K47" i="3"/>
  <c r="F51" i="3"/>
  <c r="K51" i="3" s="1"/>
  <c r="K55" i="3"/>
  <c r="F59" i="3"/>
  <c r="K63" i="3"/>
  <c r="F67" i="3"/>
  <c r="K67" i="3" s="1"/>
  <c r="K71" i="3"/>
  <c r="F75" i="3"/>
  <c r="K75" i="3" s="1"/>
  <c r="K79" i="3"/>
  <c r="F83" i="3"/>
  <c r="K83" i="3" s="1"/>
  <c r="K87" i="3"/>
  <c r="F91" i="3"/>
  <c r="K95" i="3"/>
  <c r="F99" i="3"/>
  <c r="K99" i="3" s="1"/>
  <c r="K103" i="3"/>
  <c r="F107" i="3"/>
  <c r="F12" i="3"/>
  <c r="F20" i="3"/>
  <c r="K20" i="3" s="1"/>
  <c r="F28" i="3"/>
  <c r="F36" i="3"/>
  <c r="F44" i="3"/>
  <c r="F52" i="3"/>
  <c r="K52" i="3" s="1"/>
  <c r="F60" i="3"/>
  <c r="K60" i="3" s="1"/>
  <c r="F68" i="3"/>
  <c r="K68" i="3" s="1"/>
  <c r="F76" i="3"/>
  <c r="K76" i="3" s="1"/>
  <c r="I81" i="3"/>
  <c r="F84" i="3"/>
  <c r="K84" i="3" s="1"/>
  <c r="F92" i="3"/>
  <c r="K92" i="3" s="1"/>
  <c r="F100" i="3"/>
  <c r="F108" i="3"/>
  <c r="K17" i="3"/>
  <c r="K25" i="3"/>
  <c r="K33" i="3"/>
  <c r="K41" i="3"/>
  <c r="K57" i="3"/>
  <c r="K73" i="3"/>
  <c r="K89" i="3"/>
  <c r="K25" i="5"/>
  <c r="K79" i="5"/>
  <c r="K18" i="5"/>
  <c r="K47" i="5"/>
  <c r="K95" i="5"/>
  <c r="K31" i="5"/>
  <c r="K103" i="5"/>
  <c r="K12" i="5"/>
  <c r="K77" i="5"/>
  <c r="K87" i="5"/>
  <c r="K20" i="5"/>
  <c r="K84" i="5"/>
  <c r="F12" i="5"/>
  <c r="K16" i="5"/>
  <c r="F20" i="5"/>
  <c r="K24" i="5"/>
  <c r="F28" i="5"/>
  <c r="K28" i="5" s="1"/>
  <c r="K32" i="5"/>
  <c r="F36" i="5"/>
  <c r="K36" i="5" s="1"/>
  <c r="K40" i="5"/>
  <c r="F44" i="5"/>
  <c r="K48" i="5"/>
  <c r="F52" i="5"/>
  <c r="K56" i="5"/>
  <c r="F60" i="5"/>
  <c r="K60" i="5" s="1"/>
  <c r="K64" i="5"/>
  <c r="F68" i="5"/>
  <c r="K68" i="5" s="1"/>
  <c r="K72" i="5"/>
  <c r="F76" i="5"/>
  <c r="K76" i="5" s="1"/>
  <c r="K80" i="5"/>
  <c r="F84" i="5"/>
  <c r="K88" i="5"/>
  <c r="F92" i="5"/>
  <c r="K92" i="5" s="1"/>
  <c r="K96" i="5"/>
  <c r="F100" i="5"/>
  <c r="K104" i="5"/>
  <c r="F108" i="5"/>
  <c r="F13" i="5"/>
  <c r="K13" i="5" s="1"/>
  <c r="I18" i="5"/>
  <c r="F21" i="5"/>
  <c r="K21" i="5" s="1"/>
  <c r="F29" i="5"/>
  <c r="K29" i="5" s="1"/>
  <c r="I34" i="5"/>
  <c r="K34" i="5" s="1"/>
  <c r="F37" i="5"/>
  <c r="K37" i="5" s="1"/>
  <c r="I42" i="5"/>
  <c r="K42" i="5" s="1"/>
  <c r="F45" i="5"/>
  <c r="I50" i="5"/>
  <c r="K50" i="5" s="1"/>
  <c r="F53" i="5"/>
  <c r="I58" i="5"/>
  <c r="K58" i="5" s="1"/>
  <c r="F61" i="5"/>
  <c r="K61" i="5" s="1"/>
  <c r="I66" i="5"/>
  <c r="K66" i="5" s="1"/>
  <c r="F69" i="5"/>
  <c r="K69" i="5" s="1"/>
  <c r="I74" i="5"/>
  <c r="K74" i="5" s="1"/>
  <c r="F77" i="5"/>
  <c r="I82" i="5"/>
  <c r="K82" i="5" s="1"/>
  <c r="F85" i="5"/>
  <c r="I90" i="5"/>
  <c r="K90" i="5" s="1"/>
  <c r="F93" i="5"/>
  <c r="F101" i="5"/>
  <c r="K101" i="5" s="1"/>
  <c r="F109" i="5"/>
  <c r="K43" i="7"/>
  <c r="K57" i="7"/>
  <c r="K60" i="7"/>
  <c r="F11" i="7"/>
  <c r="K11" i="7" s="1"/>
  <c r="K15" i="7"/>
  <c r="F19" i="7"/>
  <c r="K19" i="7" s="1"/>
  <c r="K23" i="7"/>
  <c r="F27" i="7"/>
  <c r="F35" i="7"/>
  <c r="K39" i="7"/>
  <c r="F43" i="7"/>
  <c r="K47" i="7"/>
  <c r="F51" i="7"/>
  <c r="K51" i="7" s="1"/>
  <c r="K55" i="7"/>
  <c r="F59" i="7"/>
  <c r="K59" i="7" s="1"/>
  <c r="K63" i="7"/>
  <c r="F67" i="7"/>
  <c r="K67" i="7" s="1"/>
  <c r="K71" i="7"/>
  <c r="F75" i="7"/>
  <c r="K75" i="7" s="1"/>
  <c r="K79" i="7"/>
  <c r="F83" i="7"/>
  <c r="K83" i="7" s="1"/>
  <c r="K87" i="7"/>
  <c r="F91" i="7"/>
  <c r="K91" i="7" s="1"/>
  <c r="K95" i="7"/>
  <c r="F99" i="7"/>
  <c r="K99" i="7" s="1"/>
  <c r="K103" i="7"/>
  <c r="F107" i="7"/>
  <c r="F12" i="7"/>
  <c r="K16" i="7"/>
  <c r="I17" i="7"/>
  <c r="K17" i="7" s="1"/>
  <c r="F20" i="7"/>
  <c r="K20" i="7" s="1"/>
  <c r="K24" i="7"/>
  <c r="I25" i="7"/>
  <c r="K25" i="7" s="1"/>
  <c r="F28" i="7"/>
  <c r="K28" i="7" s="1"/>
  <c r="K32" i="7"/>
  <c r="I33" i="7"/>
  <c r="K33" i="7" s="1"/>
  <c r="F36" i="7"/>
  <c r="K36" i="7" s="1"/>
  <c r="K40" i="7"/>
  <c r="I41" i="7"/>
  <c r="K41" i="7" s="1"/>
  <c r="F44" i="7"/>
  <c r="K48" i="7"/>
  <c r="F52" i="7"/>
  <c r="K52" i="7" s="1"/>
  <c r="K56" i="7"/>
  <c r="I57" i="7"/>
  <c r="F60" i="7"/>
  <c r="K64" i="7"/>
  <c r="F68" i="7"/>
  <c r="K68" i="7" s="1"/>
  <c r="K72" i="7"/>
  <c r="I73" i="7"/>
  <c r="K73" i="7" s="1"/>
  <c r="F76" i="7"/>
  <c r="K76" i="7" s="1"/>
  <c r="I81" i="7"/>
  <c r="K81" i="7" s="1"/>
  <c r="F84" i="7"/>
  <c r="K84" i="7" s="1"/>
  <c r="K88" i="7"/>
  <c r="I89" i="7"/>
  <c r="K89" i="7" s="1"/>
  <c r="F92" i="7"/>
  <c r="K92" i="7" s="1"/>
  <c r="K96" i="7"/>
  <c r="F100" i="7"/>
  <c r="K104" i="7"/>
  <c r="F108" i="7"/>
  <c r="K34" i="9"/>
  <c r="K68" i="9"/>
  <c r="K66" i="9"/>
  <c r="K102" i="9"/>
  <c r="K37" i="9"/>
  <c r="K22" i="9"/>
  <c r="K30" i="9"/>
  <c r="K38" i="9"/>
  <c r="F42" i="9"/>
  <c r="K42" i="9" s="1"/>
  <c r="F50" i="9"/>
  <c r="K50" i="9" s="1"/>
  <c r="K54" i="9"/>
  <c r="F58" i="9"/>
  <c r="K58" i="9" s="1"/>
  <c r="K62" i="9"/>
  <c r="F66" i="9"/>
  <c r="K70" i="9"/>
  <c r="F74" i="9"/>
  <c r="K74" i="9" s="1"/>
  <c r="F82" i="9"/>
  <c r="K82" i="9" s="1"/>
  <c r="K86" i="9"/>
  <c r="F90" i="9"/>
  <c r="K90" i="9" s="1"/>
  <c r="F106" i="9"/>
  <c r="F12" i="9"/>
  <c r="K12" i="9" s="1"/>
  <c r="K16" i="9"/>
  <c r="F20" i="9"/>
  <c r="K20" i="9" s="1"/>
  <c r="K24" i="9"/>
  <c r="F28" i="9"/>
  <c r="K28" i="9" s="1"/>
  <c r="K32" i="9"/>
  <c r="F36" i="9"/>
  <c r="K36" i="9" s="1"/>
  <c r="K40" i="9"/>
  <c r="F44" i="9"/>
  <c r="K48" i="9"/>
  <c r="F52" i="9"/>
  <c r="K52" i="9" s="1"/>
  <c r="K56" i="9"/>
  <c r="F60" i="9"/>
  <c r="K60" i="9" s="1"/>
  <c r="K64" i="9"/>
  <c r="F68" i="9"/>
  <c r="K72" i="9"/>
  <c r="F76" i="9"/>
  <c r="K76" i="9" s="1"/>
  <c r="K80" i="9"/>
  <c r="F84" i="9"/>
  <c r="K84" i="9" s="1"/>
  <c r="K88" i="9"/>
  <c r="F92" i="9"/>
  <c r="K92" i="9" s="1"/>
  <c r="K96" i="9"/>
  <c r="F100" i="9"/>
  <c r="K104" i="9"/>
  <c r="F108" i="9"/>
  <c r="F13" i="9"/>
  <c r="K13" i="9" s="1"/>
  <c r="K17" i="9"/>
  <c r="I18" i="9"/>
  <c r="K18" i="9" s="1"/>
  <c r="F21" i="9"/>
  <c r="K21" i="9" s="1"/>
  <c r="K25" i="9"/>
  <c r="F29" i="9"/>
  <c r="K29" i="9" s="1"/>
  <c r="I34" i="9"/>
  <c r="F37" i="9"/>
  <c r="K41" i="9"/>
  <c r="F45" i="9"/>
  <c r="K49" i="9"/>
  <c r="F53" i="9"/>
  <c r="K53" i="9" s="1"/>
  <c r="K57" i="9"/>
  <c r="F61" i="9"/>
  <c r="K61" i="9" s="1"/>
  <c r="K65" i="9"/>
  <c r="F69" i="9"/>
  <c r="K69" i="9" s="1"/>
  <c r="K73" i="9"/>
  <c r="F77" i="9"/>
  <c r="K77" i="9" s="1"/>
  <c r="K81" i="9"/>
  <c r="F85" i="9"/>
  <c r="K85" i="9" s="1"/>
  <c r="K89" i="9"/>
  <c r="F93" i="9"/>
  <c r="K93" i="9" s="1"/>
  <c r="K97" i="9"/>
  <c r="F101" i="9"/>
  <c r="K105" i="9"/>
  <c r="F109" i="9"/>
  <c r="K28" i="11"/>
  <c r="K14" i="11"/>
  <c r="K22" i="11"/>
  <c r="K30" i="11"/>
  <c r="F34" i="11"/>
  <c r="K34" i="11" s="1"/>
  <c r="K38" i="11"/>
  <c r="F42" i="11"/>
  <c r="K42" i="11" s="1"/>
  <c r="K46" i="11"/>
  <c r="F50" i="11"/>
  <c r="K50" i="11" s="1"/>
  <c r="K54" i="11"/>
  <c r="F58" i="11"/>
  <c r="K58" i="11" s="1"/>
  <c r="K62" i="11"/>
  <c r="F66" i="11"/>
  <c r="K66" i="11" s="1"/>
  <c r="K70" i="11"/>
  <c r="F74" i="11"/>
  <c r="K74" i="11" s="1"/>
  <c r="F82" i="11"/>
  <c r="K82" i="11" s="1"/>
  <c r="K86" i="11"/>
  <c r="F90" i="11"/>
  <c r="K90" i="11" s="1"/>
  <c r="K94" i="11"/>
  <c r="K102" i="11"/>
  <c r="F12" i="11"/>
  <c r="K12" i="11" s="1"/>
  <c r="K16" i="11"/>
  <c r="F20" i="11"/>
  <c r="K20" i="11" s="1"/>
  <c r="K24" i="11"/>
  <c r="F28" i="11"/>
  <c r="K32" i="11"/>
  <c r="F36" i="11"/>
  <c r="K36" i="11" s="1"/>
  <c r="F44" i="11"/>
  <c r="K48" i="11"/>
  <c r="F52" i="11"/>
  <c r="K52" i="11" s="1"/>
  <c r="K56" i="11"/>
  <c r="F60" i="11"/>
  <c r="K60" i="11" s="1"/>
  <c r="K64" i="11"/>
  <c r="F68" i="11"/>
  <c r="K68" i="11" s="1"/>
  <c r="K72" i="11"/>
  <c r="F76" i="11"/>
  <c r="K76" i="11" s="1"/>
  <c r="K80" i="11"/>
  <c r="F84" i="11"/>
  <c r="K84" i="11" s="1"/>
  <c r="K88" i="11"/>
  <c r="F92" i="11"/>
  <c r="K92" i="11" s="1"/>
  <c r="K96" i="11"/>
  <c r="F100" i="11"/>
  <c r="K104" i="11"/>
  <c r="F108" i="11"/>
  <c r="F13" i="11"/>
  <c r="K13" i="11" s="1"/>
  <c r="K17" i="11"/>
  <c r="I18" i="11"/>
  <c r="F21" i="11"/>
  <c r="K21" i="11" s="1"/>
  <c r="K25" i="11"/>
  <c r="F29" i="11"/>
  <c r="K29" i="11" s="1"/>
  <c r="K33" i="11"/>
  <c r="F37" i="11"/>
  <c r="K37" i="11" s="1"/>
  <c r="K41" i="11"/>
  <c r="F45" i="11"/>
  <c r="K49" i="11"/>
  <c r="F53" i="11"/>
  <c r="K53" i="11" s="1"/>
  <c r="K57" i="11"/>
  <c r="F61" i="11"/>
  <c r="K61" i="11" s="1"/>
  <c r="K65" i="11"/>
  <c r="F69" i="11"/>
  <c r="K73" i="11"/>
  <c r="F77" i="11"/>
  <c r="K77" i="11" s="1"/>
  <c r="K81" i="11"/>
  <c r="F85" i="11"/>
  <c r="K85" i="11" s="1"/>
  <c r="K89" i="11"/>
  <c r="F93" i="11"/>
  <c r="K93" i="11" s="1"/>
  <c r="K97" i="11"/>
  <c r="F101" i="11"/>
  <c r="K101" i="11" s="1"/>
  <c r="K105" i="11"/>
  <c r="F109" i="11"/>
  <c r="K19" i="13"/>
  <c r="K24" i="13"/>
  <c r="K32" i="13"/>
  <c r="K54" i="13"/>
  <c r="K80" i="13"/>
  <c r="K13" i="13"/>
  <c r="K59" i="13"/>
  <c r="K72" i="13"/>
  <c r="K16" i="13"/>
  <c r="K43" i="13"/>
  <c r="K51" i="13"/>
  <c r="K64" i="13"/>
  <c r="K91" i="13"/>
  <c r="K99" i="13"/>
  <c r="K20" i="13"/>
  <c r="K85" i="13"/>
  <c r="K14" i="13"/>
  <c r="K48" i="13"/>
  <c r="K60" i="13"/>
  <c r="K88" i="13"/>
  <c r="F12" i="13"/>
  <c r="K12" i="13" s="1"/>
  <c r="F20" i="13"/>
  <c r="F28" i="13"/>
  <c r="K28" i="13" s="1"/>
  <c r="F36" i="13"/>
  <c r="K36" i="13" s="1"/>
  <c r="F44" i="13"/>
  <c r="F52" i="13"/>
  <c r="K52" i="13" s="1"/>
  <c r="F60" i="13"/>
  <c r="F68" i="13"/>
  <c r="K68" i="13" s="1"/>
  <c r="F76" i="13"/>
  <c r="K76" i="13" s="1"/>
  <c r="F84" i="13"/>
  <c r="K84" i="13" s="1"/>
  <c r="F92" i="13"/>
  <c r="K92" i="13" s="1"/>
  <c r="F100" i="13"/>
  <c r="F108" i="13"/>
  <c r="K17" i="13"/>
  <c r="K25" i="13"/>
  <c r="K33" i="13"/>
  <c r="K41" i="13"/>
  <c r="K49" i="13"/>
  <c r="K57" i="13"/>
  <c r="K65" i="13"/>
  <c r="K81" i="13"/>
  <c r="K89" i="13"/>
  <c r="K97" i="13"/>
  <c r="K105" i="13"/>
  <c r="I21" i="13"/>
  <c r="K21" i="13" s="1"/>
  <c r="I37" i="13"/>
  <c r="K37" i="13" s="1"/>
  <c r="I53" i="13"/>
  <c r="K53" i="13" s="1"/>
  <c r="I69" i="13"/>
  <c r="K69" i="13" s="1"/>
  <c r="I77" i="13"/>
  <c r="K77" i="13" s="1"/>
  <c r="I85" i="13"/>
  <c r="I13" i="13"/>
  <c r="K21" i="15"/>
  <c r="K89" i="15"/>
  <c r="K82" i="15"/>
  <c r="K15" i="15"/>
  <c r="K31" i="15"/>
  <c r="K50" i="15"/>
  <c r="K63" i="15"/>
  <c r="K81" i="15"/>
  <c r="K87" i="15"/>
  <c r="K91" i="15"/>
  <c r="K18" i="15"/>
  <c r="K47" i="15"/>
  <c r="K67" i="15"/>
  <c r="K13" i="15"/>
  <c r="K14" i="15"/>
  <c r="F18" i="15"/>
  <c r="F26" i="15"/>
  <c r="K30" i="15"/>
  <c r="F34" i="15"/>
  <c r="F42" i="15"/>
  <c r="K42" i="15" s="1"/>
  <c r="K46" i="15"/>
  <c r="F50" i="15"/>
  <c r="K54" i="15"/>
  <c r="F58" i="15"/>
  <c r="K58" i="15" s="1"/>
  <c r="F66" i="15"/>
  <c r="K66" i="15" s="1"/>
  <c r="K70" i="15"/>
  <c r="F74" i="15"/>
  <c r="K74" i="15" s="1"/>
  <c r="K78" i="15"/>
  <c r="F82" i="15"/>
  <c r="K86" i="15"/>
  <c r="F90" i="15"/>
  <c r="K90" i="15" s="1"/>
  <c r="K94" i="15"/>
  <c r="F98" i="15"/>
  <c r="F106" i="15"/>
  <c r="F12" i="15"/>
  <c r="K12" i="15" s="1"/>
  <c r="F20" i="15"/>
  <c r="K20" i="15" s="1"/>
  <c r="F28" i="15"/>
  <c r="K28" i="15" s="1"/>
  <c r="F36" i="15"/>
  <c r="K36" i="15" s="1"/>
  <c r="F60" i="15"/>
  <c r="K60" i="15" s="1"/>
  <c r="F68" i="15"/>
  <c r="K68" i="15" s="1"/>
  <c r="F76" i="15"/>
  <c r="K76" i="15" s="1"/>
  <c r="F84" i="15"/>
  <c r="K84" i="15" s="1"/>
  <c r="F21" i="15"/>
  <c r="K25" i="15"/>
  <c r="F29" i="15"/>
  <c r="F37" i="15"/>
  <c r="F45" i="15"/>
  <c r="F53" i="15"/>
  <c r="K53" i="15" s="1"/>
  <c r="K57" i="15"/>
  <c r="F61" i="15"/>
  <c r="K61" i="15" s="1"/>
  <c r="F69" i="15"/>
  <c r="K69" i="15" s="1"/>
  <c r="K73" i="15"/>
  <c r="F77" i="15"/>
  <c r="K77" i="15" s="1"/>
  <c r="F85" i="15"/>
  <c r="K85" i="15" s="1"/>
  <c r="F93" i="15"/>
  <c r="K93" i="15" s="1"/>
  <c r="F101" i="15"/>
  <c r="K101" i="15" s="1"/>
  <c r="F109" i="15"/>
  <c r="K103" i="2"/>
  <c r="K69" i="2"/>
  <c r="K75" i="2"/>
  <c r="K19" i="2"/>
  <c r="K57" i="2"/>
  <c r="K81" i="2"/>
  <c r="K86" i="2"/>
  <c r="K91" i="2"/>
  <c r="K99" i="2"/>
  <c r="K95" i="2"/>
  <c r="K31" i="2"/>
  <c r="K35" i="2"/>
  <c r="K23" i="2"/>
  <c r="K11" i="2"/>
  <c r="K41" i="2"/>
  <c r="K67" i="2"/>
  <c r="F20" i="2"/>
  <c r="K20" i="2" s="1"/>
  <c r="F13" i="2"/>
  <c r="K13" i="2" s="1"/>
  <c r="F21" i="2"/>
  <c r="K21" i="2" s="1"/>
  <c r="F29" i="2"/>
  <c r="K29" i="2" s="1"/>
  <c r="F37" i="2"/>
  <c r="K37" i="2" s="1"/>
  <c r="F45" i="2"/>
  <c r="F53" i="2"/>
  <c r="K53" i="2" s="1"/>
  <c r="F61" i="2"/>
  <c r="K61" i="2" s="1"/>
  <c r="F69" i="2"/>
  <c r="F77" i="2"/>
  <c r="K77" i="2" s="1"/>
  <c r="F85" i="2"/>
  <c r="K85" i="2" s="1"/>
  <c r="F93" i="2"/>
  <c r="K93" i="2" s="1"/>
  <c r="F101" i="2"/>
  <c r="K101" i="2" s="1"/>
  <c r="F109" i="2"/>
  <c r="F36" i="2"/>
  <c r="K36" i="2" s="1"/>
  <c r="F14" i="2"/>
  <c r="K14" i="2" s="1"/>
  <c r="K18" i="2"/>
  <c r="F22" i="2"/>
  <c r="K22" i="2" s="1"/>
  <c r="K26" i="2"/>
  <c r="F30" i="2"/>
  <c r="K30" i="2" s="1"/>
  <c r="K34" i="2"/>
  <c r="F38" i="2"/>
  <c r="K42" i="2"/>
  <c r="F46" i="2"/>
  <c r="K46" i="2" s="1"/>
  <c r="K50" i="2"/>
  <c r="F54" i="2"/>
  <c r="K54" i="2" s="1"/>
  <c r="K58" i="2"/>
  <c r="F62" i="2"/>
  <c r="K62" i="2" s="1"/>
  <c r="K66" i="2"/>
  <c r="F70" i="2"/>
  <c r="K74" i="2"/>
  <c r="F78" i="2"/>
  <c r="K82" i="2"/>
  <c r="F86" i="2"/>
  <c r="K90" i="2"/>
  <c r="F94" i="2"/>
  <c r="K94" i="2" s="1"/>
  <c r="K98" i="2"/>
  <c r="F102" i="2"/>
  <c r="K102" i="2" s="1"/>
  <c r="K106" i="2"/>
  <c r="F110" i="2"/>
  <c r="F28" i="2"/>
  <c r="K28" i="2" s="1"/>
  <c r="F100" i="2"/>
  <c r="F68" i="2"/>
  <c r="K68" i="2" s="1"/>
  <c r="F92" i="2"/>
  <c r="K92" i="2" s="1"/>
  <c r="K60" i="2"/>
  <c r="K76" i="2"/>
  <c r="K84" i="2"/>
  <c r="K37" i="15" l="1"/>
  <c r="K12" i="7"/>
  <c r="K92" i="24"/>
  <c r="K59" i="22"/>
  <c r="K20" i="18"/>
  <c r="K63" i="5"/>
  <c r="K53" i="5"/>
  <c r="K69" i="11"/>
  <c r="K35" i="7"/>
  <c r="K36" i="3"/>
  <c r="K91" i="3"/>
  <c r="K59" i="3"/>
  <c r="K20" i="24"/>
  <c r="K54" i="18"/>
  <c r="K38" i="13"/>
  <c r="K28" i="3"/>
  <c r="K61" i="24"/>
  <c r="K70" i="2"/>
  <c r="K38" i="2"/>
  <c r="K75" i="20"/>
  <c r="K33" i="15"/>
  <c r="K34" i="15"/>
  <c r="K67" i="20"/>
  <c r="K86" i="24"/>
  <c r="K33" i="2"/>
  <c r="K29" i="13"/>
  <c r="K13" i="18"/>
  <c r="K18" i="11"/>
  <c r="E7" i="2"/>
  <c r="F7" i="2" s="1"/>
  <c r="H7" i="2" s="1"/>
  <c r="I7" i="2" s="1"/>
  <c r="E7" i="18"/>
  <c r="F7" i="18" s="1"/>
  <c r="H7" i="18" s="1"/>
  <c r="I7" i="18" s="1"/>
  <c r="E7" i="20"/>
  <c r="F7" i="20" s="1"/>
  <c r="H7" i="20" s="1"/>
  <c r="I7" i="20" s="1"/>
  <c r="E7" i="22"/>
  <c r="F7" i="22" s="1"/>
  <c r="H7" i="22" s="1"/>
  <c r="I7" i="22" s="1"/>
  <c r="E7" i="24"/>
  <c r="F7" i="24" s="1"/>
  <c r="H7" i="24" s="1"/>
  <c r="I7" i="24" s="1"/>
  <c r="E7" i="3"/>
  <c r="F7" i="3" s="1"/>
  <c r="H7" i="3" s="1"/>
  <c r="I7" i="3" s="1"/>
  <c r="E7" i="5"/>
  <c r="F7" i="5" s="1"/>
  <c r="H7" i="5" s="1"/>
  <c r="I7" i="5" s="1"/>
  <c r="E7" i="7"/>
  <c r="F7" i="7" s="1"/>
  <c r="H7" i="7" s="1"/>
  <c r="I7" i="7" s="1"/>
  <c r="E7" i="9"/>
  <c r="F7" i="9" s="1"/>
  <c r="H7" i="9" s="1"/>
  <c r="I7" i="9" s="1"/>
  <c r="E7" i="11"/>
  <c r="F7" i="11" s="1"/>
  <c r="H7" i="11" s="1"/>
  <c r="I7" i="11" s="1"/>
  <c r="E7" i="13"/>
  <c r="F7" i="13" s="1"/>
  <c r="H7" i="13" s="1"/>
  <c r="I7" i="13" s="1"/>
  <c r="E7" i="15"/>
  <c r="F7" i="15" s="1"/>
  <c r="H7" i="15" s="1"/>
  <c r="I7" i="15" s="1"/>
  <c r="H10" i="2"/>
  <c r="G10" i="2"/>
  <c r="I10" i="2" s="1"/>
  <c r="E10" i="2"/>
  <c r="D10" i="2"/>
  <c r="C10" i="2"/>
  <c r="B10" i="2"/>
  <c r="H10" i="15"/>
  <c r="G10" i="15"/>
  <c r="E10" i="15"/>
  <c r="D10" i="15"/>
  <c r="C10" i="15"/>
  <c r="B10" i="15"/>
  <c r="H10" i="13"/>
  <c r="G10" i="13"/>
  <c r="E10" i="13"/>
  <c r="D10" i="13"/>
  <c r="C10" i="13"/>
  <c r="B10" i="13"/>
  <c r="H10" i="11"/>
  <c r="G10" i="11"/>
  <c r="E10" i="11"/>
  <c r="D10" i="11"/>
  <c r="C10" i="11"/>
  <c r="B10" i="11"/>
  <c r="H10" i="9"/>
  <c r="G10" i="9"/>
  <c r="I10" i="9" s="1"/>
  <c r="E10" i="9"/>
  <c r="D10" i="9"/>
  <c r="C10" i="9"/>
  <c r="B10" i="9"/>
  <c r="H10" i="7"/>
  <c r="G10" i="7"/>
  <c r="E10" i="7"/>
  <c r="D10" i="7"/>
  <c r="C10" i="7"/>
  <c r="B10" i="7"/>
  <c r="H10" i="5"/>
  <c r="G10" i="5"/>
  <c r="E10" i="5"/>
  <c r="D10" i="5"/>
  <c r="C10" i="5"/>
  <c r="B10" i="5"/>
  <c r="H10" i="3"/>
  <c r="G10" i="3"/>
  <c r="E10" i="3"/>
  <c r="D10" i="3"/>
  <c r="C10" i="3"/>
  <c r="B10" i="3"/>
  <c r="H10" i="24"/>
  <c r="G10" i="24"/>
  <c r="E10" i="24"/>
  <c r="D10" i="24"/>
  <c r="C10" i="24"/>
  <c r="B10" i="24"/>
  <c r="H10" i="22"/>
  <c r="G10" i="22"/>
  <c r="E10" i="22"/>
  <c r="D10" i="22"/>
  <c r="C10" i="22"/>
  <c r="B10" i="22"/>
  <c r="H10" i="20"/>
  <c r="G10" i="20"/>
  <c r="E10" i="20"/>
  <c r="D10" i="20"/>
  <c r="C10" i="20"/>
  <c r="B10" i="20"/>
  <c r="H10" i="18"/>
  <c r="G10" i="18"/>
  <c r="I10" i="18" s="1"/>
  <c r="E10" i="18"/>
  <c r="D10" i="18"/>
  <c r="C10" i="18"/>
  <c r="B10" i="18"/>
  <c r="F10" i="18" l="1"/>
  <c r="K10" i="18" s="1"/>
  <c r="I10" i="20"/>
  <c r="K10" i="20" s="1"/>
  <c r="I10" i="5"/>
  <c r="I10" i="13"/>
  <c r="F10" i="20"/>
  <c r="I10" i="22"/>
  <c r="I10" i="3"/>
  <c r="F10" i="13"/>
  <c r="F10" i="24"/>
  <c r="F10" i="22"/>
  <c r="F10" i="7"/>
  <c r="I10" i="11"/>
  <c r="I10" i="24"/>
  <c r="I10" i="7"/>
  <c r="I10" i="15"/>
  <c r="F10" i="2"/>
  <c r="K10" i="2" s="1"/>
  <c r="F10" i="3"/>
  <c r="F10" i="5"/>
  <c r="F10" i="11"/>
  <c r="F10" i="15"/>
  <c r="F10" i="9"/>
  <c r="K10" i="9" s="1"/>
  <c r="K10" i="5" l="1"/>
  <c r="K10" i="22"/>
  <c r="K10" i="13"/>
  <c r="K10" i="24"/>
  <c r="K10" i="11"/>
  <c r="K10" i="15"/>
  <c r="K10" i="3"/>
  <c r="K10" i="7"/>
</calcChain>
</file>

<file path=xl/sharedStrings.xml><?xml version="1.0" encoding="utf-8"?>
<sst xmlns="http://schemas.openxmlformats.org/spreadsheetml/2006/main" count="453" uniqueCount="173">
  <si>
    <t>BK3.217</t>
  </si>
  <si>
    <t>GROSS</t>
  </si>
  <si>
    <t>PER</t>
  </si>
  <si>
    <t>REVENUE</t>
  </si>
  <si>
    <t>U O M</t>
  </si>
  <si>
    <t>BK3.219</t>
  </si>
  <si>
    <t>BK3.221</t>
  </si>
  <si>
    <t>BK3.223</t>
  </si>
  <si>
    <t>BK3.225</t>
  </si>
  <si>
    <t>BK3.227</t>
  </si>
  <si>
    <t>BK3.229</t>
  </si>
  <si>
    <t>BK3.231</t>
  </si>
  <si>
    <t>BK3.233</t>
  </si>
  <si>
    <t>BK3.235</t>
  </si>
  <si>
    <t>BK3.237</t>
  </si>
  <si>
    <t>BK3.239</t>
  </si>
  <si>
    <t>Page</t>
  </si>
  <si>
    <t>LICNO</t>
  </si>
  <si>
    <t>HOSPITAL</t>
  </si>
  <si>
    <t>EMERGENCY ROOM (ACCOUNT 7230)</t>
  </si>
  <si>
    <t>TOTAL REVENUE / VISITS</t>
  </si>
  <si>
    <t>TOTAL OPERATING EXP / VISITS</t>
  </si>
  <si>
    <t>SALARIES AND WAGES / VISITS</t>
  </si>
  <si>
    <t>EMPLOYEE BENEFITS / VISITS</t>
  </si>
  <si>
    <t>PROFESSIONAL FEES / VISITS</t>
  </si>
  <si>
    <t>SUPPLIES EXPENSE / VISITS</t>
  </si>
  <si>
    <t>PURCHASED SERVICES / VISITS</t>
  </si>
  <si>
    <t>DEPRECIATION/RENTAL/LEASE / VISITS</t>
  </si>
  <si>
    <t>OTHER DIRECT EXPENSES / VISITS</t>
  </si>
  <si>
    <t>SALARIES &amp; WAGES / FTE</t>
  </si>
  <si>
    <t>EMPLOYEE BENEFITS / FTE</t>
  </si>
  <si>
    <t>PAID HOURS / VISITS</t>
  </si>
  <si>
    <t>%</t>
  </si>
  <si>
    <t>CHANGE</t>
  </si>
  <si>
    <t>OPERATING</t>
  </si>
  <si>
    <t>EXPENSE</t>
  </si>
  <si>
    <t>SALARIES</t>
  </si>
  <si>
    <t>EMPLOYEE</t>
  </si>
  <si>
    <t>BENEFITS</t>
  </si>
  <si>
    <t>PRO</t>
  </si>
  <si>
    <t>FEES</t>
  </si>
  <si>
    <t>SUPPLIES</t>
  </si>
  <si>
    <t>PURCHASED</t>
  </si>
  <si>
    <t>SERVICES</t>
  </si>
  <si>
    <t>DEPRE/RENT</t>
  </si>
  <si>
    <t>LEASE</t>
  </si>
  <si>
    <t>OTHER DIR.</t>
  </si>
  <si>
    <t>F T E's</t>
  </si>
  <si>
    <t>F T E</t>
  </si>
  <si>
    <t>PAID</t>
  </si>
  <si>
    <t>HOURS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</si>
  <si>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</si>
  <si>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</si>
  <si>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</si>
  <si>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</si>
  <si>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</si>
  <si>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</si>
  <si>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</si>
  <si>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</si>
  <si>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</si>
  <si>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</si>
  <si>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</si>
  <si>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</si>
  <si>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</si>
  <si>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</si>
  <si>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</si>
  <si>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</si>
  <si>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</si>
  <si>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</si>
  <si>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</si>
  <si>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</si>
  <si>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</si>
  <si>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</si>
  <si>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</si>
  <si>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</si>
  <si>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</si>
  <si>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</si>
  <si>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</si>
  <si>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</si>
  <si>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</si>
  <si>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</si>
  <si>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</si>
  <si>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</si>
  <si>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</si>
  <si>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</si>
  <si>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</si>
  <si>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</si>
  <si>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</si>
  <si>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</si>
  <si>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</si>
  <si>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</si>
  <si>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</si>
  <si>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</si>
  <si>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TRI-STATE MEMORIAL HOSPITAL</t>
  </si>
  <si>
    <t>VALLEY GENERAL HOSPITAL</t>
  </si>
  <si>
    <t>VIRGINIA MASON MEDICAL CENTER</t>
  </si>
  <si>
    <t>WALLA WALLA GENERAL HOSPITAL</t>
  </si>
  <si>
    <t>WHITMAN HOSPITAL AND MEDICAL CENTER</t>
  </si>
  <si>
    <t>WILLAPA HARBOR HOSPITAL</t>
  </si>
  <si>
    <t>SNOQUALMIE VALLEY HOSPITAL</t>
  </si>
  <si>
    <t>BHC FAIRFAX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</si>
  <si>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</si>
  <si>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</si>
  <si>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</si>
  <si>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</si>
  <si>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</si>
  <si>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</si>
  <si>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</si>
  <si>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</si>
  <si>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</si>
  <si>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</si>
  <si>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</si>
  <si>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</si>
  <si>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</si>
  <si>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</si>
  <si>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</si>
  <si>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</si>
  <si>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</si>
  <si>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</si>
  <si>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</si>
  <si>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</si>
  <si>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</si>
  <si>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</si>
  <si>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</si>
  <si>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</si>
  <si>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</si>
  <si>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</si>
  <si>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</si>
  <si>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</si>
  <si>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</si>
  <si>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</si>
  <si>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</si>
  <si>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</si>
  <si>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</si>
  <si>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</si>
  <si>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</si>
  <si>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</si>
  <si>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</si>
  <si>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</si>
  <si>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</si>
  <si>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</si>
  <si>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</si>
  <si>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</si>
  <si>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</si>
  <si>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</si>
  <si>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</si>
  <si>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</si>
  <si>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</si>
  <si>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</si>
  <si>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</si>
  <si>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</si>
  <si>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</si>
  <si>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</si>
  <si>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</si>
  <si>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</si>
  <si>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</si>
  <si>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</si>
  <si>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</si>
  <si>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`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</si>
  <si>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</si>
  <si>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</si>
  <si>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</si>
  <si>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</si>
  <si>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</si>
  <si>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</si>
  <si>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</si>
  <si>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</si>
  <si>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</si>
  <si>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</si>
  <si>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</si>
  <si>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</si>
  <si>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EVERGREENHEALTH MONROE</t>
  </si>
  <si>
    <t>FAIRFAX BEHAVIORAL HEALTH 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</si>
</sst>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0" fontId="1" fillId="0" borderId="0" xfId="1" applyFont="1"/>
    <xf numFmtId="39" fontId="3" fillId="0" borderId="0" xfId="0" applyNumberFormat="1" applyFont="1"/>
    <xf numFmtId="37" fontId="3" fillId="0" borderId="0" xfId="0" applyNumberFormat="1" applyFont="1"/>
    <xf numFmtId="3" fontId="3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352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20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">
        <f>'Emergency Room'!D5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  <c r="J7" s="2"/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32</v>
      </c>
    </row>
    <row r="9" spans="1:11" x14ac:dyDescent="0.2">
      <c r="A9" s="2"/>
      <c r="B9" s="2" t="s">
        <v>17</v>
      </c>
      <c r="C9" s="2" t="s">
        <v>18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Room'!S5,0)</f>
        <v>137629483</v>
      </c>
      <c r="E10" s="6">
        <f>ROUND(+'Emergency Room'!F5,0)</f>
        <v>67267</v>
      </c>
      <c r="F10" s="7">
        <f>IF(D10=0,"",IF(E10=0,"",ROUND(D10/E10,2)))</f>
        <v>2046.02</v>
      </c>
      <c r="G10" s="6">
        <f>ROUND(+'Emergency Room'!S108,0)</f>
        <v>187302516</v>
      </c>
      <c r="H10" s="6">
        <f>ROUND(+'Emergency Room'!F108,0)</f>
        <v>67824</v>
      </c>
      <c r="I10" s="7">
        <f>IF(G10=0,"",IF(H10=0,"",ROUND(G10/H10,2)))</f>
        <v>2761.6</v>
      </c>
      <c r="J10" s="7"/>
      <c r="K10" s="8">
        <f>IF(D10=0,"",IF(E10=0,"",IF(G10=0,"",IF(H10=0,"",ROUND(I10/F10-1,4)))))</f>
        <v>0.34970000000000001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Room'!S6,0)</f>
        <v>47011081</v>
      </c>
      <c r="E11" s="6">
        <f>ROUND(+'Emergency Room'!F6,0)</f>
        <v>20916</v>
      </c>
      <c r="F11" s="7">
        <f t="shared" ref="F11:F74" si="0">IF(D11=0,"",IF(E11=0,"",ROUND(D11/E11,2)))</f>
        <v>2247.61</v>
      </c>
      <c r="G11" s="6">
        <f>ROUND(+'Emergency Room'!S109,0)</f>
        <v>58947239</v>
      </c>
      <c r="H11" s="6">
        <f>ROUND(+'Emergency Room'!F109,0)</f>
        <v>21510</v>
      </c>
      <c r="I11" s="7">
        <f t="shared" ref="I11:I74" si="1">IF(G11=0,"",IF(H11=0,"",ROUND(G11/H11,2)))</f>
        <v>2740.46</v>
      </c>
      <c r="J11" s="7"/>
      <c r="K11" s="8">
        <f t="shared" ref="K11:K74" si="2">IF(D11=0,"",IF(E11=0,"",IF(G11=0,"",IF(H11=0,"",ROUND(I11/F11-1,4)))))</f>
        <v>0.21929999999999999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Room'!S7,0)</f>
        <v>9948316</v>
      </c>
      <c r="E12" s="6">
        <f>ROUND(+'Emergency Room'!F7,0)</f>
        <v>4494</v>
      </c>
      <c r="F12" s="7">
        <f t="shared" si="0"/>
        <v>2213.69</v>
      </c>
      <c r="G12" s="6">
        <f>ROUND(+'Emergency Room'!S110,0)</f>
        <v>10574863</v>
      </c>
      <c r="H12" s="6">
        <f>ROUND(+'Emergency Room'!F110,0)</f>
        <v>5116</v>
      </c>
      <c r="I12" s="7">
        <f t="shared" si="1"/>
        <v>2067.02</v>
      </c>
      <c r="J12" s="7"/>
      <c r="K12" s="8">
        <f t="shared" si="2"/>
        <v>-6.6299999999999998E-2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Room'!S8,0)</f>
        <v>45629482</v>
      </c>
      <c r="E13" s="6">
        <f>ROUND(+'Emergency Room'!F8,0)</f>
        <v>24976</v>
      </c>
      <c r="F13" s="7">
        <f t="shared" si="0"/>
        <v>1826.93</v>
      </c>
      <c r="G13" s="6">
        <f>ROUND(+'Emergency Room'!S111,0)</f>
        <v>41748124</v>
      </c>
      <c r="H13" s="6">
        <f>ROUND(+'Emergency Room'!F111,0)</f>
        <v>22194</v>
      </c>
      <c r="I13" s="7">
        <f t="shared" si="1"/>
        <v>1881.05</v>
      </c>
      <c r="J13" s="7"/>
      <c r="K13" s="8">
        <f t="shared" si="2"/>
        <v>2.9600000000000001E-2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Room'!S9,0)</f>
        <v>74399187</v>
      </c>
      <c r="E14" s="6">
        <f>ROUND(+'Emergency Room'!F9,0)</f>
        <v>86797</v>
      </c>
      <c r="F14" s="7">
        <f t="shared" si="0"/>
        <v>857.16</v>
      </c>
      <c r="G14" s="6">
        <f>ROUND(+'Emergency Room'!S112,0)</f>
        <v>79354160</v>
      </c>
      <c r="H14" s="6">
        <f>ROUND(+'Emergency Room'!F112,0)</f>
        <v>88621</v>
      </c>
      <c r="I14" s="7">
        <f t="shared" si="1"/>
        <v>895.43</v>
      </c>
      <c r="J14" s="7"/>
      <c r="K14" s="8">
        <f t="shared" si="2"/>
        <v>4.4600000000000001E-2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Room'!S10,0)</f>
        <v>0</v>
      </c>
      <c r="E15" s="6">
        <f>ROUND(+'Emergency Room'!F10,0)</f>
        <v>35825</v>
      </c>
      <c r="F15" s="7" t="str">
        <f t="shared" si="0"/>
        <v/>
      </c>
      <c r="G15" s="6">
        <f>ROUND(+'Emergency Room'!S113,0)</f>
        <v>4744155</v>
      </c>
      <c r="H15" s="6">
        <f>ROUND(+'Emergency Room'!F113,0)</f>
        <v>36294</v>
      </c>
      <c r="I15" s="7">
        <f t="shared" si="1"/>
        <v>130.71</v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Room'!S11,0)</f>
        <v>6425961</v>
      </c>
      <c r="E16" s="6">
        <f>ROUND(+'Emergency Room'!F11,0)</f>
        <v>6708</v>
      </c>
      <c r="F16" s="7">
        <f t="shared" si="0"/>
        <v>957.95</v>
      </c>
      <c r="G16" s="6">
        <f>ROUND(+'Emergency Room'!S114,0)</f>
        <v>6192967</v>
      </c>
      <c r="H16" s="6">
        <f>ROUND(+'Emergency Room'!F114,0)</f>
        <v>7111</v>
      </c>
      <c r="I16" s="7">
        <f t="shared" si="1"/>
        <v>870.9</v>
      </c>
      <c r="J16" s="7"/>
      <c r="K16" s="8">
        <f t="shared" si="2"/>
        <v>-9.0899999999999995E-2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Room'!S12,0)</f>
        <v>30708124</v>
      </c>
      <c r="E17" s="6">
        <f>ROUND(+'Emergency Room'!F12,0)</f>
        <v>19679</v>
      </c>
      <c r="F17" s="7">
        <f t="shared" si="0"/>
        <v>1560.45</v>
      </c>
      <c r="G17" s="6">
        <f>ROUND(+'Emergency Room'!S115,0)</f>
        <v>31841078</v>
      </c>
      <c r="H17" s="6">
        <f>ROUND(+'Emergency Room'!F115,0)</f>
        <v>21069</v>
      </c>
      <c r="I17" s="7">
        <f t="shared" si="1"/>
        <v>1511.28</v>
      </c>
      <c r="J17" s="7"/>
      <c r="K17" s="8">
        <f t="shared" si="2"/>
        <v>-3.15E-2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Room'!S13,0)</f>
        <v>3959313</v>
      </c>
      <c r="E18" s="6">
        <f>ROUND(+'Emergency Room'!F13,0)</f>
        <v>7531</v>
      </c>
      <c r="F18" s="7">
        <f t="shared" si="0"/>
        <v>525.74</v>
      </c>
      <c r="G18" s="6">
        <f>ROUND(+'Emergency Room'!S116,0)</f>
        <v>4919928</v>
      </c>
      <c r="H18" s="6">
        <f>ROUND(+'Emergency Room'!F116,0)</f>
        <v>7980</v>
      </c>
      <c r="I18" s="7">
        <f t="shared" si="1"/>
        <v>616.53</v>
      </c>
      <c r="J18" s="7"/>
      <c r="K18" s="8">
        <f t="shared" si="2"/>
        <v>0.17269999999999999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Room'!S14,0)</f>
        <v>81349871</v>
      </c>
      <c r="E19" s="6">
        <f>ROUND(+'Emergency Room'!F14,0)</f>
        <v>54178</v>
      </c>
      <c r="F19" s="7">
        <f t="shared" si="0"/>
        <v>1501.53</v>
      </c>
      <c r="G19" s="6">
        <f>ROUND(+'Emergency Room'!S117,0)</f>
        <v>107959816</v>
      </c>
      <c r="H19" s="6">
        <f>ROUND(+'Emergency Room'!F117,0)</f>
        <v>55180</v>
      </c>
      <c r="I19" s="7">
        <f t="shared" si="1"/>
        <v>1956.5</v>
      </c>
      <c r="J19" s="7"/>
      <c r="K19" s="8">
        <f t="shared" si="2"/>
        <v>0.30299999999999999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Room'!S15,0)</f>
        <v>219231391</v>
      </c>
      <c r="E20" s="6">
        <f>ROUND(+'Emergency Room'!F15,0)</f>
        <v>62217</v>
      </c>
      <c r="F20" s="7">
        <f t="shared" si="0"/>
        <v>3523.66</v>
      </c>
      <c r="G20" s="6">
        <f>ROUND(+'Emergency Room'!S118,0)</f>
        <v>225223101</v>
      </c>
      <c r="H20" s="6">
        <f>ROUND(+'Emergency Room'!F118,0)</f>
        <v>59776</v>
      </c>
      <c r="I20" s="7">
        <f t="shared" si="1"/>
        <v>3767.78</v>
      </c>
      <c r="J20" s="7"/>
      <c r="K20" s="8">
        <f t="shared" si="2"/>
        <v>6.93E-2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Room'!S16,0)</f>
        <v>153038528</v>
      </c>
      <c r="E21" s="6">
        <f>ROUND(+'Emergency Room'!F16,0)</f>
        <v>108680</v>
      </c>
      <c r="F21" s="7">
        <f t="shared" si="0"/>
        <v>1408.16</v>
      </c>
      <c r="G21" s="6">
        <f>ROUND(+'Emergency Room'!S119,0)</f>
        <v>148638382</v>
      </c>
      <c r="H21" s="6">
        <f>ROUND(+'Emergency Room'!F119,0)</f>
        <v>53979</v>
      </c>
      <c r="I21" s="7">
        <f t="shared" si="1"/>
        <v>2753.63</v>
      </c>
      <c r="J21" s="7"/>
      <c r="K21" s="8">
        <f t="shared" si="2"/>
        <v>0.95550000000000002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Room'!S17,0)</f>
        <v>31582031</v>
      </c>
      <c r="E22" s="6">
        <f>ROUND(+'Emergency Room'!F17,0)</f>
        <v>14590</v>
      </c>
      <c r="F22" s="7">
        <f t="shared" si="0"/>
        <v>2164.64</v>
      </c>
      <c r="G22" s="6">
        <f>ROUND(+'Emergency Room'!S120,0)</f>
        <v>35261004</v>
      </c>
      <c r="H22" s="6">
        <f>ROUND(+'Emergency Room'!F120,0)</f>
        <v>15093</v>
      </c>
      <c r="I22" s="7">
        <f t="shared" si="1"/>
        <v>2336.25</v>
      </c>
      <c r="J22" s="7"/>
      <c r="K22" s="8">
        <f t="shared" si="2"/>
        <v>7.9299999999999995E-2</v>
      </c>
    </row>
    <row r="23" spans="2:11" x14ac:dyDescent="0.2">
      <c r="B23">
        <f>+'Emergency Room'!A18</f>
        <v>37</v>
      </c>
      <c r="C23" t="str">
        <f>+'Emergency Room'!B18</f>
        <v>MULTICARE DEACONESS HOSPITAL</v>
      </c>
      <c r="D23" s="6">
        <f>ROUND(+'Emergency Room'!S18,0)</f>
        <v>60673805</v>
      </c>
      <c r="E23" s="6">
        <f>ROUND(+'Emergency Room'!F18,0)</f>
        <v>35167</v>
      </c>
      <c r="F23" s="7">
        <f t="shared" si="0"/>
        <v>1725.31</v>
      </c>
      <c r="G23" s="6">
        <f>ROUND(+'Emergency Room'!S121,0)</f>
        <v>83412329</v>
      </c>
      <c r="H23" s="6">
        <f>ROUND(+'Emergency Room'!F121,0)</f>
        <v>48448</v>
      </c>
      <c r="I23" s="7">
        <f t="shared" si="1"/>
        <v>1721.69</v>
      </c>
      <c r="J23" s="7"/>
      <c r="K23" s="8">
        <f t="shared" si="2"/>
        <v>-2.0999999999999999E-3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Room'!S19,0)</f>
        <v>24425713</v>
      </c>
      <c r="E24" s="6">
        <f>ROUND(+'Emergency Room'!F19,0)</f>
        <v>30319</v>
      </c>
      <c r="F24" s="7">
        <f t="shared" si="0"/>
        <v>805.62</v>
      </c>
      <c r="G24" s="6">
        <f>ROUND(+'Emergency Room'!S122,0)</f>
        <v>26011499</v>
      </c>
      <c r="H24" s="6">
        <f>ROUND(+'Emergency Room'!F122,0)</f>
        <v>31949</v>
      </c>
      <c r="I24" s="7">
        <f t="shared" si="1"/>
        <v>814.16</v>
      </c>
      <c r="J24" s="7"/>
      <c r="K24" s="8">
        <f t="shared" si="2"/>
        <v>1.06E-2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Room'!S20,0)</f>
        <v>45712204</v>
      </c>
      <c r="E25" s="6">
        <f>ROUND(+'Emergency Room'!F20,0)</f>
        <v>28449</v>
      </c>
      <c r="F25" s="7">
        <f t="shared" si="0"/>
        <v>1606.81</v>
      </c>
      <c r="G25" s="6">
        <f>ROUND(+'Emergency Room'!S123,0)</f>
        <v>49538998</v>
      </c>
      <c r="H25" s="6">
        <f>ROUND(+'Emergency Room'!F123,0)</f>
        <v>29529</v>
      </c>
      <c r="I25" s="7">
        <f t="shared" si="1"/>
        <v>1677.64</v>
      </c>
      <c r="J25" s="7"/>
      <c r="K25" s="8">
        <f t="shared" si="2"/>
        <v>4.41E-2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ROUND(+'Emergency Room'!S21,0)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Room'!S124,0)</f>
        <v>0</v>
      </c>
      <c r="H26" s="6">
        <f>ROUND(+'Emergency Room'!F124,0)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ROUND(+'Emergency Room'!S22,0)</f>
        <v>0</v>
      </c>
      <c r="E27" s="6">
        <f>ROUND(+'Emergency Room'!F22,0)</f>
        <v>0</v>
      </c>
      <c r="F27" s="7" t="str">
        <f t="shared" si="0"/>
        <v/>
      </c>
      <c r="G27" s="6">
        <f>ROUND(+'Emergency Room'!S125,0)</f>
        <v>0</v>
      </c>
      <c r="H27" s="6">
        <f>ROUND(+'Emergency Room'!F125,0)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ROUND(+'Emergency Room'!S23,0)</f>
        <v>3771686</v>
      </c>
      <c r="E28" s="6">
        <f>ROUND(+'Emergency Room'!F23,0)</f>
        <v>4598</v>
      </c>
      <c r="F28" s="7">
        <f t="shared" si="0"/>
        <v>820.29</v>
      </c>
      <c r="G28" s="6">
        <f>ROUND(+'Emergency Room'!S126,0)</f>
        <v>3983862</v>
      </c>
      <c r="H28" s="6">
        <f>ROUND(+'Emergency Room'!F126,0)</f>
        <v>4632</v>
      </c>
      <c r="I28" s="7">
        <f t="shared" si="1"/>
        <v>860.07</v>
      </c>
      <c r="J28" s="7"/>
      <c r="K28" s="8">
        <f t="shared" si="2"/>
        <v>4.8500000000000001E-2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ROUND(+'Emergency Room'!S24,0)</f>
        <v>11241988</v>
      </c>
      <c r="E29" s="6">
        <f>ROUND(+'Emergency Room'!F24,0)</f>
        <v>9558</v>
      </c>
      <c r="F29" s="7">
        <f t="shared" si="0"/>
        <v>1176.19</v>
      </c>
      <c r="G29" s="6">
        <f>ROUND(+'Emergency Room'!S127,0)</f>
        <v>12464990</v>
      </c>
      <c r="H29" s="6">
        <f>ROUND(+'Emergency Room'!F127,0)</f>
        <v>9877</v>
      </c>
      <c r="I29" s="7">
        <f t="shared" si="1"/>
        <v>1262.02</v>
      </c>
      <c r="J29" s="7"/>
      <c r="K29" s="8">
        <f t="shared" si="2"/>
        <v>7.2999999999999995E-2</v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ROUND(+'Emergency Room'!S25,0)</f>
        <v>26847564</v>
      </c>
      <c r="E30" s="6">
        <f>ROUND(+'Emergency Room'!F25,0)</f>
        <v>18357</v>
      </c>
      <c r="F30" s="7">
        <f t="shared" si="0"/>
        <v>1462.52</v>
      </c>
      <c r="G30" s="6">
        <f>ROUND(+'Emergency Room'!S128,0)</f>
        <v>32401437</v>
      </c>
      <c r="H30" s="6">
        <f>ROUND(+'Emergency Room'!F128,0)</f>
        <v>22349</v>
      </c>
      <c r="I30" s="7">
        <f t="shared" si="1"/>
        <v>1449.79</v>
      </c>
      <c r="J30" s="7"/>
      <c r="K30" s="8">
        <f t="shared" si="2"/>
        <v>-8.6999999999999994E-3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ROUND(+'Emergency Room'!S26,0)</f>
        <v>4058384</v>
      </c>
      <c r="E31" s="6">
        <f>ROUND(+'Emergency Room'!F26,0)</f>
        <v>5703</v>
      </c>
      <c r="F31" s="7">
        <f t="shared" si="0"/>
        <v>711.62</v>
      </c>
      <c r="G31" s="6">
        <f>ROUND(+'Emergency Room'!S129,0)</f>
        <v>3853936</v>
      </c>
      <c r="H31" s="6">
        <f>ROUND(+'Emergency Room'!F129,0)</f>
        <v>5572</v>
      </c>
      <c r="I31" s="7">
        <f t="shared" si="1"/>
        <v>691.66</v>
      </c>
      <c r="J31" s="7"/>
      <c r="K31" s="8">
        <f t="shared" si="2"/>
        <v>-2.8000000000000001E-2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ROUND(+'Emergency Room'!S27,0)</f>
        <v>4216777</v>
      </c>
      <c r="E32" s="6">
        <f>ROUND(+'Emergency Room'!F27,0)</f>
        <v>3948</v>
      </c>
      <c r="F32" s="7">
        <f t="shared" si="0"/>
        <v>1068.08</v>
      </c>
      <c r="G32" s="6">
        <f>ROUND(+'Emergency Room'!S130,0)</f>
        <v>6020652</v>
      </c>
      <c r="H32" s="6">
        <f>ROUND(+'Emergency Room'!F130,0)</f>
        <v>4575</v>
      </c>
      <c r="I32" s="7">
        <f t="shared" si="1"/>
        <v>1315.99</v>
      </c>
      <c r="J32" s="7"/>
      <c r="K32" s="8">
        <f t="shared" si="2"/>
        <v>0.2321</v>
      </c>
    </row>
    <row r="33" spans="2:11" x14ac:dyDescent="0.2">
      <c r="B33">
        <f>+'Emergency Room'!A28</f>
        <v>58</v>
      </c>
      <c r="C33" t="str">
        <f>+'Emergency Room'!B28</f>
        <v>VIRGINIA MASON MEMORIAL</v>
      </c>
      <c r="D33" s="6">
        <f>ROUND(+'Emergency Room'!S28,0)</f>
        <v>87454488</v>
      </c>
      <c r="E33" s="6">
        <f>ROUND(+'Emergency Room'!F28,0)</f>
        <v>94812</v>
      </c>
      <c r="F33" s="7">
        <f t="shared" si="0"/>
        <v>922.4</v>
      </c>
      <c r="G33" s="6">
        <f>ROUND(+'Emergency Room'!S131,0)</f>
        <v>107290281</v>
      </c>
      <c r="H33" s="6">
        <f>ROUND(+'Emergency Room'!F131,0)</f>
        <v>102570</v>
      </c>
      <c r="I33" s="7">
        <f t="shared" si="1"/>
        <v>1046.02</v>
      </c>
      <c r="J33" s="7"/>
      <c r="K33" s="8">
        <f t="shared" si="2"/>
        <v>0.13400000000000001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ROUND(+'Emergency Room'!S29,0)</f>
        <v>67974631</v>
      </c>
      <c r="E34" s="6">
        <f>ROUND(+'Emergency Room'!F29,0)</f>
        <v>31460</v>
      </c>
      <c r="F34" s="7">
        <f t="shared" si="0"/>
        <v>2160.67</v>
      </c>
      <c r="G34" s="6">
        <f>ROUND(+'Emergency Room'!S132,0)</f>
        <v>66910085</v>
      </c>
      <c r="H34" s="6">
        <f>ROUND(+'Emergency Room'!F132,0)</f>
        <v>31174</v>
      </c>
      <c r="I34" s="7">
        <f t="shared" si="1"/>
        <v>2146.34</v>
      </c>
      <c r="J34" s="7"/>
      <c r="K34" s="8">
        <f t="shared" si="2"/>
        <v>-6.6E-3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ROUND(+'Emergency Room'!S30,0)</f>
        <v>25347301</v>
      </c>
      <c r="E35" s="6">
        <f>ROUND(+'Emergency Room'!F30,0)</f>
        <v>19579</v>
      </c>
      <c r="F35" s="7">
        <f t="shared" si="0"/>
        <v>1294.6199999999999</v>
      </c>
      <c r="G35" s="6">
        <f>ROUND(+'Emergency Room'!S133,0)</f>
        <v>29206088</v>
      </c>
      <c r="H35" s="6">
        <f>ROUND(+'Emergency Room'!F133,0)</f>
        <v>19784</v>
      </c>
      <c r="I35" s="7">
        <f t="shared" si="1"/>
        <v>1476.25</v>
      </c>
      <c r="J35" s="7"/>
      <c r="K35" s="8">
        <f t="shared" si="2"/>
        <v>0.14030000000000001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ROUND(+'Emergency Room'!S31,0)</f>
        <v>4788005</v>
      </c>
      <c r="E36" s="6">
        <f>ROUND(+'Emergency Room'!F31,0)</f>
        <v>6887</v>
      </c>
      <c r="F36" s="7">
        <f t="shared" si="0"/>
        <v>695.22</v>
      </c>
      <c r="G36" s="6">
        <f>ROUND(+'Emergency Room'!S134,0)</f>
        <v>10410798</v>
      </c>
      <c r="H36" s="6">
        <f>ROUND(+'Emergency Room'!F134,0)</f>
        <v>7054</v>
      </c>
      <c r="I36" s="7">
        <f t="shared" si="1"/>
        <v>1475.87</v>
      </c>
      <c r="J36" s="7"/>
      <c r="K36" s="8">
        <f t="shared" si="2"/>
        <v>1.1229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ROUND(+'Emergency Room'!S32,0)</f>
        <v>263944</v>
      </c>
      <c r="E37" s="6">
        <f>ROUND(+'Emergency Room'!F32,0)</f>
        <v>351</v>
      </c>
      <c r="F37" s="7">
        <f t="shared" si="0"/>
        <v>751.98</v>
      </c>
      <c r="G37" s="6">
        <f>ROUND(+'Emergency Room'!S135,0)</f>
        <v>251251</v>
      </c>
      <c r="H37" s="6">
        <f>ROUND(+'Emergency Room'!F135,0)</f>
        <v>347</v>
      </c>
      <c r="I37" s="7">
        <f t="shared" si="1"/>
        <v>724.07</v>
      </c>
      <c r="J37" s="7"/>
      <c r="K37" s="8">
        <f t="shared" si="2"/>
        <v>-3.7100000000000001E-2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ROUND(+'Emergency Room'!S33,0)</f>
        <v>306285729</v>
      </c>
      <c r="E38" s="6">
        <f>ROUND(+'Emergency Room'!F33,0)</f>
        <v>75923</v>
      </c>
      <c r="F38" s="7">
        <f t="shared" si="0"/>
        <v>4034.16</v>
      </c>
      <c r="G38" s="6">
        <f>ROUND(+'Emergency Room'!S136,0)</f>
        <v>309049989</v>
      </c>
      <c r="H38" s="6">
        <f>ROUND(+'Emergency Room'!F136,0)</f>
        <v>81098</v>
      </c>
      <c r="I38" s="7">
        <f t="shared" si="1"/>
        <v>3810.82</v>
      </c>
      <c r="J38" s="7"/>
      <c r="K38" s="8">
        <f t="shared" si="2"/>
        <v>-5.5399999999999998E-2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ROUND(+'Emergency Room'!S34,0)</f>
        <v>0</v>
      </c>
      <c r="E39" s="6">
        <f>ROUND(+'Emergency Room'!F34,0)</f>
        <v>0</v>
      </c>
      <c r="F39" s="7" t="str">
        <f t="shared" si="0"/>
        <v/>
      </c>
      <c r="G39" s="6">
        <f>ROUND(+'Emergency Room'!S137,0)</f>
        <v>0</v>
      </c>
      <c r="H39" s="6">
        <f>ROUND(+'Emergency Room'!F137,0)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ROUND(+'Emergency Room'!S35,0)</f>
        <v>225494045</v>
      </c>
      <c r="E40" s="6">
        <f>ROUND(+'Emergency Room'!F35,0)</f>
        <v>95028</v>
      </c>
      <c r="F40" s="7">
        <f t="shared" si="0"/>
        <v>2372.92</v>
      </c>
      <c r="G40" s="6">
        <f>ROUND(+'Emergency Room'!S138,0)</f>
        <v>220043527</v>
      </c>
      <c r="H40" s="6">
        <f>ROUND(+'Emergency Room'!F138,0)</f>
        <v>91295</v>
      </c>
      <c r="I40" s="7">
        <f t="shared" si="1"/>
        <v>2410.25</v>
      </c>
      <c r="J40" s="7"/>
      <c r="K40" s="8">
        <f t="shared" si="2"/>
        <v>1.5699999999999999E-2</v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ROUND(+'Emergency Room'!S36,0)</f>
        <v>19811040</v>
      </c>
      <c r="E41" s="6">
        <f>ROUND(+'Emergency Room'!F36,0)</f>
        <v>10444</v>
      </c>
      <c r="F41" s="7">
        <f t="shared" si="0"/>
        <v>1896.88</v>
      </c>
      <c r="G41" s="6">
        <f>ROUND(+'Emergency Room'!S139,0)</f>
        <v>23143394</v>
      </c>
      <c r="H41" s="6">
        <f>ROUND(+'Emergency Room'!F139,0)</f>
        <v>11606</v>
      </c>
      <c r="I41" s="7">
        <f t="shared" si="1"/>
        <v>1994.09</v>
      </c>
      <c r="J41" s="7"/>
      <c r="K41" s="8">
        <f t="shared" si="2"/>
        <v>5.1200000000000002E-2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ROUND(+'Emergency Room'!S37,0)</f>
        <v>4918230</v>
      </c>
      <c r="E42" s="6">
        <f>ROUND(+'Emergency Room'!F37,0)</f>
        <v>4132</v>
      </c>
      <c r="F42" s="7">
        <f t="shared" si="0"/>
        <v>1190.28</v>
      </c>
      <c r="G42" s="6">
        <f>ROUND(+'Emergency Room'!S140,0)</f>
        <v>4708108</v>
      </c>
      <c r="H42" s="6">
        <f>ROUND(+'Emergency Room'!F140,0)</f>
        <v>4079</v>
      </c>
      <c r="I42" s="7">
        <f t="shared" si="1"/>
        <v>1154.23</v>
      </c>
      <c r="J42" s="7"/>
      <c r="K42" s="8">
        <f t="shared" si="2"/>
        <v>-3.0300000000000001E-2</v>
      </c>
    </row>
    <row r="43" spans="2:11" x14ac:dyDescent="0.2">
      <c r="B43">
        <f>+'Emergency Room'!A38</f>
        <v>102</v>
      </c>
      <c r="C43" t="str">
        <f>+'Emergency Room'!B38</f>
        <v>ASTRIA REGIONAL MEDICAL CENTER</v>
      </c>
      <c r="D43" s="6">
        <f>ROUND(+'Emergency Room'!S38,0)</f>
        <v>53731977</v>
      </c>
      <c r="E43" s="6">
        <f>ROUND(+'Emergency Room'!F38,0)</f>
        <v>34409</v>
      </c>
      <c r="F43" s="7">
        <f t="shared" si="0"/>
        <v>1561.57</v>
      </c>
      <c r="G43" s="6">
        <f>ROUND(+'Emergency Room'!S141,0)</f>
        <v>63741852</v>
      </c>
      <c r="H43" s="6">
        <f>ROUND(+'Emergency Room'!F141,0)</f>
        <v>36816</v>
      </c>
      <c r="I43" s="7">
        <f t="shared" si="1"/>
        <v>1731.36</v>
      </c>
      <c r="J43" s="7"/>
      <c r="K43" s="8">
        <f t="shared" si="2"/>
        <v>0.1087</v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ROUND(+'Emergency Room'!S39,0)</f>
        <v>0</v>
      </c>
      <c r="E44" s="6">
        <f>ROUND(+'Emergency Room'!F39,0)</f>
        <v>0</v>
      </c>
      <c r="F44" s="7" t="str">
        <f t="shared" si="0"/>
        <v/>
      </c>
      <c r="G44" s="6">
        <f>ROUND(+'Emergency Room'!S142,0)</f>
        <v>26286250</v>
      </c>
      <c r="H44" s="6">
        <f>ROUND(+'Emergency Room'!F142,0)</f>
        <v>15738</v>
      </c>
      <c r="I44" s="7">
        <f t="shared" si="1"/>
        <v>1670.24</v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ROUND(+'Emergency Room'!S40,0)</f>
        <v>0</v>
      </c>
      <c r="E45" s="6">
        <f>ROUND(+'Emergency Room'!F40,0)</f>
        <v>0</v>
      </c>
      <c r="F45" s="7" t="str">
        <f t="shared" si="0"/>
        <v/>
      </c>
      <c r="G45" s="6">
        <f>ROUND(+'Emergency Room'!S143,0)</f>
        <v>15083749</v>
      </c>
      <c r="H45" s="6">
        <f>ROUND(+'Emergency Room'!F143,0)</f>
        <v>10911</v>
      </c>
      <c r="I45" s="7">
        <f t="shared" si="1"/>
        <v>1382.44</v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ROUND(+'Emergency Room'!S41,0)</f>
        <v>9120687</v>
      </c>
      <c r="E46" s="6">
        <f>ROUND(+'Emergency Room'!F41,0)</f>
        <v>4729</v>
      </c>
      <c r="F46" s="7">
        <f t="shared" si="0"/>
        <v>1928.67</v>
      </c>
      <c r="G46" s="6">
        <f>ROUND(+'Emergency Room'!S144,0)</f>
        <v>9282175</v>
      </c>
      <c r="H46" s="6">
        <f>ROUND(+'Emergency Room'!F144,0)</f>
        <v>4765</v>
      </c>
      <c r="I46" s="7">
        <f t="shared" si="1"/>
        <v>1947.99</v>
      </c>
      <c r="J46" s="7"/>
      <c r="K46" s="8">
        <f t="shared" si="2"/>
        <v>0.01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ROUND(+'Emergency Room'!S42,0)</f>
        <v>10943254</v>
      </c>
      <c r="E47" s="6">
        <f>ROUND(+'Emergency Room'!F42,0)</f>
        <v>18358</v>
      </c>
      <c r="F47" s="7">
        <f t="shared" si="0"/>
        <v>596.1</v>
      </c>
      <c r="G47" s="6">
        <f>ROUND(+'Emergency Room'!S145,0)</f>
        <v>10726373</v>
      </c>
      <c r="H47" s="6">
        <f>ROUND(+'Emergency Room'!F145,0)</f>
        <v>18166</v>
      </c>
      <c r="I47" s="7">
        <f t="shared" si="1"/>
        <v>590.46</v>
      </c>
      <c r="J47" s="7"/>
      <c r="K47" s="8">
        <f t="shared" si="2"/>
        <v>-9.4999999999999998E-3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ROUND(+'Emergency Room'!S43,0)</f>
        <v>1787740</v>
      </c>
      <c r="E48" s="6">
        <f>ROUND(+'Emergency Room'!F43,0)</f>
        <v>1018</v>
      </c>
      <c r="F48" s="7">
        <f t="shared" si="0"/>
        <v>1756.13</v>
      </c>
      <c r="G48" s="6">
        <f>ROUND(+'Emergency Room'!S146,0)</f>
        <v>1929003</v>
      </c>
      <c r="H48" s="6">
        <f>ROUND(+'Emergency Room'!F146,0)</f>
        <v>964</v>
      </c>
      <c r="I48" s="7">
        <f t="shared" si="1"/>
        <v>2001.04</v>
      </c>
      <c r="J48" s="7"/>
      <c r="K48" s="8">
        <f t="shared" si="2"/>
        <v>0.13950000000000001</v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ROUND(+'Emergency Room'!S44,0)</f>
        <v>0</v>
      </c>
      <c r="E49" s="6">
        <f>ROUND(+'Emergency Room'!F44,0)</f>
        <v>0</v>
      </c>
      <c r="F49" s="7" t="str">
        <f t="shared" si="0"/>
        <v/>
      </c>
      <c r="G49" s="6">
        <f>ROUND(+'Emergency Room'!S147,0)</f>
        <v>0</v>
      </c>
      <c r="H49" s="6">
        <f>ROUND(+'Emergency Room'!F147,0)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ROUND(+'Emergency Room'!S45,0)</f>
        <v>141610829</v>
      </c>
      <c r="E50" s="6">
        <f>ROUND(+'Emergency Room'!F45,0)</f>
        <v>60000</v>
      </c>
      <c r="F50" s="7">
        <f t="shared" si="0"/>
        <v>2360.1799999999998</v>
      </c>
      <c r="G50" s="6">
        <f>ROUND(+'Emergency Room'!S148,0)</f>
        <v>135390502</v>
      </c>
      <c r="H50" s="6">
        <f>ROUND(+'Emergency Room'!F148,0)</f>
        <v>57076</v>
      </c>
      <c r="I50" s="7">
        <f t="shared" si="1"/>
        <v>2372.11</v>
      </c>
      <c r="J50" s="7"/>
      <c r="K50" s="8">
        <f t="shared" si="2"/>
        <v>5.1000000000000004E-3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ROUND(+'Emergency Room'!S46,0)</f>
        <v>58002902</v>
      </c>
      <c r="E51" s="6">
        <f>ROUND(+'Emergency Room'!F46,0)</f>
        <v>26465</v>
      </c>
      <c r="F51" s="7">
        <f t="shared" si="0"/>
        <v>2191.6799999999998</v>
      </c>
      <c r="G51" s="6">
        <f>ROUND(+'Emergency Room'!S149,0)</f>
        <v>62787104</v>
      </c>
      <c r="H51" s="6">
        <f>ROUND(+'Emergency Room'!F149,0)</f>
        <v>26555</v>
      </c>
      <c r="I51" s="7">
        <f t="shared" si="1"/>
        <v>2364.42</v>
      </c>
      <c r="J51" s="7"/>
      <c r="K51" s="8">
        <f t="shared" si="2"/>
        <v>7.8799999999999995E-2</v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ROUND(+'Emergency Room'!S47,0)</f>
        <v>4004920</v>
      </c>
      <c r="E52" s="6">
        <f>ROUND(+'Emergency Room'!F47,0)</f>
        <v>7433</v>
      </c>
      <c r="F52" s="7">
        <f t="shared" si="0"/>
        <v>538.79999999999995</v>
      </c>
      <c r="G52" s="6">
        <f>ROUND(+'Emergency Room'!S150,0)</f>
        <v>3796647</v>
      </c>
      <c r="H52" s="6">
        <f>ROUND(+'Emergency Room'!F150,0)</f>
        <v>6934</v>
      </c>
      <c r="I52" s="7">
        <f t="shared" si="1"/>
        <v>547.54</v>
      </c>
      <c r="J52" s="7"/>
      <c r="K52" s="8">
        <f t="shared" si="2"/>
        <v>1.6199999999999999E-2</v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ROUND(+'Emergency Room'!S48,0)</f>
        <v>85087365</v>
      </c>
      <c r="E53" s="6">
        <f>ROUND(+'Emergency Room'!F48,0)</f>
        <v>36728</v>
      </c>
      <c r="F53" s="7">
        <f t="shared" si="0"/>
        <v>2316.69</v>
      </c>
      <c r="G53" s="6">
        <f>ROUND(+'Emergency Room'!S151,0)</f>
        <v>83350204</v>
      </c>
      <c r="H53" s="6">
        <f>ROUND(+'Emergency Room'!F151,0)</f>
        <v>35520</v>
      </c>
      <c r="I53" s="7">
        <f t="shared" si="1"/>
        <v>2346.5700000000002</v>
      </c>
      <c r="J53" s="7"/>
      <c r="K53" s="8">
        <f t="shared" si="2"/>
        <v>1.29E-2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ROUND(+'Emergency Room'!S49,0)</f>
        <v>98223001</v>
      </c>
      <c r="E54" s="6">
        <f>ROUND(+'Emergency Room'!F49,0)</f>
        <v>46962</v>
      </c>
      <c r="F54" s="7">
        <f t="shared" si="0"/>
        <v>2091.54</v>
      </c>
      <c r="G54" s="6">
        <f>ROUND(+'Emergency Room'!S152,0)</f>
        <v>116059826</v>
      </c>
      <c r="H54" s="6">
        <f>ROUND(+'Emergency Room'!F152,0)</f>
        <v>48615</v>
      </c>
      <c r="I54" s="7">
        <f t="shared" si="1"/>
        <v>2387.33</v>
      </c>
      <c r="J54" s="7"/>
      <c r="K54" s="8">
        <f t="shared" si="2"/>
        <v>0.1414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ROUND(+'Emergency Room'!S50,0)</f>
        <v>110729190</v>
      </c>
      <c r="E55" s="6">
        <f>ROUND(+'Emergency Room'!F50,0)</f>
        <v>48279</v>
      </c>
      <c r="F55" s="7">
        <f t="shared" si="0"/>
        <v>2293.5300000000002</v>
      </c>
      <c r="G55" s="6">
        <f>ROUND(+'Emergency Room'!S153,0)</f>
        <v>127394949</v>
      </c>
      <c r="H55" s="6">
        <f>ROUND(+'Emergency Room'!F153,0)</f>
        <v>48789</v>
      </c>
      <c r="I55" s="7">
        <f t="shared" si="1"/>
        <v>2611.14</v>
      </c>
      <c r="J55" s="7"/>
      <c r="K55" s="8">
        <f t="shared" si="2"/>
        <v>0.13850000000000001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ROUND(+'Emergency Room'!S51,0)</f>
        <v>18035106</v>
      </c>
      <c r="E56" s="6">
        <f>ROUND(+'Emergency Room'!F51,0)</f>
        <v>16298</v>
      </c>
      <c r="F56" s="7">
        <f t="shared" si="0"/>
        <v>1106.58</v>
      </c>
      <c r="G56" s="6">
        <f>ROUND(+'Emergency Room'!S154,0)</f>
        <v>19780908</v>
      </c>
      <c r="H56" s="6">
        <f>ROUND(+'Emergency Room'!F154,0)</f>
        <v>16900</v>
      </c>
      <c r="I56" s="7">
        <f t="shared" si="1"/>
        <v>1170.47</v>
      </c>
      <c r="J56" s="7"/>
      <c r="K56" s="8">
        <f t="shared" si="2"/>
        <v>5.7700000000000001E-2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ROUND(+'Emergency Room'!S52,0)</f>
        <v>1223856</v>
      </c>
      <c r="E57" s="6">
        <f>ROUND(+'Emergency Room'!F52,0)</f>
        <v>2364</v>
      </c>
      <c r="F57" s="7">
        <f t="shared" si="0"/>
        <v>517.71</v>
      </c>
      <c r="G57" s="6">
        <f>ROUND(+'Emergency Room'!S155,0)</f>
        <v>0</v>
      </c>
      <c r="H57" s="6">
        <f>ROUND(+'Emergency Room'!F155,0)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ROUND(+'Emergency Room'!S53,0)</f>
        <v>90912825</v>
      </c>
      <c r="E58" s="6">
        <f>ROUND(+'Emergency Room'!F53,0)</f>
        <v>45364</v>
      </c>
      <c r="F58" s="7">
        <f t="shared" si="0"/>
        <v>2004.07</v>
      </c>
      <c r="G58" s="6">
        <f>ROUND(+'Emergency Room'!S156,0)</f>
        <v>122181729</v>
      </c>
      <c r="H58" s="6">
        <f>ROUND(+'Emergency Room'!F156,0)</f>
        <v>47550</v>
      </c>
      <c r="I58" s="7">
        <f t="shared" si="1"/>
        <v>2569.54</v>
      </c>
      <c r="J58" s="7"/>
      <c r="K58" s="8">
        <f t="shared" si="2"/>
        <v>0.28220000000000001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ROUND(+'Emergency Room'!S54,0)</f>
        <v>93575835</v>
      </c>
      <c r="E59" s="6">
        <f>ROUND(+'Emergency Room'!F54,0)</f>
        <v>64447</v>
      </c>
      <c r="F59" s="7">
        <f t="shared" si="0"/>
        <v>1451.98</v>
      </c>
      <c r="G59" s="6">
        <f>ROUND(+'Emergency Room'!S157,0)</f>
        <v>85391991</v>
      </c>
      <c r="H59" s="6">
        <f>ROUND(+'Emergency Room'!F157,0)</f>
        <v>60187</v>
      </c>
      <c r="I59" s="7">
        <f t="shared" si="1"/>
        <v>1418.78</v>
      </c>
      <c r="J59" s="7"/>
      <c r="K59" s="8">
        <f t="shared" si="2"/>
        <v>-2.29E-2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ROUND(+'Emergency Room'!S55,0)</f>
        <v>13405275</v>
      </c>
      <c r="E60" s="6">
        <f>ROUND(+'Emergency Room'!F55,0)</f>
        <v>13641</v>
      </c>
      <c r="F60" s="7">
        <f t="shared" si="0"/>
        <v>982.72</v>
      </c>
      <c r="G60" s="6">
        <f>ROUND(+'Emergency Room'!S158,0)</f>
        <v>14594777</v>
      </c>
      <c r="H60" s="6">
        <f>ROUND(+'Emergency Room'!F158,0)</f>
        <v>13789</v>
      </c>
      <c r="I60" s="7">
        <f t="shared" si="1"/>
        <v>1058.44</v>
      </c>
      <c r="J60" s="7"/>
      <c r="K60" s="8">
        <f t="shared" si="2"/>
        <v>7.7100000000000002E-2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ROUND(+'Emergency Room'!S56,0)</f>
        <v>1363296</v>
      </c>
      <c r="E61" s="6">
        <f>ROUND(+'Emergency Room'!F56,0)</f>
        <v>1475</v>
      </c>
      <c r="F61" s="7">
        <f t="shared" si="0"/>
        <v>924.27</v>
      </c>
      <c r="G61" s="6">
        <f>ROUND(+'Emergency Room'!S159,0)</f>
        <v>2078800</v>
      </c>
      <c r="H61" s="6">
        <f>ROUND(+'Emergency Room'!F159,0)</f>
        <v>1556</v>
      </c>
      <c r="I61" s="7">
        <f t="shared" si="1"/>
        <v>1335.99</v>
      </c>
      <c r="J61" s="7"/>
      <c r="K61" s="8">
        <f t="shared" si="2"/>
        <v>0.44550000000000001</v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ROUND(+'Emergency Room'!S57,0)</f>
        <v>188070646</v>
      </c>
      <c r="E62" s="6">
        <f>ROUND(+'Emergency Room'!F57,0)</f>
        <v>80305</v>
      </c>
      <c r="F62" s="7">
        <f t="shared" si="0"/>
        <v>2341.9499999999998</v>
      </c>
      <c r="G62" s="6">
        <f>ROUND(+'Emergency Room'!S160,0)</f>
        <v>193628657</v>
      </c>
      <c r="H62" s="6">
        <f>ROUND(+'Emergency Room'!F160,0)</f>
        <v>80213</v>
      </c>
      <c r="I62" s="7">
        <f t="shared" si="1"/>
        <v>2413.9299999999998</v>
      </c>
      <c r="J62" s="7"/>
      <c r="K62" s="8">
        <f t="shared" si="2"/>
        <v>3.0700000000000002E-2</v>
      </c>
    </row>
    <row r="63" spans="2:11" x14ac:dyDescent="0.2">
      <c r="B63">
        <f>+'Emergency Room'!A58</f>
        <v>145</v>
      </c>
      <c r="C63" t="str">
        <f>+'Emergency Room'!B58</f>
        <v>PEACEHEALTH ST JOSEPH MEDICAL CENTER</v>
      </c>
      <c r="D63" s="6">
        <f>ROUND(+'Emergency Room'!S58,0)</f>
        <v>92141644</v>
      </c>
      <c r="E63" s="6">
        <f>ROUND(+'Emergency Room'!F58,0)</f>
        <v>65063</v>
      </c>
      <c r="F63" s="7">
        <f t="shared" si="0"/>
        <v>1416.19</v>
      </c>
      <c r="G63" s="6">
        <f>ROUND(+'Emergency Room'!S161,0)</f>
        <v>104973597</v>
      </c>
      <c r="H63" s="6">
        <f>ROUND(+'Emergency Room'!F161,0)</f>
        <v>66406</v>
      </c>
      <c r="I63" s="7">
        <f t="shared" si="1"/>
        <v>1580.78</v>
      </c>
      <c r="J63" s="7"/>
      <c r="K63" s="8">
        <f t="shared" si="2"/>
        <v>0.1162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ROUND(+'Emergency Room'!S59,0)</f>
        <v>6210938</v>
      </c>
      <c r="E64" s="6">
        <f>ROUND(+'Emergency Room'!F59,0)</f>
        <v>9574</v>
      </c>
      <c r="F64" s="7">
        <f t="shared" si="0"/>
        <v>648.73</v>
      </c>
      <c r="G64" s="6">
        <f>ROUND(+'Emergency Room'!S162,0)</f>
        <v>6139860</v>
      </c>
      <c r="H64" s="6">
        <f>ROUND(+'Emergency Room'!F162,0)</f>
        <v>9109</v>
      </c>
      <c r="I64" s="7">
        <f t="shared" si="1"/>
        <v>674.04</v>
      </c>
      <c r="J64" s="7"/>
      <c r="K64" s="8">
        <f t="shared" si="2"/>
        <v>3.9E-2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ROUND(+'Emergency Room'!S60,0)</f>
        <v>0</v>
      </c>
      <c r="E65" s="6">
        <f>ROUND(+'Emergency Room'!F60,0)</f>
        <v>0</v>
      </c>
      <c r="F65" s="7" t="str">
        <f t="shared" si="0"/>
        <v/>
      </c>
      <c r="G65" s="6">
        <f>ROUND(+'Emergency Room'!S163,0)</f>
        <v>0</v>
      </c>
      <c r="H65" s="6">
        <f>ROUND(+'Emergency Room'!F163,0)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ROUND(+'Emergency Room'!S61,0)</f>
        <v>4879631</v>
      </c>
      <c r="E66" s="6">
        <f>ROUND(+'Emergency Room'!F61,0)</f>
        <v>3691</v>
      </c>
      <c r="F66" s="7">
        <f t="shared" si="0"/>
        <v>1322.03</v>
      </c>
      <c r="G66" s="6">
        <f>ROUND(+'Emergency Room'!S164,0)</f>
        <v>4800330</v>
      </c>
      <c r="H66" s="6">
        <f>ROUND(+'Emergency Room'!F164,0)</f>
        <v>3922</v>
      </c>
      <c r="I66" s="7">
        <f t="shared" si="1"/>
        <v>1223.95</v>
      </c>
      <c r="J66" s="7"/>
      <c r="K66" s="8">
        <f t="shared" si="2"/>
        <v>-7.4200000000000002E-2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ROUND(+'Emergency Room'!S62,0)</f>
        <v>35665229</v>
      </c>
      <c r="E67" s="6">
        <f>ROUND(+'Emergency Room'!F62,0)</f>
        <v>20398</v>
      </c>
      <c r="F67" s="7">
        <f t="shared" si="0"/>
        <v>1748.47</v>
      </c>
      <c r="G67" s="6">
        <f>ROUND(+'Emergency Room'!S165,0)</f>
        <v>37195726</v>
      </c>
      <c r="H67" s="6">
        <f>ROUND(+'Emergency Room'!F165,0)</f>
        <v>20525</v>
      </c>
      <c r="I67" s="7">
        <f t="shared" si="1"/>
        <v>1812.22</v>
      </c>
      <c r="J67" s="7"/>
      <c r="K67" s="8">
        <f t="shared" si="2"/>
        <v>3.6499999999999998E-2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ROUND(+'Emergency Room'!S63,0)</f>
        <v>2674404</v>
      </c>
      <c r="E68" s="6">
        <f>ROUND(+'Emergency Room'!F63,0)</f>
        <v>2653</v>
      </c>
      <c r="F68" s="7">
        <f t="shared" si="0"/>
        <v>1008.07</v>
      </c>
      <c r="G68" s="6">
        <f>ROUND(+'Emergency Room'!S166,0)</f>
        <v>3302522</v>
      </c>
      <c r="H68" s="6">
        <f>ROUND(+'Emergency Room'!F166,0)</f>
        <v>3047</v>
      </c>
      <c r="I68" s="7">
        <f t="shared" si="1"/>
        <v>1083.8599999999999</v>
      </c>
      <c r="J68" s="7"/>
      <c r="K68" s="8">
        <f t="shared" si="2"/>
        <v>7.5200000000000003E-2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ROUND(+'Emergency Room'!S64,0)</f>
        <v>243623335</v>
      </c>
      <c r="E69" s="6">
        <f>ROUND(+'Emergency Room'!F64,0)</f>
        <v>81250</v>
      </c>
      <c r="F69" s="7">
        <f t="shared" si="0"/>
        <v>2998.44</v>
      </c>
      <c r="G69" s="6">
        <f>ROUND(+'Emergency Room'!S167,0)</f>
        <v>249499491</v>
      </c>
      <c r="H69" s="6">
        <f>ROUND(+'Emergency Room'!F167,0)</f>
        <v>83067</v>
      </c>
      <c r="I69" s="7">
        <f t="shared" si="1"/>
        <v>3003.59</v>
      </c>
      <c r="J69" s="7"/>
      <c r="K69" s="8">
        <f t="shared" si="2"/>
        <v>1.6999999999999999E-3</v>
      </c>
    </row>
    <row r="70" spans="2:11" x14ac:dyDescent="0.2">
      <c r="B70">
        <f>+'Emergency Room'!A65</f>
        <v>156</v>
      </c>
      <c r="C70" t="str">
        <f>+'Emergency Room'!B65</f>
        <v>WHIDBEYHEALTH MEDICAL CENTER</v>
      </c>
      <c r="D70" s="6">
        <f>ROUND(+'Emergency Room'!S65,0)</f>
        <v>40949778</v>
      </c>
      <c r="E70" s="6">
        <f>ROUND(+'Emergency Room'!F65,0)</f>
        <v>23320</v>
      </c>
      <c r="F70" s="7">
        <f t="shared" si="0"/>
        <v>1755.99</v>
      </c>
      <c r="G70" s="6">
        <f>ROUND(+'Emergency Room'!S168,0)</f>
        <v>41464707</v>
      </c>
      <c r="H70" s="6">
        <f>ROUND(+'Emergency Room'!F168,0)</f>
        <v>42240</v>
      </c>
      <c r="I70" s="7">
        <f t="shared" si="1"/>
        <v>981.65</v>
      </c>
      <c r="J70" s="7"/>
      <c r="K70" s="8">
        <f t="shared" si="2"/>
        <v>-0.441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ROUND(+'Emergency Room'!S66,0)</f>
        <v>0</v>
      </c>
      <c r="E71" s="6">
        <f>ROUND(+'Emergency Room'!F66,0)</f>
        <v>0</v>
      </c>
      <c r="F71" s="7" t="str">
        <f t="shared" si="0"/>
        <v/>
      </c>
      <c r="G71" s="6">
        <f>ROUND(+'Emergency Room'!S169,0)</f>
        <v>0</v>
      </c>
      <c r="H71" s="6">
        <f>ROUND(+'Emergency Room'!F169,0)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ROUND(+'Emergency Room'!S67,0)</f>
        <v>3358647</v>
      </c>
      <c r="E72" s="6">
        <f>ROUND(+'Emergency Room'!F67,0)</f>
        <v>3012</v>
      </c>
      <c r="F72" s="7">
        <f t="shared" si="0"/>
        <v>1115.0899999999999</v>
      </c>
      <c r="G72" s="6">
        <f>ROUND(+'Emergency Room'!S170,0)</f>
        <v>3812922</v>
      </c>
      <c r="H72" s="6">
        <f>ROUND(+'Emergency Room'!F170,0)</f>
        <v>3309</v>
      </c>
      <c r="I72" s="7">
        <f t="shared" si="1"/>
        <v>1152.29</v>
      </c>
      <c r="J72" s="7"/>
      <c r="K72" s="8">
        <f t="shared" si="2"/>
        <v>3.3399999999999999E-2</v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ROUND(+'Emergency Room'!S68,0)</f>
        <v>143533761</v>
      </c>
      <c r="E73" s="6">
        <f>ROUND(+'Emergency Room'!F68,0)</f>
        <v>71595</v>
      </c>
      <c r="F73" s="7">
        <f t="shared" si="0"/>
        <v>2004.8</v>
      </c>
      <c r="G73" s="6">
        <f>ROUND(+'Emergency Room'!S171,0)</f>
        <v>150971070</v>
      </c>
      <c r="H73" s="6">
        <f>ROUND(+'Emergency Room'!F171,0)</f>
        <v>68901</v>
      </c>
      <c r="I73" s="7">
        <f t="shared" si="1"/>
        <v>2191.13</v>
      </c>
      <c r="J73" s="7"/>
      <c r="K73" s="8">
        <f t="shared" si="2"/>
        <v>9.2899999999999996E-2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ROUND(+'Emergency Room'!S69,0)</f>
        <v>115337036</v>
      </c>
      <c r="E74" s="6">
        <f>ROUND(+'Emergency Room'!F69,0)</f>
        <v>94567</v>
      </c>
      <c r="F74" s="7">
        <f t="shared" si="0"/>
        <v>1219.6300000000001</v>
      </c>
      <c r="G74" s="6">
        <f>ROUND(+'Emergency Room'!S172,0)</f>
        <v>139676540</v>
      </c>
      <c r="H74" s="6">
        <f>ROUND(+'Emergency Room'!F172,0)</f>
        <v>95729</v>
      </c>
      <c r="I74" s="7">
        <f t="shared" si="1"/>
        <v>1459.08</v>
      </c>
      <c r="J74" s="7"/>
      <c r="K74" s="8">
        <f t="shared" si="2"/>
        <v>0.1963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ROUND(+'Emergency Room'!S70,0)</f>
        <v>133172853</v>
      </c>
      <c r="E75" s="6">
        <f>ROUND(+'Emergency Room'!F70,0)</f>
        <v>86150</v>
      </c>
      <c r="F75" s="7">
        <f t="shared" ref="F75:F110" si="3">IF(D75=0,"",IF(E75=0,"",ROUND(D75/E75,2)))</f>
        <v>1545.83</v>
      </c>
      <c r="G75" s="6">
        <f>ROUND(+'Emergency Room'!S173,0)</f>
        <v>138240476</v>
      </c>
      <c r="H75" s="6">
        <f>ROUND(+'Emergency Room'!F173,0)</f>
        <v>169407</v>
      </c>
      <c r="I75" s="7">
        <f t="shared" ref="I75:I110" si="4">IF(G75=0,"",IF(H75=0,"",ROUND(G75/H75,2)))</f>
        <v>816.03</v>
      </c>
      <c r="J75" s="7"/>
      <c r="K75" s="8">
        <f t="shared" ref="K75:K110" si="5">IF(D75=0,"",IF(E75=0,"",IF(G75=0,"",IF(H75=0,"",ROUND(I75/F75-1,4)))))</f>
        <v>-0.47210000000000002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ROUND(+'Emergency Room'!S71,0)</f>
        <v>134056072</v>
      </c>
      <c r="E76" s="6">
        <f>ROUND(+'Emergency Room'!F71,0)</f>
        <v>56946</v>
      </c>
      <c r="F76" s="7">
        <f t="shared" si="3"/>
        <v>2354.09</v>
      </c>
      <c r="G76" s="6">
        <f>ROUND(+'Emergency Room'!S174,0)</f>
        <v>147483477</v>
      </c>
      <c r="H76" s="6">
        <f>ROUND(+'Emergency Room'!F174,0)</f>
        <v>56660</v>
      </c>
      <c r="I76" s="7">
        <f t="shared" si="4"/>
        <v>2602.96</v>
      </c>
      <c r="J76" s="7"/>
      <c r="K76" s="8">
        <f t="shared" si="5"/>
        <v>0.1057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ROUND(+'Emergency Room'!S72,0)</f>
        <v>7287850</v>
      </c>
      <c r="E77" s="6">
        <f>ROUND(+'Emergency Room'!F72,0)</f>
        <v>5037</v>
      </c>
      <c r="F77" s="7">
        <f t="shared" si="3"/>
        <v>1446.86</v>
      </c>
      <c r="G77" s="6">
        <f>ROUND(+'Emergency Room'!S175,0)</f>
        <v>7839326</v>
      </c>
      <c r="H77" s="6">
        <f>ROUND(+'Emergency Room'!F175,0)</f>
        <v>5407</v>
      </c>
      <c r="I77" s="7">
        <f t="shared" si="4"/>
        <v>1449.85</v>
      </c>
      <c r="J77" s="7"/>
      <c r="K77" s="8">
        <f t="shared" si="5"/>
        <v>2.0999999999999999E-3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ROUND(+'Emergency Room'!S73,0)</f>
        <v>0</v>
      </c>
      <c r="E78" s="6">
        <f>ROUND(+'Emergency Room'!F73,0)</f>
        <v>0</v>
      </c>
      <c r="F78" s="7" t="str">
        <f t="shared" si="3"/>
        <v/>
      </c>
      <c r="G78" s="6">
        <f>ROUND(+'Emergency Room'!S176,0)</f>
        <v>0</v>
      </c>
      <c r="H78" s="6">
        <f>ROUND(+'Emergency Room'!F176,0)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ROUND(+'Emergency Room'!S74,0)</f>
        <v>49649867</v>
      </c>
      <c r="E79" s="6">
        <f>ROUND(+'Emergency Room'!F74,0)</f>
        <v>36709</v>
      </c>
      <c r="F79" s="7">
        <f t="shared" si="3"/>
        <v>1352.53</v>
      </c>
      <c r="G79" s="6">
        <f>ROUND(+'Emergency Room'!S177,0)</f>
        <v>56961553</v>
      </c>
      <c r="H79" s="6">
        <f>ROUND(+'Emergency Room'!F177,0)</f>
        <v>37725</v>
      </c>
      <c r="I79" s="7">
        <f t="shared" si="4"/>
        <v>1509.92</v>
      </c>
      <c r="J79" s="7"/>
      <c r="K79" s="8">
        <f t="shared" si="5"/>
        <v>0.1164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ROUND(+'Emergency Room'!S75,0)</f>
        <v>239767151</v>
      </c>
      <c r="E80" s="6">
        <f>ROUND(+'Emergency Room'!F75,0)</f>
        <v>111392</v>
      </c>
      <c r="F80" s="7">
        <f t="shared" si="3"/>
        <v>2152.46</v>
      </c>
      <c r="G80" s="6">
        <f>ROUND(+'Emergency Room'!S178,0)</f>
        <v>225473826</v>
      </c>
      <c r="H80" s="6">
        <f>ROUND(+'Emergency Room'!F178,0)</f>
        <v>109238</v>
      </c>
      <c r="I80" s="7">
        <f t="shared" si="4"/>
        <v>2064.06</v>
      </c>
      <c r="J80" s="7"/>
      <c r="K80" s="8">
        <f t="shared" si="5"/>
        <v>-4.1099999999999998E-2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ROUND(+'Emergency Room'!S76,0)</f>
        <v>10952710</v>
      </c>
      <c r="E81" s="6">
        <f>ROUND(+'Emergency Room'!F76,0)</f>
        <v>11818</v>
      </c>
      <c r="F81" s="7">
        <f t="shared" si="3"/>
        <v>926.78</v>
      </c>
      <c r="G81" s="6">
        <f>ROUND(+'Emergency Room'!S179,0)</f>
        <v>11471494</v>
      </c>
      <c r="H81" s="6">
        <f>ROUND(+'Emergency Room'!F179,0)</f>
        <v>12028</v>
      </c>
      <c r="I81" s="7">
        <f t="shared" si="4"/>
        <v>953.73</v>
      </c>
      <c r="J81" s="7"/>
      <c r="K81" s="8">
        <f t="shared" si="5"/>
        <v>2.9100000000000001E-2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ROUND(+'Emergency Room'!S77,0)</f>
        <v>6044763</v>
      </c>
      <c r="E82" s="6">
        <f>ROUND(+'Emergency Room'!F77,0)</f>
        <v>5228</v>
      </c>
      <c r="F82" s="7">
        <f t="shared" si="3"/>
        <v>1156.23</v>
      </c>
      <c r="G82" s="6">
        <f>ROUND(+'Emergency Room'!S180,0)</f>
        <v>7970871</v>
      </c>
      <c r="H82" s="6">
        <f>ROUND(+'Emergency Room'!F180,0)</f>
        <v>4988</v>
      </c>
      <c r="I82" s="7">
        <f t="shared" si="4"/>
        <v>1598.01</v>
      </c>
      <c r="J82" s="7"/>
      <c r="K82" s="8">
        <f t="shared" si="5"/>
        <v>0.3821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ROUND(+'Emergency Room'!S78,0)</f>
        <v>126991654</v>
      </c>
      <c r="E83" s="6">
        <f>ROUND(+'Emergency Room'!F78,0)</f>
        <v>41517</v>
      </c>
      <c r="F83" s="7">
        <f t="shared" si="3"/>
        <v>3058.79</v>
      </c>
      <c r="G83" s="6">
        <f>ROUND(+'Emergency Room'!S181,0)</f>
        <v>125329758</v>
      </c>
      <c r="H83" s="6">
        <f>ROUND(+'Emergency Room'!F181,0)</f>
        <v>42694</v>
      </c>
      <c r="I83" s="7">
        <f t="shared" si="4"/>
        <v>2935.54</v>
      </c>
      <c r="J83" s="7"/>
      <c r="K83" s="8">
        <f t="shared" si="5"/>
        <v>-4.0300000000000002E-2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ROUND(+'Emergency Room'!S79,0)</f>
        <v>293323672</v>
      </c>
      <c r="E84" s="6">
        <f>ROUND(+'Emergency Room'!F79,0)</f>
        <v>79796</v>
      </c>
      <c r="F84" s="7">
        <f t="shared" si="3"/>
        <v>3675.92</v>
      </c>
      <c r="G84" s="6">
        <f>ROUND(+'Emergency Room'!S182,0)</f>
        <v>302295926</v>
      </c>
      <c r="H84" s="6">
        <f>ROUND(+'Emergency Room'!F182,0)</f>
        <v>82249</v>
      </c>
      <c r="I84" s="7">
        <f t="shared" si="4"/>
        <v>3675.38</v>
      </c>
      <c r="J84" s="7"/>
      <c r="K84" s="8">
        <f t="shared" si="5"/>
        <v>-1E-4</v>
      </c>
    </row>
    <row r="85" spans="2:11" x14ac:dyDescent="0.2">
      <c r="B85">
        <f>+'Emergency Room'!A80</f>
        <v>180</v>
      </c>
      <c r="C85" t="str">
        <f>+'Emergency Room'!B80</f>
        <v>MULTICARE VALLEY HOSPITAL</v>
      </c>
      <c r="D85" s="6">
        <f>ROUND(+'Emergency Room'!S80,0)</f>
        <v>61385707</v>
      </c>
      <c r="E85" s="6">
        <f>ROUND(+'Emergency Room'!F80,0)</f>
        <v>42638</v>
      </c>
      <c r="F85" s="7">
        <f t="shared" si="3"/>
        <v>1439.69</v>
      </c>
      <c r="G85" s="6">
        <f>ROUND(+'Emergency Room'!S183,0)</f>
        <v>70410383</v>
      </c>
      <c r="H85" s="6">
        <f>ROUND(+'Emergency Room'!F183,0)</f>
        <v>42533</v>
      </c>
      <c r="I85" s="7">
        <f t="shared" si="4"/>
        <v>1655.43</v>
      </c>
      <c r="J85" s="7"/>
      <c r="K85" s="8">
        <f t="shared" si="5"/>
        <v>0.14990000000000001</v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ROUND(+'Emergency Room'!S81,0)</f>
        <v>133060761</v>
      </c>
      <c r="E86" s="6">
        <f>ROUND(+'Emergency Room'!F81,0)</f>
        <v>38344</v>
      </c>
      <c r="F86" s="7">
        <f t="shared" si="3"/>
        <v>3470.18</v>
      </c>
      <c r="G86" s="6">
        <f>ROUND(+'Emergency Room'!S184,0)</f>
        <v>138911999</v>
      </c>
      <c r="H86" s="6">
        <f>ROUND(+'Emergency Room'!F184,0)</f>
        <v>39012</v>
      </c>
      <c r="I86" s="7">
        <f t="shared" si="4"/>
        <v>3560.75</v>
      </c>
      <c r="J86" s="7"/>
      <c r="K86" s="8">
        <f t="shared" si="5"/>
        <v>2.6100000000000002E-2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ROUND(+'Emergency Room'!S82,0)</f>
        <v>20154534</v>
      </c>
      <c r="E87" s="6">
        <f>ROUND(+'Emergency Room'!F82,0)</f>
        <v>12064</v>
      </c>
      <c r="F87" s="7">
        <f t="shared" si="3"/>
        <v>1670.63</v>
      </c>
      <c r="G87" s="6">
        <f>ROUND(+'Emergency Room'!S185,0)</f>
        <v>22643922</v>
      </c>
      <c r="H87" s="6">
        <f>ROUND(+'Emergency Room'!F185,0)</f>
        <v>13796</v>
      </c>
      <c r="I87" s="7">
        <f t="shared" si="4"/>
        <v>1641.34</v>
      </c>
      <c r="J87" s="7"/>
      <c r="K87" s="8">
        <f t="shared" si="5"/>
        <v>-1.7500000000000002E-2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ROUND(+'Emergency Room'!S83,0)</f>
        <v>72558471</v>
      </c>
      <c r="E88" s="6">
        <f>ROUND(+'Emergency Room'!F83,0)</f>
        <v>35505</v>
      </c>
      <c r="F88" s="7">
        <f t="shared" si="3"/>
        <v>2043.61</v>
      </c>
      <c r="G88" s="6">
        <f>ROUND(+'Emergency Room'!S186,0)</f>
        <v>78912941</v>
      </c>
      <c r="H88" s="6">
        <f>ROUND(+'Emergency Room'!F186,0)</f>
        <v>38398</v>
      </c>
      <c r="I88" s="7">
        <f t="shared" si="4"/>
        <v>2055.13</v>
      </c>
      <c r="J88" s="7"/>
      <c r="K88" s="8">
        <f t="shared" si="5"/>
        <v>5.5999999999999999E-3</v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ROUND(+'Emergency Room'!S84,0)</f>
        <v>14480420</v>
      </c>
      <c r="E89" s="6">
        <f>ROUND(+'Emergency Room'!F84,0)</f>
        <v>10194</v>
      </c>
      <c r="F89" s="7">
        <f t="shared" si="3"/>
        <v>1420.48</v>
      </c>
      <c r="G89" s="6">
        <f>ROUND(+'Emergency Room'!S187,0)</f>
        <v>14321028</v>
      </c>
      <c r="H89" s="6">
        <f>ROUND(+'Emergency Room'!F187,0)</f>
        <v>9624</v>
      </c>
      <c r="I89" s="7">
        <f t="shared" si="4"/>
        <v>1488.05</v>
      </c>
      <c r="J89" s="7"/>
      <c r="K89" s="8">
        <f t="shared" si="5"/>
        <v>4.7600000000000003E-2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ROUND(+'Emergency Room'!S85,0)</f>
        <v>7290289</v>
      </c>
      <c r="E90" s="6">
        <f>ROUND(+'Emergency Room'!F85,0)</f>
        <v>4613</v>
      </c>
      <c r="F90" s="7">
        <f t="shared" si="3"/>
        <v>1580.38</v>
      </c>
      <c r="G90" s="6">
        <f>ROUND(+'Emergency Room'!S188,0)</f>
        <v>7646355</v>
      </c>
      <c r="H90" s="6">
        <f>ROUND(+'Emergency Room'!F188,0)</f>
        <v>4975</v>
      </c>
      <c r="I90" s="7">
        <f t="shared" si="4"/>
        <v>1536.96</v>
      </c>
      <c r="J90" s="7"/>
      <c r="K90" s="8">
        <f t="shared" si="5"/>
        <v>-2.75E-2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ROUND(+'Emergency Room'!S86,0)</f>
        <v>5096723</v>
      </c>
      <c r="E91" s="6">
        <f>ROUND(+'Emergency Room'!F86,0)</f>
        <v>3590</v>
      </c>
      <c r="F91" s="7">
        <f t="shared" si="3"/>
        <v>1419.7</v>
      </c>
      <c r="G91" s="6">
        <f>ROUND(+'Emergency Room'!S189,0)</f>
        <v>5686733</v>
      </c>
      <c r="H91" s="6">
        <f>ROUND(+'Emergency Room'!F189,0)</f>
        <v>3845</v>
      </c>
      <c r="I91" s="7">
        <f t="shared" si="4"/>
        <v>1478.99</v>
      </c>
      <c r="J91" s="7"/>
      <c r="K91" s="8">
        <f t="shared" si="5"/>
        <v>4.1799999999999997E-2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ROUND(+'Emergency Room'!S87,0)</f>
        <v>34178302</v>
      </c>
      <c r="E92" s="6">
        <f>ROUND(+'Emergency Room'!F87,0)</f>
        <v>20880</v>
      </c>
      <c r="F92" s="7">
        <f t="shared" si="3"/>
        <v>1636.89</v>
      </c>
      <c r="G92" s="6">
        <f>ROUND(+'Emergency Room'!S190,0)</f>
        <v>36365509</v>
      </c>
      <c r="H92" s="6">
        <f>ROUND(+'Emergency Room'!F190,0)</f>
        <v>20885</v>
      </c>
      <c r="I92" s="7">
        <f t="shared" si="4"/>
        <v>1741.23</v>
      </c>
      <c r="J92" s="7"/>
      <c r="K92" s="8">
        <f t="shared" si="5"/>
        <v>6.3700000000000007E-2</v>
      </c>
    </row>
    <row r="93" spans="2:11" x14ac:dyDescent="0.2">
      <c r="B93">
        <f>+'Emergency Room'!A88</f>
        <v>198</v>
      </c>
      <c r="C93" t="str">
        <f>+'Emergency Room'!B88</f>
        <v>ASTRIA SUNNYSIDE HOSPITAL</v>
      </c>
      <c r="D93" s="6">
        <f>ROUND(+'Emergency Room'!S88,0)</f>
        <v>15463957</v>
      </c>
      <c r="E93" s="6">
        <f>ROUND(+'Emergency Room'!F88,0)</f>
        <v>19522</v>
      </c>
      <c r="F93" s="7">
        <f t="shared" si="3"/>
        <v>792.13</v>
      </c>
      <c r="G93" s="6">
        <f>ROUND(+'Emergency Room'!S191,0)</f>
        <v>16759297</v>
      </c>
      <c r="H93" s="6">
        <f>ROUND(+'Emergency Room'!F191,0)</f>
        <v>18302</v>
      </c>
      <c r="I93" s="7">
        <f t="shared" si="4"/>
        <v>915.71</v>
      </c>
      <c r="J93" s="7"/>
      <c r="K93" s="8">
        <f t="shared" si="5"/>
        <v>0.156</v>
      </c>
    </row>
    <row r="94" spans="2:11" x14ac:dyDescent="0.2">
      <c r="B94">
        <f>+'Emergency Room'!A89</f>
        <v>199</v>
      </c>
      <c r="C94" t="str">
        <f>+'Emergency Room'!B89</f>
        <v>ASTRIA TOPPENISH HOSPITAL</v>
      </c>
      <c r="D94" s="6">
        <f>ROUND(+'Emergency Room'!S89,0)</f>
        <v>24328694</v>
      </c>
      <c r="E94" s="6">
        <f>ROUND(+'Emergency Room'!F89,0)</f>
        <v>22040</v>
      </c>
      <c r="F94" s="7">
        <f t="shared" si="3"/>
        <v>1103.8399999999999</v>
      </c>
      <c r="G94" s="6">
        <f>ROUND(+'Emergency Room'!S192,0)</f>
        <v>26907208</v>
      </c>
      <c r="H94" s="6">
        <f>ROUND(+'Emergency Room'!F192,0)</f>
        <v>22721</v>
      </c>
      <c r="I94" s="7">
        <f t="shared" si="4"/>
        <v>1184.24</v>
      </c>
      <c r="J94" s="7"/>
      <c r="K94" s="8">
        <f t="shared" si="5"/>
        <v>7.2800000000000004E-2</v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ROUND(+'Emergency Room'!S90,0)</f>
        <v>115660024</v>
      </c>
      <c r="E95" s="6">
        <f>ROUND(+'Emergency Room'!F90,0)</f>
        <v>52981</v>
      </c>
      <c r="F95" s="7">
        <f t="shared" si="3"/>
        <v>2183.0500000000002</v>
      </c>
      <c r="G95" s="6">
        <f>ROUND(+'Emergency Room'!S193,0)</f>
        <v>136590845</v>
      </c>
      <c r="H95" s="6">
        <f>ROUND(+'Emergency Room'!F193,0)</f>
        <v>52562</v>
      </c>
      <c r="I95" s="7">
        <f t="shared" si="4"/>
        <v>2598.66</v>
      </c>
      <c r="J95" s="7"/>
      <c r="K95" s="8">
        <f t="shared" si="5"/>
        <v>0.19040000000000001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ROUND(+'Emergency Room'!S91,0)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Room'!S194,0)</f>
        <v>0</v>
      </c>
      <c r="H96" s="6">
        <f>ROUND(+'Emergency Room'!F194,0)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ROUND(+'Emergency Room'!S92,0)</f>
        <v>0</v>
      </c>
      <c r="E97" s="6">
        <f>ROUND(+'Emergency Room'!F92,0)</f>
        <v>0</v>
      </c>
      <c r="F97" s="7" t="str">
        <f t="shared" si="3"/>
        <v/>
      </c>
      <c r="G97" s="6">
        <f>ROUND(+'Emergency Room'!S195,0)</f>
        <v>0</v>
      </c>
      <c r="H97" s="6">
        <f>ROUND(+'Emergency Room'!F195,0)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ROUND(+'Emergency Room'!S93,0)</f>
        <v>0</v>
      </c>
      <c r="E98" s="6">
        <f>ROUND(+'Emergency Room'!F93,0)</f>
        <v>0</v>
      </c>
      <c r="F98" s="7" t="str">
        <f t="shared" si="3"/>
        <v/>
      </c>
      <c r="G98" s="6">
        <f>ROUND(+'Emergency Room'!S196,0)</f>
        <v>0</v>
      </c>
      <c r="H98" s="6">
        <f>ROUND(+'Emergency Room'!F196,0)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ROUND(+'Emergency Room'!S94,0)</f>
        <v>12868251</v>
      </c>
      <c r="E99" s="6">
        <f>ROUND(+'Emergency Room'!F94,0)</f>
        <v>12293</v>
      </c>
      <c r="F99" s="7">
        <f t="shared" si="3"/>
        <v>1046.8</v>
      </c>
      <c r="G99" s="6">
        <f>ROUND(+'Emergency Room'!S197,0)</f>
        <v>13880848</v>
      </c>
      <c r="H99" s="6">
        <f>ROUND(+'Emergency Room'!F197,0)</f>
        <v>12437</v>
      </c>
      <c r="I99" s="7">
        <f t="shared" si="4"/>
        <v>1116.0899999999999</v>
      </c>
      <c r="J99" s="7"/>
      <c r="K99" s="8">
        <f t="shared" si="5"/>
        <v>6.6199999999999995E-2</v>
      </c>
    </row>
    <row r="100" spans="2:11" x14ac:dyDescent="0.2">
      <c r="B100">
        <f>+'Emergency Room'!A95</f>
        <v>207</v>
      </c>
      <c r="C100" t="str">
        <f>+'Emergency Room'!B95</f>
        <v>SKAGIT REGIONAL HEALTH</v>
      </c>
      <c r="D100" s="6">
        <f>ROUND(+'Emergency Room'!S95,0)</f>
        <v>87045485</v>
      </c>
      <c r="E100" s="6">
        <f>ROUND(+'Emergency Room'!F95,0)</f>
        <v>0</v>
      </c>
      <c r="F100" s="7" t="str">
        <f t="shared" si="3"/>
        <v/>
      </c>
      <c r="G100" s="6">
        <f>ROUND(+'Emergency Room'!S198,0)</f>
        <v>99488706</v>
      </c>
      <c r="H100" s="6">
        <f>ROUND(+'Emergency Room'!F198,0)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ROUND(+'Emergency Room'!S96,0)</f>
        <v>118520137</v>
      </c>
      <c r="E101" s="6">
        <f>ROUND(+'Emergency Room'!F96,0)</f>
        <v>69728</v>
      </c>
      <c r="F101" s="7">
        <f t="shared" si="3"/>
        <v>1699.75</v>
      </c>
      <c r="G101" s="6">
        <f>ROUND(+'Emergency Room'!S199,0)</f>
        <v>139106118</v>
      </c>
      <c r="H101" s="6">
        <f>ROUND(+'Emergency Room'!F199,0)</f>
        <v>73109</v>
      </c>
      <c r="I101" s="7">
        <f t="shared" si="4"/>
        <v>1902.72</v>
      </c>
      <c r="J101" s="7"/>
      <c r="K101" s="8">
        <f t="shared" si="5"/>
        <v>0.11940000000000001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ROUND(+'Emergency Room'!S97,0)</f>
        <v>81875793</v>
      </c>
      <c r="E102" s="6">
        <f>ROUND(+'Emergency Room'!F97,0)</f>
        <v>27766</v>
      </c>
      <c r="F102" s="7">
        <f t="shared" si="3"/>
        <v>2948.78</v>
      </c>
      <c r="G102" s="6">
        <f>ROUND(+'Emergency Room'!S200,0)</f>
        <v>87545216</v>
      </c>
      <c r="H102" s="6">
        <f>ROUND(+'Emergency Room'!F200,0)</f>
        <v>28226</v>
      </c>
      <c r="I102" s="7">
        <f t="shared" si="4"/>
        <v>3101.58</v>
      </c>
      <c r="J102" s="7"/>
      <c r="K102" s="8">
        <f t="shared" si="5"/>
        <v>5.1799999999999999E-2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ROUND(+'Emergency Room'!S98,0)</f>
        <v>59733281</v>
      </c>
      <c r="E103" s="6">
        <f>ROUND(+'Emergency Room'!F98,0)</f>
        <v>27826</v>
      </c>
      <c r="F103" s="7">
        <f t="shared" si="3"/>
        <v>2146.67</v>
      </c>
      <c r="G103" s="6">
        <f>ROUND(+'Emergency Room'!S201,0)</f>
        <v>74468795</v>
      </c>
      <c r="H103" s="6">
        <f>ROUND(+'Emergency Room'!F201,0)</f>
        <v>28743</v>
      </c>
      <c r="I103" s="7">
        <f t="shared" si="4"/>
        <v>2590.85</v>
      </c>
      <c r="J103" s="7"/>
      <c r="K103" s="8">
        <f t="shared" si="5"/>
        <v>0.2069</v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ROUND(+'Emergency Room'!S99,0)</f>
        <v>3348393</v>
      </c>
      <c r="E104" s="6">
        <f>ROUND(+'Emergency Room'!F99,0)</f>
        <v>3270</v>
      </c>
      <c r="F104" s="7">
        <f t="shared" si="3"/>
        <v>1023.97</v>
      </c>
      <c r="G104" s="6">
        <f>ROUND(+'Emergency Room'!S202,0)</f>
        <v>4139982</v>
      </c>
      <c r="H104" s="6">
        <f>ROUND(+'Emergency Room'!F202,0)</f>
        <v>3262</v>
      </c>
      <c r="I104" s="7">
        <f t="shared" si="4"/>
        <v>1269.1500000000001</v>
      </c>
      <c r="J104" s="7"/>
      <c r="K104" s="8">
        <f t="shared" si="5"/>
        <v>0.2394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ROUND(+'Emergency Room'!S100,0)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Room'!S203,0)</f>
        <v>0</v>
      </c>
      <c r="H105" s="6">
        <f>ROUND(+'Emergency Room'!F203,0)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ROUND(+'Emergency Room'!S101,0)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Room'!S204,0)</f>
        <v>0</v>
      </c>
      <c r="H106" s="6">
        <f>ROUND(+'Emergency Room'!F204,0)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ROUND(+'Emergency Room'!S102,0)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Room'!S205,0)</f>
        <v>0</v>
      </c>
      <c r="H107" s="6">
        <f>ROUND(+'Emergency Room'!F205,0)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HOSPITAL</v>
      </c>
      <c r="D108" s="6">
        <f>ROUND(+'Emergency Room'!S103,0)</f>
        <v>0</v>
      </c>
      <c r="E108" s="6">
        <f>ROUND(+'Emergency Room'!F103,0)</f>
        <v>0</v>
      </c>
      <c r="F108" s="7" t="str">
        <f t="shared" si="3"/>
        <v/>
      </c>
      <c r="G108" s="6">
        <f>ROUND(+'Emergency Room'!S206,0)</f>
        <v>0</v>
      </c>
      <c r="H108" s="6">
        <f>ROUND(+'Emergency Room'!F206,0)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BHC FAIRFAX HOSPITAL NORTH</v>
      </c>
      <c r="D109" s="6">
        <f>ROUND(+'Emergency Room'!S104,0)</f>
        <v>0</v>
      </c>
      <c r="E109" s="6">
        <f>ROUND(+'Emergency Room'!F104,0)</f>
        <v>0</v>
      </c>
      <c r="F109" s="7" t="str">
        <f t="shared" si="3"/>
        <v/>
      </c>
      <c r="G109" s="6">
        <f>ROUND(+'Emergency Room'!S207,0)</f>
        <v>0</v>
      </c>
      <c r="H109" s="6">
        <f>ROUND(+'Emergency Room'!F207,0)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+'Emergency Room'!A105</f>
        <v>923</v>
      </c>
      <c r="C110" t="str">
        <f>+'Emergency Room'!B105</f>
        <v>FAIRFAX BEHAVIORAL HEALTH MONROE</v>
      </c>
      <c r="D110" s="6">
        <f>ROUND(+'Emergency Room'!S105,0)</f>
        <v>0</v>
      </c>
      <c r="E110" s="6">
        <f>ROUND(+'Emergency Room'!F105,0)</f>
        <v>0</v>
      </c>
      <c r="F110" s="7" t="str">
        <f t="shared" si="3"/>
        <v/>
      </c>
      <c r="G110" s="6">
        <f>ROUND(+'Emergency Room'!S208,0)</f>
        <v>0</v>
      </c>
      <c r="H110" s="6">
        <f>ROUND(+'Emergency Room'!F208,0)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7" width="10.88671875" bestFit="1" customWidth="1"/>
    <col min="8" max="8" width="7.88671875" bestFit="1" customWidth="1"/>
    <col min="9" max="9" width="10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370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29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9"/>
      <c r="B8" s="6"/>
      <c r="C8" s="6"/>
      <c r="F8" s="1" t="s">
        <v>2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36</v>
      </c>
      <c r="E9" s="1" t="s">
        <v>47</v>
      </c>
      <c r="F9" s="1" t="s">
        <v>48</v>
      </c>
      <c r="G9" s="1" t="s">
        <v>36</v>
      </c>
      <c r="H9" s="1" t="s">
        <v>47</v>
      </c>
      <c r="I9" s="1" t="s">
        <v>48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Room'!G5,0)</f>
        <v>10608117</v>
      </c>
      <c r="E10" s="7">
        <f>ROUND(+'Emergency Room'!E5,2)</f>
        <v>120.32</v>
      </c>
      <c r="F10" s="7">
        <f>IF(D10=0,"",IF(E10=0,"",ROUND(D10/E10,2)))</f>
        <v>88165.87</v>
      </c>
      <c r="G10" s="6">
        <f>ROUND(+'Emergency Room'!G108,0)</f>
        <v>12930201</v>
      </c>
      <c r="H10" s="7">
        <f>ROUND(+'Emergency Room'!E108,2)</f>
        <v>148.33000000000001</v>
      </c>
      <c r="I10" s="7">
        <f>IF(G10=0,"",IF(H10=0,"",ROUND(G10/H10,2)))</f>
        <v>87171.85</v>
      </c>
      <c r="J10" s="7"/>
      <c r="K10" s="8">
        <f>IF(D10=0,"",IF(E10=0,"",IF(G10=0,"",IF(H10=0,"",ROUND(I10/F10-1,4)))))</f>
        <v>-1.1299999999999999E-2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Room'!G6,0)</f>
        <v>4043026</v>
      </c>
      <c r="E11" s="7">
        <f>ROUND(+'Emergency Room'!E6,2)</f>
        <v>46.35</v>
      </c>
      <c r="F11" s="7">
        <f t="shared" ref="F11:F74" si="0">IF(D11=0,"",IF(E11=0,"",ROUND(D11/E11,2)))</f>
        <v>87228.18</v>
      </c>
      <c r="G11" s="6">
        <f>ROUND(+'Emergency Room'!G109,0)</f>
        <v>4552250</v>
      </c>
      <c r="H11" s="7">
        <f>ROUND(+'Emergency Room'!E109,2)</f>
        <v>54.44</v>
      </c>
      <c r="I11" s="7">
        <f t="shared" ref="I11:I74" si="1">IF(G11=0,"",IF(H11=0,"",ROUND(G11/H11,2)))</f>
        <v>83619.58</v>
      </c>
      <c r="J11" s="7"/>
      <c r="K11" s="8">
        <f t="shared" ref="K11:K74" si="2">IF(D11=0,"",IF(E11=0,"",IF(G11=0,"",IF(H11=0,"",ROUND(I11/F11-1,4)))))</f>
        <v>-4.1399999999999999E-2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Room'!G7,0)</f>
        <v>1144634</v>
      </c>
      <c r="E12" s="7">
        <f>ROUND(+'Emergency Room'!E7,2)</f>
        <v>16.54</v>
      </c>
      <c r="F12" s="7">
        <f t="shared" si="0"/>
        <v>69203.990000000005</v>
      </c>
      <c r="G12" s="6">
        <f>ROUND(+'Emergency Room'!G110,0)</f>
        <v>1192381</v>
      </c>
      <c r="H12" s="7">
        <f>ROUND(+'Emergency Room'!E110,2)</f>
        <v>17.45</v>
      </c>
      <c r="I12" s="7">
        <f t="shared" si="1"/>
        <v>68331.289999999994</v>
      </c>
      <c r="J12" s="7"/>
      <c r="K12" s="8">
        <f t="shared" si="2"/>
        <v>-1.26E-2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Room'!G8,0)</f>
        <v>9484186</v>
      </c>
      <c r="E13" s="7">
        <f>ROUND(+'Emergency Room'!E8,2)</f>
        <v>69.08</v>
      </c>
      <c r="F13" s="7">
        <f t="shared" si="0"/>
        <v>137292.79</v>
      </c>
      <c r="G13" s="6">
        <f>ROUND(+'Emergency Room'!G111,0)</f>
        <v>9113088</v>
      </c>
      <c r="H13" s="7">
        <f>ROUND(+'Emergency Room'!E111,2)</f>
        <v>61.78</v>
      </c>
      <c r="I13" s="7">
        <f t="shared" si="1"/>
        <v>147508.71</v>
      </c>
      <c r="J13" s="7"/>
      <c r="K13" s="8">
        <f t="shared" si="2"/>
        <v>7.4399999999999994E-2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Room'!G9,0)</f>
        <v>10798122</v>
      </c>
      <c r="E14" s="7">
        <f>ROUND(+'Emergency Room'!E9,2)</f>
        <v>111.83</v>
      </c>
      <c r="F14" s="7">
        <f t="shared" si="0"/>
        <v>96558.37</v>
      </c>
      <c r="G14" s="6">
        <f>ROUND(+'Emergency Room'!G112,0)</f>
        <v>12017499</v>
      </c>
      <c r="H14" s="7">
        <f>ROUND(+'Emergency Room'!E112,2)</f>
        <v>118.08</v>
      </c>
      <c r="I14" s="7">
        <f t="shared" si="1"/>
        <v>101774.21</v>
      </c>
      <c r="J14" s="7"/>
      <c r="K14" s="8">
        <f t="shared" si="2"/>
        <v>5.3999999999999999E-2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Room'!G10,0)</f>
        <v>0</v>
      </c>
      <c r="E15" s="7">
        <f>ROUND(+'Emergency Room'!E10,2)</f>
        <v>0</v>
      </c>
      <c r="F15" s="7" t="str">
        <f t="shared" si="0"/>
        <v/>
      </c>
      <c r="G15" s="6">
        <f>ROUND(+'Emergency Room'!G113,0)</f>
        <v>2924935</v>
      </c>
      <c r="H15" s="7">
        <f>ROUND(+'Emergency Room'!E113,2)</f>
        <v>33.4</v>
      </c>
      <c r="I15" s="7">
        <f t="shared" si="1"/>
        <v>87572.9</v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Room'!G11,0)</f>
        <v>1658565</v>
      </c>
      <c r="E16" s="7">
        <f>ROUND(+'Emergency Room'!E11,2)</f>
        <v>18.579999999999998</v>
      </c>
      <c r="F16" s="7">
        <f t="shared" si="0"/>
        <v>89266.15</v>
      </c>
      <c r="G16" s="6">
        <f>ROUND(+'Emergency Room'!G114,0)</f>
        <v>970274</v>
      </c>
      <c r="H16" s="7">
        <f>ROUND(+'Emergency Room'!E114,2)</f>
        <v>17.149999999999999</v>
      </c>
      <c r="I16" s="7">
        <f t="shared" si="1"/>
        <v>56575.74</v>
      </c>
      <c r="J16" s="7"/>
      <c r="K16" s="8">
        <f t="shared" si="2"/>
        <v>-0.36620000000000003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Room'!G12,0)</f>
        <v>2216733</v>
      </c>
      <c r="E17" s="7">
        <f>ROUND(+'Emergency Room'!E12,2)</f>
        <v>24.22</v>
      </c>
      <c r="F17" s="7">
        <f t="shared" si="0"/>
        <v>91524.9</v>
      </c>
      <c r="G17" s="6">
        <f>ROUND(+'Emergency Room'!G115,0)</f>
        <v>2100181</v>
      </c>
      <c r="H17" s="7">
        <f>ROUND(+'Emergency Room'!E115,2)</f>
        <v>24.78</v>
      </c>
      <c r="I17" s="7">
        <f t="shared" si="1"/>
        <v>84753.07</v>
      </c>
      <c r="J17" s="7"/>
      <c r="K17" s="8">
        <f t="shared" si="2"/>
        <v>-7.3999999999999996E-2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Room'!G13,0)</f>
        <v>404899</v>
      </c>
      <c r="E18" s="7">
        <f>ROUND(+'Emergency Room'!E13,2)</f>
        <v>4.68</v>
      </c>
      <c r="F18" s="7">
        <f t="shared" si="0"/>
        <v>86516.88</v>
      </c>
      <c r="G18" s="6">
        <f>ROUND(+'Emergency Room'!G116,0)</f>
        <v>248755</v>
      </c>
      <c r="H18" s="7">
        <f>ROUND(+'Emergency Room'!E116,2)</f>
        <v>2.97</v>
      </c>
      <c r="I18" s="7">
        <f t="shared" si="1"/>
        <v>83755.89</v>
      </c>
      <c r="J18" s="7"/>
      <c r="K18" s="8">
        <f t="shared" si="2"/>
        <v>-3.1899999999999998E-2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Room'!G14,0)</f>
        <v>6450224</v>
      </c>
      <c r="E19" s="7">
        <f>ROUND(+'Emergency Room'!E14,2)</f>
        <v>76.53</v>
      </c>
      <c r="F19" s="7">
        <f t="shared" si="0"/>
        <v>84283.6</v>
      </c>
      <c r="G19" s="6">
        <f>ROUND(+'Emergency Room'!G117,0)</f>
        <v>6954376</v>
      </c>
      <c r="H19" s="7">
        <f>ROUND(+'Emergency Room'!E117,2)</f>
        <v>77.86</v>
      </c>
      <c r="I19" s="7">
        <f t="shared" si="1"/>
        <v>89318.98</v>
      </c>
      <c r="J19" s="7"/>
      <c r="K19" s="8">
        <f t="shared" si="2"/>
        <v>5.9700000000000003E-2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Room'!G15,0)</f>
        <v>17958423</v>
      </c>
      <c r="E20" s="7">
        <f>ROUND(+'Emergency Room'!E15,2)</f>
        <v>165.24</v>
      </c>
      <c r="F20" s="7">
        <f t="shared" si="0"/>
        <v>108680.85</v>
      </c>
      <c r="G20" s="6">
        <f>ROUND(+'Emergency Room'!G118,0)</f>
        <v>18062481</v>
      </c>
      <c r="H20" s="7">
        <f>ROUND(+'Emergency Room'!E118,2)</f>
        <v>165.85</v>
      </c>
      <c r="I20" s="7">
        <f t="shared" si="1"/>
        <v>108908.54</v>
      </c>
      <c r="J20" s="7"/>
      <c r="K20" s="8">
        <f t="shared" si="2"/>
        <v>2.0999999999999999E-3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Room'!G16,0)</f>
        <v>8279621</v>
      </c>
      <c r="E21" s="7">
        <f>ROUND(+'Emergency Room'!E16,2)</f>
        <v>119.99</v>
      </c>
      <c r="F21" s="7">
        <f t="shared" si="0"/>
        <v>69002.59</v>
      </c>
      <c r="G21" s="6">
        <f>ROUND(+'Emergency Room'!G119,0)</f>
        <v>6799288</v>
      </c>
      <c r="H21" s="7">
        <f>ROUND(+'Emergency Room'!E119,2)</f>
        <v>95.16</v>
      </c>
      <c r="I21" s="7">
        <f t="shared" si="1"/>
        <v>71451.11</v>
      </c>
      <c r="J21" s="7"/>
      <c r="K21" s="8">
        <f t="shared" si="2"/>
        <v>3.5499999999999997E-2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Room'!G17,0)</f>
        <v>2019720</v>
      </c>
      <c r="E22" s="7">
        <f>ROUND(+'Emergency Room'!E17,2)</f>
        <v>22.47</v>
      </c>
      <c r="F22" s="7">
        <f t="shared" si="0"/>
        <v>89885.18</v>
      </c>
      <c r="G22" s="6">
        <f>ROUND(+'Emergency Room'!G120,0)</f>
        <v>1965079</v>
      </c>
      <c r="H22" s="7">
        <f>ROUND(+'Emergency Room'!E120,2)</f>
        <v>21.17</v>
      </c>
      <c r="I22" s="7">
        <f t="shared" si="1"/>
        <v>92823.76</v>
      </c>
      <c r="J22" s="7"/>
      <c r="K22" s="8">
        <f t="shared" si="2"/>
        <v>3.27E-2</v>
      </c>
    </row>
    <row r="23" spans="2:11" x14ac:dyDescent="0.2">
      <c r="B23">
        <f>+'Emergency Room'!A18</f>
        <v>37</v>
      </c>
      <c r="C23" t="str">
        <f>+'Emergency Room'!B18</f>
        <v>MULTICARE DEACONESS HOSPITAL</v>
      </c>
      <c r="D23" s="6">
        <f>ROUND(+'Emergency Room'!G18,0)</f>
        <v>3714171</v>
      </c>
      <c r="E23" s="7">
        <f>ROUND(+'Emergency Room'!E18,2)</f>
        <v>50.37</v>
      </c>
      <c r="F23" s="7">
        <f t="shared" si="0"/>
        <v>73737.759999999995</v>
      </c>
      <c r="G23" s="6">
        <f>ROUND(+'Emergency Room'!G121,0)</f>
        <v>5172224</v>
      </c>
      <c r="H23" s="7">
        <f>ROUND(+'Emergency Room'!E121,2)</f>
        <v>63.11</v>
      </c>
      <c r="I23" s="7">
        <f t="shared" si="1"/>
        <v>81955.7</v>
      </c>
      <c r="J23" s="7"/>
      <c r="K23" s="8">
        <f t="shared" si="2"/>
        <v>0.1114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Room'!G19,0)</f>
        <v>3433751</v>
      </c>
      <c r="E24" s="7">
        <f>ROUND(+'Emergency Room'!E19,2)</f>
        <v>43.42</v>
      </c>
      <c r="F24" s="7">
        <f t="shared" si="0"/>
        <v>79082.240000000005</v>
      </c>
      <c r="G24" s="6">
        <f>ROUND(+'Emergency Room'!G122,0)</f>
        <v>3782992</v>
      </c>
      <c r="H24" s="7">
        <f>ROUND(+'Emergency Room'!E122,2)</f>
        <v>48.68</v>
      </c>
      <c r="I24" s="7">
        <f t="shared" si="1"/>
        <v>77711.42</v>
      </c>
      <c r="J24" s="7"/>
      <c r="K24" s="8">
        <f t="shared" si="2"/>
        <v>-1.7299999999999999E-2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Room'!G20,0)</f>
        <v>5969786</v>
      </c>
      <c r="E25" s="7">
        <f>ROUND(+'Emergency Room'!E20,2)</f>
        <v>43.8</v>
      </c>
      <c r="F25" s="7">
        <f t="shared" si="0"/>
        <v>136296.48000000001</v>
      </c>
      <c r="G25" s="6">
        <f>ROUND(+'Emergency Room'!G123,0)</f>
        <v>6445553</v>
      </c>
      <c r="H25" s="7">
        <f>ROUND(+'Emergency Room'!E123,2)</f>
        <v>46.4</v>
      </c>
      <c r="I25" s="7">
        <f t="shared" si="1"/>
        <v>138912.78</v>
      </c>
      <c r="J25" s="7"/>
      <c r="K25" s="8">
        <f t="shared" si="2"/>
        <v>1.9199999999999998E-2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ROUND(+'Emergency Room'!G21,0)</f>
        <v>0</v>
      </c>
      <c r="E26" s="7">
        <f>ROUND(+'Emergency Room'!E21,2)</f>
        <v>0</v>
      </c>
      <c r="F26" s="7" t="str">
        <f t="shared" si="0"/>
        <v/>
      </c>
      <c r="G26" s="6">
        <f>ROUND(+'Emergency Room'!G124,0)</f>
        <v>0</v>
      </c>
      <c r="H26" s="7">
        <f>ROUND(+'Emergency Room'!E124,2)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ROUND(+'Emergency Room'!G22,0)</f>
        <v>0</v>
      </c>
      <c r="E27" s="7">
        <f>ROUND(+'Emergency Room'!E22,2)</f>
        <v>0</v>
      </c>
      <c r="F27" s="7" t="str">
        <f t="shared" si="0"/>
        <v/>
      </c>
      <c r="G27" s="6">
        <f>ROUND(+'Emergency Room'!G125,0)</f>
        <v>0</v>
      </c>
      <c r="H27" s="7">
        <f>ROUND(+'Emergency Room'!E125,2)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ROUND(+'Emergency Room'!G23,0)</f>
        <v>419940</v>
      </c>
      <c r="E28" s="7">
        <f>ROUND(+'Emergency Room'!E23,2)</f>
        <v>7.41</v>
      </c>
      <c r="F28" s="7">
        <f t="shared" si="0"/>
        <v>56672.06</v>
      </c>
      <c r="G28" s="6">
        <f>ROUND(+'Emergency Room'!G126,0)</f>
        <v>460106</v>
      </c>
      <c r="H28" s="7">
        <f>ROUND(+'Emergency Room'!E126,2)</f>
        <v>7.96</v>
      </c>
      <c r="I28" s="7">
        <f t="shared" si="1"/>
        <v>57802.26</v>
      </c>
      <c r="J28" s="7"/>
      <c r="K28" s="8">
        <f t="shared" si="2"/>
        <v>1.9900000000000001E-2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ROUND(+'Emergency Room'!G24,0)</f>
        <v>2521605</v>
      </c>
      <c r="E29" s="7">
        <f>ROUND(+'Emergency Room'!E24,2)</f>
        <v>24.6</v>
      </c>
      <c r="F29" s="7">
        <f t="shared" si="0"/>
        <v>102504.27</v>
      </c>
      <c r="G29" s="6">
        <f>ROUND(+'Emergency Room'!G127,0)</f>
        <v>2406130</v>
      </c>
      <c r="H29" s="7">
        <f>ROUND(+'Emergency Room'!E127,2)</f>
        <v>19.96</v>
      </c>
      <c r="I29" s="7">
        <f t="shared" si="1"/>
        <v>120547.6</v>
      </c>
      <c r="J29" s="7"/>
      <c r="K29" s="8">
        <f t="shared" si="2"/>
        <v>0.17599999999999999</v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ROUND(+'Emergency Room'!G25,0)</f>
        <v>4923386</v>
      </c>
      <c r="E30" s="7">
        <f>ROUND(+'Emergency Room'!E25,2)</f>
        <v>32.44</v>
      </c>
      <c r="F30" s="7">
        <f t="shared" si="0"/>
        <v>151768.99</v>
      </c>
      <c r="G30" s="6">
        <f>ROUND(+'Emergency Room'!G128,0)</f>
        <v>5330632</v>
      </c>
      <c r="H30" s="7">
        <f>ROUND(+'Emergency Room'!E128,2)</f>
        <v>34.119999999999997</v>
      </c>
      <c r="I30" s="7">
        <f t="shared" si="1"/>
        <v>156231.89000000001</v>
      </c>
      <c r="J30" s="7"/>
      <c r="K30" s="8">
        <f t="shared" si="2"/>
        <v>2.9399999999999999E-2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ROUND(+'Emergency Room'!G26,0)</f>
        <v>569911</v>
      </c>
      <c r="E31" s="7">
        <f>ROUND(+'Emergency Room'!E26,2)</f>
        <v>5.44</v>
      </c>
      <c r="F31" s="7">
        <f t="shared" si="0"/>
        <v>104763.05</v>
      </c>
      <c r="G31" s="6">
        <f>ROUND(+'Emergency Room'!G129,0)</f>
        <v>588425</v>
      </c>
      <c r="H31" s="7">
        <f>ROUND(+'Emergency Room'!E129,2)</f>
        <v>5.4</v>
      </c>
      <c r="I31" s="7">
        <f t="shared" si="1"/>
        <v>108967.59</v>
      </c>
      <c r="J31" s="7"/>
      <c r="K31" s="8">
        <f t="shared" si="2"/>
        <v>4.0099999999999997E-2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ROUND(+'Emergency Room'!G27,0)</f>
        <v>1080016</v>
      </c>
      <c r="E32" s="7">
        <f>ROUND(+'Emergency Room'!E27,2)</f>
        <v>8.4499999999999993</v>
      </c>
      <c r="F32" s="7">
        <f t="shared" si="0"/>
        <v>127812.54</v>
      </c>
      <c r="G32" s="6">
        <f>ROUND(+'Emergency Room'!G130,0)</f>
        <v>1225944</v>
      </c>
      <c r="H32" s="7">
        <f>ROUND(+'Emergency Room'!E130,2)</f>
        <v>9.1199999999999992</v>
      </c>
      <c r="I32" s="7">
        <f t="shared" si="1"/>
        <v>134423.67999999999</v>
      </c>
      <c r="J32" s="7"/>
      <c r="K32" s="8">
        <f t="shared" si="2"/>
        <v>5.1700000000000003E-2</v>
      </c>
    </row>
    <row r="33" spans="2:11" x14ac:dyDescent="0.2">
      <c r="B33">
        <f>+'Emergency Room'!A28</f>
        <v>58</v>
      </c>
      <c r="C33" t="str">
        <f>+'Emergency Room'!B28</f>
        <v>VIRGINIA MASON MEMORIAL</v>
      </c>
      <c r="D33" s="6">
        <f>ROUND(+'Emergency Room'!G28,0)</f>
        <v>6062626</v>
      </c>
      <c r="E33" s="7">
        <f>ROUND(+'Emergency Room'!E28,2)</f>
        <v>85.65</v>
      </c>
      <c r="F33" s="7">
        <f t="shared" si="0"/>
        <v>70783.72</v>
      </c>
      <c r="G33" s="6">
        <f>ROUND(+'Emergency Room'!G131,0)</f>
        <v>7344103</v>
      </c>
      <c r="H33" s="7">
        <f>ROUND(+'Emergency Room'!E131,2)</f>
        <v>77.28</v>
      </c>
      <c r="I33" s="7">
        <f t="shared" si="1"/>
        <v>95032.39</v>
      </c>
      <c r="J33" s="7"/>
      <c r="K33" s="8">
        <f t="shared" si="2"/>
        <v>0.34260000000000002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ROUND(+'Emergency Room'!G29,0)</f>
        <v>3294684</v>
      </c>
      <c r="E34" s="7">
        <f>ROUND(+'Emergency Room'!E29,2)</f>
        <v>49.62</v>
      </c>
      <c r="F34" s="7">
        <f t="shared" si="0"/>
        <v>66398.31</v>
      </c>
      <c r="G34" s="6">
        <f>ROUND(+'Emergency Room'!G132,0)</f>
        <v>3281423</v>
      </c>
      <c r="H34" s="7">
        <f>ROUND(+'Emergency Room'!E132,2)</f>
        <v>52.26</v>
      </c>
      <c r="I34" s="7">
        <f t="shared" si="1"/>
        <v>62790.34</v>
      </c>
      <c r="J34" s="7"/>
      <c r="K34" s="8">
        <f t="shared" si="2"/>
        <v>-5.4300000000000001E-2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ROUND(+'Emergency Room'!G30,0)</f>
        <v>2165284</v>
      </c>
      <c r="E35" s="7">
        <f>ROUND(+'Emergency Room'!E30,2)</f>
        <v>25.74</v>
      </c>
      <c r="F35" s="7">
        <f t="shared" si="0"/>
        <v>84121.37</v>
      </c>
      <c r="G35" s="6">
        <f>ROUND(+'Emergency Room'!G133,0)</f>
        <v>2040586</v>
      </c>
      <c r="H35" s="7">
        <f>ROUND(+'Emergency Room'!E133,2)</f>
        <v>23.3</v>
      </c>
      <c r="I35" s="7">
        <f t="shared" si="1"/>
        <v>87578.8</v>
      </c>
      <c r="J35" s="7"/>
      <c r="K35" s="8">
        <f t="shared" si="2"/>
        <v>4.1099999999999998E-2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ROUND(+'Emergency Room'!G31,0)</f>
        <v>746118</v>
      </c>
      <c r="E36" s="7">
        <f>ROUND(+'Emergency Room'!E31,2)</f>
        <v>9.5</v>
      </c>
      <c r="F36" s="7">
        <f t="shared" si="0"/>
        <v>78538.740000000005</v>
      </c>
      <c r="G36" s="6">
        <f>ROUND(+'Emergency Room'!G134,0)</f>
        <v>754777</v>
      </c>
      <c r="H36" s="7">
        <f>ROUND(+'Emergency Room'!E134,2)</f>
        <v>9.5500000000000007</v>
      </c>
      <c r="I36" s="7">
        <f t="shared" si="1"/>
        <v>79034.240000000005</v>
      </c>
      <c r="J36" s="7"/>
      <c r="K36" s="8">
        <f t="shared" si="2"/>
        <v>6.3E-3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ROUND(+'Emergency Room'!G32,0)</f>
        <v>189533</v>
      </c>
      <c r="E37" s="7">
        <f>ROUND(+'Emergency Room'!E32,2)</f>
        <v>0.48</v>
      </c>
      <c r="F37" s="7">
        <f t="shared" si="0"/>
        <v>394860.42</v>
      </c>
      <c r="G37" s="6">
        <f>ROUND(+'Emergency Room'!G135,0)</f>
        <v>121966</v>
      </c>
      <c r="H37" s="7">
        <f>ROUND(+'Emergency Room'!E135,2)</f>
        <v>0.36</v>
      </c>
      <c r="I37" s="7">
        <f t="shared" si="1"/>
        <v>338794.44</v>
      </c>
      <c r="J37" s="7"/>
      <c r="K37" s="8">
        <f t="shared" si="2"/>
        <v>-0.14199999999999999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ROUND(+'Emergency Room'!G33,0)</f>
        <v>12533751</v>
      </c>
      <c r="E38" s="7">
        <f>ROUND(+'Emergency Room'!E33,2)</f>
        <v>208.08</v>
      </c>
      <c r="F38" s="7">
        <f t="shared" si="0"/>
        <v>60235.25</v>
      </c>
      <c r="G38" s="6">
        <f>ROUND(+'Emergency Room'!G136,0)</f>
        <v>13674565</v>
      </c>
      <c r="H38" s="7">
        <f>ROUND(+'Emergency Room'!E136,2)</f>
        <v>155.82</v>
      </c>
      <c r="I38" s="7">
        <f t="shared" si="1"/>
        <v>87758.73</v>
      </c>
      <c r="J38" s="7"/>
      <c r="K38" s="8">
        <f t="shared" si="2"/>
        <v>0.45689999999999997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ROUND(+'Emergency Room'!G34,0)</f>
        <v>0</v>
      </c>
      <c r="E39" s="7">
        <f>ROUND(+'Emergency Room'!E34,2)</f>
        <v>0</v>
      </c>
      <c r="F39" s="7" t="str">
        <f t="shared" si="0"/>
        <v/>
      </c>
      <c r="G39" s="6">
        <f>ROUND(+'Emergency Room'!G137,0)</f>
        <v>0</v>
      </c>
      <c r="H39" s="7">
        <f>ROUND(+'Emergency Room'!E137,2)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ROUND(+'Emergency Room'!G35,0)</f>
        <v>13919389</v>
      </c>
      <c r="E40" s="7">
        <f>ROUND(+'Emergency Room'!E35,2)</f>
        <v>157.65</v>
      </c>
      <c r="F40" s="7">
        <f t="shared" si="0"/>
        <v>88292.98</v>
      </c>
      <c r="G40" s="6">
        <f>ROUND(+'Emergency Room'!G138,0)</f>
        <v>14498353</v>
      </c>
      <c r="H40" s="7">
        <f>ROUND(+'Emergency Room'!E138,2)</f>
        <v>162.29</v>
      </c>
      <c r="I40" s="7">
        <f t="shared" si="1"/>
        <v>89336.08</v>
      </c>
      <c r="J40" s="7"/>
      <c r="K40" s="8">
        <f t="shared" si="2"/>
        <v>1.18E-2</v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ROUND(+'Emergency Room'!G36,0)</f>
        <v>1648151</v>
      </c>
      <c r="E41" s="7">
        <f>ROUND(+'Emergency Room'!E36,2)</f>
        <v>18.62</v>
      </c>
      <c r="F41" s="7">
        <f t="shared" si="0"/>
        <v>88515.09</v>
      </c>
      <c r="G41" s="6">
        <f>ROUND(+'Emergency Room'!G139,0)</f>
        <v>1835012</v>
      </c>
      <c r="H41" s="7">
        <f>ROUND(+'Emergency Room'!E139,2)</f>
        <v>19.489999999999998</v>
      </c>
      <c r="I41" s="7">
        <f t="shared" si="1"/>
        <v>94151.46</v>
      </c>
      <c r="J41" s="7"/>
      <c r="K41" s="8">
        <f t="shared" si="2"/>
        <v>6.3700000000000007E-2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ROUND(+'Emergency Room'!G37,0)</f>
        <v>1217732</v>
      </c>
      <c r="E42" s="7">
        <f>ROUND(+'Emergency Room'!E37,2)</f>
        <v>11.03</v>
      </c>
      <c r="F42" s="7">
        <f t="shared" si="0"/>
        <v>110401.81</v>
      </c>
      <c r="G42" s="6">
        <f>ROUND(+'Emergency Room'!G140,0)</f>
        <v>1283974</v>
      </c>
      <c r="H42" s="7">
        <f>ROUND(+'Emergency Room'!E140,2)</f>
        <v>11.73</v>
      </c>
      <c r="I42" s="7">
        <f t="shared" si="1"/>
        <v>109460.7</v>
      </c>
      <c r="J42" s="7"/>
      <c r="K42" s="8">
        <f t="shared" si="2"/>
        <v>-8.5000000000000006E-3</v>
      </c>
    </row>
    <row r="43" spans="2:11" x14ac:dyDescent="0.2">
      <c r="B43">
        <f>+'Emergency Room'!A38</f>
        <v>102</v>
      </c>
      <c r="C43" t="str">
        <f>+'Emergency Room'!B38</f>
        <v>ASTRIA REGIONAL MEDICAL CENTER</v>
      </c>
      <c r="D43" s="6">
        <f>ROUND(+'Emergency Room'!G38,0)</f>
        <v>3064437</v>
      </c>
      <c r="E43" s="7">
        <f>ROUND(+'Emergency Room'!E38,2)</f>
        <v>0</v>
      </c>
      <c r="F43" s="7" t="str">
        <f t="shared" si="0"/>
        <v/>
      </c>
      <c r="G43" s="6">
        <f>ROUND(+'Emergency Room'!G141,0)</f>
        <v>3423714</v>
      </c>
      <c r="H43" s="7">
        <f>ROUND(+'Emergency Room'!E141,2)</f>
        <v>31.6</v>
      </c>
      <c r="I43" s="7">
        <f t="shared" si="1"/>
        <v>108345.38</v>
      </c>
      <c r="J43" s="7"/>
      <c r="K43" s="8" t="str">
        <f t="shared" si="2"/>
        <v/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ROUND(+'Emergency Room'!G39,0)</f>
        <v>0</v>
      </c>
      <c r="E44" s="7">
        <f>ROUND(+'Emergency Room'!E39,2)</f>
        <v>0</v>
      </c>
      <c r="F44" s="7" t="str">
        <f t="shared" si="0"/>
        <v/>
      </c>
      <c r="G44" s="6">
        <f>ROUND(+'Emergency Room'!G142,0)</f>
        <v>2297168</v>
      </c>
      <c r="H44" s="7">
        <f>ROUND(+'Emergency Room'!E142,2)</f>
        <v>24.93</v>
      </c>
      <c r="I44" s="7">
        <f t="shared" si="1"/>
        <v>92144.73</v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ROUND(+'Emergency Room'!G40,0)</f>
        <v>0</v>
      </c>
      <c r="E45" s="7">
        <f>ROUND(+'Emergency Room'!E40,2)</f>
        <v>0</v>
      </c>
      <c r="F45" s="7" t="str">
        <f t="shared" si="0"/>
        <v/>
      </c>
      <c r="G45" s="6">
        <f>ROUND(+'Emergency Room'!G143,0)</f>
        <v>1226342</v>
      </c>
      <c r="H45" s="7">
        <f>ROUND(+'Emergency Room'!E143,2)</f>
        <v>24.96</v>
      </c>
      <c r="I45" s="7">
        <f t="shared" si="1"/>
        <v>49132.29</v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ROUND(+'Emergency Room'!G41,0)</f>
        <v>518508</v>
      </c>
      <c r="E46" s="7">
        <f>ROUND(+'Emergency Room'!E41,2)</f>
        <v>9.0299999999999994</v>
      </c>
      <c r="F46" s="7">
        <f t="shared" si="0"/>
        <v>57420.6</v>
      </c>
      <c r="G46" s="6">
        <f>ROUND(+'Emergency Room'!G144,0)</f>
        <v>456961</v>
      </c>
      <c r="H46" s="7">
        <f>ROUND(+'Emergency Room'!E144,2)</f>
        <v>7.28</v>
      </c>
      <c r="I46" s="7">
        <f t="shared" si="1"/>
        <v>62769.37</v>
      </c>
      <c r="J46" s="7"/>
      <c r="K46" s="8">
        <f t="shared" si="2"/>
        <v>9.3200000000000005E-2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ROUND(+'Emergency Room'!G42,0)</f>
        <v>1487466</v>
      </c>
      <c r="E47" s="7">
        <f>ROUND(+'Emergency Room'!E42,2)</f>
        <v>27.13</v>
      </c>
      <c r="F47" s="7">
        <f t="shared" si="0"/>
        <v>54827.35</v>
      </c>
      <c r="G47" s="6">
        <f>ROUND(+'Emergency Room'!G145,0)</f>
        <v>1481622</v>
      </c>
      <c r="H47" s="7">
        <f>ROUND(+'Emergency Room'!E145,2)</f>
        <v>26.26</v>
      </c>
      <c r="I47" s="7">
        <f t="shared" si="1"/>
        <v>56421.25</v>
      </c>
      <c r="J47" s="7"/>
      <c r="K47" s="8">
        <f t="shared" si="2"/>
        <v>2.9100000000000001E-2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ROUND(+'Emergency Room'!G43,0)</f>
        <v>199712</v>
      </c>
      <c r="E48" s="7">
        <f>ROUND(+'Emergency Room'!E43,2)</f>
        <v>3.43</v>
      </c>
      <c r="F48" s="7">
        <f t="shared" si="0"/>
        <v>58225.07</v>
      </c>
      <c r="G48" s="6">
        <f>ROUND(+'Emergency Room'!G146,0)</f>
        <v>192443</v>
      </c>
      <c r="H48" s="7">
        <f>ROUND(+'Emergency Room'!E146,2)</f>
        <v>0.56999999999999995</v>
      </c>
      <c r="I48" s="7">
        <f t="shared" si="1"/>
        <v>337619.3</v>
      </c>
      <c r="J48" s="7"/>
      <c r="K48" s="8">
        <f t="shared" si="2"/>
        <v>4.7984999999999998</v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ROUND(+'Emergency Room'!G44,0)</f>
        <v>0</v>
      </c>
      <c r="E49" s="7">
        <f>ROUND(+'Emergency Room'!E44,2)</f>
        <v>0</v>
      </c>
      <c r="F49" s="7" t="str">
        <f t="shared" si="0"/>
        <v/>
      </c>
      <c r="G49" s="6">
        <f>ROUND(+'Emergency Room'!G147,0)</f>
        <v>0</v>
      </c>
      <c r="H49" s="7">
        <f>ROUND(+'Emergency Room'!E147,2)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ROUND(+'Emergency Room'!G45,0)</f>
        <v>7724159</v>
      </c>
      <c r="E50" s="7">
        <f>ROUND(+'Emergency Room'!E45,2)</f>
        <v>95.01</v>
      </c>
      <c r="F50" s="7">
        <f t="shared" si="0"/>
        <v>81298.38</v>
      </c>
      <c r="G50" s="6">
        <f>ROUND(+'Emergency Room'!G148,0)</f>
        <v>8034469</v>
      </c>
      <c r="H50" s="7">
        <f>ROUND(+'Emergency Room'!E148,2)</f>
        <v>86.96</v>
      </c>
      <c r="I50" s="7">
        <f t="shared" si="1"/>
        <v>92392.7</v>
      </c>
      <c r="J50" s="7"/>
      <c r="K50" s="8">
        <f t="shared" si="2"/>
        <v>0.13650000000000001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ROUND(+'Emergency Room'!G46,0)</f>
        <v>8738507</v>
      </c>
      <c r="E51" s="7">
        <f>ROUND(+'Emergency Room'!E46,2)</f>
        <v>95.82</v>
      </c>
      <c r="F51" s="7">
        <f t="shared" si="0"/>
        <v>91197.11</v>
      </c>
      <c r="G51" s="6">
        <f>ROUND(+'Emergency Room'!G149,0)</f>
        <v>9086833</v>
      </c>
      <c r="H51" s="7">
        <f>ROUND(+'Emergency Room'!E149,2)</f>
        <v>87.46</v>
      </c>
      <c r="I51" s="7">
        <f t="shared" si="1"/>
        <v>103897.02</v>
      </c>
      <c r="J51" s="7"/>
      <c r="K51" s="8">
        <f t="shared" si="2"/>
        <v>0.13930000000000001</v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ROUND(+'Emergency Room'!G47,0)</f>
        <v>550401</v>
      </c>
      <c r="E52" s="7">
        <f>ROUND(+'Emergency Room'!E47,2)</f>
        <v>6.93</v>
      </c>
      <c r="F52" s="7">
        <f t="shared" si="0"/>
        <v>79422.94</v>
      </c>
      <c r="G52" s="6">
        <f>ROUND(+'Emergency Room'!G150,0)</f>
        <v>529943</v>
      </c>
      <c r="H52" s="7">
        <f>ROUND(+'Emergency Room'!E150,2)</f>
        <v>5.81</v>
      </c>
      <c r="I52" s="7">
        <f t="shared" si="1"/>
        <v>91212.22</v>
      </c>
      <c r="J52" s="7"/>
      <c r="K52" s="8">
        <f t="shared" si="2"/>
        <v>0.1484</v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ROUND(+'Emergency Room'!G48,0)</f>
        <v>4951472</v>
      </c>
      <c r="E53" s="7">
        <f>ROUND(+'Emergency Room'!E48,2)</f>
        <v>63.37</v>
      </c>
      <c r="F53" s="7">
        <f t="shared" si="0"/>
        <v>78135.899999999994</v>
      </c>
      <c r="G53" s="6">
        <f>ROUND(+'Emergency Room'!G151,0)</f>
        <v>5225231</v>
      </c>
      <c r="H53" s="7">
        <f>ROUND(+'Emergency Room'!E151,2)</f>
        <v>90.79</v>
      </c>
      <c r="I53" s="7">
        <f t="shared" si="1"/>
        <v>57552.94</v>
      </c>
      <c r="J53" s="7"/>
      <c r="K53" s="8">
        <f t="shared" si="2"/>
        <v>-0.26340000000000002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ROUND(+'Emergency Room'!G49,0)</f>
        <v>6165003</v>
      </c>
      <c r="E54" s="7">
        <f>ROUND(+'Emergency Room'!E49,2)</f>
        <v>74.37</v>
      </c>
      <c r="F54" s="7">
        <f t="shared" si="0"/>
        <v>82896.37</v>
      </c>
      <c r="G54" s="6">
        <f>ROUND(+'Emergency Room'!G152,0)</f>
        <v>7098326</v>
      </c>
      <c r="H54" s="7">
        <f>ROUND(+'Emergency Room'!E152,2)</f>
        <v>86.08</v>
      </c>
      <c r="I54" s="7">
        <f t="shared" si="1"/>
        <v>82461.97</v>
      </c>
      <c r="J54" s="7"/>
      <c r="K54" s="8">
        <f t="shared" si="2"/>
        <v>-5.1999999999999998E-3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ROUND(+'Emergency Room'!G50,0)</f>
        <v>5579105</v>
      </c>
      <c r="E55" s="7">
        <f>ROUND(+'Emergency Room'!E50,2)</f>
        <v>80.44</v>
      </c>
      <c r="F55" s="7">
        <f t="shared" si="0"/>
        <v>69357.350000000006</v>
      </c>
      <c r="G55" s="6">
        <f>ROUND(+'Emergency Room'!G153,0)</f>
        <v>5827655</v>
      </c>
      <c r="H55" s="7">
        <f>ROUND(+'Emergency Room'!E153,2)</f>
        <v>78.95</v>
      </c>
      <c r="I55" s="7">
        <f t="shared" si="1"/>
        <v>73814.5</v>
      </c>
      <c r="J55" s="7"/>
      <c r="K55" s="8">
        <f t="shared" si="2"/>
        <v>6.4299999999999996E-2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ROUND(+'Emergency Room'!G51,0)</f>
        <v>1954205</v>
      </c>
      <c r="E56" s="7">
        <f>ROUND(+'Emergency Room'!E51,2)</f>
        <v>22.69</v>
      </c>
      <c r="F56" s="7">
        <f t="shared" si="0"/>
        <v>86126.27</v>
      </c>
      <c r="G56" s="6">
        <f>ROUND(+'Emergency Room'!G154,0)</f>
        <v>2124442</v>
      </c>
      <c r="H56" s="7">
        <f>ROUND(+'Emergency Room'!E154,2)</f>
        <v>23.91</v>
      </c>
      <c r="I56" s="7">
        <f t="shared" si="1"/>
        <v>88851.61</v>
      </c>
      <c r="J56" s="7"/>
      <c r="K56" s="8">
        <f t="shared" si="2"/>
        <v>3.1600000000000003E-2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ROUND(+'Emergency Room'!G52,0)</f>
        <v>417488</v>
      </c>
      <c r="E57" s="7">
        <f>ROUND(+'Emergency Room'!E52,2)</f>
        <v>3.69</v>
      </c>
      <c r="F57" s="7">
        <f t="shared" si="0"/>
        <v>113140.38</v>
      </c>
      <c r="G57" s="6">
        <f>ROUND(+'Emergency Room'!G155,0)</f>
        <v>0</v>
      </c>
      <c r="H57" s="7">
        <f>ROUND(+'Emergency Room'!E155,2)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ROUND(+'Emergency Room'!G53,0)</f>
        <v>6735522</v>
      </c>
      <c r="E58" s="7">
        <f>ROUND(+'Emergency Room'!E53,2)</f>
        <v>75.2</v>
      </c>
      <c r="F58" s="7">
        <f t="shared" si="0"/>
        <v>89568.11</v>
      </c>
      <c r="G58" s="6">
        <f>ROUND(+'Emergency Room'!G156,0)</f>
        <v>7585335</v>
      </c>
      <c r="H58" s="7">
        <f>ROUND(+'Emergency Room'!E156,2)</f>
        <v>85.18</v>
      </c>
      <c r="I58" s="7">
        <f t="shared" si="1"/>
        <v>89050.66</v>
      </c>
      <c r="J58" s="7"/>
      <c r="K58" s="8">
        <f t="shared" si="2"/>
        <v>-5.7999999999999996E-3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ROUND(+'Emergency Room'!G54,0)</f>
        <v>6189646</v>
      </c>
      <c r="E59" s="7">
        <f>ROUND(+'Emergency Room'!E54,2)</f>
        <v>86.15</v>
      </c>
      <c r="F59" s="7">
        <f t="shared" si="0"/>
        <v>71847.31</v>
      </c>
      <c r="G59" s="6">
        <f>ROUND(+'Emergency Room'!G157,0)</f>
        <v>6289401</v>
      </c>
      <c r="H59" s="7">
        <f>ROUND(+'Emergency Room'!E157,2)</f>
        <v>89.36</v>
      </c>
      <c r="I59" s="7">
        <f t="shared" si="1"/>
        <v>70382.73</v>
      </c>
      <c r="J59" s="7"/>
      <c r="K59" s="8">
        <f t="shared" si="2"/>
        <v>-2.0400000000000001E-2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ROUND(+'Emergency Room'!G55,0)</f>
        <v>1949271</v>
      </c>
      <c r="E60" s="7">
        <f>ROUND(+'Emergency Room'!E55,2)</f>
        <v>23.37</v>
      </c>
      <c r="F60" s="7">
        <f t="shared" si="0"/>
        <v>83409.11</v>
      </c>
      <c r="G60" s="6">
        <f>ROUND(+'Emergency Room'!G158,0)</f>
        <v>3039031</v>
      </c>
      <c r="H60" s="7">
        <f>ROUND(+'Emergency Room'!E158,2)</f>
        <v>25.22</v>
      </c>
      <c r="I60" s="7">
        <f t="shared" si="1"/>
        <v>120500.83</v>
      </c>
      <c r="J60" s="7"/>
      <c r="K60" s="8">
        <f t="shared" si="2"/>
        <v>0.44469999999999998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ROUND(+'Emergency Room'!G56,0)</f>
        <v>248441</v>
      </c>
      <c r="E61" s="7">
        <f>ROUND(+'Emergency Room'!E56,2)</f>
        <v>4.46</v>
      </c>
      <c r="F61" s="7">
        <f t="shared" si="0"/>
        <v>55704.26</v>
      </c>
      <c r="G61" s="6">
        <f>ROUND(+'Emergency Room'!G159,0)</f>
        <v>146707</v>
      </c>
      <c r="H61" s="7">
        <f>ROUND(+'Emergency Room'!E159,2)</f>
        <v>2.46</v>
      </c>
      <c r="I61" s="7">
        <f t="shared" si="1"/>
        <v>59636.99</v>
      </c>
      <c r="J61" s="7"/>
      <c r="K61" s="8">
        <f t="shared" si="2"/>
        <v>7.0599999999999996E-2</v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ROUND(+'Emergency Room'!G57,0)</f>
        <v>11391568</v>
      </c>
      <c r="E62" s="7">
        <f>ROUND(+'Emergency Room'!E57,2)</f>
        <v>130.66</v>
      </c>
      <c r="F62" s="7">
        <f t="shared" si="0"/>
        <v>87184.82</v>
      </c>
      <c r="G62" s="6">
        <f>ROUND(+'Emergency Room'!G160,0)</f>
        <v>10222504</v>
      </c>
      <c r="H62" s="7">
        <f>ROUND(+'Emergency Room'!E160,2)</f>
        <v>118.4</v>
      </c>
      <c r="I62" s="7">
        <f t="shared" si="1"/>
        <v>86338.72</v>
      </c>
      <c r="J62" s="7"/>
      <c r="K62" s="8">
        <f t="shared" si="2"/>
        <v>-9.7000000000000003E-3</v>
      </c>
    </row>
    <row r="63" spans="2:11" x14ac:dyDescent="0.2">
      <c r="B63">
        <f>+'Emergency Room'!A58</f>
        <v>145</v>
      </c>
      <c r="C63" t="str">
        <f>+'Emergency Room'!B58</f>
        <v>PEACEHEALTH ST JOSEPH MEDICAL CENTER</v>
      </c>
      <c r="D63" s="6">
        <f>ROUND(+'Emergency Room'!G58,0)</f>
        <v>8393146</v>
      </c>
      <c r="E63" s="7">
        <f>ROUND(+'Emergency Room'!E58,2)</f>
        <v>100.96</v>
      </c>
      <c r="F63" s="7">
        <f t="shared" si="0"/>
        <v>83133.38</v>
      </c>
      <c r="G63" s="6">
        <f>ROUND(+'Emergency Room'!G161,0)</f>
        <v>9300416</v>
      </c>
      <c r="H63" s="7">
        <f>ROUND(+'Emergency Room'!E161,2)</f>
        <v>104.68</v>
      </c>
      <c r="I63" s="7">
        <f t="shared" si="1"/>
        <v>88846.16</v>
      </c>
      <c r="J63" s="7"/>
      <c r="K63" s="8">
        <f t="shared" si="2"/>
        <v>6.8699999999999997E-2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ROUND(+'Emergency Room'!G59,0)</f>
        <v>2272847</v>
      </c>
      <c r="E64" s="7">
        <f>ROUND(+'Emergency Room'!E59,2)</f>
        <v>20.71</v>
      </c>
      <c r="F64" s="7">
        <f t="shared" si="0"/>
        <v>109746.35</v>
      </c>
      <c r="G64" s="6">
        <f>ROUND(+'Emergency Room'!G162,0)</f>
        <v>2362962</v>
      </c>
      <c r="H64" s="7">
        <f>ROUND(+'Emergency Room'!E162,2)</f>
        <v>21.77</v>
      </c>
      <c r="I64" s="7">
        <f t="shared" si="1"/>
        <v>108542.12</v>
      </c>
      <c r="J64" s="7"/>
      <c r="K64" s="8">
        <f t="shared" si="2"/>
        <v>-1.0999999999999999E-2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ROUND(+'Emergency Room'!G60,0)</f>
        <v>0</v>
      </c>
      <c r="E65" s="7">
        <f>ROUND(+'Emergency Room'!E60,2)</f>
        <v>0</v>
      </c>
      <c r="F65" s="7" t="str">
        <f t="shared" si="0"/>
        <v/>
      </c>
      <c r="G65" s="6">
        <f>ROUND(+'Emergency Room'!G163,0)</f>
        <v>0</v>
      </c>
      <c r="H65" s="7">
        <f>ROUND(+'Emergency Room'!E163,2)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ROUND(+'Emergency Room'!G61,0)</f>
        <v>1421973</v>
      </c>
      <c r="E66" s="7">
        <f>ROUND(+'Emergency Room'!E61,2)</f>
        <v>9.1999999999999993</v>
      </c>
      <c r="F66" s="7">
        <f t="shared" si="0"/>
        <v>154562.28</v>
      </c>
      <c r="G66" s="6">
        <f>ROUND(+'Emergency Room'!G164,0)</f>
        <v>1632865</v>
      </c>
      <c r="H66" s="7">
        <f>ROUND(+'Emergency Room'!E164,2)</f>
        <v>9.3800000000000008</v>
      </c>
      <c r="I66" s="7">
        <f t="shared" si="1"/>
        <v>174079.42</v>
      </c>
      <c r="J66" s="7"/>
      <c r="K66" s="8">
        <f t="shared" si="2"/>
        <v>0.1263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ROUND(+'Emergency Room'!G62,0)</f>
        <v>2272642</v>
      </c>
      <c r="E67" s="7">
        <f>ROUND(+'Emergency Room'!E62,2)</f>
        <v>28.91</v>
      </c>
      <c r="F67" s="7">
        <f t="shared" si="0"/>
        <v>78610.929999999993</v>
      </c>
      <c r="G67" s="6">
        <f>ROUND(+'Emergency Room'!G165,0)</f>
        <v>2256899</v>
      </c>
      <c r="H67" s="7">
        <f>ROUND(+'Emergency Room'!E165,2)</f>
        <v>27.32</v>
      </c>
      <c r="I67" s="7">
        <f t="shared" si="1"/>
        <v>82609.77</v>
      </c>
      <c r="J67" s="7"/>
      <c r="K67" s="8">
        <f t="shared" si="2"/>
        <v>5.0900000000000001E-2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ROUND(+'Emergency Room'!G63,0)</f>
        <v>645523</v>
      </c>
      <c r="E68" s="7">
        <f>ROUND(+'Emergency Room'!E63,2)</f>
        <v>9.86</v>
      </c>
      <c r="F68" s="7">
        <f t="shared" si="0"/>
        <v>65468.86</v>
      </c>
      <c r="G68" s="6">
        <f>ROUND(+'Emergency Room'!G166,0)</f>
        <v>619809</v>
      </c>
      <c r="H68" s="7">
        <f>ROUND(+'Emergency Room'!E166,2)</f>
        <v>8.58</v>
      </c>
      <c r="I68" s="7">
        <f t="shared" si="1"/>
        <v>72238.81</v>
      </c>
      <c r="J68" s="7"/>
      <c r="K68" s="8">
        <f t="shared" si="2"/>
        <v>0.10340000000000001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ROUND(+'Emergency Room'!G64,0)</f>
        <v>9956575</v>
      </c>
      <c r="E69" s="7">
        <f>ROUND(+'Emergency Room'!E64,2)</f>
        <v>105.25</v>
      </c>
      <c r="F69" s="7">
        <f t="shared" si="0"/>
        <v>94599.29</v>
      </c>
      <c r="G69" s="6">
        <f>ROUND(+'Emergency Room'!G167,0)</f>
        <v>11337792</v>
      </c>
      <c r="H69" s="7">
        <f>ROUND(+'Emergency Room'!E167,2)</f>
        <v>117.45</v>
      </c>
      <c r="I69" s="7">
        <f t="shared" si="1"/>
        <v>96532.92</v>
      </c>
      <c r="J69" s="7"/>
      <c r="K69" s="8">
        <f t="shared" si="2"/>
        <v>2.0400000000000001E-2</v>
      </c>
    </row>
    <row r="70" spans="2:11" x14ac:dyDescent="0.2">
      <c r="B70">
        <f>+'Emergency Room'!A65</f>
        <v>156</v>
      </c>
      <c r="C70" t="str">
        <f>+'Emergency Room'!B65</f>
        <v>WHIDBEYHEALTH MEDICAL CENTER</v>
      </c>
      <c r="D70" s="6">
        <f>ROUND(+'Emergency Room'!G65,0)</f>
        <v>2843319</v>
      </c>
      <c r="E70" s="7">
        <f>ROUND(+'Emergency Room'!E65,2)</f>
        <v>27.11</v>
      </c>
      <c r="F70" s="7">
        <f t="shared" si="0"/>
        <v>104880.82</v>
      </c>
      <c r="G70" s="6">
        <f>ROUND(+'Emergency Room'!G168,0)</f>
        <v>2353641</v>
      </c>
      <c r="H70" s="7">
        <f>ROUND(+'Emergency Room'!E168,2)</f>
        <v>27.94</v>
      </c>
      <c r="I70" s="7">
        <f t="shared" si="1"/>
        <v>84239.12</v>
      </c>
      <c r="J70" s="7"/>
      <c r="K70" s="8">
        <f t="shared" si="2"/>
        <v>-0.1968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ROUND(+'Emergency Room'!G66,0)</f>
        <v>0</v>
      </c>
      <c r="E71" s="7">
        <f>ROUND(+'Emergency Room'!E66,2)</f>
        <v>0</v>
      </c>
      <c r="F71" s="7" t="str">
        <f t="shared" si="0"/>
        <v/>
      </c>
      <c r="G71" s="6">
        <f>ROUND(+'Emergency Room'!G169,0)</f>
        <v>0</v>
      </c>
      <c r="H71" s="7">
        <f>ROUND(+'Emergency Room'!E169,2)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ROUND(+'Emergency Room'!G67,0)</f>
        <v>1024809</v>
      </c>
      <c r="E72" s="7">
        <f>ROUND(+'Emergency Room'!E67,2)</f>
        <v>7.81</v>
      </c>
      <c r="F72" s="7">
        <f t="shared" si="0"/>
        <v>131217.54</v>
      </c>
      <c r="G72" s="6">
        <f>ROUND(+'Emergency Room'!G170,0)</f>
        <v>1047228</v>
      </c>
      <c r="H72" s="7">
        <f>ROUND(+'Emergency Room'!E170,2)</f>
        <v>8.16</v>
      </c>
      <c r="I72" s="7">
        <f t="shared" si="1"/>
        <v>128336.76</v>
      </c>
      <c r="J72" s="7"/>
      <c r="K72" s="8">
        <f t="shared" si="2"/>
        <v>-2.1999999999999999E-2</v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ROUND(+'Emergency Room'!G68,0)</f>
        <v>9618187</v>
      </c>
      <c r="E73" s="7">
        <f>ROUND(+'Emergency Room'!E68,2)</f>
        <v>110.41</v>
      </c>
      <c r="F73" s="7">
        <f t="shared" si="0"/>
        <v>87113.37</v>
      </c>
      <c r="G73" s="6">
        <f>ROUND(+'Emergency Room'!G171,0)</f>
        <v>10812820</v>
      </c>
      <c r="H73" s="7">
        <f>ROUND(+'Emergency Room'!E171,2)</f>
        <v>122.48</v>
      </c>
      <c r="I73" s="7">
        <f t="shared" si="1"/>
        <v>88282.33</v>
      </c>
      <c r="J73" s="7"/>
      <c r="K73" s="8">
        <f t="shared" si="2"/>
        <v>1.34E-2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ROUND(+'Emergency Room'!G69,0)</f>
        <v>10089496</v>
      </c>
      <c r="E74" s="7">
        <f>ROUND(+'Emergency Room'!E69,2)</f>
        <v>145.72</v>
      </c>
      <c r="F74" s="7">
        <f t="shared" si="0"/>
        <v>69238.92</v>
      </c>
      <c r="G74" s="6">
        <f>ROUND(+'Emergency Room'!G172,0)</f>
        <v>12667907</v>
      </c>
      <c r="H74" s="7">
        <f>ROUND(+'Emergency Room'!E172,2)</f>
        <v>142.19999999999999</v>
      </c>
      <c r="I74" s="7">
        <f t="shared" si="1"/>
        <v>89085.14</v>
      </c>
      <c r="J74" s="7"/>
      <c r="K74" s="8">
        <f t="shared" si="2"/>
        <v>0.28660000000000002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ROUND(+'Emergency Room'!G70,0)</f>
        <v>15191472</v>
      </c>
      <c r="E75" s="7">
        <f>ROUND(+'Emergency Room'!E70,2)</f>
        <v>175.92</v>
      </c>
      <c r="F75" s="7">
        <f t="shared" ref="F75:F109" si="3">IF(D75=0,"",IF(E75=0,"",ROUND(D75/E75,2)))</f>
        <v>86354.43</v>
      </c>
      <c r="G75" s="6">
        <f>ROUND(+'Emergency Room'!G173,0)</f>
        <v>17869869</v>
      </c>
      <c r="H75" s="7">
        <f>ROUND(+'Emergency Room'!E173,2)</f>
        <v>213.96</v>
      </c>
      <c r="I75" s="7">
        <f t="shared" ref="I75:I109" si="4">IF(G75=0,"",IF(H75=0,"",ROUND(G75/H75,2)))</f>
        <v>83519.67</v>
      </c>
      <c r="J75" s="7"/>
      <c r="K75" s="8">
        <f t="shared" ref="K75:K109" si="5">IF(D75=0,"",IF(E75=0,"",IF(G75=0,"",IF(H75=0,"",ROUND(I75/F75-1,4)))))</f>
        <v>-3.2800000000000003E-2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ROUND(+'Emergency Room'!G71,0)</f>
        <v>9270898</v>
      </c>
      <c r="E76" s="7">
        <f>ROUND(+'Emergency Room'!E71,2)</f>
        <v>115.7</v>
      </c>
      <c r="F76" s="7">
        <f t="shared" si="3"/>
        <v>80128.759999999995</v>
      </c>
      <c r="G76" s="6">
        <f>ROUND(+'Emergency Room'!G174,0)</f>
        <v>9502915</v>
      </c>
      <c r="H76" s="7">
        <f>ROUND(+'Emergency Room'!E174,2)</f>
        <v>121.4</v>
      </c>
      <c r="I76" s="7">
        <f t="shared" si="4"/>
        <v>78277.72</v>
      </c>
      <c r="J76" s="7"/>
      <c r="K76" s="8">
        <f t="shared" si="5"/>
        <v>-2.3099999999999999E-2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ROUND(+'Emergency Room'!G72,0)</f>
        <v>1433113</v>
      </c>
      <c r="E77" s="7">
        <f>ROUND(+'Emergency Room'!E72,2)</f>
        <v>12.12</v>
      </c>
      <c r="F77" s="7">
        <f t="shared" si="3"/>
        <v>118243.65</v>
      </c>
      <c r="G77" s="6">
        <f>ROUND(+'Emergency Room'!G175,0)</f>
        <v>1504966</v>
      </c>
      <c r="H77" s="7">
        <f>ROUND(+'Emergency Room'!E175,2)</f>
        <v>12.45</v>
      </c>
      <c r="I77" s="7">
        <f t="shared" si="4"/>
        <v>120880.8</v>
      </c>
      <c r="J77" s="7"/>
      <c r="K77" s="8">
        <f t="shared" si="5"/>
        <v>2.23E-2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ROUND(+'Emergency Room'!G73,0)</f>
        <v>0</v>
      </c>
      <c r="E78" s="7">
        <f>ROUND(+'Emergency Room'!E73,2)</f>
        <v>0</v>
      </c>
      <c r="F78" s="7" t="str">
        <f t="shared" si="3"/>
        <v/>
      </c>
      <c r="G78" s="6">
        <f>ROUND(+'Emergency Room'!G176,0)</f>
        <v>0</v>
      </c>
      <c r="H78" s="7">
        <f>ROUND(+'Emergency Room'!E176,2)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ROUND(+'Emergency Room'!G74,0)</f>
        <v>4377777</v>
      </c>
      <c r="E79" s="7">
        <f>ROUND(+'Emergency Room'!E74,2)</f>
        <v>52.83</v>
      </c>
      <c r="F79" s="7">
        <f t="shared" si="3"/>
        <v>82865.36</v>
      </c>
      <c r="G79" s="6">
        <f>ROUND(+'Emergency Room'!G177,0)</f>
        <v>4681016</v>
      </c>
      <c r="H79" s="7">
        <f>ROUND(+'Emergency Room'!E177,2)</f>
        <v>56.85</v>
      </c>
      <c r="I79" s="7">
        <f t="shared" si="4"/>
        <v>82339.77</v>
      </c>
      <c r="J79" s="7"/>
      <c r="K79" s="8">
        <f t="shared" si="5"/>
        <v>-6.3E-3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ROUND(+'Emergency Room'!G75,0)</f>
        <v>11759059</v>
      </c>
      <c r="E80" s="7">
        <f>ROUND(+'Emergency Room'!E75,2)</f>
        <v>158.71</v>
      </c>
      <c r="F80" s="7">
        <f t="shared" si="3"/>
        <v>74091.48</v>
      </c>
      <c r="G80" s="6">
        <f>ROUND(+'Emergency Room'!G178,0)</f>
        <v>12378732</v>
      </c>
      <c r="H80" s="7">
        <f>ROUND(+'Emergency Room'!E178,2)</f>
        <v>163.41999999999999</v>
      </c>
      <c r="I80" s="7">
        <f t="shared" si="4"/>
        <v>75747.960000000006</v>
      </c>
      <c r="J80" s="7"/>
      <c r="K80" s="8">
        <f t="shared" si="5"/>
        <v>2.24E-2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ROUND(+'Emergency Room'!G76,0)</f>
        <v>3837414</v>
      </c>
      <c r="E81" s="7">
        <f>ROUND(+'Emergency Room'!E76,2)</f>
        <v>27.25</v>
      </c>
      <c r="F81" s="7">
        <f t="shared" si="3"/>
        <v>140822.53</v>
      </c>
      <c r="G81" s="6">
        <f>ROUND(+'Emergency Room'!G179,0)</f>
        <v>3994557</v>
      </c>
      <c r="H81" s="7">
        <f>ROUND(+'Emergency Room'!E179,2)</f>
        <v>28.22</v>
      </c>
      <c r="I81" s="7">
        <f t="shared" si="4"/>
        <v>141550.57</v>
      </c>
      <c r="J81" s="7"/>
      <c r="K81" s="8">
        <f t="shared" si="5"/>
        <v>5.1999999999999998E-3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ROUND(+'Emergency Room'!G77,0)</f>
        <v>1106139</v>
      </c>
      <c r="E82" s="7">
        <f>ROUND(+'Emergency Room'!E77,2)</f>
        <v>12.25</v>
      </c>
      <c r="F82" s="7">
        <f t="shared" si="3"/>
        <v>90297.06</v>
      </c>
      <c r="G82" s="6">
        <f>ROUND(+'Emergency Room'!G180,0)</f>
        <v>1076592</v>
      </c>
      <c r="H82" s="7">
        <f>ROUND(+'Emergency Room'!E180,2)</f>
        <v>11.13</v>
      </c>
      <c r="I82" s="7">
        <f t="shared" si="4"/>
        <v>96728.84</v>
      </c>
      <c r="J82" s="7"/>
      <c r="K82" s="8">
        <f t="shared" si="5"/>
        <v>7.1199999999999999E-2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ROUND(+'Emergency Room'!G78,0)</f>
        <v>10878630</v>
      </c>
      <c r="E83" s="7">
        <f>ROUND(+'Emergency Room'!E78,2)</f>
        <v>104.3</v>
      </c>
      <c r="F83" s="7">
        <f t="shared" si="3"/>
        <v>104301.34</v>
      </c>
      <c r="G83" s="6">
        <f>ROUND(+'Emergency Room'!G181,0)</f>
        <v>11755436</v>
      </c>
      <c r="H83" s="7">
        <f>ROUND(+'Emergency Room'!E181,2)</f>
        <v>83.33</v>
      </c>
      <c r="I83" s="7">
        <f t="shared" si="4"/>
        <v>141070.87</v>
      </c>
      <c r="J83" s="7"/>
      <c r="K83" s="8">
        <f t="shared" si="5"/>
        <v>0.35249999999999998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ROUND(+'Emergency Room'!G79,0)</f>
        <v>12566753</v>
      </c>
      <c r="E84" s="7">
        <f>ROUND(+'Emergency Room'!E79,2)</f>
        <v>169.63</v>
      </c>
      <c r="F84" s="7">
        <f t="shared" si="3"/>
        <v>74083.320000000007</v>
      </c>
      <c r="G84" s="6">
        <f>ROUND(+'Emergency Room'!G182,0)</f>
        <v>15188426</v>
      </c>
      <c r="H84" s="7">
        <f>ROUND(+'Emergency Room'!E182,2)</f>
        <v>146.75</v>
      </c>
      <c r="I84" s="7">
        <f t="shared" si="4"/>
        <v>103498.64</v>
      </c>
      <c r="J84" s="7"/>
      <c r="K84" s="8">
        <f t="shared" si="5"/>
        <v>0.39710000000000001</v>
      </c>
    </row>
    <row r="85" spans="2:11" x14ac:dyDescent="0.2">
      <c r="B85">
        <f>+'Emergency Room'!A80</f>
        <v>180</v>
      </c>
      <c r="C85" t="str">
        <f>+'Emergency Room'!B80</f>
        <v>MULTICARE VALLEY HOSPITAL</v>
      </c>
      <c r="D85" s="6">
        <f>ROUND(+'Emergency Room'!G80,0)</f>
        <v>3921273</v>
      </c>
      <c r="E85" s="7">
        <f>ROUND(+'Emergency Room'!E80,2)</f>
        <v>55.92</v>
      </c>
      <c r="F85" s="7">
        <f t="shared" si="3"/>
        <v>70122.91</v>
      </c>
      <c r="G85" s="6">
        <f>ROUND(+'Emergency Room'!G183,0)</f>
        <v>4104222</v>
      </c>
      <c r="H85" s="7">
        <f>ROUND(+'Emergency Room'!E183,2)</f>
        <v>55.61</v>
      </c>
      <c r="I85" s="7">
        <f t="shared" si="4"/>
        <v>73803.67</v>
      </c>
      <c r="J85" s="7"/>
      <c r="K85" s="8">
        <f t="shared" si="5"/>
        <v>5.2499999999999998E-2</v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ROUND(+'Emergency Room'!G81,0)</f>
        <v>7205769</v>
      </c>
      <c r="E86" s="7">
        <f>ROUND(+'Emergency Room'!E81,2)</f>
        <v>93.97</v>
      </c>
      <c r="F86" s="7">
        <f t="shared" si="3"/>
        <v>76681.59</v>
      </c>
      <c r="G86" s="6">
        <f>ROUND(+'Emergency Room'!G184,0)</f>
        <v>8409025</v>
      </c>
      <c r="H86" s="7">
        <f>ROUND(+'Emergency Room'!E184,2)</f>
        <v>79.19</v>
      </c>
      <c r="I86" s="7">
        <f t="shared" si="4"/>
        <v>106187.97</v>
      </c>
      <c r="J86" s="7"/>
      <c r="K86" s="8">
        <f t="shared" si="5"/>
        <v>0.38479999999999998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ROUND(+'Emergency Room'!G82,0)</f>
        <v>1360891</v>
      </c>
      <c r="E87" s="7">
        <f>ROUND(+'Emergency Room'!E82,2)</f>
        <v>17.2</v>
      </c>
      <c r="F87" s="7">
        <f t="shared" si="3"/>
        <v>79121.570000000007</v>
      </c>
      <c r="G87" s="6">
        <f>ROUND(+'Emergency Room'!G185,0)</f>
        <v>1509667</v>
      </c>
      <c r="H87" s="7">
        <f>ROUND(+'Emergency Room'!E185,2)</f>
        <v>18</v>
      </c>
      <c r="I87" s="7">
        <f t="shared" si="4"/>
        <v>83870.39</v>
      </c>
      <c r="J87" s="7"/>
      <c r="K87" s="8">
        <f t="shared" si="5"/>
        <v>0.06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ROUND(+'Emergency Room'!G83,0)</f>
        <v>4501581</v>
      </c>
      <c r="E88" s="7">
        <f>ROUND(+'Emergency Room'!E83,2)</f>
        <v>48.97</v>
      </c>
      <c r="F88" s="7">
        <f t="shared" si="3"/>
        <v>91925.28</v>
      </c>
      <c r="G88" s="6">
        <f>ROUND(+'Emergency Room'!G186,0)</f>
        <v>4723995</v>
      </c>
      <c r="H88" s="7">
        <f>ROUND(+'Emergency Room'!E186,2)</f>
        <v>54.12</v>
      </c>
      <c r="I88" s="7">
        <f t="shared" si="4"/>
        <v>87287.42</v>
      </c>
      <c r="J88" s="7"/>
      <c r="K88" s="8">
        <f t="shared" si="5"/>
        <v>-5.0500000000000003E-2</v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ROUND(+'Emergency Room'!G84,0)</f>
        <v>1278718</v>
      </c>
      <c r="E89" s="7">
        <f>ROUND(+'Emergency Room'!E84,2)</f>
        <v>17.07</v>
      </c>
      <c r="F89" s="7">
        <f t="shared" si="3"/>
        <v>74910.25</v>
      </c>
      <c r="G89" s="6">
        <f>ROUND(+'Emergency Room'!G187,0)</f>
        <v>1339302</v>
      </c>
      <c r="H89" s="7">
        <f>ROUND(+'Emergency Room'!E187,2)</f>
        <v>16.649999999999999</v>
      </c>
      <c r="I89" s="7">
        <f t="shared" si="4"/>
        <v>80438.559999999998</v>
      </c>
      <c r="J89" s="7"/>
      <c r="K89" s="8">
        <f t="shared" si="5"/>
        <v>7.3800000000000004E-2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ROUND(+'Emergency Room'!G85,0)</f>
        <v>1148224</v>
      </c>
      <c r="E90" s="7">
        <f>ROUND(+'Emergency Room'!E85,2)</f>
        <v>13.1</v>
      </c>
      <c r="F90" s="7">
        <f t="shared" si="3"/>
        <v>87650.69</v>
      </c>
      <c r="G90" s="6">
        <f>ROUND(+'Emergency Room'!G188,0)</f>
        <v>1188383</v>
      </c>
      <c r="H90" s="7">
        <f>ROUND(+'Emergency Room'!E188,2)</f>
        <v>13.32</v>
      </c>
      <c r="I90" s="7">
        <f t="shared" si="4"/>
        <v>89217.94</v>
      </c>
      <c r="J90" s="7"/>
      <c r="K90" s="8">
        <f t="shared" si="5"/>
        <v>1.7899999999999999E-2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ROUND(+'Emergency Room'!G86,0)</f>
        <v>1960247</v>
      </c>
      <c r="E91" s="7">
        <f>ROUND(+'Emergency Room'!E86,2)</f>
        <v>16.100000000000001</v>
      </c>
      <c r="F91" s="7">
        <f t="shared" si="3"/>
        <v>121754.47</v>
      </c>
      <c r="G91" s="6">
        <f>ROUND(+'Emergency Room'!G189,0)</f>
        <v>2072732</v>
      </c>
      <c r="H91" s="7">
        <f>ROUND(+'Emergency Room'!E189,2)</f>
        <v>17.100000000000001</v>
      </c>
      <c r="I91" s="7">
        <f t="shared" si="4"/>
        <v>121212.4</v>
      </c>
      <c r="J91" s="7"/>
      <c r="K91" s="8">
        <f t="shared" si="5"/>
        <v>-4.4999999999999997E-3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ROUND(+'Emergency Room'!G87,0)</f>
        <v>1978544</v>
      </c>
      <c r="E92" s="7">
        <f>ROUND(+'Emergency Room'!E87,2)</f>
        <v>21.63</v>
      </c>
      <c r="F92" s="7">
        <f t="shared" si="3"/>
        <v>91472.21</v>
      </c>
      <c r="G92" s="6">
        <f>ROUND(+'Emergency Room'!G190,0)</f>
        <v>2261795</v>
      </c>
      <c r="H92" s="7">
        <f>ROUND(+'Emergency Room'!E190,2)</f>
        <v>24.6</v>
      </c>
      <c r="I92" s="7">
        <f t="shared" si="4"/>
        <v>91942.89</v>
      </c>
      <c r="J92" s="7"/>
      <c r="K92" s="8">
        <f t="shared" si="5"/>
        <v>5.1000000000000004E-3</v>
      </c>
    </row>
    <row r="93" spans="2:11" x14ac:dyDescent="0.2">
      <c r="B93">
        <f>+'Emergency Room'!A88</f>
        <v>198</v>
      </c>
      <c r="C93" t="str">
        <f>+'Emergency Room'!B88</f>
        <v>ASTRIA SUNNYSIDE HOSPITAL</v>
      </c>
      <c r="D93" s="6">
        <f>ROUND(+'Emergency Room'!G88,0)</f>
        <v>2460076</v>
      </c>
      <c r="E93" s="7">
        <f>ROUND(+'Emergency Room'!E88,2)</f>
        <v>24.04</v>
      </c>
      <c r="F93" s="7">
        <f t="shared" si="3"/>
        <v>102332.61</v>
      </c>
      <c r="G93" s="6">
        <f>ROUND(+'Emergency Room'!G191,0)</f>
        <v>2288053</v>
      </c>
      <c r="H93" s="7">
        <f>ROUND(+'Emergency Room'!E191,2)</f>
        <v>22.38</v>
      </c>
      <c r="I93" s="7">
        <f t="shared" si="4"/>
        <v>102236.51</v>
      </c>
      <c r="J93" s="7"/>
      <c r="K93" s="8">
        <f t="shared" si="5"/>
        <v>-8.9999999999999998E-4</v>
      </c>
    </row>
    <row r="94" spans="2:11" x14ac:dyDescent="0.2">
      <c r="B94">
        <f>+'Emergency Room'!A89</f>
        <v>199</v>
      </c>
      <c r="C94" t="str">
        <f>+'Emergency Room'!B89</f>
        <v>ASTRIA TOPPENISH HOSPITAL</v>
      </c>
      <c r="D94" s="6">
        <f>ROUND(+'Emergency Room'!G89,0)</f>
        <v>1575584</v>
      </c>
      <c r="E94" s="7">
        <f>ROUND(+'Emergency Room'!E89,2)</f>
        <v>22</v>
      </c>
      <c r="F94" s="7">
        <f t="shared" si="3"/>
        <v>71617.45</v>
      </c>
      <c r="G94" s="6">
        <f>ROUND(+'Emergency Room'!G192,0)</f>
        <v>1671063</v>
      </c>
      <c r="H94" s="7">
        <f>ROUND(+'Emergency Room'!E192,2)</f>
        <v>16.8</v>
      </c>
      <c r="I94" s="7">
        <f t="shared" si="4"/>
        <v>99468.04</v>
      </c>
      <c r="J94" s="7"/>
      <c r="K94" s="8">
        <f t="shared" si="5"/>
        <v>0.38890000000000002</v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ROUND(+'Emergency Room'!G90,0)</f>
        <v>6779775</v>
      </c>
      <c r="E95" s="7">
        <f>ROUND(+'Emergency Room'!E90,2)</f>
        <v>86.89</v>
      </c>
      <c r="F95" s="7">
        <f t="shared" si="3"/>
        <v>78027.100000000006</v>
      </c>
      <c r="G95" s="6">
        <f>ROUND(+'Emergency Room'!G193,0)</f>
        <v>7307232</v>
      </c>
      <c r="H95" s="7">
        <f>ROUND(+'Emergency Room'!E193,2)</f>
        <v>89.74</v>
      </c>
      <c r="I95" s="7">
        <f t="shared" si="4"/>
        <v>81426.7</v>
      </c>
      <c r="J95" s="7"/>
      <c r="K95" s="8">
        <f t="shared" si="5"/>
        <v>4.36E-2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ROUND(+'Emergency Room'!G91,0)</f>
        <v>0</v>
      </c>
      <c r="E96" s="7">
        <f>ROUND(+'Emergency Room'!E91,2)</f>
        <v>0</v>
      </c>
      <c r="F96" s="7" t="str">
        <f t="shared" si="3"/>
        <v/>
      </c>
      <c r="G96" s="6">
        <f>ROUND(+'Emergency Room'!G194,0)</f>
        <v>0</v>
      </c>
      <c r="H96" s="7">
        <f>ROUND(+'Emergency Room'!E194,2)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ROUND(+'Emergency Room'!G92,0)</f>
        <v>0</v>
      </c>
      <c r="E97" s="7">
        <f>ROUND(+'Emergency Room'!E92,2)</f>
        <v>0</v>
      </c>
      <c r="F97" s="7" t="str">
        <f t="shared" si="3"/>
        <v/>
      </c>
      <c r="G97" s="6">
        <f>ROUND(+'Emergency Room'!G195,0)</f>
        <v>0</v>
      </c>
      <c r="H97" s="7">
        <f>ROUND(+'Emergency Room'!E195,2)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ROUND(+'Emergency Room'!G93,0)</f>
        <v>0</v>
      </c>
      <c r="E98" s="7">
        <f>ROUND(+'Emergency Room'!E93,2)</f>
        <v>0</v>
      </c>
      <c r="F98" s="7" t="str">
        <f t="shared" si="3"/>
        <v/>
      </c>
      <c r="G98" s="6">
        <f>ROUND(+'Emergency Room'!G196,0)</f>
        <v>0</v>
      </c>
      <c r="H98" s="7">
        <f>ROUND(+'Emergency Room'!E196,2)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ROUND(+'Emergency Room'!G94,0)</f>
        <v>1080031</v>
      </c>
      <c r="E99" s="7">
        <f>ROUND(+'Emergency Room'!E94,2)</f>
        <v>10.199999999999999</v>
      </c>
      <c r="F99" s="7">
        <f t="shared" si="3"/>
        <v>105885.39</v>
      </c>
      <c r="G99" s="6">
        <f>ROUND(+'Emergency Room'!G197,0)</f>
        <v>1222232</v>
      </c>
      <c r="H99" s="7">
        <f>ROUND(+'Emergency Room'!E197,2)</f>
        <v>11.98</v>
      </c>
      <c r="I99" s="7">
        <f t="shared" si="4"/>
        <v>102022.7</v>
      </c>
      <c r="J99" s="7"/>
      <c r="K99" s="8">
        <f t="shared" si="5"/>
        <v>-3.6499999999999998E-2</v>
      </c>
    </row>
    <row r="100" spans="2:11" x14ac:dyDescent="0.2">
      <c r="B100">
        <f>+'Emergency Room'!A95</f>
        <v>207</v>
      </c>
      <c r="C100" t="str">
        <f>+'Emergency Room'!B95</f>
        <v>SKAGIT REGIONAL HEALTH</v>
      </c>
      <c r="D100" s="6">
        <f>ROUND(+'Emergency Room'!G95,0)</f>
        <v>3906407</v>
      </c>
      <c r="E100" s="7">
        <f>ROUND(+'Emergency Room'!E95,2)</f>
        <v>48.29</v>
      </c>
      <c r="F100" s="7">
        <f t="shared" si="3"/>
        <v>80894.740000000005</v>
      </c>
      <c r="G100" s="6">
        <f>ROUND(+'Emergency Room'!G198,0)</f>
        <v>4207504</v>
      </c>
      <c r="H100" s="7">
        <f>ROUND(+'Emergency Room'!E198,2)</f>
        <v>50.96</v>
      </c>
      <c r="I100" s="7">
        <f t="shared" si="4"/>
        <v>82564.84</v>
      </c>
      <c r="J100" s="7"/>
      <c r="K100" s="8">
        <f t="shared" si="5"/>
        <v>2.06E-2</v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ROUND(+'Emergency Room'!G96,0)</f>
        <v>8362383</v>
      </c>
      <c r="E101" s="7">
        <f>ROUND(+'Emergency Room'!E96,2)</f>
        <v>98.52</v>
      </c>
      <c r="F101" s="7">
        <f t="shared" si="3"/>
        <v>84880.05</v>
      </c>
      <c r="G101" s="6">
        <f>ROUND(+'Emergency Room'!G199,0)</f>
        <v>9655940</v>
      </c>
      <c r="H101" s="7">
        <f>ROUND(+'Emergency Room'!E199,2)</f>
        <v>111.2</v>
      </c>
      <c r="I101" s="7">
        <f t="shared" si="4"/>
        <v>86833.99</v>
      </c>
      <c r="J101" s="7"/>
      <c r="K101" s="8">
        <f t="shared" si="5"/>
        <v>2.3E-2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ROUND(+'Emergency Room'!G97,0)</f>
        <v>4072985</v>
      </c>
      <c r="E102" s="7">
        <f>ROUND(+'Emergency Room'!E97,2)</f>
        <v>50.47</v>
      </c>
      <c r="F102" s="7">
        <f t="shared" si="3"/>
        <v>80701.11</v>
      </c>
      <c r="G102" s="6">
        <f>ROUND(+'Emergency Room'!G200,0)</f>
        <v>4329891</v>
      </c>
      <c r="H102" s="7">
        <f>ROUND(+'Emergency Room'!E200,2)</f>
        <v>48.09</v>
      </c>
      <c r="I102" s="7">
        <f t="shared" si="4"/>
        <v>90037.24</v>
      </c>
      <c r="J102" s="7"/>
      <c r="K102" s="8">
        <f t="shared" si="5"/>
        <v>0.1157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ROUND(+'Emergency Room'!G98,0)</f>
        <v>3794725</v>
      </c>
      <c r="E103" s="7">
        <f>ROUND(+'Emergency Room'!E98,2)</f>
        <v>42.3</v>
      </c>
      <c r="F103" s="7">
        <f t="shared" si="3"/>
        <v>89709.81</v>
      </c>
      <c r="G103" s="6">
        <f>ROUND(+'Emergency Room'!G201,0)</f>
        <v>4384386</v>
      </c>
      <c r="H103" s="7">
        <f>ROUND(+'Emergency Room'!E201,2)</f>
        <v>47.38</v>
      </c>
      <c r="I103" s="7">
        <f t="shared" si="4"/>
        <v>92536.639999999999</v>
      </c>
      <c r="J103" s="7"/>
      <c r="K103" s="8">
        <f t="shared" si="5"/>
        <v>3.15E-2</v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ROUND(+'Emergency Room'!G99,0)</f>
        <v>1735632</v>
      </c>
      <c r="E104" s="7">
        <f>ROUND(+'Emergency Room'!E99,2)</f>
        <v>13.66</v>
      </c>
      <c r="F104" s="7">
        <f t="shared" si="3"/>
        <v>127059.44</v>
      </c>
      <c r="G104" s="6">
        <f>ROUND(+'Emergency Room'!G202,0)</f>
        <v>2491468</v>
      </c>
      <c r="H104" s="7">
        <f>ROUND(+'Emergency Room'!E202,2)</f>
        <v>17.100000000000001</v>
      </c>
      <c r="I104" s="7">
        <f t="shared" si="4"/>
        <v>145699.88</v>
      </c>
      <c r="J104" s="7"/>
      <c r="K104" s="8">
        <f t="shared" si="5"/>
        <v>0.1467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ROUND(+'Emergency Room'!G100,0)</f>
        <v>0</v>
      </c>
      <c r="E105" s="7">
        <f>ROUND(+'Emergency Room'!E100,2)</f>
        <v>0</v>
      </c>
      <c r="F105" s="7" t="str">
        <f t="shared" si="3"/>
        <v/>
      </c>
      <c r="G105" s="6">
        <f>ROUND(+'Emergency Room'!G203,0)</f>
        <v>0</v>
      </c>
      <c r="H105" s="7">
        <f>ROUND(+'Emergency Room'!E203,2)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ROUND(+'Emergency Room'!G101,0)</f>
        <v>0</v>
      </c>
      <c r="E106" s="7">
        <f>ROUND(+'Emergency Room'!E101,2)</f>
        <v>0</v>
      </c>
      <c r="F106" s="7" t="str">
        <f t="shared" si="3"/>
        <v/>
      </c>
      <c r="G106" s="6">
        <f>ROUND(+'Emergency Room'!G204,0)</f>
        <v>0</v>
      </c>
      <c r="H106" s="7">
        <f>ROUND(+'Emergency Room'!E204,2)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ROUND(+'Emergency Room'!G102,0)</f>
        <v>0</v>
      </c>
      <c r="E107" s="7">
        <f>ROUND(+'Emergency Room'!E102,2)</f>
        <v>0</v>
      </c>
      <c r="F107" s="7" t="str">
        <f t="shared" si="3"/>
        <v/>
      </c>
      <c r="G107" s="6">
        <f>ROUND(+'Emergency Room'!G205,0)</f>
        <v>0</v>
      </c>
      <c r="H107" s="7">
        <f>ROUND(+'Emergency Room'!E205,2)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HOSPITAL</v>
      </c>
      <c r="D108" s="6">
        <f>ROUND(+'Emergency Room'!G103,0)</f>
        <v>0</v>
      </c>
      <c r="E108" s="7">
        <f>ROUND(+'Emergency Room'!E103,2)</f>
        <v>0</v>
      </c>
      <c r="F108" s="7" t="str">
        <f t="shared" si="3"/>
        <v/>
      </c>
      <c r="G108" s="6">
        <f>ROUND(+'Emergency Room'!G206,0)</f>
        <v>0</v>
      </c>
      <c r="H108" s="7">
        <f>ROUND(+'Emergency Room'!E206,2)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BHC FAIRFAX HOSPITAL NORTH</v>
      </c>
      <c r="D109" s="6">
        <f>ROUND(+'Emergency Room'!G104,0)</f>
        <v>0</v>
      </c>
      <c r="E109" s="7">
        <f>ROUND(+'Emergency Room'!E104,2)</f>
        <v>0</v>
      </c>
      <c r="F109" s="7" t="str">
        <f t="shared" si="3"/>
        <v/>
      </c>
      <c r="G109" s="6">
        <f>ROUND(+'Emergency Room'!G207,0)</f>
        <v>0</v>
      </c>
      <c r="H109" s="7">
        <f>ROUND(+'Emergency Room'!E207,2)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+'Emergency Room'!A105</f>
        <v>923</v>
      </c>
      <c r="C110" t="str">
        <f>+'Emergency Room'!B105</f>
        <v>FAIRFAX BEHAVIORAL HEALTH MONROE</v>
      </c>
      <c r="D110" s="6">
        <f>ROUND(+'Emergency Room'!G105,0)</f>
        <v>0</v>
      </c>
      <c r="E110" s="7">
        <f>ROUND(+'Emergency Room'!E105,2)</f>
        <v>0</v>
      </c>
      <c r="F110" s="7" t="str">
        <f t="shared" ref="F110" si="6">IF(D110=0,"",IF(E110=0,"",ROUND(D110/E110,2)))</f>
        <v/>
      </c>
      <c r="G110" s="6">
        <f>ROUND(+'Emergency Room'!G208,0)</f>
        <v>0</v>
      </c>
      <c r="H110" s="7">
        <f>ROUND(+'Emergency Room'!E208,2)</f>
        <v>0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7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14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372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30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9"/>
      <c r="B8" s="6"/>
      <c r="C8" s="6"/>
      <c r="D8" s="1" t="s">
        <v>37</v>
      </c>
      <c r="F8" s="1" t="s">
        <v>2</v>
      </c>
      <c r="G8" s="1" t="s">
        <v>37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38</v>
      </c>
      <c r="E9" s="1" t="s">
        <v>47</v>
      </c>
      <c r="F9" s="1" t="s">
        <v>48</v>
      </c>
      <c r="G9" s="1" t="s">
        <v>38</v>
      </c>
      <c r="H9" s="1" t="s">
        <v>47</v>
      </c>
      <c r="I9" s="1" t="s">
        <v>48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Room'!H5,0)</f>
        <v>2964</v>
      </c>
      <c r="E10" s="7">
        <f>ROUND(+'Emergency Room'!E5,2)</f>
        <v>120.32</v>
      </c>
      <c r="F10" s="7">
        <f>IF(D10=0,"",IF(E10=0,"",ROUND(D10/E10,2)))</f>
        <v>24.63</v>
      </c>
      <c r="G10" s="6">
        <f>ROUND(+'Emergency Room'!H108,0)</f>
        <v>968817</v>
      </c>
      <c r="H10" s="7">
        <f>ROUND(+'Emergency Room'!E108,2)</f>
        <v>148.33000000000001</v>
      </c>
      <c r="I10" s="7">
        <f>IF(G10=0,"",IF(H10=0,"",ROUND(G10/H10,2)))</f>
        <v>6531.5</v>
      </c>
      <c r="J10" s="7"/>
      <c r="K10" s="8">
        <f>IF(D10=0,"",IF(E10=0,"",IF(G10=0,"",IF(H10=0,"",ROUND(I10/F10-1,4)))))</f>
        <v>264.18470000000002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Room'!H6,0)</f>
        <v>0</v>
      </c>
      <c r="E11" s="7">
        <f>ROUND(+'Emergency Room'!E6,2)</f>
        <v>46.35</v>
      </c>
      <c r="F11" s="7" t="str">
        <f t="shared" ref="F11:F74" si="0">IF(D11=0,"",IF(E11=0,"",ROUND(D11/E11,2)))</f>
        <v/>
      </c>
      <c r="G11" s="6">
        <f>ROUND(+'Emergency Room'!H109,0)</f>
        <v>316255</v>
      </c>
      <c r="H11" s="7">
        <f>ROUND(+'Emergency Room'!E109,2)</f>
        <v>54.44</v>
      </c>
      <c r="I11" s="7">
        <f t="shared" ref="I11:I74" si="1">IF(G11=0,"",IF(H11=0,"",ROUND(G11/H11,2)))</f>
        <v>5809.24</v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Room'!H7,0)</f>
        <v>202784</v>
      </c>
      <c r="E12" s="7">
        <f>ROUND(+'Emergency Room'!E7,2)</f>
        <v>16.54</v>
      </c>
      <c r="F12" s="7">
        <f t="shared" si="0"/>
        <v>12260.22</v>
      </c>
      <c r="G12" s="6">
        <f>ROUND(+'Emergency Room'!H110,0)</f>
        <v>225725</v>
      </c>
      <c r="H12" s="7">
        <f>ROUND(+'Emergency Room'!E110,2)</f>
        <v>17.45</v>
      </c>
      <c r="I12" s="7">
        <f t="shared" si="1"/>
        <v>12935.53</v>
      </c>
      <c r="J12" s="7"/>
      <c r="K12" s="8">
        <f t="shared" si="2"/>
        <v>5.5100000000000003E-2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Room'!H8,0)</f>
        <v>2732213</v>
      </c>
      <c r="E13" s="7">
        <f>ROUND(+'Emergency Room'!E8,2)</f>
        <v>69.08</v>
      </c>
      <c r="F13" s="7">
        <f t="shared" si="0"/>
        <v>39551.43</v>
      </c>
      <c r="G13" s="6">
        <f>ROUND(+'Emergency Room'!H111,0)</f>
        <v>2531649</v>
      </c>
      <c r="H13" s="7">
        <f>ROUND(+'Emergency Room'!E111,2)</f>
        <v>61.78</v>
      </c>
      <c r="I13" s="7">
        <f t="shared" si="1"/>
        <v>40978.46</v>
      </c>
      <c r="J13" s="7"/>
      <c r="K13" s="8">
        <f t="shared" si="2"/>
        <v>3.61E-2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Room'!H9,0)</f>
        <v>3061743</v>
      </c>
      <c r="E14" s="7">
        <f>ROUND(+'Emergency Room'!E9,2)</f>
        <v>111.83</v>
      </c>
      <c r="F14" s="7">
        <f t="shared" si="0"/>
        <v>27378.55</v>
      </c>
      <c r="G14" s="6">
        <f>ROUND(+'Emergency Room'!H112,0)</f>
        <v>3296628</v>
      </c>
      <c r="H14" s="7">
        <f>ROUND(+'Emergency Room'!E112,2)</f>
        <v>118.08</v>
      </c>
      <c r="I14" s="7">
        <f t="shared" si="1"/>
        <v>27918.6</v>
      </c>
      <c r="J14" s="7"/>
      <c r="K14" s="8">
        <f t="shared" si="2"/>
        <v>1.9699999999999999E-2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Room'!H10,0)</f>
        <v>0</v>
      </c>
      <c r="E15" s="7">
        <f>ROUND(+'Emergency Room'!E10,2)</f>
        <v>0</v>
      </c>
      <c r="F15" s="7" t="str">
        <f t="shared" si="0"/>
        <v/>
      </c>
      <c r="G15" s="6">
        <f>ROUND(+'Emergency Room'!H113,0)</f>
        <v>1067567</v>
      </c>
      <c r="H15" s="7">
        <f>ROUND(+'Emergency Room'!E113,2)</f>
        <v>33.4</v>
      </c>
      <c r="I15" s="7">
        <f t="shared" si="1"/>
        <v>31963.08</v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Room'!H11,0)</f>
        <v>351659</v>
      </c>
      <c r="E16" s="7">
        <f>ROUND(+'Emergency Room'!E11,2)</f>
        <v>18.579999999999998</v>
      </c>
      <c r="F16" s="7">
        <f t="shared" si="0"/>
        <v>18926.75</v>
      </c>
      <c r="G16" s="6">
        <f>ROUND(+'Emergency Room'!H114,0)</f>
        <v>263618</v>
      </c>
      <c r="H16" s="7">
        <f>ROUND(+'Emergency Room'!E114,2)</f>
        <v>17.149999999999999</v>
      </c>
      <c r="I16" s="7">
        <f t="shared" si="1"/>
        <v>15371.31</v>
      </c>
      <c r="J16" s="7"/>
      <c r="K16" s="8">
        <f t="shared" si="2"/>
        <v>-0.18790000000000001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Room'!H12,0)</f>
        <v>607787</v>
      </c>
      <c r="E17" s="7">
        <f>ROUND(+'Emergency Room'!E12,2)</f>
        <v>24.22</v>
      </c>
      <c r="F17" s="7">
        <f t="shared" si="0"/>
        <v>25094.43</v>
      </c>
      <c r="G17" s="6">
        <f>ROUND(+'Emergency Room'!H115,0)</f>
        <v>734795</v>
      </c>
      <c r="H17" s="7">
        <f>ROUND(+'Emergency Room'!E115,2)</f>
        <v>24.78</v>
      </c>
      <c r="I17" s="7">
        <f t="shared" si="1"/>
        <v>29652.74</v>
      </c>
      <c r="J17" s="7"/>
      <c r="K17" s="8">
        <f t="shared" si="2"/>
        <v>0.18160000000000001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Room'!H13,0)</f>
        <v>78441</v>
      </c>
      <c r="E18" s="7">
        <f>ROUND(+'Emergency Room'!E13,2)</f>
        <v>4.68</v>
      </c>
      <c r="F18" s="7">
        <f t="shared" si="0"/>
        <v>16760.900000000001</v>
      </c>
      <c r="G18" s="6">
        <f>ROUND(+'Emergency Room'!H116,0)</f>
        <v>44145</v>
      </c>
      <c r="H18" s="7">
        <f>ROUND(+'Emergency Room'!E116,2)</f>
        <v>2.97</v>
      </c>
      <c r="I18" s="7">
        <f t="shared" si="1"/>
        <v>14863.64</v>
      </c>
      <c r="J18" s="7"/>
      <c r="K18" s="8">
        <f t="shared" si="2"/>
        <v>-0.1132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Room'!H14,0)</f>
        <v>1696111</v>
      </c>
      <c r="E19" s="7">
        <f>ROUND(+'Emergency Room'!E14,2)</f>
        <v>76.53</v>
      </c>
      <c r="F19" s="7">
        <f t="shared" si="0"/>
        <v>22162.69</v>
      </c>
      <c r="G19" s="6">
        <f>ROUND(+'Emergency Room'!H117,0)</f>
        <v>1806315</v>
      </c>
      <c r="H19" s="7">
        <f>ROUND(+'Emergency Room'!E117,2)</f>
        <v>77.86</v>
      </c>
      <c r="I19" s="7">
        <f t="shared" si="1"/>
        <v>23199.52</v>
      </c>
      <c r="J19" s="7"/>
      <c r="K19" s="8">
        <f t="shared" si="2"/>
        <v>4.6800000000000001E-2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Room'!H15,0)</f>
        <v>4835444</v>
      </c>
      <c r="E20" s="7">
        <f>ROUND(+'Emergency Room'!E15,2)</f>
        <v>165.24</v>
      </c>
      <c r="F20" s="7">
        <f t="shared" si="0"/>
        <v>29263.16</v>
      </c>
      <c r="G20" s="6">
        <f>ROUND(+'Emergency Room'!H118,0)</f>
        <v>5627802</v>
      </c>
      <c r="H20" s="7">
        <f>ROUND(+'Emergency Room'!E118,2)</f>
        <v>165.85</v>
      </c>
      <c r="I20" s="7">
        <f t="shared" si="1"/>
        <v>33933.08</v>
      </c>
      <c r="J20" s="7"/>
      <c r="K20" s="8">
        <f t="shared" si="2"/>
        <v>0.15959999999999999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Room'!H16,0)</f>
        <v>2466281</v>
      </c>
      <c r="E21" s="7">
        <f>ROUND(+'Emergency Room'!E16,2)</f>
        <v>119.99</v>
      </c>
      <c r="F21" s="7">
        <f t="shared" si="0"/>
        <v>20554.05</v>
      </c>
      <c r="G21" s="6">
        <f>ROUND(+'Emergency Room'!H119,0)</f>
        <v>2007295</v>
      </c>
      <c r="H21" s="7">
        <f>ROUND(+'Emergency Room'!E119,2)</f>
        <v>95.16</v>
      </c>
      <c r="I21" s="7">
        <f t="shared" si="1"/>
        <v>21093.89</v>
      </c>
      <c r="J21" s="7"/>
      <c r="K21" s="8">
        <f t="shared" si="2"/>
        <v>2.63E-2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Room'!H17,0)</f>
        <v>471720</v>
      </c>
      <c r="E22" s="7">
        <f>ROUND(+'Emergency Room'!E17,2)</f>
        <v>22.47</v>
      </c>
      <c r="F22" s="7">
        <f t="shared" si="0"/>
        <v>20993.32</v>
      </c>
      <c r="G22" s="6">
        <f>ROUND(+'Emergency Room'!H120,0)</f>
        <v>466903</v>
      </c>
      <c r="H22" s="7">
        <f>ROUND(+'Emergency Room'!E120,2)</f>
        <v>21.17</v>
      </c>
      <c r="I22" s="7">
        <f t="shared" si="1"/>
        <v>22054.94</v>
      </c>
      <c r="J22" s="7"/>
      <c r="K22" s="8">
        <f t="shared" si="2"/>
        <v>5.0599999999999999E-2</v>
      </c>
    </row>
    <row r="23" spans="2:11" x14ac:dyDescent="0.2">
      <c r="B23">
        <f>+'Emergency Room'!A18</f>
        <v>37</v>
      </c>
      <c r="C23" t="str">
        <f>+'Emergency Room'!B18</f>
        <v>MULTICARE DEACONESS HOSPITAL</v>
      </c>
      <c r="D23" s="6">
        <f>ROUND(+'Emergency Room'!H18,0)</f>
        <v>992773</v>
      </c>
      <c r="E23" s="7">
        <f>ROUND(+'Emergency Room'!E18,2)</f>
        <v>50.37</v>
      </c>
      <c r="F23" s="7">
        <f t="shared" si="0"/>
        <v>19709.61</v>
      </c>
      <c r="G23" s="6">
        <f>ROUND(+'Emergency Room'!H121,0)</f>
        <v>1342408</v>
      </c>
      <c r="H23" s="7">
        <f>ROUND(+'Emergency Room'!E121,2)</f>
        <v>63.11</v>
      </c>
      <c r="I23" s="7">
        <f t="shared" si="1"/>
        <v>21270.92</v>
      </c>
      <c r="J23" s="7"/>
      <c r="K23" s="8">
        <f t="shared" si="2"/>
        <v>7.9200000000000007E-2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Room'!H19,0)</f>
        <v>1013710</v>
      </c>
      <c r="E24" s="7">
        <f>ROUND(+'Emergency Room'!E19,2)</f>
        <v>43.42</v>
      </c>
      <c r="F24" s="7">
        <f t="shared" si="0"/>
        <v>23346.61</v>
      </c>
      <c r="G24" s="6">
        <f>ROUND(+'Emergency Room'!H122,0)</f>
        <v>1068228</v>
      </c>
      <c r="H24" s="7">
        <f>ROUND(+'Emergency Room'!E122,2)</f>
        <v>48.68</v>
      </c>
      <c r="I24" s="7">
        <f t="shared" si="1"/>
        <v>21943.88</v>
      </c>
      <c r="J24" s="7"/>
      <c r="K24" s="8">
        <f t="shared" si="2"/>
        <v>-6.0100000000000001E-2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Room'!H20,0)</f>
        <v>1483070</v>
      </c>
      <c r="E25" s="7">
        <f>ROUND(+'Emergency Room'!E20,2)</f>
        <v>43.8</v>
      </c>
      <c r="F25" s="7">
        <f t="shared" si="0"/>
        <v>33860.050000000003</v>
      </c>
      <c r="G25" s="6">
        <f>ROUND(+'Emergency Room'!H123,0)</f>
        <v>1465737</v>
      </c>
      <c r="H25" s="7">
        <f>ROUND(+'Emergency Room'!E123,2)</f>
        <v>46.4</v>
      </c>
      <c r="I25" s="7">
        <f t="shared" si="1"/>
        <v>31589.16</v>
      </c>
      <c r="J25" s="7"/>
      <c r="K25" s="8">
        <f t="shared" si="2"/>
        <v>-6.7100000000000007E-2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ROUND(+'Emergency Room'!H21,0)</f>
        <v>0</v>
      </c>
      <c r="E26" s="7">
        <f>ROUND(+'Emergency Room'!E21,2)</f>
        <v>0</v>
      </c>
      <c r="F26" s="7" t="str">
        <f t="shared" si="0"/>
        <v/>
      </c>
      <c r="G26" s="6">
        <f>ROUND(+'Emergency Room'!H124,0)</f>
        <v>0</v>
      </c>
      <c r="H26" s="7">
        <f>ROUND(+'Emergency Room'!E124,2)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ROUND(+'Emergency Room'!H22,0)</f>
        <v>0</v>
      </c>
      <c r="E27" s="7">
        <f>ROUND(+'Emergency Room'!E22,2)</f>
        <v>0</v>
      </c>
      <c r="F27" s="7" t="str">
        <f t="shared" si="0"/>
        <v/>
      </c>
      <c r="G27" s="6">
        <f>ROUND(+'Emergency Room'!H125,0)</f>
        <v>0</v>
      </c>
      <c r="H27" s="7">
        <f>ROUND(+'Emergency Room'!E125,2)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ROUND(+'Emergency Room'!H23,0)</f>
        <v>102549</v>
      </c>
      <c r="E28" s="7">
        <f>ROUND(+'Emergency Room'!E23,2)</f>
        <v>7.41</v>
      </c>
      <c r="F28" s="7">
        <f t="shared" si="0"/>
        <v>13839.27</v>
      </c>
      <c r="G28" s="6">
        <f>ROUND(+'Emergency Room'!H126,0)</f>
        <v>116617</v>
      </c>
      <c r="H28" s="7">
        <f>ROUND(+'Emergency Room'!E126,2)</f>
        <v>7.96</v>
      </c>
      <c r="I28" s="7">
        <f t="shared" si="1"/>
        <v>14650.38</v>
      </c>
      <c r="J28" s="7"/>
      <c r="K28" s="8">
        <f t="shared" si="2"/>
        <v>5.8599999999999999E-2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ROUND(+'Emergency Room'!H24,0)</f>
        <v>387989</v>
      </c>
      <c r="E29" s="7">
        <f>ROUND(+'Emergency Room'!E24,2)</f>
        <v>24.6</v>
      </c>
      <c r="F29" s="7">
        <f t="shared" si="0"/>
        <v>15771.91</v>
      </c>
      <c r="G29" s="6">
        <f>ROUND(+'Emergency Room'!H127,0)</f>
        <v>434024</v>
      </c>
      <c r="H29" s="7">
        <f>ROUND(+'Emergency Room'!E127,2)</f>
        <v>19.96</v>
      </c>
      <c r="I29" s="7">
        <f t="shared" si="1"/>
        <v>21744.69</v>
      </c>
      <c r="J29" s="7"/>
      <c r="K29" s="8">
        <f t="shared" si="2"/>
        <v>0.37869999999999998</v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ROUND(+'Emergency Room'!H25,0)</f>
        <v>328767</v>
      </c>
      <c r="E30" s="7">
        <f>ROUND(+'Emergency Room'!E25,2)</f>
        <v>32.44</v>
      </c>
      <c r="F30" s="7">
        <f t="shared" si="0"/>
        <v>10134.620000000001</v>
      </c>
      <c r="G30" s="6">
        <f>ROUND(+'Emergency Room'!H128,0)</f>
        <v>454635</v>
      </c>
      <c r="H30" s="7">
        <f>ROUND(+'Emergency Room'!E128,2)</f>
        <v>34.119999999999997</v>
      </c>
      <c r="I30" s="7">
        <f t="shared" si="1"/>
        <v>13324.59</v>
      </c>
      <c r="J30" s="7"/>
      <c r="K30" s="8">
        <f t="shared" si="2"/>
        <v>0.31480000000000002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ROUND(+'Emergency Room'!H26,0)</f>
        <v>174659</v>
      </c>
      <c r="E31" s="7">
        <f>ROUND(+'Emergency Room'!E26,2)</f>
        <v>5.44</v>
      </c>
      <c r="F31" s="7">
        <f t="shared" si="0"/>
        <v>32106.43</v>
      </c>
      <c r="G31" s="6">
        <f>ROUND(+'Emergency Room'!H129,0)</f>
        <v>187113</v>
      </c>
      <c r="H31" s="7">
        <f>ROUND(+'Emergency Room'!E129,2)</f>
        <v>5.4</v>
      </c>
      <c r="I31" s="7">
        <f t="shared" si="1"/>
        <v>34650.559999999998</v>
      </c>
      <c r="J31" s="7"/>
      <c r="K31" s="8">
        <f t="shared" si="2"/>
        <v>7.9200000000000007E-2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ROUND(+'Emergency Room'!H27,0)</f>
        <v>328532</v>
      </c>
      <c r="E32" s="7">
        <f>ROUND(+'Emergency Room'!E27,2)</f>
        <v>8.4499999999999993</v>
      </c>
      <c r="F32" s="7">
        <f t="shared" si="0"/>
        <v>38879.53</v>
      </c>
      <c r="G32" s="6">
        <f>ROUND(+'Emergency Room'!H130,0)</f>
        <v>376282</v>
      </c>
      <c r="H32" s="7">
        <f>ROUND(+'Emergency Room'!E130,2)</f>
        <v>9.1199999999999992</v>
      </c>
      <c r="I32" s="7">
        <f t="shared" si="1"/>
        <v>41258.99</v>
      </c>
      <c r="J32" s="7"/>
      <c r="K32" s="8">
        <f t="shared" si="2"/>
        <v>6.1199999999999997E-2</v>
      </c>
    </row>
    <row r="33" spans="2:11" x14ac:dyDescent="0.2">
      <c r="B33">
        <f>+'Emergency Room'!A28</f>
        <v>58</v>
      </c>
      <c r="C33" t="str">
        <f>+'Emergency Room'!B28</f>
        <v>VIRGINIA MASON MEMORIAL</v>
      </c>
      <c r="D33" s="6">
        <f>ROUND(+'Emergency Room'!H28,0)</f>
        <v>1899723</v>
      </c>
      <c r="E33" s="7">
        <f>ROUND(+'Emergency Room'!E28,2)</f>
        <v>85.65</v>
      </c>
      <c r="F33" s="7">
        <f t="shared" si="0"/>
        <v>22180.07</v>
      </c>
      <c r="G33" s="6">
        <f>ROUND(+'Emergency Room'!H131,0)</f>
        <v>1516618</v>
      </c>
      <c r="H33" s="7">
        <f>ROUND(+'Emergency Room'!E131,2)</f>
        <v>77.28</v>
      </c>
      <c r="I33" s="7">
        <f t="shared" si="1"/>
        <v>19624.97</v>
      </c>
      <c r="J33" s="7"/>
      <c r="K33" s="8">
        <f t="shared" si="2"/>
        <v>-0.1152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ROUND(+'Emergency Room'!H29,0)</f>
        <v>1318747</v>
      </c>
      <c r="E34" s="7">
        <f>ROUND(+'Emergency Room'!E29,2)</f>
        <v>49.62</v>
      </c>
      <c r="F34" s="7">
        <f t="shared" si="0"/>
        <v>26576.92</v>
      </c>
      <c r="G34" s="6">
        <f>ROUND(+'Emergency Room'!H132,0)</f>
        <v>1186628</v>
      </c>
      <c r="H34" s="7">
        <f>ROUND(+'Emergency Room'!E132,2)</f>
        <v>52.26</v>
      </c>
      <c r="I34" s="7">
        <f t="shared" si="1"/>
        <v>22706.240000000002</v>
      </c>
      <c r="J34" s="7"/>
      <c r="K34" s="8">
        <f t="shared" si="2"/>
        <v>-0.14560000000000001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ROUND(+'Emergency Room'!H30,0)</f>
        <v>583558</v>
      </c>
      <c r="E35" s="7">
        <f>ROUND(+'Emergency Room'!E30,2)</f>
        <v>25.74</v>
      </c>
      <c r="F35" s="7">
        <f t="shared" si="0"/>
        <v>22671.25</v>
      </c>
      <c r="G35" s="6">
        <f>ROUND(+'Emergency Room'!H133,0)</f>
        <v>541741</v>
      </c>
      <c r="H35" s="7">
        <f>ROUND(+'Emergency Room'!E133,2)</f>
        <v>23.3</v>
      </c>
      <c r="I35" s="7">
        <f t="shared" si="1"/>
        <v>23250.69</v>
      </c>
      <c r="J35" s="7"/>
      <c r="K35" s="8">
        <f t="shared" si="2"/>
        <v>2.5600000000000001E-2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ROUND(+'Emergency Room'!H31,0)</f>
        <v>217136</v>
      </c>
      <c r="E36" s="7">
        <f>ROUND(+'Emergency Room'!E31,2)</f>
        <v>9.5</v>
      </c>
      <c r="F36" s="7">
        <f t="shared" si="0"/>
        <v>22856.42</v>
      </c>
      <c r="G36" s="6">
        <f>ROUND(+'Emergency Room'!H134,0)</f>
        <v>233330</v>
      </c>
      <c r="H36" s="7">
        <f>ROUND(+'Emergency Room'!E134,2)</f>
        <v>9.5500000000000007</v>
      </c>
      <c r="I36" s="7">
        <f t="shared" si="1"/>
        <v>24432.46</v>
      </c>
      <c r="J36" s="7"/>
      <c r="K36" s="8">
        <f t="shared" si="2"/>
        <v>6.9000000000000006E-2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ROUND(+'Emergency Room'!H32,0)</f>
        <v>50165</v>
      </c>
      <c r="E37" s="7">
        <f>ROUND(+'Emergency Room'!E32,2)</f>
        <v>0.48</v>
      </c>
      <c r="F37" s="7">
        <f t="shared" si="0"/>
        <v>104510.42</v>
      </c>
      <c r="G37" s="6">
        <f>ROUND(+'Emergency Room'!H135,0)</f>
        <v>32986</v>
      </c>
      <c r="H37" s="7">
        <f>ROUND(+'Emergency Room'!E135,2)</f>
        <v>0.36</v>
      </c>
      <c r="I37" s="7">
        <f t="shared" si="1"/>
        <v>91627.78</v>
      </c>
      <c r="J37" s="7"/>
      <c r="K37" s="8">
        <f t="shared" si="2"/>
        <v>-0.12330000000000001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ROUND(+'Emergency Room'!H33,0)</f>
        <v>3195219</v>
      </c>
      <c r="E38" s="7">
        <f>ROUND(+'Emergency Room'!E33,2)</f>
        <v>208.08</v>
      </c>
      <c r="F38" s="7">
        <f t="shared" si="0"/>
        <v>15355.72</v>
      </c>
      <c r="G38" s="6">
        <f>ROUND(+'Emergency Room'!H136,0)</f>
        <v>2803181</v>
      </c>
      <c r="H38" s="7">
        <f>ROUND(+'Emergency Room'!E136,2)</f>
        <v>155.82</v>
      </c>
      <c r="I38" s="7">
        <f t="shared" si="1"/>
        <v>17989.87</v>
      </c>
      <c r="J38" s="7"/>
      <c r="K38" s="8">
        <f t="shared" si="2"/>
        <v>0.17150000000000001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ROUND(+'Emergency Room'!H34,0)</f>
        <v>0</v>
      </c>
      <c r="E39" s="7">
        <f>ROUND(+'Emergency Room'!E34,2)</f>
        <v>0</v>
      </c>
      <c r="F39" s="7" t="str">
        <f t="shared" si="0"/>
        <v/>
      </c>
      <c r="G39" s="6">
        <f>ROUND(+'Emergency Room'!H137,0)</f>
        <v>0</v>
      </c>
      <c r="H39" s="7">
        <f>ROUND(+'Emergency Room'!E137,2)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ROUND(+'Emergency Room'!H35,0)</f>
        <v>1000490</v>
      </c>
      <c r="E40" s="7">
        <f>ROUND(+'Emergency Room'!E35,2)</f>
        <v>157.65</v>
      </c>
      <c r="F40" s="7">
        <f t="shared" si="0"/>
        <v>6346.27</v>
      </c>
      <c r="G40" s="6">
        <f>ROUND(+'Emergency Room'!H138,0)</f>
        <v>1337591</v>
      </c>
      <c r="H40" s="7">
        <f>ROUND(+'Emergency Room'!E138,2)</f>
        <v>162.29</v>
      </c>
      <c r="I40" s="7">
        <f t="shared" si="1"/>
        <v>8241.98</v>
      </c>
      <c r="J40" s="7"/>
      <c r="K40" s="8">
        <f t="shared" si="2"/>
        <v>0.29870000000000002</v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ROUND(+'Emergency Room'!H36,0)</f>
        <v>396273</v>
      </c>
      <c r="E41" s="7">
        <f>ROUND(+'Emergency Room'!E36,2)</f>
        <v>18.62</v>
      </c>
      <c r="F41" s="7">
        <f t="shared" si="0"/>
        <v>21282.12</v>
      </c>
      <c r="G41" s="6">
        <f>ROUND(+'Emergency Room'!H139,0)</f>
        <v>428776</v>
      </c>
      <c r="H41" s="7">
        <f>ROUND(+'Emergency Room'!E139,2)</f>
        <v>19.489999999999998</v>
      </c>
      <c r="I41" s="7">
        <f t="shared" si="1"/>
        <v>21999.79</v>
      </c>
      <c r="J41" s="7"/>
      <c r="K41" s="8">
        <f t="shared" si="2"/>
        <v>3.3700000000000001E-2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ROUND(+'Emergency Room'!H37,0)</f>
        <v>321132</v>
      </c>
      <c r="E42" s="7">
        <f>ROUND(+'Emergency Room'!E37,2)</f>
        <v>11.03</v>
      </c>
      <c r="F42" s="7">
        <f t="shared" si="0"/>
        <v>29114.42</v>
      </c>
      <c r="G42" s="6">
        <f>ROUND(+'Emergency Room'!H140,0)</f>
        <v>286081</v>
      </c>
      <c r="H42" s="7">
        <f>ROUND(+'Emergency Room'!E140,2)</f>
        <v>11.73</v>
      </c>
      <c r="I42" s="7">
        <f t="shared" si="1"/>
        <v>24388.83</v>
      </c>
      <c r="J42" s="7"/>
      <c r="K42" s="8">
        <f t="shared" si="2"/>
        <v>-0.1623</v>
      </c>
    </row>
    <row r="43" spans="2:11" x14ac:dyDescent="0.2">
      <c r="B43">
        <f>+'Emergency Room'!A38</f>
        <v>102</v>
      </c>
      <c r="C43" t="str">
        <f>+'Emergency Room'!B38</f>
        <v>ASTRIA REGIONAL MEDICAL CENTER</v>
      </c>
      <c r="D43" s="6">
        <f>ROUND(+'Emergency Room'!H38,0)</f>
        <v>763420</v>
      </c>
      <c r="E43" s="7">
        <f>ROUND(+'Emergency Room'!E38,2)</f>
        <v>0</v>
      </c>
      <c r="F43" s="7" t="str">
        <f t="shared" si="0"/>
        <v/>
      </c>
      <c r="G43" s="6">
        <f>ROUND(+'Emergency Room'!H141,0)</f>
        <v>857663</v>
      </c>
      <c r="H43" s="7">
        <f>ROUND(+'Emergency Room'!E141,2)</f>
        <v>31.6</v>
      </c>
      <c r="I43" s="7">
        <f t="shared" si="1"/>
        <v>27141.23</v>
      </c>
      <c r="J43" s="7"/>
      <c r="K43" s="8" t="str">
        <f t="shared" si="2"/>
        <v/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ROUND(+'Emergency Room'!H39,0)</f>
        <v>0</v>
      </c>
      <c r="E44" s="7">
        <f>ROUND(+'Emergency Room'!E39,2)</f>
        <v>0</v>
      </c>
      <c r="F44" s="7" t="str">
        <f t="shared" si="0"/>
        <v/>
      </c>
      <c r="G44" s="6">
        <f>ROUND(+'Emergency Room'!H142,0)</f>
        <v>478440</v>
      </c>
      <c r="H44" s="7">
        <f>ROUND(+'Emergency Room'!E142,2)</f>
        <v>24.93</v>
      </c>
      <c r="I44" s="7">
        <f t="shared" si="1"/>
        <v>19191.34</v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ROUND(+'Emergency Room'!H40,0)</f>
        <v>0</v>
      </c>
      <c r="E45" s="7">
        <f>ROUND(+'Emergency Room'!E40,2)</f>
        <v>0</v>
      </c>
      <c r="F45" s="7" t="str">
        <f t="shared" si="0"/>
        <v/>
      </c>
      <c r="G45" s="6">
        <f>ROUND(+'Emergency Room'!H143,0)</f>
        <v>266956</v>
      </c>
      <c r="H45" s="7">
        <f>ROUND(+'Emergency Room'!E143,2)</f>
        <v>24.96</v>
      </c>
      <c r="I45" s="7">
        <f t="shared" si="1"/>
        <v>10695.35</v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ROUND(+'Emergency Room'!H41,0)</f>
        <v>119119</v>
      </c>
      <c r="E46" s="7">
        <f>ROUND(+'Emergency Room'!E41,2)</f>
        <v>9.0299999999999994</v>
      </c>
      <c r="F46" s="7">
        <f t="shared" si="0"/>
        <v>13191.47</v>
      </c>
      <c r="G46" s="6">
        <f>ROUND(+'Emergency Room'!H144,0)</f>
        <v>100235</v>
      </c>
      <c r="H46" s="7">
        <f>ROUND(+'Emergency Room'!E144,2)</f>
        <v>7.28</v>
      </c>
      <c r="I46" s="7">
        <f t="shared" si="1"/>
        <v>13768.54</v>
      </c>
      <c r="J46" s="7"/>
      <c r="K46" s="8">
        <f t="shared" si="2"/>
        <v>4.3700000000000003E-2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ROUND(+'Emergency Room'!H42,0)</f>
        <v>339342</v>
      </c>
      <c r="E47" s="7">
        <f>ROUND(+'Emergency Room'!E42,2)</f>
        <v>27.13</v>
      </c>
      <c r="F47" s="7">
        <f t="shared" si="0"/>
        <v>12508</v>
      </c>
      <c r="G47" s="6">
        <f>ROUND(+'Emergency Room'!H145,0)</f>
        <v>326135</v>
      </c>
      <c r="H47" s="7">
        <f>ROUND(+'Emergency Room'!E145,2)</f>
        <v>26.26</v>
      </c>
      <c r="I47" s="7">
        <f t="shared" si="1"/>
        <v>12419.46</v>
      </c>
      <c r="J47" s="7"/>
      <c r="K47" s="8">
        <f t="shared" si="2"/>
        <v>-7.1000000000000004E-3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ROUND(+'Emergency Room'!H43,0)</f>
        <v>41154</v>
      </c>
      <c r="E48" s="7">
        <f>ROUND(+'Emergency Room'!E43,2)</f>
        <v>3.43</v>
      </c>
      <c r="F48" s="7">
        <f t="shared" si="0"/>
        <v>11998.25</v>
      </c>
      <c r="G48" s="6">
        <f>ROUND(+'Emergency Room'!H146,0)</f>
        <v>42866</v>
      </c>
      <c r="H48" s="7">
        <f>ROUND(+'Emergency Room'!E146,2)</f>
        <v>0.56999999999999995</v>
      </c>
      <c r="I48" s="7">
        <f t="shared" si="1"/>
        <v>75203.509999999995</v>
      </c>
      <c r="J48" s="7"/>
      <c r="K48" s="8">
        <f t="shared" si="2"/>
        <v>5.2679</v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ROUND(+'Emergency Room'!H44,0)</f>
        <v>0</v>
      </c>
      <c r="E49" s="7">
        <f>ROUND(+'Emergency Room'!E44,2)</f>
        <v>0</v>
      </c>
      <c r="F49" s="7" t="str">
        <f t="shared" si="0"/>
        <v/>
      </c>
      <c r="G49" s="6">
        <f>ROUND(+'Emergency Room'!H147,0)</f>
        <v>0</v>
      </c>
      <c r="H49" s="7">
        <f>ROUND(+'Emergency Room'!E147,2)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ROUND(+'Emergency Room'!H45,0)</f>
        <v>2075079</v>
      </c>
      <c r="E50" s="7">
        <f>ROUND(+'Emergency Room'!E45,2)</f>
        <v>95.01</v>
      </c>
      <c r="F50" s="7">
        <f t="shared" si="0"/>
        <v>21840.639999999999</v>
      </c>
      <c r="G50" s="6">
        <f>ROUND(+'Emergency Room'!H148,0)</f>
        <v>2118187</v>
      </c>
      <c r="H50" s="7">
        <f>ROUND(+'Emergency Room'!E148,2)</f>
        <v>86.96</v>
      </c>
      <c r="I50" s="7">
        <f t="shared" si="1"/>
        <v>24358.18</v>
      </c>
      <c r="J50" s="7"/>
      <c r="K50" s="8">
        <f t="shared" si="2"/>
        <v>0.1153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ROUND(+'Emergency Room'!H46,0)</f>
        <v>2168747</v>
      </c>
      <c r="E51" s="7">
        <f>ROUND(+'Emergency Room'!E46,2)</f>
        <v>95.82</v>
      </c>
      <c r="F51" s="7">
        <f t="shared" si="0"/>
        <v>22633.55</v>
      </c>
      <c r="G51" s="6">
        <f>ROUND(+'Emergency Room'!H149,0)</f>
        <v>2556422</v>
      </c>
      <c r="H51" s="7">
        <f>ROUND(+'Emergency Room'!E149,2)</f>
        <v>87.46</v>
      </c>
      <c r="I51" s="7">
        <f t="shared" si="1"/>
        <v>29229.61</v>
      </c>
      <c r="J51" s="7"/>
      <c r="K51" s="8">
        <f t="shared" si="2"/>
        <v>0.29139999999999999</v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ROUND(+'Emergency Room'!H47,0)</f>
        <v>123687</v>
      </c>
      <c r="E52" s="7">
        <f>ROUND(+'Emergency Room'!E47,2)</f>
        <v>6.93</v>
      </c>
      <c r="F52" s="7">
        <f t="shared" si="0"/>
        <v>17848.05</v>
      </c>
      <c r="G52" s="6">
        <f>ROUND(+'Emergency Room'!H150,0)</f>
        <v>126996</v>
      </c>
      <c r="H52" s="7">
        <f>ROUND(+'Emergency Room'!E150,2)</f>
        <v>5.81</v>
      </c>
      <c r="I52" s="7">
        <f t="shared" si="1"/>
        <v>21858.18</v>
      </c>
      <c r="J52" s="7"/>
      <c r="K52" s="8">
        <f t="shared" si="2"/>
        <v>0.22470000000000001</v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ROUND(+'Emergency Room'!H48,0)</f>
        <v>1336898</v>
      </c>
      <c r="E53" s="7">
        <f>ROUND(+'Emergency Room'!E48,2)</f>
        <v>63.37</v>
      </c>
      <c r="F53" s="7">
        <f t="shared" si="0"/>
        <v>21096.7</v>
      </c>
      <c r="G53" s="6">
        <f>ROUND(+'Emergency Room'!H151,0)</f>
        <v>1254056</v>
      </c>
      <c r="H53" s="7">
        <f>ROUND(+'Emergency Room'!E151,2)</f>
        <v>90.79</v>
      </c>
      <c r="I53" s="7">
        <f t="shared" si="1"/>
        <v>13812.71</v>
      </c>
      <c r="J53" s="7"/>
      <c r="K53" s="8">
        <f t="shared" si="2"/>
        <v>-0.3453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ROUND(+'Emergency Room'!H49,0)</f>
        <v>1372784</v>
      </c>
      <c r="E54" s="7">
        <f>ROUND(+'Emergency Room'!E49,2)</f>
        <v>74.37</v>
      </c>
      <c r="F54" s="7">
        <f t="shared" si="0"/>
        <v>18458.84</v>
      </c>
      <c r="G54" s="6">
        <f>ROUND(+'Emergency Room'!H152,0)</f>
        <v>1666280</v>
      </c>
      <c r="H54" s="7">
        <f>ROUND(+'Emergency Room'!E152,2)</f>
        <v>86.08</v>
      </c>
      <c r="I54" s="7">
        <f t="shared" si="1"/>
        <v>19357.34</v>
      </c>
      <c r="J54" s="7"/>
      <c r="K54" s="8">
        <f t="shared" si="2"/>
        <v>4.87E-2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ROUND(+'Emergency Room'!H50,0)</f>
        <v>1516614</v>
      </c>
      <c r="E55" s="7">
        <f>ROUND(+'Emergency Room'!E50,2)</f>
        <v>80.44</v>
      </c>
      <c r="F55" s="7">
        <f t="shared" si="0"/>
        <v>18853.98</v>
      </c>
      <c r="G55" s="6">
        <f>ROUND(+'Emergency Room'!H153,0)</f>
        <v>1537672</v>
      </c>
      <c r="H55" s="7">
        <f>ROUND(+'Emergency Room'!E153,2)</f>
        <v>78.95</v>
      </c>
      <c r="I55" s="7">
        <f t="shared" si="1"/>
        <v>19476.53</v>
      </c>
      <c r="J55" s="7"/>
      <c r="K55" s="8">
        <f t="shared" si="2"/>
        <v>3.3000000000000002E-2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ROUND(+'Emergency Room'!H51,0)</f>
        <v>418129</v>
      </c>
      <c r="E56" s="7">
        <f>ROUND(+'Emergency Room'!E51,2)</f>
        <v>22.69</v>
      </c>
      <c r="F56" s="7">
        <f t="shared" si="0"/>
        <v>18427.900000000001</v>
      </c>
      <c r="G56" s="6">
        <f>ROUND(+'Emergency Room'!H154,0)</f>
        <v>446211</v>
      </c>
      <c r="H56" s="7">
        <f>ROUND(+'Emergency Room'!E154,2)</f>
        <v>23.91</v>
      </c>
      <c r="I56" s="7">
        <f t="shared" si="1"/>
        <v>18662.11</v>
      </c>
      <c r="J56" s="7"/>
      <c r="K56" s="8">
        <f t="shared" si="2"/>
        <v>1.2699999999999999E-2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ROUND(+'Emergency Room'!H52,0)</f>
        <v>83221</v>
      </c>
      <c r="E57" s="7">
        <f>ROUND(+'Emergency Room'!E52,2)</f>
        <v>3.69</v>
      </c>
      <c r="F57" s="7">
        <f t="shared" si="0"/>
        <v>22553.119999999999</v>
      </c>
      <c r="G57" s="6">
        <f>ROUND(+'Emergency Room'!H155,0)</f>
        <v>0</v>
      </c>
      <c r="H57" s="7">
        <f>ROUND(+'Emergency Room'!E155,2)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ROUND(+'Emergency Room'!H53,0)</f>
        <v>389885</v>
      </c>
      <c r="E58" s="7">
        <f>ROUND(+'Emergency Room'!E53,2)</f>
        <v>75.2</v>
      </c>
      <c r="F58" s="7">
        <f t="shared" si="0"/>
        <v>5184.6400000000003</v>
      </c>
      <c r="G58" s="6">
        <f>ROUND(+'Emergency Room'!H156,0)</f>
        <v>557616</v>
      </c>
      <c r="H58" s="7">
        <f>ROUND(+'Emergency Room'!E156,2)</f>
        <v>85.18</v>
      </c>
      <c r="I58" s="7">
        <f t="shared" si="1"/>
        <v>6546.33</v>
      </c>
      <c r="J58" s="7"/>
      <c r="K58" s="8">
        <f t="shared" si="2"/>
        <v>0.2626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ROUND(+'Emergency Room'!H54,0)</f>
        <v>564828</v>
      </c>
      <c r="E59" s="7">
        <f>ROUND(+'Emergency Room'!E54,2)</f>
        <v>86.15</v>
      </c>
      <c r="F59" s="7">
        <f t="shared" si="0"/>
        <v>6556.33</v>
      </c>
      <c r="G59" s="6">
        <f>ROUND(+'Emergency Room'!H157,0)</f>
        <v>584617</v>
      </c>
      <c r="H59" s="7">
        <f>ROUND(+'Emergency Room'!E157,2)</f>
        <v>89.36</v>
      </c>
      <c r="I59" s="7">
        <f t="shared" si="1"/>
        <v>6542.27</v>
      </c>
      <c r="J59" s="7"/>
      <c r="K59" s="8">
        <f t="shared" si="2"/>
        <v>-2.0999999999999999E-3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ROUND(+'Emergency Room'!H55,0)</f>
        <v>465398</v>
      </c>
      <c r="E60" s="7">
        <f>ROUND(+'Emergency Room'!E55,2)</f>
        <v>23.37</v>
      </c>
      <c r="F60" s="7">
        <f t="shared" si="0"/>
        <v>19914.330000000002</v>
      </c>
      <c r="G60" s="6">
        <f>ROUND(+'Emergency Room'!H158,0)</f>
        <v>758052</v>
      </c>
      <c r="H60" s="7">
        <f>ROUND(+'Emergency Room'!E158,2)</f>
        <v>25.22</v>
      </c>
      <c r="I60" s="7">
        <f t="shared" si="1"/>
        <v>30057.57</v>
      </c>
      <c r="J60" s="7"/>
      <c r="K60" s="8">
        <f t="shared" si="2"/>
        <v>0.50929999999999997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ROUND(+'Emergency Room'!H56,0)</f>
        <v>46754</v>
      </c>
      <c r="E61" s="7">
        <f>ROUND(+'Emergency Room'!E56,2)</f>
        <v>4.46</v>
      </c>
      <c r="F61" s="7">
        <f t="shared" si="0"/>
        <v>10482.959999999999</v>
      </c>
      <c r="G61" s="6">
        <f>ROUND(+'Emergency Room'!H159,0)</f>
        <v>25477</v>
      </c>
      <c r="H61" s="7">
        <f>ROUND(+'Emergency Room'!E159,2)</f>
        <v>2.46</v>
      </c>
      <c r="I61" s="7">
        <f t="shared" si="1"/>
        <v>10356.5</v>
      </c>
      <c r="J61" s="7"/>
      <c r="K61" s="8">
        <f t="shared" si="2"/>
        <v>-1.21E-2</v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ROUND(+'Emergency Room'!H57,0)</f>
        <v>2762509</v>
      </c>
      <c r="E62" s="7">
        <f>ROUND(+'Emergency Room'!E57,2)</f>
        <v>130.66</v>
      </c>
      <c r="F62" s="7">
        <f t="shared" si="0"/>
        <v>21142.73</v>
      </c>
      <c r="G62" s="6">
        <f>ROUND(+'Emergency Room'!H160,0)</f>
        <v>2443244</v>
      </c>
      <c r="H62" s="7">
        <f>ROUND(+'Emergency Room'!E160,2)</f>
        <v>118.4</v>
      </c>
      <c r="I62" s="7">
        <f t="shared" si="1"/>
        <v>20635.509999999998</v>
      </c>
      <c r="J62" s="7"/>
      <c r="K62" s="8">
        <f t="shared" si="2"/>
        <v>-2.4E-2</v>
      </c>
    </row>
    <row r="63" spans="2:11" x14ac:dyDescent="0.2">
      <c r="B63">
        <f>+'Emergency Room'!A58</f>
        <v>145</v>
      </c>
      <c r="C63" t="str">
        <f>+'Emergency Room'!B58</f>
        <v>PEACEHEALTH ST JOSEPH MEDICAL CENTER</v>
      </c>
      <c r="D63" s="6">
        <f>ROUND(+'Emergency Room'!H58,0)</f>
        <v>2387210</v>
      </c>
      <c r="E63" s="7">
        <f>ROUND(+'Emergency Room'!E58,2)</f>
        <v>100.96</v>
      </c>
      <c r="F63" s="7">
        <f t="shared" si="0"/>
        <v>23645.11</v>
      </c>
      <c r="G63" s="6">
        <f>ROUND(+'Emergency Room'!H161,0)</f>
        <v>2566799</v>
      </c>
      <c r="H63" s="7">
        <f>ROUND(+'Emergency Room'!E161,2)</f>
        <v>104.68</v>
      </c>
      <c r="I63" s="7">
        <f t="shared" si="1"/>
        <v>24520.43</v>
      </c>
      <c r="J63" s="7"/>
      <c r="K63" s="8">
        <f t="shared" si="2"/>
        <v>3.6999999999999998E-2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ROUND(+'Emergency Room'!H59,0)</f>
        <v>307405</v>
      </c>
      <c r="E64" s="7">
        <f>ROUND(+'Emergency Room'!E59,2)</f>
        <v>20.71</v>
      </c>
      <c r="F64" s="7">
        <f t="shared" si="0"/>
        <v>14843.31</v>
      </c>
      <c r="G64" s="6">
        <f>ROUND(+'Emergency Room'!H162,0)</f>
        <v>379536</v>
      </c>
      <c r="H64" s="7">
        <f>ROUND(+'Emergency Room'!E162,2)</f>
        <v>21.77</v>
      </c>
      <c r="I64" s="7">
        <f t="shared" si="1"/>
        <v>17433.900000000001</v>
      </c>
      <c r="J64" s="7"/>
      <c r="K64" s="8">
        <f t="shared" si="2"/>
        <v>0.17449999999999999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ROUND(+'Emergency Room'!H60,0)</f>
        <v>0</v>
      </c>
      <c r="E65" s="7">
        <f>ROUND(+'Emergency Room'!E60,2)</f>
        <v>0</v>
      </c>
      <c r="F65" s="7" t="str">
        <f t="shared" si="0"/>
        <v/>
      </c>
      <c r="G65" s="6">
        <f>ROUND(+'Emergency Room'!H163,0)</f>
        <v>0</v>
      </c>
      <c r="H65" s="7">
        <f>ROUND(+'Emergency Room'!E163,2)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ROUND(+'Emergency Room'!H61,0)</f>
        <v>177540</v>
      </c>
      <c r="E66" s="7">
        <f>ROUND(+'Emergency Room'!E61,2)</f>
        <v>9.1999999999999993</v>
      </c>
      <c r="F66" s="7">
        <f t="shared" si="0"/>
        <v>19297.830000000002</v>
      </c>
      <c r="G66" s="6">
        <f>ROUND(+'Emergency Room'!H164,0)</f>
        <v>224936</v>
      </c>
      <c r="H66" s="7">
        <f>ROUND(+'Emergency Room'!E164,2)</f>
        <v>9.3800000000000008</v>
      </c>
      <c r="I66" s="7">
        <f t="shared" si="1"/>
        <v>23980.38</v>
      </c>
      <c r="J66" s="7"/>
      <c r="K66" s="8">
        <f t="shared" si="2"/>
        <v>0.24260000000000001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ROUND(+'Emergency Room'!H62,0)</f>
        <v>854392</v>
      </c>
      <c r="E67" s="7">
        <f>ROUND(+'Emergency Room'!E62,2)</f>
        <v>28.91</v>
      </c>
      <c r="F67" s="7">
        <f t="shared" si="0"/>
        <v>29553.51</v>
      </c>
      <c r="G67" s="6">
        <f>ROUND(+'Emergency Room'!H165,0)</f>
        <v>778631</v>
      </c>
      <c r="H67" s="7">
        <f>ROUND(+'Emergency Room'!E165,2)</f>
        <v>27.32</v>
      </c>
      <c r="I67" s="7">
        <f t="shared" si="1"/>
        <v>28500.400000000001</v>
      </c>
      <c r="J67" s="7"/>
      <c r="K67" s="8">
        <f t="shared" si="2"/>
        <v>-3.56E-2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ROUND(+'Emergency Room'!H63,0)</f>
        <v>117249</v>
      </c>
      <c r="E68" s="7">
        <f>ROUND(+'Emergency Room'!E63,2)</f>
        <v>9.86</v>
      </c>
      <c r="F68" s="7">
        <f t="shared" si="0"/>
        <v>11891.38</v>
      </c>
      <c r="G68" s="6">
        <f>ROUND(+'Emergency Room'!H166,0)</f>
        <v>156919</v>
      </c>
      <c r="H68" s="7">
        <f>ROUND(+'Emergency Room'!E166,2)</f>
        <v>8.58</v>
      </c>
      <c r="I68" s="7">
        <f t="shared" si="1"/>
        <v>18288.93</v>
      </c>
      <c r="J68" s="7"/>
      <c r="K68" s="8">
        <f t="shared" si="2"/>
        <v>0.53800000000000003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ROUND(+'Emergency Room'!H64,0)</f>
        <v>2898816</v>
      </c>
      <c r="E69" s="7">
        <f>ROUND(+'Emergency Room'!E64,2)</f>
        <v>105.25</v>
      </c>
      <c r="F69" s="7">
        <f t="shared" si="0"/>
        <v>27542.19</v>
      </c>
      <c r="G69" s="6">
        <f>ROUND(+'Emergency Room'!H167,0)</f>
        <v>2978614</v>
      </c>
      <c r="H69" s="7">
        <f>ROUND(+'Emergency Room'!E167,2)</f>
        <v>117.45</v>
      </c>
      <c r="I69" s="7">
        <f t="shared" si="1"/>
        <v>25360.7</v>
      </c>
      <c r="J69" s="7"/>
      <c r="K69" s="8">
        <f t="shared" si="2"/>
        <v>-7.9200000000000007E-2</v>
      </c>
    </row>
    <row r="70" spans="2:11" x14ac:dyDescent="0.2">
      <c r="B70">
        <f>+'Emergency Room'!A65</f>
        <v>156</v>
      </c>
      <c r="C70" t="str">
        <f>+'Emergency Room'!B65</f>
        <v>WHIDBEYHEALTH MEDICAL CENTER</v>
      </c>
      <c r="D70" s="6">
        <f>ROUND(+'Emergency Room'!H65,0)</f>
        <v>729081</v>
      </c>
      <c r="E70" s="7">
        <f>ROUND(+'Emergency Room'!E65,2)</f>
        <v>27.11</v>
      </c>
      <c r="F70" s="7">
        <f t="shared" si="0"/>
        <v>26893.43</v>
      </c>
      <c r="G70" s="6">
        <f>ROUND(+'Emergency Room'!H168,0)</f>
        <v>597191</v>
      </c>
      <c r="H70" s="7">
        <f>ROUND(+'Emergency Room'!E168,2)</f>
        <v>27.94</v>
      </c>
      <c r="I70" s="7">
        <f t="shared" si="1"/>
        <v>21374.05</v>
      </c>
      <c r="J70" s="7"/>
      <c r="K70" s="8">
        <f t="shared" si="2"/>
        <v>-0.20519999999999999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ROUND(+'Emergency Room'!H66,0)</f>
        <v>0</v>
      </c>
      <c r="E71" s="7">
        <f>ROUND(+'Emergency Room'!E66,2)</f>
        <v>0</v>
      </c>
      <c r="F71" s="7" t="str">
        <f t="shared" si="0"/>
        <v/>
      </c>
      <c r="G71" s="6">
        <f>ROUND(+'Emergency Room'!H169,0)</f>
        <v>0</v>
      </c>
      <c r="H71" s="7">
        <f>ROUND(+'Emergency Room'!E169,2)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ROUND(+'Emergency Room'!H67,0)</f>
        <v>231307</v>
      </c>
      <c r="E72" s="7">
        <f>ROUND(+'Emergency Room'!E67,2)</f>
        <v>7.81</v>
      </c>
      <c r="F72" s="7">
        <f t="shared" si="0"/>
        <v>29616.77</v>
      </c>
      <c r="G72" s="6">
        <f>ROUND(+'Emergency Room'!H170,0)</f>
        <v>214981</v>
      </c>
      <c r="H72" s="7">
        <f>ROUND(+'Emergency Room'!E170,2)</f>
        <v>8.16</v>
      </c>
      <c r="I72" s="7">
        <f t="shared" si="1"/>
        <v>26345.71</v>
      </c>
      <c r="J72" s="7"/>
      <c r="K72" s="8">
        <f t="shared" si="2"/>
        <v>-0.1104</v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ROUND(+'Emergency Room'!H68,0)</f>
        <v>685448</v>
      </c>
      <c r="E73" s="7">
        <f>ROUND(+'Emergency Room'!E68,2)</f>
        <v>110.41</v>
      </c>
      <c r="F73" s="7">
        <f t="shared" si="0"/>
        <v>6208.21</v>
      </c>
      <c r="G73" s="6">
        <f>ROUND(+'Emergency Room'!H171,0)</f>
        <v>993563</v>
      </c>
      <c r="H73" s="7">
        <f>ROUND(+'Emergency Room'!E171,2)</f>
        <v>122.48</v>
      </c>
      <c r="I73" s="7">
        <f t="shared" si="1"/>
        <v>8112.04</v>
      </c>
      <c r="J73" s="7"/>
      <c r="K73" s="8">
        <f t="shared" si="2"/>
        <v>0.30669999999999997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ROUND(+'Emergency Room'!H69,0)</f>
        <v>1656730</v>
      </c>
      <c r="E74" s="7">
        <f>ROUND(+'Emergency Room'!E69,2)</f>
        <v>145.72</v>
      </c>
      <c r="F74" s="7">
        <f t="shared" si="0"/>
        <v>11369.27</v>
      </c>
      <c r="G74" s="6">
        <f>ROUND(+'Emergency Room'!H172,0)</f>
        <v>1520840</v>
      </c>
      <c r="H74" s="7">
        <f>ROUND(+'Emergency Room'!E172,2)</f>
        <v>142.19999999999999</v>
      </c>
      <c r="I74" s="7">
        <f t="shared" si="1"/>
        <v>10695.08</v>
      </c>
      <c r="J74" s="7"/>
      <c r="K74" s="8">
        <f t="shared" si="2"/>
        <v>-5.9299999999999999E-2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ROUND(+'Emergency Room'!H70,0)</f>
        <v>1290694</v>
      </c>
      <c r="E75" s="7">
        <f>ROUND(+'Emergency Room'!E70,2)</f>
        <v>175.92</v>
      </c>
      <c r="F75" s="7">
        <f t="shared" ref="F75:F109" si="3">IF(D75=0,"",IF(E75=0,"",ROUND(D75/E75,2)))</f>
        <v>7336.82</v>
      </c>
      <c r="G75" s="6">
        <f>ROUND(+'Emergency Room'!H173,0)</f>
        <v>1564613</v>
      </c>
      <c r="H75" s="7">
        <f>ROUND(+'Emergency Room'!E173,2)</f>
        <v>213.96</v>
      </c>
      <c r="I75" s="7">
        <f t="shared" ref="I75:I109" si="4">IF(G75=0,"",IF(H75=0,"",ROUND(G75/H75,2)))</f>
        <v>7312.64</v>
      </c>
      <c r="J75" s="7"/>
      <c r="K75" s="8">
        <f t="shared" ref="K75:K109" si="5">IF(D75=0,"",IF(E75=0,"",IF(G75=0,"",IF(H75=0,"",ROUND(I75/F75-1,4)))))</f>
        <v>-3.3E-3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ROUND(+'Emergency Room'!H71,0)</f>
        <v>2339525</v>
      </c>
      <c r="E76" s="7">
        <f>ROUND(+'Emergency Room'!E71,2)</f>
        <v>115.7</v>
      </c>
      <c r="F76" s="7">
        <f t="shared" si="3"/>
        <v>20220.61</v>
      </c>
      <c r="G76" s="6">
        <f>ROUND(+'Emergency Room'!H174,0)</f>
        <v>2523930</v>
      </c>
      <c r="H76" s="7">
        <f>ROUND(+'Emergency Room'!E174,2)</f>
        <v>121.4</v>
      </c>
      <c r="I76" s="7">
        <f t="shared" si="4"/>
        <v>20790.2</v>
      </c>
      <c r="J76" s="7"/>
      <c r="K76" s="8">
        <f t="shared" si="5"/>
        <v>2.8199999999999999E-2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ROUND(+'Emergency Room'!H72,0)</f>
        <v>312383</v>
      </c>
      <c r="E77" s="7">
        <f>ROUND(+'Emergency Room'!E72,2)</f>
        <v>12.12</v>
      </c>
      <c r="F77" s="7">
        <f t="shared" si="3"/>
        <v>25774.17</v>
      </c>
      <c r="G77" s="6">
        <f>ROUND(+'Emergency Room'!H175,0)</f>
        <v>338803</v>
      </c>
      <c r="H77" s="7">
        <f>ROUND(+'Emergency Room'!E175,2)</f>
        <v>12.45</v>
      </c>
      <c r="I77" s="7">
        <f t="shared" si="4"/>
        <v>27213.09</v>
      </c>
      <c r="J77" s="7"/>
      <c r="K77" s="8">
        <f t="shared" si="5"/>
        <v>5.5800000000000002E-2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ROUND(+'Emergency Room'!H73,0)</f>
        <v>0</v>
      </c>
      <c r="E78" s="7">
        <f>ROUND(+'Emergency Room'!E73,2)</f>
        <v>0</v>
      </c>
      <c r="F78" s="7" t="str">
        <f t="shared" si="3"/>
        <v/>
      </c>
      <c r="G78" s="6">
        <f>ROUND(+'Emergency Room'!H176,0)</f>
        <v>0</v>
      </c>
      <c r="H78" s="7">
        <f>ROUND(+'Emergency Room'!E176,2)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ROUND(+'Emergency Room'!H74,0)</f>
        <v>1132160</v>
      </c>
      <c r="E79" s="7">
        <f>ROUND(+'Emergency Room'!E74,2)</f>
        <v>52.83</v>
      </c>
      <c r="F79" s="7">
        <f t="shared" si="3"/>
        <v>21430.25</v>
      </c>
      <c r="G79" s="6">
        <f>ROUND(+'Emergency Room'!H177,0)</f>
        <v>1111630</v>
      </c>
      <c r="H79" s="7">
        <f>ROUND(+'Emergency Room'!E177,2)</f>
        <v>56.85</v>
      </c>
      <c r="I79" s="7">
        <f t="shared" si="4"/>
        <v>19553.740000000002</v>
      </c>
      <c r="J79" s="7"/>
      <c r="K79" s="8">
        <f t="shared" si="5"/>
        <v>-8.7599999999999997E-2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ROUND(+'Emergency Room'!H75,0)</f>
        <v>3149814</v>
      </c>
      <c r="E80" s="7">
        <f>ROUND(+'Emergency Room'!E75,2)</f>
        <v>158.71</v>
      </c>
      <c r="F80" s="7">
        <f t="shared" si="3"/>
        <v>19846.349999999999</v>
      </c>
      <c r="G80" s="6">
        <f>ROUND(+'Emergency Room'!H178,0)</f>
        <v>3284329</v>
      </c>
      <c r="H80" s="7">
        <f>ROUND(+'Emergency Room'!E178,2)</f>
        <v>163.41999999999999</v>
      </c>
      <c r="I80" s="7">
        <f t="shared" si="4"/>
        <v>20097.47</v>
      </c>
      <c r="J80" s="7"/>
      <c r="K80" s="8">
        <f t="shared" si="5"/>
        <v>1.2699999999999999E-2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ROUND(+'Emergency Room'!H76,0)</f>
        <v>862340</v>
      </c>
      <c r="E81" s="7">
        <f>ROUND(+'Emergency Room'!E76,2)</f>
        <v>27.25</v>
      </c>
      <c r="F81" s="7">
        <f t="shared" si="3"/>
        <v>31645.5</v>
      </c>
      <c r="G81" s="6">
        <f>ROUND(+'Emergency Room'!H179,0)</f>
        <v>869814</v>
      </c>
      <c r="H81" s="7">
        <f>ROUND(+'Emergency Room'!E179,2)</f>
        <v>28.22</v>
      </c>
      <c r="I81" s="7">
        <f t="shared" si="4"/>
        <v>30822.61</v>
      </c>
      <c r="J81" s="7"/>
      <c r="K81" s="8">
        <f t="shared" si="5"/>
        <v>-2.5999999999999999E-2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ROUND(+'Emergency Room'!H77,0)</f>
        <v>273999</v>
      </c>
      <c r="E82" s="7">
        <f>ROUND(+'Emergency Room'!E77,2)</f>
        <v>12.25</v>
      </c>
      <c r="F82" s="7">
        <f t="shared" si="3"/>
        <v>22367.27</v>
      </c>
      <c r="G82" s="6">
        <f>ROUND(+'Emergency Room'!H180,0)</f>
        <v>261628</v>
      </c>
      <c r="H82" s="7">
        <f>ROUND(+'Emergency Room'!E180,2)</f>
        <v>11.13</v>
      </c>
      <c r="I82" s="7">
        <f t="shared" si="4"/>
        <v>23506.560000000001</v>
      </c>
      <c r="J82" s="7"/>
      <c r="K82" s="8">
        <f t="shared" si="5"/>
        <v>5.0900000000000001E-2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ROUND(+'Emergency Room'!H78,0)</f>
        <v>2120188</v>
      </c>
      <c r="E83" s="7">
        <f>ROUND(+'Emergency Room'!E78,2)</f>
        <v>104.3</v>
      </c>
      <c r="F83" s="7">
        <f t="shared" si="3"/>
        <v>20327.79</v>
      </c>
      <c r="G83" s="6">
        <f>ROUND(+'Emergency Room'!H181,0)</f>
        <v>1929732</v>
      </c>
      <c r="H83" s="7">
        <f>ROUND(+'Emergency Room'!E181,2)</f>
        <v>83.33</v>
      </c>
      <c r="I83" s="7">
        <f t="shared" si="4"/>
        <v>23157.71</v>
      </c>
      <c r="J83" s="7"/>
      <c r="K83" s="8">
        <f t="shared" si="5"/>
        <v>0.13919999999999999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ROUND(+'Emergency Room'!H79,0)</f>
        <v>2869290</v>
      </c>
      <c r="E84" s="7">
        <f>ROUND(+'Emergency Room'!E79,2)</f>
        <v>169.63</v>
      </c>
      <c r="F84" s="7">
        <f t="shared" si="3"/>
        <v>16914.990000000002</v>
      </c>
      <c r="G84" s="6">
        <f>ROUND(+'Emergency Room'!H182,0)</f>
        <v>2853550</v>
      </c>
      <c r="H84" s="7">
        <f>ROUND(+'Emergency Room'!E182,2)</f>
        <v>146.75</v>
      </c>
      <c r="I84" s="7">
        <f t="shared" si="4"/>
        <v>19444.97</v>
      </c>
      <c r="J84" s="7"/>
      <c r="K84" s="8">
        <f t="shared" si="5"/>
        <v>0.14960000000000001</v>
      </c>
    </row>
    <row r="85" spans="2:11" x14ac:dyDescent="0.2">
      <c r="B85">
        <f>+'Emergency Room'!A80</f>
        <v>180</v>
      </c>
      <c r="C85" t="str">
        <f>+'Emergency Room'!B80</f>
        <v>MULTICARE VALLEY HOSPITAL</v>
      </c>
      <c r="D85" s="6">
        <f>ROUND(+'Emergency Room'!H80,0)</f>
        <v>1104350</v>
      </c>
      <c r="E85" s="7">
        <f>ROUND(+'Emergency Room'!E80,2)</f>
        <v>55.92</v>
      </c>
      <c r="F85" s="7">
        <f t="shared" si="3"/>
        <v>19748.75</v>
      </c>
      <c r="G85" s="6">
        <f>ROUND(+'Emergency Room'!H183,0)</f>
        <v>1062963</v>
      </c>
      <c r="H85" s="7">
        <f>ROUND(+'Emergency Room'!E183,2)</f>
        <v>55.61</v>
      </c>
      <c r="I85" s="7">
        <f t="shared" si="4"/>
        <v>19114.599999999999</v>
      </c>
      <c r="J85" s="7"/>
      <c r="K85" s="8">
        <f t="shared" si="5"/>
        <v>-3.2099999999999997E-2</v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ROUND(+'Emergency Room'!H81,0)</f>
        <v>1592128</v>
      </c>
      <c r="E86" s="7">
        <f>ROUND(+'Emergency Room'!E81,2)</f>
        <v>93.97</v>
      </c>
      <c r="F86" s="7">
        <f t="shared" si="3"/>
        <v>16942.939999999999</v>
      </c>
      <c r="G86" s="6">
        <f>ROUND(+'Emergency Room'!H184,0)</f>
        <v>1401856</v>
      </c>
      <c r="H86" s="7">
        <f>ROUND(+'Emergency Room'!E184,2)</f>
        <v>79.19</v>
      </c>
      <c r="I86" s="7">
        <f t="shared" si="4"/>
        <v>17702.439999999999</v>
      </c>
      <c r="J86" s="7"/>
      <c r="K86" s="8">
        <f t="shared" si="5"/>
        <v>4.48E-2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ROUND(+'Emergency Room'!H82,0)</f>
        <v>242658</v>
      </c>
      <c r="E87" s="7">
        <f>ROUND(+'Emergency Room'!E82,2)</f>
        <v>17.2</v>
      </c>
      <c r="F87" s="7">
        <f t="shared" si="3"/>
        <v>14108.02</v>
      </c>
      <c r="G87" s="6">
        <f>ROUND(+'Emergency Room'!H185,0)</f>
        <v>262900</v>
      </c>
      <c r="H87" s="7">
        <f>ROUND(+'Emergency Room'!E185,2)</f>
        <v>18</v>
      </c>
      <c r="I87" s="7">
        <f t="shared" si="4"/>
        <v>14605.56</v>
      </c>
      <c r="J87" s="7"/>
      <c r="K87" s="8">
        <f t="shared" si="5"/>
        <v>3.5299999999999998E-2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ROUND(+'Emergency Room'!H83,0)</f>
        <v>295061</v>
      </c>
      <c r="E88" s="7">
        <f>ROUND(+'Emergency Room'!E83,2)</f>
        <v>48.97</v>
      </c>
      <c r="F88" s="7">
        <f t="shared" si="3"/>
        <v>6025.34</v>
      </c>
      <c r="G88" s="6">
        <f>ROUND(+'Emergency Room'!H186,0)</f>
        <v>451350</v>
      </c>
      <c r="H88" s="7">
        <f>ROUND(+'Emergency Room'!E186,2)</f>
        <v>54.12</v>
      </c>
      <c r="I88" s="7">
        <f t="shared" si="4"/>
        <v>8339.7999999999993</v>
      </c>
      <c r="J88" s="7"/>
      <c r="K88" s="8">
        <f t="shared" si="5"/>
        <v>0.3841</v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ROUND(+'Emergency Room'!H84,0)</f>
        <v>119130</v>
      </c>
      <c r="E89" s="7">
        <f>ROUND(+'Emergency Room'!E84,2)</f>
        <v>17.07</v>
      </c>
      <c r="F89" s="7">
        <f t="shared" si="3"/>
        <v>6978.91</v>
      </c>
      <c r="G89" s="6">
        <f>ROUND(+'Emergency Room'!H187,0)</f>
        <v>124286</v>
      </c>
      <c r="H89" s="7">
        <f>ROUND(+'Emergency Room'!E187,2)</f>
        <v>16.649999999999999</v>
      </c>
      <c r="I89" s="7">
        <f t="shared" si="4"/>
        <v>7464.62</v>
      </c>
      <c r="J89" s="7"/>
      <c r="K89" s="8">
        <f t="shared" si="5"/>
        <v>6.9599999999999995E-2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ROUND(+'Emergency Room'!H85,0)</f>
        <v>107761</v>
      </c>
      <c r="E90" s="7">
        <f>ROUND(+'Emergency Room'!E85,2)</f>
        <v>13.1</v>
      </c>
      <c r="F90" s="7">
        <f t="shared" si="3"/>
        <v>8226.0300000000007</v>
      </c>
      <c r="G90" s="6">
        <f>ROUND(+'Emergency Room'!H188,0)</f>
        <v>105326</v>
      </c>
      <c r="H90" s="7">
        <f>ROUND(+'Emergency Room'!E188,2)</f>
        <v>13.32</v>
      </c>
      <c r="I90" s="7">
        <f t="shared" si="4"/>
        <v>7907.36</v>
      </c>
      <c r="J90" s="7"/>
      <c r="K90" s="8">
        <f t="shared" si="5"/>
        <v>-3.8699999999999998E-2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ROUND(+'Emergency Room'!H86,0)</f>
        <v>276495</v>
      </c>
      <c r="E91" s="7">
        <f>ROUND(+'Emergency Room'!E86,2)</f>
        <v>16.100000000000001</v>
      </c>
      <c r="F91" s="7">
        <f t="shared" si="3"/>
        <v>17173.599999999999</v>
      </c>
      <c r="G91" s="6">
        <f>ROUND(+'Emergency Room'!H189,0)</f>
        <v>344759</v>
      </c>
      <c r="H91" s="7">
        <f>ROUND(+'Emergency Room'!E189,2)</f>
        <v>17.100000000000001</v>
      </c>
      <c r="I91" s="7">
        <f t="shared" si="4"/>
        <v>20161.349999999999</v>
      </c>
      <c r="J91" s="7"/>
      <c r="K91" s="8">
        <f t="shared" si="5"/>
        <v>0.17399999999999999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ROUND(+'Emergency Room'!H87,0)</f>
        <v>140249</v>
      </c>
      <c r="E92" s="7">
        <f>ROUND(+'Emergency Room'!E87,2)</f>
        <v>21.63</v>
      </c>
      <c r="F92" s="7">
        <f t="shared" si="3"/>
        <v>6484</v>
      </c>
      <c r="G92" s="6">
        <f>ROUND(+'Emergency Room'!H190,0)</f>
        <v>155387</v>
      </c>
      <c r="H92" s="7">
        <f>ROUND(+'Emergency Room'!E190,2)</f>
        <v>24.6</v>
      </c>
      <c r="I92" s="7">
        <f t="shared" si="4"/>
        <v>6316.54</v>
      </c>
      <c r="J92" s="7"/>
      <c r="K92" s="8">
        <f t="shared" si="5"/>
        <v>-2.58E-2</v>
      </c>
    </row>
    <row r="93" spans="2:11" x14ac:dyDescent="0.2">
      <c r="B93">
        <f>+'Emergency Room'!A88</f>
        <v>198</v>
      </c>
      <c r="C93" t="str">
        <f>+'Emergency Room'!B88</f>
        <v>ASTRIA SUNNYSIDE HOSPITAL</v>
      </c>
      <c r="D93" s="6">
        <f>ROUND(+'Emergency Room'!H88,0)</f>
        <v>555538</v>
      </c>
      <c r="E93" s="7">
        <f>ROUND(+'Emergency Room'!E88,2)</f>
        <v>24.04</v>
      </c>
      <c r="F93" s="7">
        <f t="shared" si="3"/>
        <v>23108.9</v>
      </c>
      <c r="G93" s="6">
        <f>ROUND(+'Emergency Room'!H191,0)</f>
        <v>607969</v>
      </c>
      <c r="H93" s="7">
        <f>ROUND(+'Emergency Room'!E191,2)</f>
        <v>22.38</v>
      </c>
      <c r="I93" s="7">
        <f t="shared" si="4"/>
        <v>27165.73</v>
      </c>
      <c r="J93" s="7"/>
      <c r="K93" s="8">
        <f t="shared" si="5"/>
        <v>0.17560000000000001</v>
      </c>
    </row>
    <row r="94" spans="2:11" x14ac:dyDescent="0.2">
      <c r="B94">
        <f>+'Emergency Room'!A89</f>
        <v>199</v>
      </c>
      <c r="C94" t="str">
        <f>+'Emergency Room'!B89</f>
        <v>ASTRIA TOPPENISH HOSPITAL</v>
      </c>
      <c r="D94" s="6">
        <f>ROUND(+'Emergency Room'!H89,0)</f>
        <v>401675</v>
      </c>
      <c r="E94" s="7">
        <f>ROUND(+'Emergency Room'!E89,2)</f>
        <v>22</v>
      </c>
      <c r="F94" s="7">
        <f t="shared" si="3"/>
        <v>18257.95</v>
      </c>
      <c r="G94" s="6">
        <f>ROUND(+'Emergency Room'!H192,0)</f>
        <v>304183</v>
      </c>
      <c r="H94" s="7">
        <f>ROUND(+'Emergency Room'!E192,2)</f>
        <v>16.8</v>
      </c>
      <c r="I94" s="7">
        <f t="shared" si="4"/>
        <v>18106.13</v>
      </c>
      <c r="J94" s="7"/>
      <c r="K94" s="8">
        <f t="shared" si="5"/>
        <v>-8.3000000000000001E-3</v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ROUND(+'Emergency Room'!H90,0)</f>
        <v>1748783</v>
      </c>
      <c r="E95" s="7">
        <f>ROUND(+'Emergency Room'!E90,2)</f>
        <v>86.89</v>
      </c>
      <c r="F95" s="7">
        <f t="shared" si="3"/>
        <v>20126.400000000001</v>
      </c>
      <c r="G95" s="6">
        <f>ROUND(+'Emergency Room'!H193,0)</f>
        <v>1893630</v>
      </c>
      <c r="H95" s="7">
        <f>ROUND(+'Emergency Room'!E193,2)</f>
        <v>89.74</v>
      </c>
      <c r="I95" s="7">
        <f t="shared" si="4"/>
        <v>21101.29</v>
      </c>
      <c r="J95" s="7"/>
      <c r="K95" s="8">
        <f t="shared" si="5"/>
        <v>4.8399999999999999E-2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ROUND(+'Emergency Room'!H91,0)</f>
        <v>0</v>
      </c>
      <c r="E96" s="7">
        <f>ROUND(+'Emergency Room'!E91,2)</f>
        <v>0</v>
      </c>
      <c r="F96" s="7" t="str">
        <f t="shared" si="3"/>
        <v/>
      </c>
      <c r="G96" s="6">
        <f>ROUND(+'Emergency Room'!H194,0)</f>
        <v>0</v>
      </c>
      <c r="H96" s="7">
        <f>ROUND(+'Emergency Room'!E194,2)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ROUND(+'Emergency Room'!H92,0)</f>
        <v>0</v>
      </c>
      <c r="E97" s="7">
        <f>ROUND(+'Emergency Room'!E92,2)</f>
        <v>0</v>
      </c>
      <c r="F97" s="7" t="str">
        <f t="shared" si="3"/>
        <v/>
      </c>
      <c r="G97" s="6">
        <f>ROUND(+'Emergency Room'!H195,0)</f>
        <v>0</v>
      </c>
      <c r="H97" s="7">
        <f>ROUND(+'Emergency Room'!E195,2)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ROUND(+'Emergency Room'!H93,0)</f>
        <v>0</v>
      </c>
      <c r="E98" s="7">
        <f>ROUND(+'Emergency Room'!E93,2)</f>
        <v>0</v>
      </c>
      <c r="F98" s="7" t="str">
        <f t="shared" si="3"/>
        <v/>
      </c>
      <c r="G98" s="6">
        <f>ROUND(+'Emergency Room'!H196,0)</f>
        <v>0</v>
      </c>
      <c r="H98" s="7">
        <f>ROUND(+'Emergency Room'!E196,2)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ROUND(+'Emergency Room'!H94,0)</f>
        <v>267528</v>
      </c>
      <c r="E99" s="7">
        <f>ROUND(+'Emergency Room'!E94,2)</f>
        <v>10.199999999999999</v>
      </c>
      <c r="F99" s="7">
        <f t="shared" si="3"/>
        <v>26228.240000000002</v>
      </c>
      <c r="G99" s="6">
        <f>ROUND(+'Emergency Room'!H197,0)</f>
        <v>313088</v>
      </c>
      <c r="H99" s="7">
        <f>ROUND(+'Emergency Room'!E197,2)</f>
        <v>11.98</v>
      </c>
      <c r="I99" s="7">
        <f t="shared" si="4"/>
        <v>26134.22</v>
      </c>
      <c r="J99" s="7"/>
      <c r="K99" s="8">
        <f t="shared" si="5"/>
        <v>-3.5999999999999999E-3</v>
      </c>
    </row>
    <row r="100" spans="2:11" x14ac:dyDescent="0.2">
      <c r="B100">
        <f>+'Emergency Room'!A95</f>
        <v>207</v>
      </c>
      <c r="C100" t="str">
        <f>+'Emergency Room'!B95</f>
        <v>SKAGIT REGIONAL HEALTH</v>
      </c>
      <c r="D100" s="6">
        <f>ROUND(+'Emergency Room'!H95,0)</f>
        <v>846816</v>
      </c>
      <c r="E100" s="7">
        <f>ROUND(+'Emergency Room'!E95,2)</f>
        <v>48.29</v>
      </c>
      <c r="F100" s="7">
        <f t="shared" si="3"/>
        <v>17536.05</v>
      </c>
      <c r="G100" s="6">
        <f>ROUND(+'Emergency Room'!H198,0)</f>
        <v>937423</v>
      </c>
      <c r="H100" s="7">
        <f>ROUND(+'Emergency Room'!E198,2)</f>
        <v>50.96</v>
      </c>
      <c r="I100" s="7">
        <f t="shared" si="4"/>
        <v>18395.27</v>
      </c>
      <c r="J100" s="7"/>
      <c r="K100" s="8">
        <f t="shared" si="5"/>
        <v>4.9000000000000002E-2</v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ROUND(+'Emergency Room'!H96,0)</f>
        <v>1820565</v>
      </c>
      <c r="E101" s="7">
        <f>ROUND(+'Emergency Room'!E96,2)</f>
        <v>98.52</v>
      </c>
      <c r="F101" s="7">
        <f t="shared" si="3"/>
        <v>18479.14</v>
      </c>
      <c r="G101" s="6">
        <f>ROUND(+'Emergency Room'!H199,0)</f>
        <v>2173454</v>
      </c>
      <c r="H101" s="7">
        <f>ROUND(+'Emergency Room'!E199,2)</f>
        <v>111.2</v>
      </c>
      <c r="I101" s="7">
        <f t="shared" si="4"/>
        <v>19545.45</v>
      </c>
      <c r="J101" s="7"/>
      <c r="K101" s="8">
        <f t="shared" si="5"/>
        <v>5.7700000000000001E-2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ROUND(+'Emergency Room'!H97,0)</f>
        <v>1006224</v>
      </c>
      <c r="E102" s="7">
        <f>ROUND(+'Emergency Room'!E97,2)</f>
        <v>50.47</v>
      </c>
      <c r="F102" s="7">
        <f t="shared" si="3"/>
        <v>19937.07</v>
      </c>
      <c r="G102" s="6">
        <f>ROUND(+'Emergency Room'!H200,0)</f>
        <v>996672</v>
      </c>
      <c r="H102" s="7">
        <f>ROUND(+'Emergency Room'!E200,2)</f>
        <v>48.09</v>
      </c>
      <c r="I102" s="7">
        <f t="shared" si="4"/>
        <v>20725.14</v>
      </c>
      <c r="J102" s="7"/>
      <c r="K102" s="8">
        <f t="shared" si="5"/>
        <v>3.95E-2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ROUND(+'Emergency Room'!H98,0)</f>
        <v>0</v>
      </c>
      <c r="E103" s="7">
        <f>ROUND(+'Emergency Room'!E98,2)</f>
        <v>42.3</v>
      </c>
      <c r="F103" s="7" t="str">
        <f t="shared" si="3"/>
        <v/>
      </c>
      <c r="G103" s="6">
        <f>ROUND(+'Emergency Room'!H201,0)</f>
        <v>309132</v>
      </c>
      <c r="H103" s="7">
        <f>ROUND(+'Emergency Room'!E201,2)</f>
        <v>47.38</v>
      </c>
      <c r="I103" s="7">
        <f t="shared" si="4"/>
        <v>6524.53</v>
      </c>
      <c r="J103" s="7"/>
      <c r="K103" s="8" t="str">
        <f t="shared" si="5"/>
        <v/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ROUND(+'Emergency Room'!H99,0)</f>
        <v>371243</v>
      </c>
      <c r="E104" s="7">
        <f>ROUND(+'Emergency Room'!E99,2)</f>
        <v>13.66</v>
      </c>
      <c r="F104" s="7">
        <f t="shared" si="3"/>
        <v>27177.38</v>
      </c>
      <c r="G104" s="6">
        <f>ROUND(+'Emergency Room'!H202,0)</f>
        <v>509673</v>
      </c>
      <c r="H104" s="7">
        <f>ROUND(+'Emergency Room'!E202,2)</f>
        <v>17.100000000000001</v>
      </c>
      <c r="I104" s="7">
        <f t="shared" si="4"/>
        <v>29805.439999999999</v>
      </c>
      <c r="J104" s="7"/>
      <c r="K104" s="8">
        <f t="shared" si="5"/>
        <v>9.6699999999999994E-2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ROUND(+'Emergency Room'!H100,0)</f>
        <v>0</v>
      </c>
      <c r="E105" s="7">
        <f>ROUND(+'Emergency Room'!E100,2)</f>
        <v>0</v>
      </c>
      <c r="F105" s="7" t="str">
        <f t="shared" si="3"/>
        <v/>
      </c>
      <c r="G105" s="6">
        <f>ROUND(+'Emergency Room'!H203,0)</f>
        <v>0</v>
      </c>
      <c r="H105" s="7">
        <f>ROUND(+'Emergency Room'!E203,2)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ROUND(+'Emergency Room'!H101,0)</f>
        <v>0</v>
      </c>
      <c r="E106" s="7">
        <f>ROUND(+'Emergency Room'!E101,2)</f>
        <v>0</v>
      </c>
      <c r="F106" s="7" t="str">
        <f t="shared" si="3"/>
        <v/>
      </c>
      <c r="G106" s="6">
        <f>ROUND(+'Emergency Room'!H204,0)</f>
        <v>0</v>
      </c>
      <c r="H106" s="7">
        <f>ROUND(+'Emergency Room'!E204,2)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ROUND(+'Emergency Room'!H102,0)</f>
        <v>0</v>
      </c>
      <c r="E107" s="7">
        <f>ROUND(+'Emergency Room'!E102,2)</f>
        <v>0</v>
      </c>
      <c r="F107" s="7" t="str">
        <f t="shared" si="3"/>
        <v/>
      </c>
      <c r="G107" s="6">
        <f>ROUND(+'Emergency Room'!H205,0)</f>
        <v>0</v>
      </c>
      <c r="H107" s="7">
        <f>ROUND(+'Emergency Room'!E205,2)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HOSPITAL</v>
      </c>
      <c r="D108" s="6">
        <f>ROUND(+'Emergency Room'!H103,0)</f>
        <v>0</v>
      </c>
      <c r="E108" s="7">
        <f>ROUND(+'Emergency Room'!E103,2)</f>
        <v>0</v>
      </c>
      <c r="F108" s="7" t="str">
        <f t="shared" si="3"/>
        <v/>
      </c>
      <c r="G108" s="6">
        <f>ROUND(+'Emergency Room'!H206,0)</f>
        <v>0</v>
      </c>
      <c r="H108" s="7">
        <f>ROUND(+'Emergency Room'!E206,2)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BHC FAIRFAX HOSPITAL NORTH</v>
      </c>
      <c r="D109" s="6">
        <f>ROUND(+'Emergency Room'!H104,0)</f>
        <v>0</v>
      </c>
      <c r="E109" s="7">
        <f>ROUND(+'Emergency Room'!E104,2)</f>
        <v>0</v>
      </c>
      <c r="F109" s="7" t="str">
        <f t="shared" si="3"/>
        <v/>
      </c>
      <c r="G109" s="6">
        <f>ROUND(+'Emergency Room'!H207,0)</f>
        <v>0</v>
      </c>
      <c r="H109" s="7">
        <f>ROUND(+'Emergency Room'!E207,2)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+'Emergency Room'!A105</f>
        <v>923</v>
      </c>
      <c r="C110" t="str">
        <f>+'Emergency Room'!B105</f>
        <v>FAIRFAX BEHAVIORAL HEALTH MONROE</v>
      </c>
      <c r="D110" s="6">
        <f>ROUND(+'Emergency Room'!H105,0)</f>
        <v>0</v>
      </c>
      <c r="E110" s="7">
        <f>ROUND(+'Emergency Room'!E105,2)</f>
        <v>0</v>
      </c>
      <c r="F110" s="7" t="str">
        <f t="shared" ref="F110" si="6">IF(D110=0,"",IF(E110=0,"",ROUND(D110/E110,2)))</f>
        <v/>
      </c>
      <c r="G110" s="6">
        <f>ROUND(+'Emergency Room'!H208,0)</f>
        <v>0</v>
      </c>
      <c r="H110" s="7">
        <f>ROUND(+'Emergency Room'!E208,2)</f>
        <v>0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374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31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9"/>
      <c r="B8" s="6"/>
      <c r="C8" s="6"/>
      <c r="D8" s="1" t="s">
        <v>49</v>
      </c>
      <c r="F8" s="1" t="s">
        <v>2</v>
      </c>
      <c r="G8" s="1" t="s">
        <v>49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50</v>
      </c>
      <c r="E9" s="1" t="s">
        <v>4</v>
      </c>
      <c r="F9" s="1" t="s">
        <v>4</v>
      </c>
      <c r="G9" s="1" t="s">
        <v>50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Room'!E5*2080,0)</f>
        <v>250266</v>
      </c>
      <c r="E10" s="6">
        <f>ROUND(+'Emergency Room'!F5,0)</f>
        <v>67267</v>
      </c>
      <c r="F10" s="7">
        <f>IF(D10=0,"",IF(E10=0,"",ROUND(D10/E10,2)))</f>
        <v>3.72</v>
      </c>
      <c r="G10" s="6">
        <f>ROUND(+'Emergency Room'!E108*2080,0)</f>
        <v>308526</v>
      </c>
      <c r="H10" s="6">
        <f>ROUND(+'Emergency Room'!F108,0)</f>
        <v>67824</v>
      </c>
      <c r="I10" s="7">
        <f>IF(G10=0,"",IF(H10=0,"",ROUND(G10/H10,2)))</f>
        <v>4.55</v>
      </c>
      <c r="J10" s="7"/>
      <c r="K10" s="8">
        <f>IF(D10=0,"",IF(E10=0,"",IF(G10=0,"",IF(H10=0,"",ROUND(I10/F10-1,4)))))</f>
        <v>0.22309999999999999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Room'!E6*2080,0)</f>
        <v>96408</v>
      </c>
      <c r="E11" s="6">
        <f>ROUND(+'Emergency Room'!F6,0)</f>
        <v>20916</v>
      </c>
      <c r="F11" s="7">
        <f t="shared" ref="F11:F74" si="0">IF(D11=0,"",IF(E11=0,"",ROUND(D11/E11,2)))</f>
        <v>4.6100000000000003</v>
      </c>
      <c r="G11" s="6">
        <f>ROUND(+'Emergency Room'!E109*2080,0)</f>
        <v>113235</v>
      </c>
      <c r="H11" s="6">
        <f>ROUND(+'Emergency Room'!F109,0)</f>
        <v>21510</v>
      </c>
      <c r="I11" s="7">
        <f t="shared" ref="I11:I74" si="1">IF(G11=0,"",IF(H11=0,"",ROUND(G11/H11,2)))</f>
        <v>5.26</v>
      </c>
      <c r="J11" s="7"/>
      <c r="K11" s="8">
        <f t="shared" ref="K11:K74" si="2">IF(D11=0,"",IF(E11=0,"",IF(G11=0,"",IF(H11=0,"",ROUND(I11/F11-1,4)))))</f>
        <v>0.14099999999999999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Room'!E7*2080,0)</f>
        <v>34403</v>
      </c>
      <c r="E12" s="6">
        <f>ROUND(+'Emergency Room'!F7,0)</f>
        <v>4494</v>
      </c>
      <c r="F12" s="7">
        <f t="shared" si="0"/>
        <v>7.66</v>
      </c>
      <c r="G12" s="6">
        <f>ROUND(+'Emergency Room'!E110*2080,0)</f>
        <v>36296</v>
      </c>
      <c r="H12" s="6">
        <f>ROUND(+'Emergency Room'!F110,0)</f>
        <v>5116</v>
      </c>
      <c r="I12" s="7">
        <f t="shared" si="1"/>
        <v>7.09</v>
      </c>
      <c r="J12" s="7"/>
      <c r="K12" s="8">
        <f t="shared" si="2"/>
        <v>-7.4399999999999994E-2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Room'!E8*2080,0)</f>
        <v>143686</v>
      </c>
      <c r="E13" s="6">
        <f>ROUND(+'Emergency Room'!F8,0)</f>
        <v>24976</v>
      </c>
      <c r="F13" s="7">
        <f t="shared" si="0"/>
        <v>5.75</v>
      </c>
      <c r="G13" s="6">
        <f>ROUND(+'Emergency Room'!E111*2080,0)</f>
        <v>128502</v>
      </c>
      <c r="H13" s="6">
        <f>ROUND(+'Emergency Room'!F111,0)</f>
        <v>22194</v>
      </c>
      <c r="I13" s="7">
        <f t="shared" si="1"/>
        <v>5.79</v>
      </c>
      <c r="J13" s="7"/>
      <c r="K13" s="8">
        <f t="shared" si="2"/>
        <v>7.0000000000000001E-3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Room'!E9*2080,0)</f>
        <v>232606</v>
      </c>
      <c r="E14" s="6">
        <f>ROUND(+'Emergency Room'!F9,0)</f>
        <v>86797</v>
      </c>
      <c r="F14" s="7">
        <f t="shared" si="0"/>
        <v>2.68</v>
      </c>
      <c r="G14" s="6">
        <f>ROUND(+'Emergency Room'!E112*2080,0)</f>
        <v>245606</v>
      </c>
      <c r="H14" s="6">
        <f>ROUND(+'Emergency Room'!F112,0)</f>
        <v>88621</v>
      </c>
      <c r="I14" s="7">
        <f t="shared" si="1"/>
        <v>2.77</v>
      </c>
      <c r="J14" s="7"/>
      <c r="K14" s="8">
        <f t="shared" si="2"/>
        <v>3.3599999999999998E-2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Room'!E10*2080,0)</f>
        <v>0</v>
      </c>
      <c r="E15" s="6">
        <f>ROUND(+'Emergency Room'!F10,0)</f>
        <v>35825</v>
      </c>
      <c r="F15" s="7" t="str">
        <f t="shared" si="0"/>
        <v/>
      </c>
      <c r="G15" s="6">
        <f>ROUND(+'Emergency Room'!E113*2080,0)</f>
        <v>69472</v>
      </c>
      <c r="H15" s="6">
        <f>ROUND(+'Emergency Room'!F113,0)</f>
        <v>36294</v>
      </c>
      <c r="I15" s="7">
        <f t="shared" si="1"/>
        <v>1.91</v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Room'!E11*2080,0)</f>
        <v>38646</v>
      </c>
      <c r="E16" s="6">
        <f>ROUND(+'Emergency Room'!F11,0)</f>
        <v>6708</v>
      </c>
      <c r="F16" s="7">
        <f t="shared" si="0"/>
        <v>5.76</v>
      </c>
      <c r="G16" s="6">
        <f>ROUND(+'Emergency Room'!E114*2080,0)</f>
        <v>35672</v>
      </c>
      <c r="H16" s="6">
        <f>ROUND(+'Emergency Room'!F114,0)</f>
        <v>7111</v>
      </c>
      <c r="I16" s="7">
        <f t="shared" si="1"/>
        <v>5.0199999999999996</v>
      </c>
      <c r="J16" s="7"/>
      <c r="K16" s="8">
        <f t="shared" si="2"/>
        <v>-0.1285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Room'!E12*2080,0)</f>
        <v>50378</v>
      </c>
      <c r="E17" s="6">
        <f>ROUND(+'Emergency Room'!F12,0)</f>
        <v>19679</v>
      </c>
      <c r="F17" s="7">
        <f t="shared" si="0"/>
        <v>2.56</v>
      </c>
      <c r="G17" s="6">
        <f>ROUND(+'Emergency Room'!E115*2080,0)</f>
        <v>51542</v>
      </c>
      <c r="H17" s="6">
        <f>ROUND(+'Emergency Room'!F115,0)</f>
        <v>21069</v>
      </c>
      <c r="I17" s="7">
        <f t="shared" si="1"/>
        <v>2.4500000000000002</v>
      </c>
      <c r="J17" s="7"/>
      <c r="K17" s="8">
        <f t="shared" si="2"/>
        <v>-4.2999999999999997E-2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Room'!E13*2080,0)</f>
        <v>9734</v>
      </c>
      <c r="E18" s="6">
        <f>ROUND(+'Emergency Room'!F13,0)</f>
        <v>7531</v>
      </c>
      <c r="F18" s="7">
        <f t="shared" si="0"/>
        <v>1.29</v>
      </c>
      <c r="G18" s="6">
        <f>ROUND(+'Emergency Room'!E116*2080,0)</f>
        <v>6178</v>
      </c>
      <c r="H18" s="6">
        <f>ROUND(+'Emergency Room'!F116,0)</f>
        <v>7980</v>
      </c>
      <c r="I18" s="7">
        <f t="shared" si="1"/>
        <v>0.77</v>
      </c>
      <c r="J18" s="7"/>
      <c r="K18" s="8">
        <f t="shared" si="2"/>
        <v>-0.40310000000000001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Room'!E14*2080,0)</f>
        <v>159182</v>
      </c>
      <c r="E19" s="6">
        <f>ROUND(+'Emergency Room'!F14,0)</f>
        <v>54178</v>
      </c>
      <c r="F19" s="7">
        <f t="shared" si="0"/>
        <v>2.94</v>
      </c>
      <c r="G19" s="6">
        <f>ROUND(+'Emergency Room'!E117*2080,0)</f>
        <v>161949</v>
      </c>
      <c r="H19" s="6">
        <f>ROUND(+'Emergency Room'!F117,0)</f>
        <v>55180</v>
      </c>
      <c r="I19" s="7">
        <f t="shared" si="1"/>
        <v>2.93</v>
      </c>
      <c r="J19" s="7"/>
      <c r="K19" s="8">
        <f t="shared" si="2"/>
        <v>-3.3999999999999998E-3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Room'!E15*2080,0)</f>
        <v>343699</v>
      </c>
      <c r="E20" s="6">
        <f>ROUND(+'Emergency Room'!F15,0)</f>
        <v>62217</v>
      </c>
      <c r="F20" s="7">
        <f t="shared" si="0"/>
        <v>5.52</v>
      </c>
      <c r="G20" s="6">
        <f>ROUND(+'Emergency Room'!E118*2080,0)</f>
        <v>344968</v>
      </c>
      <c r="H20" s="6">
        <f>ROUND(+'Emergency Room'!F118,0)</f>
        <v>59776</v>
      </c>
      <c r="I20" s="7">
        <f t="shared" si="1"/>
        <v>5.77</v>
      </c>
      <c r="J20" s="7"/>
      <c r="K20" s="8">
        <f t="shared" si="2"/>
        <v>4.53E-2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Room'!E16*2080,0)</f>
        <v>249579</v>
      </c>
      <c r="E21" s="6">
        <f>ROUND(+'Emergency Room'!F16,0)</f>
        <v>108680</v>
      </c>
      <c r="F21" s="7">
        <f t="shared" si="0"/>
        <v>2.2999999999999998</v>
      </c>
      <c r="G21" s="6">
        <f>ROUND(+'Emergency Room'!E119*2080,0)</f>
        <v>197933</v>
      </c>
      <c r="H21" s="6">
        <f>ROUND(+'Emergency Room'!F119,0)</f>
        <v>53979</v>
      </c>
      <c r="I21" s="7">
        <f t="shared" si="1"/>
        <v>3.67</v>
      </c>
      <c r="J21" s="7"/>
      <c r="K21" s="8">
        <f t="shared" si="2"/>
        <v>0.59570000000000001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Room'!E17*2080,0)</f>
        <v>46738</v>
      </c>
      <c r="E22" s="6">
        <f>ROUND(+'Emergency Room'!F17,0)</f>
        <v>14590</v>
      </c>
      <c r="F22" s="7">
        <f t="shared" si="0"/>
        <v>3.2</v>
      </c>
      <c r="G22" s="6">
        <f>ROUND(+'Emergency Room'!E120*2080,0)</f>
        <v>44034</v>
      </c>
      <c r="H22" s="6">
        <f>ROUND(+'Emergency Room'!F120,0)</f>
        <v>15093</v>
      </c>
      <c r="I22" s="7">
        <f t="shared" si="1"/>
        <v>2.92</v>
      </c>
      <c r="J22" s="7"/>
      <c r="K22" s="8">
        <f t="shared" si="2"/>
        <v>-8.7499999999999994E-2</v>
      </c>
    </row>
    <row r="23" spans="2:11" x14ac:dyDescent="0.2">
      <c r="B23">
        <f>+'Emergency Room'!A18</f>
        <v>37</v>
      </c>
      <c r="C23" t="str">
        <f>+'Emergency Room'!B18</f>
        <v>MULTICARE DEACONESS HOSPITAL</v>
      </c>
      <c r="D23" s="6">
        <f>ROUND(+'Emergency Room'!E18*2080,0)</f>
        <v>104770</v>
      </c>
      <c r="E23" s="6">
        <f>ROUND(+'Emergency Room'!F18,0)</f>
        <v>35167</v>
      </c>
      <c r="F23" s="7">
        <f t="shared" si="0"/>
        <v>2.98</v>
      </c>
      <c r="G23" s="6">
        <f>ROUND(+'Emergency Room'!E121*2080,0)</f>
        <v>131269</v>
      </c>
      <c r="H23" s="6">
        <f>ROUND(+'Emergency Room'!F121,0)</f>
        <v>48448</v>
      </c>
      <c r="I23" s="7">
        <f t="shared" si="1"/>
        <v>2.71</v>
      </c>
      <c r="J23" s="7"/>
      <c r="K23" s="8">
        <f t="shared" si="2"/>
        <v>-9.06E-2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Room'!E19*2080,0)</f>
        <v>90314</v>
      </c>
      <c r="E24" s="6">
        <f>ROUND(+'Emergency Room'!F19,0)</f>
        <v>30319</v>
      </c>
      <c r="F24" s="7">
        <f t="shared" si="0"/>
        <v>2.98</v>
      </c>
      <c r="G24" s="6">
        <f>ROUND(+'Emergency Room'!E122*2080,0)</f>
        <v>101254</v>
      </c>
      <c r="H24" s="6">
        <f>ROUND(+'Emergency Room'!F122,0)</f>
        <v>31949</v>
      </c>
      <c r="I24" s="7">
        <f t="shared" si="1"/>
        <v>3.17</v>
      </c>
      <c r="J24" s="7"/>
      <c r="K24" s="8">
        <f t="shared" si="2"/>
        <v>6.3799999999999996E-2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Room'!E20*2080,0)</f>
        <v>91104</v>
      </c>
      <c r="E25" s="6">
        <f>ROUND(+'Emergency Room'!F20,0)</f>
        <v>28449</v>
      </c>
      <c r="F25" s="7">
        <f t="shared" si="0"/>
        <v>3.2</v>
      </c>
      <c r="G25" s="6">
        <f>ROUND(+'Emergency Room'!E123*2080,0)</f>
        <v>96512</v>
      </c>
      <c r="H25" s="6">
        <f>ROUND(+'Emergency Room'!F123,0)</f>
        <v>29529</v>
      </c>
      <c r="I25" s="7">
        <f t="shared" si="1"/>
        <v>3.27</v>
      </c>
      <c r="J25" s="7"/>
      <c r="K25" s="8">
        <f t="shared" si="2"/>
        <v>2.1899999999999999E-2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ROUND(+'Emergency Room'!E21*2080,0)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Room'!E124*2080,0)</f>
        <v>0</v>
      </c>
      <c r="H26" s="6">
        <f>ROUND(+'Emergency Room'!F124,0)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ROUND(+'Emergency Room'!E22*2080,0)</f>
        <v>0</v>
      </c>
      <c r="E27" s="6">
        <f>ROUND(+'Emergency Room'!F22,0)</f>
        <v>0</v>
      </c>
      <c r="F27" s="7" t="str">
        <f t="shared" si="0"/>
        <v/>
      </c>
      <c r="G27" s="6">
        <f>ROUND(+'Emergency Room'!E125*2080,0)</f>
        <v>0</v>
      </c>
      <c r="H27" s="6">
        <f>ROUND(+'Emergency Room'!F125,0)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ROUND(+'Emergency Room'!E23*2080,0)</f>
        <v>15413</v>
      </c>
      <c r="E28" s="6">
        <f>ROUND(+'Emergency Room'!F23,0)</f>
        <v>4598</v>
      </c>
      <c r="F28" s="7">
        <f t="shared" si="0"/>
        <v>3.35</v>
      </c>
      <c r="G28" s="6">
        <f>ROUND(+'Emergency Room'!E126*2080,0)</f>
        <v>16557</v>
      </c>
      <c r="H28" s="6">
        <f>ROUND(+'Emergency Room'!F126,0)</f>
        <v>4632</v>
      </c>
      <c r="I28" s="7">
        <f t="shared" si="1"/>
        <v>3.57</v>
      </c>
      <c r="J28" s="7"/>
      <c r="K28" s="8">
        <f t="shared" si="2"/>
        <v>6.5699999999999995E-2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ROUND(+'Emergency Room'!E24*2080,0)</f>
        <v>51168</v>
      </c>
      <c r="E29" s="6">
        <f>ROUND(+'Emergency Room'!F24,0)</f>
        <v>9558</v>
      </c>
      <c r="F29" s="7">
        <f t="shared" si="0"/>
        <v>5.35</v>
      </c>
      <c r="G29" s="6">
        <f>ROUND(+'Emergency Room'!E127*2080,0)</f>
        <v>41517</v>
      </c>
      <c r="H29" s="6">
        <f>ROUND(+'Emergency Room'!F127,0)</f>
        <v>9877</v>
      </c>
      <c r="I29" s="7">
        <f t="shared" si="1"/>
        <v>4.2</v>
      </c>
      <c r="J29" s="7"/>
      <c r="K29" s="8">
        <f t="shared" si="2"/>
        <v>-0.215</v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ROUND(+'Emergency Room'!E25*2080,0)</f>
        <v>67475</v>
      </c>
      <c r="E30" s="6">
        <f>ROUND(+'Emergency Room'!F25,0)</f>
        <v>18357</v>
      </c>
      <c r="F30" s="7">
        <f t="shared" si="0"/>
        <v>3.68</v>
      </c>
      <c r="G30" s="6">
        <f>ROUND(+'Emergency Room'!E128*2080,0)</f>
        <v>70970</v>
      </c>
      <c r="H30" s="6">
        <f>ROUND(+'Emergency Room'!F128,0)</f>
        <v>22349</v>
      </c>
      <c r="I30" s="7">
        <f t="shared" si="1"/>
        <v>3.18</v>
      </c>
      <c r="J30" s="7"/>
      <c r="K30" s="8">
        <f t="shared" si="2"/>
        <v>-0.13589999999999999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ROUND(+'Emergency Room'!E26*2080,0)</f>
        <v>11315</v>
      </c>
      <c r="E31" s="6">
        <f>ROUND(+'Emergency Room'!F26,0)</f>
        <v>5703</v>
      </c>
      <c r="F31" s="7">
        <f t="shared" si="0"/>
        <v>1.98</v>
      </c>
      <c r="G31" s="6">
        <f>ROUND(+'Emergency Room'!E129*2080,0)</f>
        <v>11232</v>
      </c>
      <c r="H31" s="6">
        <f>ROUND(+'Emergency Room'!F129,0)</f>
        <v>5572</v>
      </c>
      <c r="I31" s="7">
        <f t="shared" si="1"/>
        <v>2.02</v>
      </c>
      <c r="J31" s="7"/>
      <c r="K31" s="8">
        <f t="shared" si="2"/>
        <v>2.0199999999999999E-2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ROUND(+'Emergency Room'!E27*2080,0)</f>
        <v>17576</v>
      </c>
      <c r="E32" s="6">
        <f>ROUND(+'Emergency Room'!F27,0)</f>
        <v>3948</v>
      </c>
      <c r="F32" s="7">
        <f t="shared" si="0"/>
        <v>4.45</v>
      </c>
      <c r="G32" s="6">
        <f>ROUND(+'Emergency Room'!E130*2080,0)</f>
        <v>18970</v>
      </c>
      <c r="H32" s="6">
        <f>ROUND(+'Emergency Room'!F130,0)</f>
        <v>4575</v>
      </c>
      <c r="I32" s="7">
        <f t="shared" si="1"/>
        <v>4.1500000000000004</v>
      </c>
      <c r="J32" s="7"/>
      <c r="K32" s="8">
        <f t="shared" si="2"/>
        <v>-6.7400000000000002E-2</v>
      </c>
    </row>
    <row r="33" spans="2:11" x14ac:dyDescent="0.2">
      <c r="B33">
        <f>+'Emergency Room'!A28</f>
        <v>58</v>
      </c>
      <c r="C33" t="str">
        <f>+'Emergency Room'!B28</f>
        <v>VIRGINIA MASON MEMORIAL</v>
      </c>
      <c r="D33" s="6">
        <f>ROUND(+'Emergency Room'!E28*2080,0)</f>
        <v>178152</v>
      </c>
      <c r="E33" s="6">
        <f>ROUND(+'Emergency Room'!F28,0)</f>
        <v>94812</v>
      </c>
      <c r="F33" s="7">
        <f t="shared" si="0"/>
        <v>1.88</v>
      </c>
      <c r="G33" s="6">
        <f>ROUND(+'Emergency Room'!E131*2080,0)</f>
        <v>160742</v>
      </c>
      <c r="H33" s="6">
        <f>ROUND(+'Emergency Room'!F131,0)</f>
        <v>102570</v>
      </c>
      <c r="I33" s="7">
        <f t="shared" si="1"/>
        <v>1.57</v>
      </c>
      <c r="J33" s="7"/>
      <c r="K33" s="8">
        <f t="shared" si="2"/>
        <v>-0.16489999999999999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ROUND(+'Emergency Room'!E29*2080,0)</f>
        <v>103210</v>
      </c>
      <c r="E34" s="6">
        <f>ROUND(+'Emergency Room'!F29,0)</f>
        <v>31460</v>
      </c>
      <c r="F34" s="7">
        <f t="shared" si="0"/>
        <v>3.28</v>
      </c>
      <c r="G34" s="6">
        <f>ROUND(+'Emergency Room'!E132*2080,0)</f>
        <v>108701</v>
      </c>
      <c r="H34" s="6">
        <f>ROUND(+'Emergency Room'!F132,0)</f>
        <v>31174</v>
      </c>
      <c r="I34" s="7">
        <f t="shared" si="1"/>
        <v>3.49</v>
      </c>
      <c r="J34" s="7"/>
      <c r="K34" s="8">
        <f t="shared" si="2"/>
        <v>6.4000000000000001E-2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ROUND(+'Emergency Room'!E30*2080,0)</f>
        <v>53539</v>
      </c>
      <c r="E35" s="6">
        <f>ROUND(+'Emergency Room'!F30,0)</f>
        <v>19579</v>
      </c>
      <c r="F35" s="7">
        <f t="shared" si="0"/>
        <v>2.73</v>
      </c>
      <c r="G35" s="6">
        <f>ROUND(+'Emergency Room'!E133*2080,0)</f>
        <v>48464</v>
      </c>
      <c r="H35" s="6">
        <f>ROUND(+'Emergency Room'!F133,0)</f>
        <v>19784</v>
      </c>
      <c r="I35" s="7">
        <f t="shared" si="1"/>
        <v>2.4500000000000002</v>
      </c>
      <c r="J35" s="7"/>
      <c r="K35" s="8">
        <f t="shared" si="2"/>
        <v>-0.1026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ROUND(+'Emergency Room'!E31*2080,0)</f>
        <v>19760</v>
      </c>
      <c r="E36" s="6">
        <f>ROUND(+'Emergency Room'!F31,0)</f>
        <v>6887</v>
      </c>
      <c r="F36" s="7">
        <f t="shared" si="0"/>
        <v>2.87</v>
      </c>
      <c r="G36" s="6">
        <f>ROUND(+'Emergency Room'!E134*2080,0)</f>
        <v>19864</v>
      </c>
      <c r="H36" s="6">
        <f>ROUND(+'Emergency Room'!F134,0)</f>
        <v>7054</v>
      </c>
      <c r="I36" s="7">
        <f t="shared" si="1"/>
        <v>2.82</v>
      </c>
      <c r="J36" s="7"/>
      <c r="K36" s="8">
        <f t="shared" si="2"/>
        <v>-1.7399999999999999E-2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ROUND(+'Emergency Room'!E32*2080,0)</f>
        <v>998</v>
      </c>
      <c r="E37" s="6">
        <f>ROUND(+'Emergency Room'!F32,0)</f>
        <v>351</v>
      </c>
      <c r="F37" s="7">
        <f t="shared" si="0"/>
        <v>2.84</v>
      </c>
      <c r="G37" s="6">
        <f>ROUND(+'Emergency Room'!E135*2080,0)</f>
        <v>749</v>
      </c>
      <c r="H37" s="6">
        <f>ROUND(+'Emergency Room'!F135,0)</f>
        <v>347</v>
      </c>
      <c r="I37" s="7">
        <f t="shared" si="1"/>
        <v>2.16</v>
      </c>
      <c r="J37" s="7"/>
      <c r="K37" s="8">
        <f t="shared" si="2"/>
        <v>-0.2394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ROUND(+'Emergency Room'!E33*2080,0)</f>
        <v>432806</v>
      </c>
      <c r="E38" s="6">
        <f>ROUND(+'Emergency Room'!F33,0)</f>
        <v>75923</v>
      </c>
      <c r="F38" s="7">
        <f t="shared" si="0"/>
        <v>5.7</v>
      </c>
      <c r="G38" s="6">
        <f>ROUND(+'Emergency Room'!E136*2080,0)</f>
        <v>324106</v>
      </c>
      <c r="H38" s="6">
        <f>ROUND(+'Emergency Room'!F136,0)</f>
        <v>81098</v>
      </c>
      <c r="I38" s="7">
        <f t="shared" si="1"/>
        <v>4</v>
      </c>
      <c r="J38" s="7"/>
      <c r="K38" s="8">
        <f t="shared" si="2"/>
        <v>-0.29820000000000002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ROUND(+'Emergency Room'!E34*2080,0)</f>
        <v>0</v>
      </c>
      <c r="E39" s="6">
        <f>ROUND(+'Emergency Room'!F34,0)</f>
        <v>0</v>
      </c>
      <c r="F39" s="7" t="str">
        <f t="shared" si="0"/>
        <v/>
      </c>
      <c r="G39" s="6">
        <f>ROUND(+'Emergency Room'!E137*2080,0)</f>
        <v>0</v>
      </c>
      <c r="H39" s="6">
        <f>ROUND(+'Emergency Room'!F137,0)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ROUND(+'Emergency Room'!E35*2080,0)</f>
        <v>327912</v>
      </c>
      <c r="E40" s="6">
        <f>ROUND(+'Emergency Room'!F35,0)</f>
        <v>95028</v>
      </c>
      <c r="F40" s="7">
        <f t="shared" si="0"/>
        <v>3.45</v>
      </c>
      <c r="G40" s="6">
        <f>ROUND(+'Emergency Room'!E138*2080,0)</f>
        <v>337563</v>
      </c>
      <c r="H40" s="6">
        <f>ROUND(+'Emergency Room'!F138,0)</f>
        <v>91295</v>
      </c>
      <c r="I40" s="7">
        <f t="shared" si="1"/>
        <v>3.7</v>
      </c>
      <c r="J40" s="7"/>
      <c r="K40" s="8">
        <f t="shared" si="2"/>
        <v>7.2499999999999995E-2</v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ROUND(+'Emergency Room'!E36*2080,0)</f>
        <v>38730</v>
      </c>
      <c r="E41" s="6">
        <f>ROUND(+'Emergency Room'!F36,0)</f>
        <v>10444</v>
      </c>
      <c r="F41" s="7">
        <f t="shared" si="0"/>
        <v>3.71</v>
      </c>
      <c r="G41" s="6">
        <f>ROUND(+'Emergency Room'!E139*2080,0)</f>
        <v>40539</v>
      </c>
      <c r="H41" s="6">
        <f>ROUND(+'Emergency Room'!F139,0)</f>
        <v>11606</v>
      </c>
      <c r="I41" s="7">
        <f t="shared" si="1"/>
        <v>3.49</v>
      </c>
      <c r="J41" s="7"/>
      <c r="K41" s="8">
        <f t="shared" si="2"/>
        <v>-5.9299999999999999E-2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ROUND(+'Emergency Room'!E37*2080,0)</f>
        <v>22942</v>
      </c>
      <c r="E42" s="6">
        <f>ROUND(+'Emergency Room'!F37,0)</f>
        <v>4132</v>
      </c>
      <c r="F42" s="7">
        <f t="shared" si="0"/>
        <v>5.55</v>
      </c>
      <c r="G42" s="6">
        <f>ROUND(+'Emergency Room'!E140*2080,0)</f>
        <v>24398</v>
      </c>
      <c r="H42" s="6">
        <f>ROUND(+'Emergency Room'!F140,0)</f>
        <v>4079</v>
      </c>
      <c r="I42" s="7">
        <f t="shared" si="1"/>
        <v>5.98</v>
      </c>
      <c r="J42" s="7"/>
      <c r="K42" s="8">
        <f t="shared" si="2"/>
        <v>7.7499999999999999E-2</v>
      </c>
    </row>
    <row r="43" spans="2:11" x14ac:dyDescent="0.2">
      <c r="B43">
        <f>+'Emergency Room'!A38</f>
        <v>102</v>
      </c>
      <c r="C43" t="str">
        <f>+'Emergency Room'!B38</f>
        <v>ASTRIA REGIONAL MEDICAL CENTER</v>
      </c>
      <c r="D43" s="6">
        <f>ROUND(+'Emergency Room'!E38*2080,0)</f>
        <v>0</v>
      </c>
      <c r="E43" s="6">
        <f>ROUND(+'Emergency Room'!F38,0)</f>
        <v>34409</v>
      </c>
      <c r="F43" s="7" t="str">
        <f t="shared" si="0"/>
        <v/>
      </c>
      <c r="G43" s="6">
        <f>ROUND(+'Emergency Room'!E141*2080,0)</f>
        <v>65728</v>
      </c>
      <c r="H43" s="6">
        <f>ROUND(+'Emergency Room'!F141,0)</f>
        <v>36816</v>
      </c>
      <c r="I43" s="7">
        <f t="shared" si="1"/>
        <v>1.79</v>
      </c>
      <c r="J43" s="7"/>
      <c r="K43" s="8" t="str">
        <f t="shared" si="2"/>
        <v/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ROUND(+'Emergency Room'!E39*2080,0)</f>
        <v>0</v>
      </c>
      <c r="E44" s="6">
        <f>ROUND(+'Emergency Room'!F39,0)</f>
        <v>0</v>
      </c>
      <c r="F44" s="7" t="str">
        <f t="shared" si="0"/>
        <v/>
      </c>
      <c r="G44" s="6">
        <f>ROUND(+'Emergency Room'!E142*2080,0)</f>
        <v>51854</v>
      </c>
      <c r="H44" s="6">
        <f>ROUND(+'Emergency Room'!F142,0)</f>
        <v>15738</v>
      </c>
      <c r="I44" s="7">
        <f t="shared" si="1"/>
        <v>3.29</v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ROUND(+'Emergency Room'!E40*2080,0)</f>
        <v>0</v>
      </c>
      <c r="E45" s="6">
        <f>ROUND(+'Emergency Room'!F40,0)</f>
        <v>0</v>
      </c>
      <c r="F45" s="7" t="str">
        <f t="shared" si="0"/>
        <v/>
      </c>
      <c r="G45" s="6">
        <f>ROUND(+'Emergency Room'!E143*2080,0)</f>
        <v>51917</v>
      </c>
      <c r="H45" s="6">
        <f>ROUND(+'Emergency Room'!F143,0)</f>
        <v>10911</v>
      </c>
      <c r="I45" s="7">
        <f t="shared" si="1"/>
        <v>4.76</v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ROUND(+'Emergency Room'!E41*2080,0)</f>
        <v>18782</v>
      </c>
      <c r="E46" s="6">
        <f>ROUND(+'Emergency Room'!F41,0)</f>
        <v>4729</v>
      </c>
      <c r="F46" s="7">
        <f t="shared" si="0"/>
        <v>3.97</v>
      </c>
      <c r="G46" s="6">
        <f>ROUND(+'Emergency Room'!E144*2080,0)</f>
        <v>15142</v>
      </c>
      <c r="H46" s="6">
        <f>ROUND(+'Emergency Room'!F144,0)</f>
        <v>4765</v>
      </c>
      <c r="I46" s="7">
        <f t="shared" si="1"/>
        <v>3.18</v>
      </c>
      <c r="J46" s="7"/>
      <c r="K46" s="8">
        <f t="shared" si="2"/>
        <v>-0.19900000000000001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ROUND(+'Emergency Room'!E42*2080,0)</f>
        <v>56430</v>
      </c>
      <c r="E47" s="6">
        <f>ROUND(+'Emergency Room'!F42,0)</f>
        <v>18358</v>
      </c>
      <c r="F47" s="7">
        <f t="shared" si="0"/>
        <v>3.07</v>
      </c>
      <c r="G47" s="6">
        <f>ROUND(+'Emergency Room'!E145*2080,0)</f>
        <v>54621</v>
      </c>
      <c r="H47" s="6">
        <f>ROUND(+'Emergency Room'!F145,0)</f>
        <v>18166</v>
      </c>
      <c r="I47" s="7">
        <f t="shared" si="1"/>
        <v>3.01</v>
      </c>
      <c r="J47" s="7"/>
      <c r="K47" s="8">
        <f t="shared" si="2"/>
        <v>-1.95E-2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ROUND(+'Emergency Room'!E43*2080,0)</f>
        <v>7134</v>
      </c>
      <c r="E48" s="6">
        <f>ROUND(+'Emergency Room'!F43,0)</f>
        <v>1018</v>
      </c>
      <c r="F48" s="7">
        <f t="shared" si="0"/>
        <v>7.01</v>
      </c>
      <c r="G48" s="6">
        <f>ROUND(+'Emergency Room'!E146*2080,0)</f>
        <v>1186</v>
      </c>
      <c r="H48" s="6">
        <f>ROUND(+'Emergency Room'!F146,0)</f>
        <v>964</v>
      </c>
      <c r="I48" s="7">
        <f t="shared" si="1"/>
        <v>1.23</v>
      </c>
      <c r="J48" s="7"/>
      <c r="K48" s="8">
        <f t="shared" si="2"/>
        <v>-0.82450000000000001</v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ROUND(+'Emergency Room'!E44*2080,0)</f>
        <v>0</v>
      </c>
      <c r="E49" s="6">
        <f>ROUND(+'Emergency Room'!F44,0)</f>
        <v>0</v>
      </c>
      <c r="F49" s="7" t="str">
        <f t="shared" si="0"/>
        <v/>
      </c>
      <c r="G49" s="6">
        <f>ROUND(+'Emergency Room'!E147*2080,0)</f>
        <v>0</v>
      </c>
      <c r="H49" s="6">
        <f>ROUND(+'Emergency Room'!F147,0)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ROUND(+'Emergency Room'!E45*2080,0)</f>
        <v>197621</v>
      </c>
      <c r="E50" s="6">
        <f>ROUND(+'Emergency Room'!F45,0)</f>
        <v>60000</v>
      </c>
      <c r="F50" s="7">
        <f t="shared" si="0"/>
        <v>3.29</v>
      </c>
      <c r="G50" s="6">
        <f>ROUND(+'Emergency Room'!E148*2080,0)</f>
        <v>180877</v>
      </c>
      <c r="H50" s="6">
        <f>ROUND(+'Emergency Room'!F148,0)</f>
        <v>57076</v>
      </c>
      <c r="I50" s="7">
        <f t="shared" si="1"/>
        <v>3.17</v>
      </c>
      <c r="J50" s="7"/>
      <c r="K50" s="8">
        <f t="shared" si="2"/>
        <v>-3.6499999999999998E-2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ROUND(+'Emergency Room'!E46*2080,0)</f>
        <v>199306</v>
      </c>
      <c r="E51" s="6">
        <f>ROUND(+'Emergency Room'!F46,0)</f>
        <v>26465</v>
      </c>
      <c r="F51" s="7">
        <f t="shared" si="0"/>
        <v>7.53</v>
      </c>
      <c r="G51" s="6">
        <f>ROUND(+'Emergency Room'!E149*2080,0)</f>
        <v>181917</v>
      </c>
      <c r="H51" s="6">
        <f>ROUND(+'Emergency Room'!F149,0)</f>
        <v>26555</v>
      </c>
      <c r="I51" s="7">
        <f t="shared" si="1"/>
        <v>6.85</v>
      </c>
      <c r="J51" s="7"/>
      <c r="K51" s="8">
        <f t="shared" si="2"/>
        <v>-9.0300000000000005E-2</v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ROUND(+'Emergency Room'!E47*2080,0)</f>
        <v>14414</v>
      </c>
      <c r="E52" s="6">
        <f>ROUND(+'Emergency Room'!F47,0)</f>
        <v>7433</v>
      </c>
      <c r="F52" s="7">
        <f t="shared" si="0"/>
        <v>1.94</v>
      </c>
      <c r="G52" s="6">
        <f>ROUND(+'Emergency Room'!E150*2080,0)</f>
        <v>12085</v>
      </c>
      <c r="H52" s="6">
        <f>ROUND(+'Emergency Room'!F150,0)</f>
        <v>6934</v>
      </c>
      <c r="I52" s="7">
        <f t="shared" si="1"/>
        <v>1.74</v>
      </c>
      <c r="J52" s="7"/>
      <c r="K52" s="8">
        <f t="shared" si="2"/>
        <v>-0.1031</v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ROUND(+'Emergency Room'!E48*2080,0)</f>
        <v>131810</v>
      </c>
      <c r="E53" s="6">
        <f>ROUND(+'Emergency Room'!F48,0)</f>
        <v>36728</v>
      </c>
      <c r="F53" s="7">
        <f t="shared" si="0"/>
        <v>3.59</v>
      </c>
      <c r="G53" s="6">
        <f>ROUND(+'Emergency Room'!E151*2080,0)</f>
        <v>188843</v>
      </c>
      <c r="H53" s="6">
        <f>ROUND(+'Emergency Room'!F151,0)</f>
        <v>35520</v>
      </c>
      <c r="I53" s="7">
        <f t="shared" si="1"/>
        <v>5.32</v>
      </c>
      <c r="J53" s="7"/>
      <c r="K53" s="8">
        <f t="shared" si="2"/>
        <v>0.4819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ROUND(+'Emergency Room'!E49*2080,0)</f>
        <v>154690</v>
      </c>
      <c r="E54" s="6">
        <f>ROUND(+'Emergency Room'!F49,0)</f>
        <v>46962</v>
      </c>
      <c r="F54" s="7">
        <f t="shared" si="0"/>
        <v>3.29</v>
      </c>
      <c r="G54" s="6">
        <f>ROUND(+'Emergency Room'!E152*2080,0)</f>
        <v>179046</v>
      </c>
      <c r="H54" s="6">
        <f>ROUND(+'Emergency Room'!F152,0)</f>
        <v>48615</v>
      </c>
      <c r="I54" s="7">
        <f t="shared" si="1"/>
        <v>3.68</v>
      </c>
      <c r="J54" s="7"/>
      <c r="K54" s="8">
        <f t="shared" si="2"/>
        <v>0.11849999999999999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ROUND(+'Emergency Room'!E50*2080,0)</f>
        <v>167315</v>
      </c>
      <c r="E55" s="6">
        <f>ROUND(+'Emergency Room'!F50,0)</f>
        <v>48279</v>
      </c>
      <c r="F55" s="7">
        <f t="shared" si="0"/>
        <v>3.47</v>
      </c>
      <c r="G55" s="6">
        <f>ROUND(+'Emergency Room'!E153*2080,0)</f>
        <v>164216</v>
      </c>
      <c r="H55" s="6">
        <f>ROUND(+'Emergency Room'!F153,0)</f>
        <v>48789</v>
      </c>
      <c r="I55" s="7">
        <f t="shared" si="1"/>
        <v>3.37</v>
      </c>
      <c r="J55" s="7"/>
      <c r="K55" s="8">
        <f t="shared" si="2"/>
        <v>-2.8799999999999999E-2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ROUND(+'Emergency Room'!E51*2080,0)</f>
        <v>47195</v>
      </c>
      <c r="E56" s="6">
        <f>ROUND(+'Emergency Room'!F51,0)</f>
        <v>16298</v>
      </c>
      <c r="F56" s="7">
        <f t="shared" si="0"/>
        <v>2.9</v>
      </c>
      <c r="G56" s="6">
        <f>ROUND(+'Emergency Room'!E154*2080,0)</f>
        <v>49733</v>
      </c>
      <c r="H56" s="6">
        <f>ROUND(+'Emergency Room'!F154,0)</f>
        <v>16900</v>
      </c>
      <c r="I56" s="7">
        <f t="shared" si="1"/>
        <v>2.94</v>
      </c>
      <c r="J56" s="7"/>
      <c r="K56" s="8">
        <f t="shared" si="2"/>
        <v>1.38E-2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ROUND(+'Emergency Room'!E52*2080,0)</f>
        <v>7675</v>
      </c>
      <c r="E57" s="6">
        <f>ROUND(+'Emergency Room'!F52,0)</f>
        <v>2364</v>
      </c>
      <c r="F57" s="7">
        <f t="shared" si="0"/>
        <v>3.25</v>
      </c>
      <c r="G57" s="6">
        <f>ROUND(+'Emergency Room'!E155*2080,0)</f>
        <v>0</v>
      </c>
      <c r="H57" s="6">
        <f>ROUND(+'Emergency Room'!F155,0)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ROUND(+'Emergency Room'!E53*2080,0)</f>
        <v>156416</v>
      </c>
      <c r="E58" s="6">
        <f>ROUND(+'Emergency Room'!F53,0)</f>
        <v>45364</v>
      </c>
      <c r="F58" s="7">
        <f t="shared" si="0"/>
        <v>3.45</v>
      </c>
      <c r="G58" s="6">
        <f>ROUND(+'Emergency Room'!E156*2080,0)</f>
        <v>177174</v>
      </c>
      <c r="H58" s="6">
        <f>ROUND(+'Emergency Room'!F156,0)</f>
        <v>47550</v>
      </c>
      <c r="I58" s="7">
        <f t="shared" si="1"/>
        <v>3.73</v>
      </c>
      <c r="J58" s="7"/>
      <c r="K58" s="8">
        <f t="shared" si="2"/>
        <v>8.1199999999999994E-2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ROUND(+'Emergency Room'!E54*2080,0)</f>
        <v>179192</v>
      </c>
      <c r="E59" s="6">
        <f>ROUND(+'Emergency Room'!F54,0)</f>
        <v>64447</v>
      </c>
      <c r="F59" s="7">
        <f t="shared" si="0"/>
        <v>2.78</v>
      </c>
      <c r="G59" s="6">
        <f>ROUND(+'Emergency Room'!E157*2080,0)</f>
        <v>185869</v>
      </c>
      <c r="H59" s="6">
        <f>ROUND(+'Emergency Room'!F157,0)</f>
        <v>60187</v>
      </c>
      <c r="I59" s="7">
        <f t="shared" si="1"/>
        <v>3.09</v>
      </c>
      <c r="J59" s="7"/>
      <c r="K59" s="8">
        <f t="shared" si="2"/>
        <v>0.1115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ROUND(+'Emergency Room'!E55*2080,0)</f>
        <v>48610</v>
      </c>
      <c r="E60" s="6">
        <f>ROUND(+'Emergency Room'!F55,0)</f>
        <v>13641</v>
      </c>
      <c r="F60" s="7">
        <f t="shared" si="0"/>
        <v>3.56</v>
      </c>
      <c r="G60" s="6">
        <f>ROUND(+'Emergency Room'!E158*2080,0)</f>
        <v>52458</v>
      </c>
      <c r="H60" s="6">
        <f>ROUND(+'Emergency Room'!F158,0)</f>
        <v>13789</v>
      </c>
      <c r="I60" s="7">
        <f t="shared" si="1"/>
        <v>3.8</v>
      </c>
      <c r="J60" s="7"/>
      <c r="K60" s="8">
        <f t="shared" si="2"/>
        <v>6.7400000000000002E-2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ROUND(+'Emergency Room'!E56*2080,0)</f>
        <v>9277</v>
      </c>
      <c r="E61" s="6">
        <f>ROUND(+'Emergency Room'!F56,0)</f>
        <v>1475</v>
      </c>
      <c r="F61" s="7">
        <f t="shared" si="0"/>
        <v>6.29</v>
      </c>
      <c r="G61" s="6">
        <f>ROUND(+'Emergency Room'!E159*2080,0)</f>
        <v>5117</v>
      </c>
      <c r="H61" s="6">
        <f>ROUND(+'Emergency Room'!F159,0)</f>
        <v>1556</v>
      </c>
      <c r="I61" s="7">
        <f t="shared" si="1"/>
        <v>3.29</v>
      </c>
      <c r="J61" s="7"/>
      <c r="K61" s="8">
        <f t="shared" si="2"/>
        <v>-0.47689999999999999</v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ROUND(+'Emergency Room'!E57*2080,0)</f>
        <v>271773</v>
      </c>
      <c r="E62" s="6">
        <f>ROUND(+'Emergency Room'!F57,0)</f>
        <v>80305</v>
      </c>
      <c r="F62" s="7">
        <f t="shared" si="0"/>
        <v>3.38</v>
      </c>
      <c r="G62" s="6">
        <f>ROUND(+'Emergency Room'!E160*2080,0)</f>
        <v>246272</v>
      </c>
      <c r="H62" s="6">
        <f>ROUND(+'Emergency Room'!F160,0)</f>
        <v>80213</v>
      </c>
      <c r="I62" s="7">
        <f t="shared" si="1"/>
        <v>3.07</v>
      </c>
      <c r="J62" s="7"/>
      <c r="K62" s="8">
        <f t="shared" si="2"/>
        <v>-9.1700000000000004E-2</v>
      </c>
    </row>
    <row r="63" spans="2:11" x14ac:dyDescent="0.2">
      <c r="B63">
        <f>+'Emergency Room'!A58</f>
        <v>145</v>
      </c>
      <c r="C63" t="str">
        <f>+'Emergency Room'!B58</f>
        <v>PEACEHEALTH ST JOSEPH MEDICAL CENTER</v>
      </c>
      <c r="D63" s="6">
        <f>ROUND(+'Emergency Room'!E58*2080,0)</f>
        <v>209997</v>
      </c>
      <c r="E63" s="6">
        <f>ROUND(+'Emergency Room'!F58,0)</f>
        <v>65063</v>
      </c>
      <c r="F63" s="7">
        <f t="shared" si="0"/>
        <v>3.23</v>
      </c>
      <c r="G63" s="6">
        <f>ROUND(+'Emergency Room'!E161*2080,0)</f>
        <v>217734</v>
      </c>
      <c r="H63" s="6">
        <f>ROUND(+'Emergency Room'!F161,0)</f>
        <v>66406</v>
      </c>
      <c r="I63" s="7">
        <f t="shared" si="1"/>
        <v>3.28</v>
      </c>
      <c r="J63" s="7"/>
      <c r="K63" s="8">
        <f t="shared" si="2"/>
        <v>1.55E-2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ROUND(+'Emergency Room'!E59*2080,0)</f>
        <v>43077</v>
      </c>
      <c r="E64" s="6">
        <f>ROUND(+'Emergency Room'!F59,0)</f>
        <v>9574</v>
      </c>
      <c r="F64" s="7">
        <f t="shared" si="0"/>
        <v>4.5</v>
      </c>
      <c r="G64" s="6">
        <f>ROUND(+'Emergency Room'!E162*2080,0)</f>
        <v>45282</v>
      </c>
      <c r="H64" s="6">
        <f>ROUND(+'Emergency Room'!F162,0)</f>
        <v>9109</v>
      </c>
      <c r="I64" s="7">
        <f t="shared" si="1"/>
        <v>4.97</v>
      </c>
      <c r="J64" s="7"/>
      <c r="K64" s="8">
        <f t="shared" si="2"/>
        <v>0.10440000000000001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ROUND(+'Emergency Room'!E60*2080,0)</f>
        <v>0</v>
      </c>
      <c r="E65" s="6">
        <f>ROUND(+'Emergency Room'!F60,0)</f>
        <v>0</v>
      </c>
      <c r="F65" s="7" t="str">
        <f t="shared" si="0"/>
        <v/>
      </c>
      <c r="G65" s="6">
        <f>ROUND(+'Emergency Room'!E163*2080,0)</f>
        <v>0</v>
      </c>
      <c r="H65" s="6">
        <f>ROUND(+'Emergency Room'!F163,0)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ROUND(+'Emergency Room'!E61*2080,0)</f>
        <v>19136</v>
      </c>
      <c r="E66" s="6">
        <f>ROUND(+'Emergency Room'!F61,0)</f>
        <v>3691</v>
      </c>
      <c r="F66" s="7">
        <f t="shared" si="0"/>
        <v>5.18</v>
      </c>
      <c r="G66" s="6">
        <f>ROUND(+'Emergency Room'!E164*2080,0)</f>
        <v>19510</v>
      </c>
      <c r="H66" s="6">
        <f>ROUND(+'Emergency Room'!F164,0)</f>
        <v>3922</v>
      </c>
      <c r="I66" s="7">
        <f t="shared" si="1"/>
        <v>4.97</v>
      </c>
      <c r="J66" s="7"/>
      <c r="K66" s="8">
        <f t="shared" si="2"/>
        <v>-4.0500000000000001E-2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ROUND(+'Emergency Room'!E62*2080,0)</f>
        <v>60133</v>
      </c>
      <c r="E67" s="6">
        <f>ROUND(+'Emergency Room'!F62,0)</f>
        <v>20398</v>
      </c>
      <c r="F67" s="7">
        <f t="shared" si="0"/>
        <v>2.95</v>
      </c>
      <c r="G67" s="6">
        <f>ROUND(+'Emergency Room'!E165*2080,0)</f>
        <v>56826</v>
      </c>
      <c r="H67" s="6">
        <f>ROUND(+'Emergency Room'!F165,0)</f>
        <v>20525</v>
      </c>
      <c r="I67" s="7">
        <f t="shared" si="1"/>
        <v>2.77</v>
      </c>
      <c r="J67" s="7"/>
      <c r="K67" s="8">
        <f t="shared" si="2"/>
        <v>-6.0999999999999999E-2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ROUND(+'Emergency Room'!E63*2080,0)</f>
        <v>20509</v>
      </c>
      <c r="E68" s="6">
        <f>ROUND(+'Emergency Room'!F63,0)</f>
        <v>2653</v>
      </c>
      <c r="F68" s="7">
        <f t="shared" si="0"/>
        <v>7.73</v>
      </c>
      <c r="G68" s="6">
        <f>ROUND(+'Emergency Room'!E166*2080,0)</f>
        <v>17846</v>
      </c>
      <c r="H68" s="6">
        <f>ROUND(+'Emergency Room'!F166,0)</f>
        <v>3047</v>
      </c>
      <c r="I68" s="7">
        <f t="shared" si="1"/>
        <v>5.86</v>
      </c>
      <c r="J68" s="7"/>
      <c r="K68" s="8">
        <f t="shared" si="2"/>
        <v>-0.2419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ROUND(+'Emergency Room'!E64*2080,0)</f>
        <v>218920</v>
      </c>
      <c r="E69" s="6">
        <f>ROUND(+'Emergency Room'!F64,0)</f>
        <v>81250</v>
      </c>
      <c r="F69" s="7">
        <f t="shared" si="0"/>
        <v>2.69</v>
      </c>
      <c r="G69" s="6">
        <f>ROUND(+'Emergency Room'!E167*2080,0)</f>
        <v>244296</v>
      </c>
      <c r="H69" s="6">
        <f>ROUND(+'Emergency Room'!F167,0)</f>
        <v>83067</v>
      </c>
      <c r="I69" s="7">
        <f t="shared" si="1"/>
        <v>2.94</v>
      </c>
      <c r="J69" s="7"/>
      <c r="K69" s="8">
        <f t="shared" si="2"/>
        <v>9.2899999999999996E-2</v>
      </c>
    </row>
    <row r="70" spans="2:11" x14ac:dyDescent="0.2">
      <c r="B70">
        <f>+'Emergency Room'!A65</f>
        <v>156</v>
      </c>
      <c r="C70" t="str">
        <f>+'Emergency Room'!B65</f>
        <v>WHIDBEYHEALTH MEDICAL CENTER</v>
      </c>
      <c r="D70" s="6">
        <f>ROUND(+'Emergency Room'!E65*2080,0)</f>
        <v>56389</v>
      </c>
      <c r="E70" s="6">
        <f>ROUND(+'Emergency Room'!F65,0)</f>
        <v>23320</v>
      </c>
      <c r="F70" s="7">
        <f t="shared" si="0"/>
        <v>2.42</v>
      </c>
      <c r="G70" s="6">
        <f>ROUND(+'Emergency Room'!E168*2080,0)</f>
        <v>58115</v>
      </c>
      <c r="H70" s="6">
        <f>ROUND(+'Emergency Room'!F168,0)</f>
        <v>42240</v>
      </c>
      <c r="I70" s="7">
        <f t="shared" si="1"/>
        <v>1.38</v>
      </c>
      <c r="J70" s="7"/>
      <c r="K70" s="8">
        <f t="shared" si="2"/>
        <v>-0.42980000000000002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ROUND(+'Emergency Room'!E66*2080,0)</f>
        <v>0</v>
      </c>
      <c r="E71" s="6">
        <f>ROUND(+'Emergency Room'!F66,0)</f>
        <v>0</v>
      </c>
      <c r="F71" s="7" t="str">
        <f t="shared" si="0"/>
        <v/>
      </c>
      <c r="G71" s="6">
        <f>ROUND(+'Emergency Room'!E169*2080,0)</f>
        <v>0</v>
      </c>
      <c r="H71" s="6">
        <f>ROUND(+'Emergency Room'!F169,0)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ROUND(+'Emergency Room'!E67*2080,0)</f>
        <v>16245</v>
      </c>
      <c r="E72" s="6">
        <f>ROUND(+'Emergency Room'!F67,0)</f>
        <v>3012</v>
      </c>
      <c r="F72" s="7">
        <f t="shared" si="0"/>
        <v>5.39</v>
      </c>
      <c r="G72" s="6">
        <f>ROUND(+'Emergency Room'!E170*2080,0)</f>
        <v>16973</v>
      </c>
      <c r="H72" s="6">
        <f>ROUND(+'Emergency Room'!F170,0)</f>
        <v>3309</v>
      </c>
      <c r="I72" s="7">
        <f t="shared" si="1"/>
        <v>5.13</v>
      </c>
      <c r="J72" s="7"/>
      <c r="K72" s="8">
        <f t="shared" si="2"/>
        <v>-4.82E-2</v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ROUND(+'Emergency Room'!E68*2080,0)</f>
        <v>229653</v>
      </c>
      <c r="E73" s="6">
        <f>ROUND(+'Emergency Room'!F68,0)</f>
        <v>71595</v>
      </c>
      <c r="F73" s="7">
        <f t="shared" si="0"/>
        <v>3.21</v>
      </c>
      <c r="G73" s="6">
        <f>ROUND(+'Emergency Room'!E171*2080,0)</f>
        <v>254758</v>
      </c>
      <c r="H73" s="6">
        <f>ROUND(+'Emergency Room'!F171,0)</f>
        <v>68901</v>
      </c>
      <c r="I73" s="7">
        <f t="shared" si="1"/>
        <v>3.7</v>
      </c>
      <c r="J73" s="7"/>
      <c r="K73" s="8">
        <f t="shared" si="2"/>
        <v>0.15260000000000001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ROUND(+'Emergency Room'!E69*2080,0)</f>
        <v>303098</v>
      </c>
      <c r="E74" s="6">
        <f>ROUND(+'Emergency Room'!F69,0)</f>
        <v>94567</v>
      </c>
      <c r="F74" s="7">
        <f t="shared" si="0"/>
        <v>3.21</v>
      </c>
      <c r="G74" s="6">
        <f>ROUND(+'Emergency Room'!E172*2080,0)</f>
        <v>295776</v>
      </c>
      <c r="H74" s="6">
        <f>ROUND(+'Emergency Room'!F172,0)</f>
        <v>95729</v>
      </c>
      <c r="I74" s="7">
        <f t="shared" si="1"/>
        <v>3.09</v>
      </c>
      <c r="J74" s="7"/>
      <c r="K74" s="8">
        <f t="shared" si="2"/>
        <v>-3.7400000000000003E-2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ROUND(+'Emergency Room'!E70*2080,0)</f>
        <v>365914</v>
      </c>
      <c r="E75" s="6">
        <f>ROUND(+'Emergency Room'!F70,0)</f>
        <v>86150</v>
      </c>
      <c r="F75" s="7">
        <f t="shared" ref="F75:F109" si="3">IF(D75=0,"",IF(E75=0,"",ROUND(D75/E75,2)))</f>
        <v>4.25</v>
      </c>
      <c r="G75" s="6">
        <f>ROUND(+'Emergency Room'!E173*2080,0)</f>
        <v>445037</v>
      </c>
      <c r="H75" s="6">
        <f>ROUND(+'Emergency Room'!F173,0)</f>
        <v>169407</v>
      </c>
      <c r="I75" s="7">
        <f t="shared" ref="I75:I109" si="4">IF(G75=0,"",IF(H75=0,"",ROUND(G75/H75,2)))</f>
        <v>2.63</v>
      </c>
      <c r="J75" s="7"/>
      <c r="K75" s="8">
        <f t="shared" ref="K75:K109" si="5">IF(D75=0,"",IF(E75=0,"",IF(G75=0,"",IF(H75=0,"",ROUND(I75/F75-1,4)))))</f>
        <v>-0.38119999999999998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ROUND(+'Emergency Room'!E71*2080,0)</f>
        <v>240656</v>
      </c>
      <c r="E76" s="6">
        <f>ROUND(+'Emergency Room'!F71,0)</f>
        <v>56946</v>
      </c>
      <c r="F76" s="7">
        <f t="shared" si="3"/>
        <v>4.2300000000000004</v>
      </c>
      <c r="G76" s="6">
        <f>ROUND(+'Emergency Room'!E174*2080,0)</f>
        <v>252512</v>
      </c>
      <c r="H76" s="6">
        <f>ROUND(+'Emergency Room'!F174,0)</f>
        <v>56660</v>
      </c>
      <c r="I76" s="7">
        <f t="shared" si="4"/>
        <v>4.46</v>
      </c>
      <c r="J76" s="7"/>
      <c r="K76" s="8">
        <f t="shared" si="5"/>
        <v>5.4399999999999997E-2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ROUND(+'Emergency Room'!E72*2080,0)</f>
        <v>25210</v>
      </c>
      <c r="E77" s="6">
        <f>ROUND(+'Emergency Room'!F72,0)</f>
        <v>5037</v>
      </c>
      <c r="F77" s="7">
        <f t="shared" si="3"/>
        <v>5</v>
      </c>
      <c r="G77" s="6">
        <f>ROUND(+'Emergency Room'!E175*2080,0)</f>
        <v>25896</v>
      </c>
      <c r="H77" s="6">
        <f>ROUND(+'Emergency Room'!F175,0)</f>
        <v>5407</v>
      </c>
      <c r="I77" s="7">
        <f t="shared" si="4"/>
        <v>4.79</v>
      </c>
      <c r="J77" s="7"/>
      <c r="K77" s="8">
        <f t="shared" si="5"/>
        <v>-4.2000000000000003E-2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ROUND(+'Emergency Room'!E73*2080,0)</f>
        <v>0</v>
      </c>
      <c r="E78" s="6">
        <f>ROUND(+'Emergency Room'!F73,0)</f>
        <v>0</v>
      </c>
      <c r="F78" s="7" t="str">
        <f t="shared" si="3"/>
        <v/>
      </c>
      <c r="G78" s="6">
        <f>ROUND(+'Emergency Room'!E176*2080,0)</f>
        <v>0</v>
      </c>
      <c r="H78" s="6">
        <f>ROUND(+'Emergency Room'!F176,0)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ROUND(+'Emergency Room'!E74*2080,0)</f>
        <v>109886</v>
      </c>
      <c r="E79" s="6">
        <f>ROUND(+'Emergency Room'!F74,0)</f>
        <v>36709</v>
      </c>
      <c r="F79" s="7">
        <f t="shared" si="3"/>
        <v>2.99</v>
      </c>
      <c r="G79" s="6">
        <f>ROUND(+'Emergency Room'!E177*2080,0)</f>
        <v>118248</v>
      </c>
      <c r="H79" s="6">
        <f>ROUND(+'Emergency Room'!F177,0)</f>
        <v>37725</v>
      </c>
      <c r="I79" s="7">
        <f t="shared" si="4"/>
        <v>3.13</v>
      </c>
      <c r="J79" s="7"/>
      <c r="K79" s="8">
        <f t="shared" si="5"/>
        <v>4.6800000000000001E-2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ROUND(+'Emergency Room'!E75*2080,0)</f>
        <v>330117</v>
      </c>
      <c r="E80" s="6">
        <f>ROUND(+'Emergency Room'!F75,0)</f>
        <v>111392</v>
      </c>
      <c r="F80" s="7">
        <f t="shared" si="3"/>
        <v>2.96</v>
      </c>
      <c r="G80" s="6">
        <f>ROUND(+'Emergency Room'!E178*2080,0)</f>
        <v>339914</v>
      </c>
      <c r="H80" s="6">
        <f>ROUND(+'Emergency Room'!F178,0)</f>
        <v>109238</v>
      </c>
      <c r="I80" s="7">
        <f t="shared" si="4"/>
        <v>3.11</v>
      </c>
      <c r="J80" s="7"/>
      <c r="K80" s="8">
        <f t="shared" si="5"/>
        <v>5.0700000000000002E-2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ROUND(+'Emergency Room'!E76*2080,0)</f>
        <v>56680</v>
      </c>
      <c r="E81" s="6">
        <f>ROUND(+'Emergency Room'!F76,0)</f>
        <v>11818</v>
      </c>
      <c r="F81" s="7">
        <f t="shared" si="3"/>
        <v>4.8</v>
      </c>
      <c r="G81" s="6">
        <f>ROUND(+'Emergency Room'!E179*2080,0)</f>
        <v>58698</v>
      </c>
      <c r="H81" s="6">
        <f>ROUND(+'Emergency Room'!F179,0)</f>
        <v>12028</v>
      </c>
      <c r="I81" s="7">
        <f t="shared" si="4"/>
        <v>4.88</v>
      </c>
      <c r="J81" s="7"/>
      <c r="K81" s="8">
        <f t="shared" si="5"/>
        <v>1.67E-2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ROUND(+'Emergency Room'!E77*2080,0)</f>
        <v>25480</v>
      </c>
      <c r="E82" s="6">
        <f>ROUND(+'Emergency Room'!F77,0)</f>
        <v>5228</v>
      </c>
      <c r="F82" s="7">
        <f t="shared" si="3"/>
        <v>4.87</v>
      </c>
      <c r="G82" s="6">
        <f>ROUND(+'Emergency Room'!E180*2080,0)</f>
        <v>23150</v>
      </c>
      <c r="H82" s="6">
        <f>ROUND(+'Emergency Room'!F180,0)</f>
        <v>4988</v>
      </c>
      <c r="I82" s="7">
        <f t="shared" si="4"/>
        <v>4.6399999999999997</v>
      </c>
      <c r="J82" s="7"/>
      <c r="K82" s="8">
        <f t="shared" si="5"/>
        <v>-4.7199999999999999E-2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ROUND(+'Emergency Room'!E78*2080,0)</f>
        <v>216944</v>
      </c>
      <c r="E83" s="6">
        <f>ROUND(+'Emergency Room'!F78,0)</f>
        <v>41517</v>
      </c>
      <c r="F83" s="7">
        <f t="shared" si="3"/>
        <v>5.23</v>
      </c>
      <c r="G83" s="6">
        <f>ROUND(+'Emergency Room'!E181*2080,0)</f>
        <v>173326</v>
      </c>
      <c r="H83" s="6">
        <f>ROUND(+'Emergency Room'!F181,0)</f>
        <v>42694</v>
      </c>
      <c r="I83" s="7">
        <f t="shared" si="4"/>
        <v>4.0599999999999996</v>
      </c>
      <c r="J83" s="7"/>
      <c r="K83" s="8">
        <f t="shared" si="5"/>
        <v>-0.22370000000000001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ROUND(+'Emergency Room'!E79*2080,0)</f>
        <v>352830</v>
      </c>
      <c r="E84" s="6">
        <f>ROUND(+'Emergency Room'!F79,0)</f>
        <v>79796</v>
      </c>
      <c r="F84" s="7">
        <f t="shared" si="3"/>
        <v>4.42</v>
      </c>
      <c r="G84" s="6">
        <f>ROUND(+'Emergency Room'!E182*2080,0)</f>
        <v>305240</v>
      </c>
      <c r="H84" s="6">
        <f>ROUND(+'Emergency Room'!F182,0)</f>
        <v>82249</v>
      </c>
      <c r="I84" s="7">
        <f t="shared" si="4"/>
        <v>3.71</v>
      </c>
      <c r="J84" s="7"/>
      <c r="K84" s="8">
        <f t="shared" si="5"/>
        <v>-0.16059999999999999</v>
      </c>
    </row>
    <row r="85" spans="2:11" x14ac:dyDescent="0.2">
      <c r="B85">
        <f>+'Emergency Room'!A80</f>
        <v>180</v>
      </c>
      <c r="C85" t="str">
        <f>+'Emergency Room'!B80</f>
        <v>MULTICARE VALLEY HOSPITAL</v>
      </c>
      <c r="D85" s="6">
        <f>ROUND(+'Emergency Room'!E80*2080,0)</f>
        <v>116314</v>
      </c>
      <c r="E85" s="6">
        <f>ROUND(+'Emergency Room'!F80,0)</f>
        <v>42638</v>
      </c>
      <c r="F85" s="7">
        <f t="shared" si="3"/>
        <v>2.73</v>
      </c>
      <c r="G85" s="6">
        <f>ROUND(+'Emergency Room'!E183*2080,0)</f>
        <v>115669</v>
      </c>
      <c r="H85" s="6">
        <f>ROUND(+'Emergency Room'!F183,0)</f>
        <v>42533</v>
      </c>
      <c r="I85" s="7">
        <f t="shared" si="4"/>
        <v>2.72</v>
      </c>
      <c r="J85" s="7"/>
      <c r="K85" s="8">
        <f t="shared" si="5"/>
        <v>-3.7000000000000002E-3</v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ROUND(+'Emergency Room'!E81*2080,0)</f>
        <v>195458</v>
      </c>
      <c r="E86" s="6">
        <f>ROUND(+'Emergency Room'!F81,0)</f>
        <v>38344</v>
      </c>
      <c r="F86" s="7">
        <f t="shared" si="3"/>
        <v>5.0999999999999996</v>
      </c>
      <c r="G86" s="6">
        <f>ROUND(+'Emergency Room'!E184*2080,0)</f>
        <v>164715</v>
      </c>
      <c r="H86" s="6">
        <f>ROUND(+'Emergency Room'!F184,0)</f>
        <v>39012</v>
      </c>
      <c r="I86" s="7">
        <f t="shared" si="4"/>
        <v>4.22</v>
      </c>
      <c r="J86" s="7"/>
      <c r="K86" s="8">
        <f t="shared" si="5"/>
        <v>-0.17249999999999999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ROUND(+'Emergency Room'!E82*2080,0)</f>
        <v>35776</v>
      </c>
      <c r="E87" s="6">
        <f>ROUND(+'Emergency Room'!F82,0)</f>
        <v>12064</v>
      </c>
      <c r="F87" s="7">
        <f t="shared" si="3"/>
        <v>2.97</v>
      </c>
      <c r="G87" s="6">
        <f>ROUND(+'Emergency Room'!E185*2080,0)</f>
        <v>37440</v>
      </c>
      <c r="H87" s="6">
        <f>ROUND(+'Emergency Room'!F185,0)</f>
        <v>13796</v>
      </c>
      <c r="I87" s="7">
        <f t="shared" si="4"/>
        <v>2.71</v>
      </c>
      <c r="J87" s="7"/>
      <c r="K87" s="8">
        <f t="shared" si="5"/>
        <v>-8.7499999999999994E-2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ROUND(+'Emergency Room'!E83*2080,0)</f>
        <v>101858</v>
      </c>
      <c r="E88" s="6">
        <f>ROUND(+'Emergency Room'!F83,0)</f>
        <v>35505</v>
      </c>
      <c r="F88" s="7">
        <f t="shared" si="3"/>
        <v>2.87</v>
      </c>
      <c r="G88" s="6">
        <f>ROUND(+'Emergency Room'!E186*2080,0)</f>
        <v>112570</v>
      </c>
      <c r="H88" s="6">
        <f>ROUND(+'Emergency Room'!F186,0)</f>
        <v>38398</v>
      </c>
      <c r="I88" s="7">
        <f t="shared" si="4"/>
        <v>2.93</v>
      </c>
      <c r="J88" s="7"/>
      <c r="K88" s="8">
        <f t="shared" si="5"/>
        <v>2.0899999999999998E-2</v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ROUND(+'Emergency Room'!E84*2080,0)</f>
        <v>35506</v>
      </c>
      <c r="E89" s="6">
        <f>ROUND(+'Emergency Room'!F84,0)</f>
        <v>10194</v>
      </c>
      <c r="F89" s="7">
        <f t="shared" si="3"/>
        <v>3.48</v>
      </c>
      <c r="G89" s="6">
        <f>ROUND(+'Emergency Room'!E187*2080,0)</f>
        <v>34632</v>
      </c>
      <c r="H89" s="6">
        <f>ROUND(+'Emergency Room'!F187,0)</f>
        <v>9624</v>
      </c>
      <c r="I89" s="7">
        <f t="shared" si="4"/>
        <v>3.6</v>
      </c>
      <c r="J89" s="7"/>
      <c r="K89" s="8">
        <f t="shared" si="5"/>
        <v>3.4500000000000003E-2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ROUND(+'Emergency Room'!E85*2080,0)</f>
        <v>27248</v>
      </c>
      <c r="E90" s="6">
        <f>ROUND(+'Emergency Room'!F85,0)</f>
        <v>4613</v>
      </c>
      <c r="F90" s="7">
        <f t="shared" si="3"/>
        <v>5.91</v>
      </c>
      <c r="G90" s="6">
        <f>ROUND(+'Emergency Room'!E188*2080,0)</f>
        <v>27706</v>
      </c>
      <c r="H90" s="6">
        <f>ROUND(+'Emergency Room'!F188,0)</f>
        <v>4975</v>
      </c>
      <c r="I90" s="7">
        <f t="shared" si="4"/>
        <v>5.57</v>
      </c>
      <c r="J90" s="7"/>
      <c r="K90" s="8">
        <f t="shared" si="5"/>
        <v>-5.7500000000000002E-2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ROUND(+'Emergency Room'!E86*2080,0)</f>
        <v>33488</v>
      </c>
      <c r="E91" s="6">
        <f>ROUND(+'Emergency Room'!F86,0)</f>
        <v>3590</v>
      </c>
      <c r="F91" s="7">
        <f t="shared" si="3"/>
        <v>9.33</v>
      </c>
      <c r="G91" s="6">
        <f>ROUND(+'Emergency Room'!E189*2080,0)</f>
        <v>35568</v>
      </c>
      <c r="H91" s="6">
        <f>ROUND(+'Emergency Room'!F189,0)</f>
        <v>3845</v>
      </c>
      <c r="I91" s="7">
        <f t="shared" si="4"/>
        <v>9.25</v>
      </c>
      <c r="J91" s="7"/>
      <c r="K91" s="8">
        <f t="shared" si="5"/>
        <v>-8.6E-3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ROUND(+'Emergency Room'!E87*2080,0)</f>
        <v>44990</v>
      </c>
      <c r="E92" s="6">
        <f>ROUND(+'Emergency Room'!F87,0)</f>
        <v>20880</v>
      </c>
      <c r="F92" s="7">
        <f t="shared" si="3"/>
        <v>2.15</v>
      </c>
      <c r="G92" s="6">
        <f>ROUND(+'Emergency Room'!E190*2080,0)</f>
        <v>51168</v>
      </c>
      <c r="H92" s="6">
        <f>ROUND(+'Emergency Room'!F190,0)</f>
        <v>20885</v>
      </c>
      <c r="I92" s="7">
        <f t="shared" si="4"/>
        <v>2.4500000000000002</v>
      </c>
      <c r="J92" s="7"/>
      <c r="K92" s="8">
        <f t="shared" si="5"/>
        <v>0.13950000000000001</v>
      </c>
    </row>
    <row r="93" spans="2:11" x14ac:dyDescent="0.2">
      <c r="B93">
        <f>+'Emergency Room'!A88</f>
        <v>198</v>
      </c>
      <c r="C93" t="str">
        <f>+'Emergency Room'!B88</f>
        <v>ASTRIA SUNNYSIDE HOSPITAL</v>
      </c>
      <c r="D93" s="6">
        <f>ROUND(+'Emergency Room'!E88*2080,0)</f>
        <v>50003</v>
      </c>
      <c r="E93" s="6">
        <f>ROUND(+'Emergency Room'!F88,0)</f>
        <v>19522</v>
      </c>
      <c r="F93" s="7">
        <f t="shared" si="3"/>
        <v>2.56</v>
      </c>
      <c r="G93" s="6">
        <f>ROUND(+'Emergency Room'!E191*2080,0)</f>
        <v>46550</v>
      </c>
      <c r="H93" s="6">
        <f>ROUND(+'Emergency Room'!F191,0)</f>
        <v>18302</v>
      </c>
      <c r="I93" s="7">
        <f t="shared" si="4"/>
        <v>2.54</v>
      </c>
      <c r="J93" s="7"/>
      <c r="K93" s="8">
        <f t="shared" si="5"/>
        <v>-7.7999999999999996E-3</v>
      </c>
    </row>
    <row r="94" spans="2:11" x14ac:dyDescent="0.2">
      <c r="B94">
        <f>+'Emergency Room'!A89</f>
        <v>199</v>
      </c>
      <c r="C94" t="str">
        <f>+'Emergency Room'!B89</f>
        <v>ASTRIA TOPPENISH HOSPITAL</v>
      </c>
      <c r="D94" s="6">
        <f>ROUND(+'Emergency Room'!E89*2080,0)</f>
        <v>45760</v>
      </c>
      <c r="E94" s="6">
        <f>ROUND(+'Emergency Room'!F89,0)</f>
        <v>22040</v>
      </c>
      <c r="F94" s="7">
        <f t="shared" si="3"/>
        <v>2.08</v>
      </c>
      <c r="G94" s="6">
        <f>ROUND(+'Emergency Room'!E192*2080,0)</f>
        <v>34944</v>
      </c>
      <c r="H94" s="6">
        <f>ROUND(+'Emergency Room'!F192,0)</f>
        <v>22721</v>
      </c>
      <c r="I94" s="7">
        <f t="shared" si="4"/>
        <v>1.54</v>
      </c>
      <c r="J94" s="7"/>
      <c r="K94" s="8">
        <f t="shared" si="5"/>
        <v>-0.2596</v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ROUND(+'Emergency Room'!E90*2080,0)</f>
        <v>180731</v>
      </c>
      <c r="E95" s="6">
        <f>ROUND(+'Emergency Room'!F90,0)</f>
        <v>52981</v>
      </c>
      <c r="F95" s="7">
        <f t="shared" si="3"/>
        <v>3.41</v>
      </c>
      <c r="G95" s="6">
        <f>ROUND(+'Emergency Room'!E193*2080,0)</f>
        <v>186659</v>
      </c>
      <c r="H95" s="6">
        <f>ROUND(+'Emergency Room'!F193,0)</f>
        <v>52562</v>
      </c>
      <c r="I95" s="7">
        <f t="shared" si="4"/>
        <v>3.55</v>
      </c>
      <c r="J95" s="7"/>
      <c r="K95" s="8">
        <f t="shared" si="5"/>
        <v>4.1099999999999998E-2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ROUND(+'Emergency Room'!E91*2080,0)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Room'!E194*2080,0)</f>
        <v>0</v>
      </c>
      <c r="H96" s="6">
        <f>ROUND(+'Emergency Room'!F194,0)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ROUND(+'Emergency Room'!E92*2080,0)</f>
        <v>0</v>
      </c>
      <c r="E97" s="6">
        <f>ROUND(+'Emergency Room'!F92,0)</f>
        <v>0</v>
      </c>
      <c r="F97" s="7" t="str">
        <f t="shared" si="3"/>
        <v/>
      </c>
      <c r="G97" s="6">
        <f>ROUND(+'Emergency Room'!E195*2080,0)</f>
        <v>0</v>
      </c>
      <c r="H97" s="6">
        <f>ROUND(+'Emergency Room'!F195,0)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ROUND(+'Emergency Room'!E93*2080,0)</f>
        <v>0</v>
      </c>
      <c r="E98" s="6">
        <f>ROUND(+'Emergency Room'!F93,0)</f>
        <v>0</v>
      </c>
      <c r="F98" s="7" t="str">
        <f t="shared" si="3"/>
        <v/>
      </c>
      <c r="G98" s="6">
        <f>ROUND(+'Emergency Room'!E196*2080,0)</f>
        <v>0</v>
      </c>
      <c r="H98" s="6">
        <f>ROUND(+'Emergency Room'!F196,0)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ROUND(+'Emergency Room'!E94*2080,0)</f>
        <v>21216</v>
      </c>
      <c r="E99" s="6">
        <f>ROUND(+'Emergency Room'!F94,0)</f>
        <v>12293</v>
      </c>
      <c r="F99" s="7">
        <f t="shared" si="3"/>
        <v>1.73</v>
      </c>
      <c r="G99" s="6">
        <f>ROUND(+'Emergency Room'!E197*2080,0)</f>
        <v>24918</v>
      </c>
      <c r="H99" s="6">
        <f>ROUND(+'Emergency Room'!F197,0)</f>
        <v>12437</v>
      </c>
      <c r="I99" s="7">
        <f t="shared" si="4"/>
        <v>2</v>
      </c>
      <c r="J99" s="7"/>
      <c r="K99" s="8">
        <f t="shared" si="5"/>
        <v>0.15609999999999999</v>
      </c>
    </row>
    <row r="100" spans="2:11" x14ac:dyDescent="0.2">
      <c r="B100">
        <f>+'Emergency Room'!A95</f>
        <v>207</v>
      </c>
      <c r="C100" t="str">
        <f>+'Emergency Room'!B95</f>
        <v>SKAGIT REGIONAL HEALTH</v>
      </c>
      <c r="D100" s="6">
        <f>ROUND(+'Emergency Room'!E95*2080,0)</f>
        <v>100443</v>
      </c>
      <c r="E100" s="6">
        <f>ROUND(+'Emergency Room'!F95,0)</f>
        <v>0</v>
      </c>
      <c r="F100" s="7" t="str">
        <f t="shared" si="3"/>
        <v/>
      </c>
      <c r="G100" s="6">
        <f>ROUND(+'Emergency Room'!E198*2080,0)</f>
        <v>105997</v>
      </c>
      <c r="H100" s="6">
        <f>ROUND(+'Emergency Room'!F198,0)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ROUND(+'Emergency Room'!E96*2080,0)</f>
        <v>204922</v>
      </c>
      <c r="E101" s="6">
        <f>ROUND(+'Emergency Room'!F96,0)</f>
        <v>69728</v>
      </c>
      <c r="F101" s="7">
        <f t="shared" si="3"/>
        <v>2.94</v>
      </c>
      <c r="G101" s="6">
        <f>ROUND(+'Emergency Room'!E199*2080,0)</f>
        <v>231296</v>
      </c>
      <c r="H101" s="6">
        <f>ROUND(+'Emergency Room'!F199,0)</f>
        <v>73109</v>
      </c>
      <c r="I101" s="7">
        <f t="shared" si="4"/>
        <v>3.16</v>
      </c>
      <c r="J101" s="7"/>
      <c r="K101" s="8">
        <f t="shared" si="5"/>
        <v>7.4800000000000005E-2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ROUND(+'Emergency Room'!E97*2080,0)</f>
        <v>104978</v>
      </c>
      <c r="E102" s="6">
        <f>ROUND(+'Emergency Room'!F97,0)</f>
        <v>27766</v>
      </c>
      <c r="F102" s="7">
        <f t="shared" si="3"/>
        <v>3.78</v>
      </c>
      <c r="G102" s="6">
        <f>ROUND(+'Emergency Room'!E200*2080,0)</f>
        <v>100027</v>
      </c>
      <c r="H102" s="6">
        <f>ROUND(+'Emergency Room'!F200,0)</f>
        <v>28226</v>
      </c>
      <c r="I102" s="7">
        <f t="shared" si="4"/>
        <v>3.54</v>
      </c>
      <c r="J102" s="7"/>
      <c r="K102" s="8">
        <f t="shared" si="5"/>
        <v>-6.3500000000000001E-2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ROUND(+'Emergency Room'!E98*2080,0)</f>
        <v>87984</v>
      </c>
      <c r="E103" s="6">
        <f>ROUND(+'Emergency Room'!F98,0)</f>
        <v>27826</v>
      </c>
      <c r="F103" s="7">
        <f t="shared" si="3"/>
        <v>3.16</v>
      </c>
      <c r="G103" s="6">
        <f>ROUND(+'Emergency Room'!E201*2080,0)</f>
        <v>98550</v>
      </c>
      <c r="H103" s="6">
        <f>ROUND(+'Emergency Room'!F201,0)</f>
        <v>28743</v>
      </c>
      <c r="I103" s="7">
        <f t="shared" si="4"/>
        <v>3.43</v>
      </c>
      <c r="J103" s="7"/>
      <c r="K103" s="8">
        <f t="shared" si="5"/>
        <v>8.5400000000000004E-2</v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ROUND(+'Emergency Room'!E99*2080,0)</f>
        <v>28413</v>
      </c>
      <c r="E104" s="6">
        <f>ROUND(+'Emergency Room'!F99,0)</f>
        <v>3270</v>
      </c>
      <c r="F104" s="7">
        <f t="shared" si="3"/>
        <v>8.69</v>
      </c>
      <c r="G104" s="6">
        <f>ROUND(+'Emergency Room'!E202*2080,0)</f>
        <v>35568</v>
      </c>
      <c r="H104" s="6">
        <f>ROUND(+'Emergency Room'!F202,0)</f>
        <v>3262</v>
      </c>
      <c r="I104" s="7">
        <f t="shared" si="4"/>
        <v>10.9</v>
      </c>
      <c r="J104" s="7"/>
      <c r="K104" s="8">
        <f t="shared" si="5"/>
        <v>0.25430000000000003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ROUND(+'Emergency Room'!E100*2080,0)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Room'!E203*2080,0)</f>
        <v>0</v>
      </c>
      <c r="H105" s="6">
        <f>ROUND(+'Emergency Room'!F203,0)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ROUND(+'Emergency Room'!E101*2080,0)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Room'!E204*2080,0)</f>
        <v>0</v>
      </c>
      <c r="H106" s="6">
        <f>ROUND(+'Emergency Room'!F204,0)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ROUND(+'Emergency Room'!E102*2080,0)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Room'!E205*2080,0)</f>
        <v>0</v>
      </c>
      <c r="H107" s="6">
        <f>ROUND(+'Emergency Room'!F205,0)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HOSPITAL</v>
      </c>
      <c r="D108" s="6">
        <f>ROUND(+'Emergency Room'!E103*2080,0)</f>
        <v>0</v>
      </c>
      <c r="E108" s="6">
        <f>ROUND(+'Emergency Room'!F103,0)</f>
        <v>0</v>
      </c>
      <c r="F108" s="7" t="str">
        <f t="shared" si="3"/>
        <v/>
      </c>
      <c r="G108" s="6">
        <f>ROUND(+'Emergency Room'!E206*2080,0)</f>
        <v>0</v>
      </c>
      <c r="H108" s="6">
        <f>ROUND(+'Emergency Room'!F206,0)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BHC FAIRFAX HOSPITAL NORTH</v>
      </c>
      <c r="D109" s="6">
        <f>ROUND(+'Emergency Room'!E104*2080,0)</f>
        <v>0</v>
      </c>
      <c r="E109" s="6">
        <f>ROUND(+'Emergency Room'!F104,0)</f>
        <v>0</v>
      </c>
      <c r="F109" s="7" t="str">
        <f t="shared" si="3"/>
        <v/>
      </c>
      <c r="G109" s="6">
        <f>ROUND(+'Emergency Room'!E207*2080,0)</f>
        <v>0</v>
      </c>
      <c r="H109" s="6">
        <f>ROUND(+'Emergency Room'!F207,0)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+'Emergency Room'!A105</f>
        <v>923</v>
      </c>
      <c r="C110" t="str">
        <f>+'Emergency Room'!B105</f>
        <v>FAIRFAX BEHAVIORAL HEALTH MONROE</v>
      </c>
      <c r="D110" s="6">
        <f>ROUND(+'Emergency Room'!E105*2080,0)</f>
        <v>0</v>
      </c>
      <c r="E110" s="6">
        <f>ROUND(+'Emergency Room'!F105,0)</f>
        <v>0</v>
      </c>
      <c r="F110" s="7" t="str">
        <f t="shared" ref="F110" si="6">IF(D110=0,"",IF(E110=0,"",ROUND(D110/E110,2)))</f>
        <v/>
      </c>
      <c r="G110" s="6">
        <f>ROUND(+'Emergency Room'!E208*2080,0)</f>
        <v>0</v>
      </c>
      <c r="H110" s="6">
        <f>ROUND(+'Emergency Room'!F208,0)</f>
        <v>0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N291"/>
  <sheetViews>
    <sheetView topLeftCell="A88" zoomScale="75" workbookViewId="0">
      <selection activeCell="A105" sqref="A105:XFD105"/>
    </sheetView>
  </sheetViews>
  <sheetFormatPr defaultColWidth="9" defaultRowHeight="13.2" x14ac:dyDescent="0.25"/>
  <cols>
    <col min="1" max="1" width="6.109375" style="11" bestFit="1" customWidth="1"/>
    <col min="2" max="2" width="40.44140625" style="11" bestFit="1" customWidth="1"/>
    <col min="3" max="3" width="8.109375" style="11" bestFit="1" customWidth="1"/>
    <col min="4" max="4" width="5.6640625" style="11" bestFit="1" customWidth="1"/>
    <col min="5" max="5" width="8.6640625" style="11" bestFit="1" customWidth="1"/>
    <col min="6" max="6" width="8" style="11" bestFit="1" customWidth="1"/>
    <col min="7" max="7" width="11" style="11" bestFit="1" customWidth="1"/>
    <col min="8" max="8" width="9.109375" style="11" bestFit="1" customWidth="1"/>
    <col min="9" max="9" width="11" style="11" bestFit="1" customWidth="1"/>
    <col min="10" max="10" width="9.109375" style="11" bestFit="1" customWidth="1"/>
    <col min="11" max="11" width="6.6640625" style="11" bestFit="1" customWidth="1"/>
    <col min="12" max="12" width="11" style="11" bestFit="1" customWidth="1"/>
    <col min="13" max="13" width="7.6640625" style="11" bestFit="1" customWidth="1"/>
    <col min="14" max="14" width="9" style="11" bestFit="1" customWidth="1"/>
    <col min="15" max="15" width="9.109375" style="11" bestFit="1" customWidth="1"/>
    <col min="16" max="16" width="7.6640625" style="11" bestFit="1" customWidth="1"/>
    <col min="17" max="18" width="11" style="11" bestFit="1" customWidth="1"/>
    <col min="19" max="19" width="12" style="11" bestFit="1" customWidth="1"/>
    <col min="20" max="20" width="10.109375" style="11" bestFit="1" customWidth="1"/>
    <col min="21" max="16384" width="9" style="11"/>
  </cols>
  <sheetData>
    <row r="4" spans="1:39" x14ac:dyDescent="0.25">
      <c r="A4" s="12" t="s">
        <v>17</v>
      </c>
      <c r="B4" s="12" t="s">
        <v>51</v>
      </c>
      <c r="C4" s="12" t="s">
        <v>52</v>
      </c>
      <c r="D4" s="12" t="s">
        <v>53</v>
      </c>
      <c r="E4" s="12" t="s">
        <v>54</v>
      </c>
      <c r="F4" s="12" t="s">
        <v>55</v>
      </c>
      <c r="G4" s="12" t="s">
        <v>56</v>
      </c>
      <c r="H4" s="12" t="s">
        <v>57</v>
      </c>
      <c r="I4" s="12" t="s">
        <v>58</v>
      </c>
      <c r="J4" s="12" t="s">
        <v>59</v>
      </c>
      <c r="K4" s="12" t="s">
        <v>60</v>
      </c>
      <c r="L4" s="12" t="s">
        <v>61</v>
      </c>
      <c r="M4" s="12" t="s">
        <v>62</v>
      </c>
      <c r="N4" s="12" t="s">
        <v>63</v>
      </c>
      <c r="O4" s="12" t="s">
        <v>64</v>
      </c>
      <c r="P4" s="12" t="s">
        <v>65</v>
      </c>
      <c r="Q4" s="12" t="s">
        <v>66</v>
      </c>
      <c r="R4" s="12" t="s">
        <v>67</v>
      </c>
      <c r="S4" s="12" t="s">
        <v>68</v>
      </c>
      <c r="T4" s="12" t="s">
        <v>69</v>
      </c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spans="1:39" x14ac:dyDescent="0.25">
      <c r="A5">
        <v>1</v>
      </c>
      <c r="B5" t="s">
        <v>120</v>
      </c>
      <c r="C5" s="13">
        <v>7230</v>
      </c>
      <c r="D5" s="13">
        <v>2015</v>
      </c>
      <c r="E5" s="14">
        <v>120.32</v>
      </c>
      <c r="F5" s="15">
        <v>67267</v>
      </c>
      <c r="G5" s="15">
        <v>10608117</v>
      </c>
      <c r="H5" s="15">
        <v>2964</v>
      </c>
      <c r="I5" s="15">
        <v>285083</v>
      </c>
      <c r="J5" s="15">
        <v>1274938</v>
      </c>
      <c r="K5" s="15">
        <v>3150</v>
      </c>
      <c r="L5" s="15">
        <v>309266</v>
      </c>
      <c r="M5" s="15">
        <v>609804</v>
      </c>
      <c r="N5" s="15">
        <v>28297</v>
      </c>
      <c r="O5" s="15">
        <v>143895</v>
      </c>
      <c r="P5" s="15">
        <v>1490</v>
      </c>
      <c r="Q5" s="15">
        <v>13264024</v>
      </c>
      <c r="R5" s="15">
        <v>12355770</v>
      </c>
      <c r="S5" s="15">
        <v>137629483</v>
      </c>
      <c r="T5" s="15">
        <v>35110825</v>
      </c>
      <c r="V5"/>
      <c r="W5"/>
      <c r="X5" s="14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x14ac:dyDescent="0.25">
      <c r="A6">
        <v>3</v>
      </c>
      <c r="B6" t="s">
        <v>121</v>
      </c>
      <c r="C6" s="13">
        <v>7230</v>
      </c>
      <c r="D6" s="13">
        <v>2015</v>
      </c>
      <c r="E6" s="14">
        <v>46.35</v>
      </c>
      <c r="F6" s="15">
        <v>20916</v>
      </c>
      <c r="G6" s="15">
        <v>4043026</v>
      </c>
      <c r="H6" s="15">
        <v>0</v>
      </c>
      <c r="I6" s="15">
        <v>1407019</v>
      </c>
      <c r="J6" s="15">
        <v>523378</v>
      </c>
      <c r="K6" s="15">
        <v>386</v>
      </c>
      <c r="L6" s="15">
        <v>83008</v>
      </c>
      <c r="M6" s="15">
        <v>0</v>
      </c>
      <c r="N6" s="15">
        <v>19330</v>
      </c>
      <c r="O6" s="15">
        <v>48697</v>
      </c>
      <c r="P6" s="15">
        <v>-2368</v>
      </c>
      <c r="Q6" s="15">
        <v>6127212</v>
      </c>
      <c r="R6" s="15">
        <v>6287854</v>
      </c>
      <c r="S6" s="15">
        <v>47011081</v>
      </c>
      <c r="T6" s="15">
        <v>8436235</v>
      </c>
      <c r="V6"/>
      <c r="W6"/>
      <c r="X6" s="14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x14ac:dyDescent="0.25">
      <c r="A7">
        <v>8</v>
      </c>
      <c r="B7" t="s">
        <v>122</v>
      </c>
      <c r="C7" s="13">
        <v>7230</v>
      </c>
      <c r="D7" s="13">
        <v>2015</v>
      </c>
      <c r="E7" s="14">
        <v>16.54</v>
      </c>
      <c r="F7" s="15">
        <v>4494</v>
      </c>
      <c r="G7" s="15">
        <v>1144634</v>
      </c>
      <c r="H7" s="15">
        <v>202784</v>
      </c>
      <c r="I7" s="15">
        <v>564902</v>
      </c>
      <c r="J7" s="15">
        <v>56375</v>
      </c>
      <c r="K7" s="15">
        <v>439</v>
      </c>
      <c r="L7" s="15">
        <v>27249</v>
      </c>
      <c r="M7" s="15">
        <v>22420</v>
      </c>
      <c r="N7" s="15">
        <v>0</v>
      </c>
      <c r="O7" s="15">
        <v>13798</v>
      </c>
      <c r="P7" s="15">
        <v>0</v>
      </c>
      <c r="Q7" s="15">
        <v>2032601</v>
      </c>
      <c r="R7" s="15">
        <v>1020177</v>
      </c>
      <c r="S7" s="15">
        <v>9948316</v>
      </c>
      <c r="T7" s="15">
        <v>71901</v>
      </c>
      <c r="V7"/>
      <c r="W7"/>
      <c r="X7" s="14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x14ac:dyDescent="0.25">
      <c r="A8">
        <v>10</v>
      </c>
      <c r="B8" t="s">
        <v>95</v>
      </c>
      <c r="C8" s="13">
        <v>7230</v>
      </c>
      <c r="D8" s="13">
        <v>2015</v>
      </c>
      <c r="E8" s="14">
        <v>69.08</v>
      </c>
      <c r="F8" s="15">
        <v>24976</v>
      </c>
      <c r="G8" s="15">
        <v>9484186</v>
      </c>
      <c r="H8" s="15">
        <v>2732213</v>
      </c>
      <c r="I8" s="15">
        <v>219405</v>
      </c>
      <c r="J8" s="15">
        <v>747281</v>
      </c>
      <c r="K8" s="15">
        <v>24086</v>
      </c>
      <c r="L8" s="15">
        <v>197741</v>
      </c>
      <c r="M8" s="15">
        <v>0</v>
      </c>
      <c r="N8" s="15">
        <v>558923</v>
      </c>
      <c r="O8" s="15">
        <v>69755</v>
      </c>
      <c r="P8" s="15">
        <v>535</v>
      </c>
      <c r="Q8" s="15">
        <v>14033055</v>
      </c>
      <c r="R8" s="15">
        <v>5415158</v>
      </c>
      <c r="S8" s="15">
        <v>45629482</v>
      </c>
      <c r="T8" s="15">
        <v>10428831</v>
      </c>
      <c r="V8"/>
      <c r="W8"/>
      <c r="X8" s="14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</row>
    <row r="9" spans="1:39" x14ac:dyDescent="0.25">
      <c r="A9">
        <v>14</v>
      </c>
      <c r="B9" t="s">
        <v>116</v>
      </c>
      <c r="C9" s="13">
        <v>7230</v>
      </c>
      <c r="D9" s="13">
        <v>2015</v>
      </c>
      <c r="E9" s="14">
        <v>111.83</v>
      </c>
      <c r="F9" s="15">
        <v>86797</v>
      </c>
      <c r="G9" s="15">
        <v>10798122</v>
      </c>
      <c r="H9" s="15">
        <v>3061743</v>
      </c>
      <c r="I9" s="15">
        <v>0</v>
      </c>
      <c r="J9" s="15">
        <v>1189408</v>
      </c>
      <c r="K9" s="15">
        <v>0</v>
      </c>
      <c r="L9" s="15">
        <v>1091885</v>
      </c>
      <c r="M9" s="15">
        <v>0</v>
      </c>
      <c r="N9" s="15">
        <v>1942484</v>
      </c>
      <c r="O9" s="15">
        <v>35332</v>
      </c>
      <c r="P9" s="15">
        <v>0</v>
      </c>
      <c r="Q9" s="15">
        <v>18118974</v>
      </c>
      <c r="R9" s="15">
        <v>16750277</v>
      </c>
      <c r="S9" s="15">
        <v>74399187</v>
      </c>
      <c r="T9" s="15">
        <v>25097121</v>
      </c>
      <c r="V9"/>
      <c r="W9"/>
      <c r="X9" s="14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</row>
    <row r="10" spans="1:39" x14ac:dyDescent="0.25">
      <c r="A10">
        <v>20</v>
      </c>
      <c r="B10" t="s">
        <v>123</v>
      </c>
      <c r="C10" s="13">
        <v>7230</v>
      </c>
      <c r="D10" s="13">
        <v>2015</v>
      </c>
      <c r="E10" s="14">
        <v>0</v>
      </c>
      <c r="F10" s="15">
        <v>35825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1454</v>
      </c>
      <c r="S10" s="15">
        <v>0</v>
      </c>
      <c r="T10" s="15">
        <v>0</v>
      </c>
      <c r="V10"/>
      <c r="W10"/>
      <c r="X10" s="14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5">
      <c r="A11">
        <v>21</v>
      </c>
      <c r="B11" t="s">
        <v>124</v>
      </c>
      <c r="C11" s="13">
        <v>7230</v>
      </c>
      <c r="D11" s="13">
        <v>2015</v>
      </c>
      <c r="E11" s="14">
        <v>18.579999999999998</v>
      </c>
      <c r="F11" s="15">
        <v>6708</v>
      </c>
      <c r="G11" s="15">
        <v>1658565</v>
      </c>
      <c r="H11" s="15">
        <v>351659</v>
      </c>
      <c r="I11" s="15">
        <v>268081</v>
      </c>
      <c r="J11" s="15">
        <v>61759</v>
      </c>
      <c r="K11" s="15">
        <v>347</v>
      </c>
      <c r="L11" s="15">
        <v>68480</v>
      </c>
      <c r="M11" s="15">
        <v>0</v>
      </c>
      <c r="N11" s="15">
        <v>34001</v>
      </c>
      <c r="O11" s="15">
        <v>29777</v>
      </c>
      <c r="P11" s="15">
        <v>0</v>
      </c>
      <c r="Q11" s="15">
        <v>2472669</v>
      </c>
      <c r="R11" s="15">
        <v>842960</v>
      </c>
      <c r="S11" s="15">
        <v>6425961</v>
      </c>
      <c r="T11" s="15">
        <v>125081</v>
      </c>
      <c r="V11"/>
      <c r="W11"/>
      <c r="X11" s="14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5">
      <c r="A12">
        <v>22</v>
      </c>
      <c r="B12" t="s">
        <v>84</v>
      </c>
      <c r="C12" s="13">
        <v>7230</v>
      </c>
      <c r="D12" s="13">
        <v>2015</v>
      </c>
      <c r="E12" s="14">
        <v>24.22</v>
      </c>
      <c r="F12" s="15">
        <v>19679</v>
      </c>
      <c r="G12" s="15">
        <v>2216733</v>
      </c>
      <c r="H12" s="15">
        <v>607787</v>
      </c>
      <c r="I12" s="15">
        <v>3059146</v>
      </c>
      <c r="J12" s="15">
        <v>193772</v>
      </c>
      <c r="K12" s="15">
        <v>0</v>
      </c>
      <c r="L12" s="15">
        <v>26934</v>
      </c>
      <c r="M12" s="15">
        <v>2746</v>
      </c>
      <c r="N12" s="15">
        <v>148219</v>
      </c>
      <c r="O12" s="15">
        <v>1166828</v>
      </c>
      <c r="P12" s="15">
        <v>46934</v>
      </c>
      <c r="Q12" s="15">
        <v>7375231</v>
      </c>
      <c r="R12" s="15">
        <v>1665372</v>
      </c>
      <c r="S12" s="15">
        <v>30708124</v>
      </c>
      <c r="T12" s="15">
        <v>1007015</v>
      </c>
      <c r="V12"/>
      <c r="W12"/>
      <c r="X12" s="14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5">
      <c r="A13">
        <v>23</v>
      </c>
      <c r="B13" t="s">
        <v>125</v>
      </c>
      <c r="C13" s="13">
        <v>7230</v>
      </c>
      <c r="D13" s="13">
        <v>2015</v>
      </c>
      <c r="E13" s="14">
        <v>4.68</v>
      </c>
      <c r="F13" s="15">
        <v>7531</v>
      </c>
      <c r="G13" s="15">
        <v>404899</v>
      </c>
      <c r="H13" s="15">
        <v>78441</v>
      </c>
      <c r="I13" s="15">
        <v>977116</v>
      </c>
      <c r="J13" s="15">
        <v>9482</v>
      </c>
      <c r="K13" s="15">
        <v>0</v>
      </c>
      <c r="L13" s="15">
        <v>53189</v>
      </c>
      <c r="M13" s="15">
        <v>0</v>
      </c>
      <c r="N13" s="15">
        <v>26811</v>
      </c>
      <c r="O13" s="15">
        <v>11762</v>
      </c>
      <c r="P13" s="15">
        <v>0</v>
      </c>
      <c r="Q13" s="15">
        <v>1561700</v>
      </c>
      <c r="R13" s="15">
        <v>723403</v>
      </c>
      <c r="S13" s="15">
        <v>3959313</v>
      </c>
      <c r="T13" s="15">
        <v>92659</v>
      </c>
      <c r="V13"/>
      <c r="W13"/>
      <c r="X13" s="14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5">
      <c r="A14">
        <v>26</v>
      </c>
      <c r="B14" t="s">
        <v>126</v>
      </c>
      <c r="C14" s="13">
        <v>7230</v>
      </c>
      <c r="D14" s="13">
        <v>2015</v>
      </c>
      <c r="E14" s="14">
        <v>76.53</v>
      </c>
      <c r="F14" s="15">
        <v>54178</v>
      </c>
      <c r="G14" s="15">
        <v>6450224</v>
      </c>
      <c r="H14" s="15">
        <v>1696111</v>
      </c>
      <c r="I14" s="15">
        <v>0</v>
      </c>
      <c r="J14" s="15">
        <v>828967</v>
      </c>
      <c r="K14" s="15">
        <v>0</v>
      </c>
      <c r="L14" s="15">
        <v>810364</v>
      </c>
      <c r="M14" s="15">
        <v>4675</v>
      </c>
      <c r="N14" s="15">
        <v>309091</v>
      </c>
      <c r="O14" s="15">
        <v>27468</v>
      </c>
      <c r="P14" s="15">
        <v>3065</v>
      </c>
      <c r="Q14" s="15">
        <v>10123835</v>
      </c>
      <c r="R14" s="15">
        <v>7003248</v>
      </c>
      <c r="S14" s="15">
        <v>81349871</v>
      </c>
      <c r="T14" s="15">
        <v>19119726</v>
      </c>
      <c r="V14"/>
      <c r="W14"/>
      <c r="X14" s="14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5">
      <c r="A15">
        <v>29</v>
      </c>
      <c r="B15" t="s">
        <v>80</v>
      </c>
      <c r="C15" s="13">
        <v>7230</v>
      </c>
      <c r="D15" s="13">
        <v>2015</v>
      </c>
      <c r="E15" s="14">
        <v>165.24</v>
      </c>
      <c r="F15" s="15">
        <v>62217</v>
      </c>
      <c r="G15" s="15">
        <v>17958423</v>
      </c>
      <c r="H15" s="15">
        <v>4835444</v>
      </c>
      <c r="I15" s="15">
        <v>7898</v>
      </c>
      <c r="J15" s="15">
        <v>3024800</v>
      </c>
      <c r="K15" s="15">
        <v>25687</v>
      </c>
      <c r="L15" s="15">
        <v>375272</v>
      </c>
      <c r="M15" s="15">
        <v>142</v>
      </c>
      <c r="N15" s="15">
        <v>216407</v>
      </c>
      <c r="O15" s="15">
        <v>89636</v>
      </c>
      <c r="P15" s="15">
        <v>558131</v>
      </c>
      <c r="Q15" s="15">
        <v>25975578</v>
      </c>
      <c r="R15" s="15">
        <v>26898399</v>
      </c>
      <c r="S15" s="15">
        <v>219231391</v>
      </c>
      <c r="T15" s="15">
        <v>79282634</v>
      </c>
      <c r="V15"/>
      <c r="W15"/>
      <c r="X15" s="14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5">
      <c r="A16">
        <v>32</v>
      </c>
      <c r="B16" t="s">
        <v>127</v>
      </c>
      <c r="C16" s="13">
        <v>7230</v>
      </c>
      <c r="D16" s="13">
        <v>2015</v>
      </c>
      <c r="E16" s="14">
        <v>119.99</v>
      </c>
      <c r="F16" s="15">
        <v>108680</v>
      </c>
      <c r="G16" s="15">
        <v>8279621</v>
      </c>
      <c r="H16" s="15">
        <v>2466281</v>
      </c>
      <c r="I16" s="15">
        <v>5148120</v>
      </c>
      <c r="J16" s="15">
        <v>1649046</v>
      </c>
      <c r="K16" s="15">
        <v>3223</v>
      </c>
      <c r="L16" s="15">
        <v>1650964</v>
      </c>
      <c r="M16" s="15">
        <v>48596</v>
      </c>
      <c r="N16" s="15">
        <v>269967</v>
      </c>
      <c r="O16" s="15">
        <v>90130</v>
      </c>
      <c r="P16" s="15">
        <v>0</v>
      </c>
      <c r="Q16" s="15">
        <v>19605948</v>
      </c>
      <c r="R16" s="15">
        <v>6285704</v>
      </c>
      <c r="S16" s="15">
        <v>153038528</v>
      </c>
      <c r="T16" s="15">
        <v>67860200</v>
      </c>
      <c r="V16"/>
      <c r="W16"/>
      <c r="X16" s="14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5">
      <c r="A17">
        <v>35</v>
      </c>
      <c r="B17" t="s">
        <v>128</v>
      </c>
      <c r="C17" s="13">
        <v>7230</v>
      </c>
      <c r="D17" s="13">
        <v>2015</v>
      </c>
      <c r="E17" s="14">
        <v>22.47</v>
      </c>
      <c r="F17" s="15">
        <v>14590</v>
      </c>
      <c r="G17" s="15">
        <v>2019720</v>
      </c>
      <c r="H17" s="15">
        <v>471720</v>
      </c>
      <c r="I17" s="15">
        <v>9579</v>
      </c>
      <c r="J17" s="15">
        <v>205733</v>
      </c>
      <c r="K17" s="15">
        <v>326</v>
      </c>
      <c r="L17" s="15">
        <v>13267</v>
      </c>
      <c r="M17" s="15">
        <v>15611</v>
      </c>
      <c r="N17" s="15">
        <v>276379</v>
      </c>
      <c r="O17" s="15">
        <v>1322</v>
      </c>
      <c r="P17" s="15">
        <v>0</v>
      </c>
      <c r="Q17" s="15">
        <v>3013657</v>
      </c>
      <c r="R17" s="15">
        <v>2717182</v>
      </c>
      <c r="S17" s="15">
        <v>31582031</v>
      </c>
      <c r="T17" s="15">
        <v>2177813</v>
      </c>
      <c r="V17"/>
      <c r="W17"/>
      <c r="X17" s="14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5">
      <c r="A18">
        <v>37</v>
      </c>
      <c r="B18" t="s">
        <v>159</v>
      </c>
      <c r="C18" s="13">
        <v>7230</v>
      </c>
      <c r="D18" s="13">
        <v>2015</v>
      </c>
      <c r="E18" s="14">
        <v>50.37</v>
      </c>
      <c r="F18" s="15">
        <v>35167</v>
      </c>
      <c r="G18" s="15">
        <v>3714171</v>
      </c>
      <c r="H18" s="15">
        <v>992773</v>
      </c>
      <c r="I18" s="15">
        <v>3200476</v>
      </c>
      <c r="J18" s="15">
        <v>506337</v>
      </c>
      <c r="K18" s="15">
        <v>0</v>
      </c>
      <c r="L18" s="15">
        <v>3685</v>
      </c>
      <c r="M18" s="15">
        <v>4835</v>
      </c>
      <c r="N18" s="15">
        <v>327830</v>
      </c>
      <c r="O18" s="15">
        <v>79482</v>
      </c>
      <c r="P18" s="15">
        <v>75328</v>
      </c>
      <c r="Q18" s="15">
        <v>8754261</v>
      </c>
      <c r="R18" s="15">
        <v>4898383</v>
      </c>
      <c r="S18" s="15">
        <v>60673805</v>
      </c>
      <c r="T18" s="15">
        <v>17224015</v>
      </c>
      <c r="V18"/>
      <c r="W18"/>
      <c r="X18" s="14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5">
      <c r="A19">
        <v>38</v>
      </c>
      <c r="B19" t="s">
        <v>105</v>
      </c>
      <c r="C19" s="13">
        <v>7230</v>
      </c>
      <c r="D19" s="13">
        <v>2015</v>
      </c>
      <c r="E19" s="14">
        <v>43.42</v>
      </c>
      <c r="F19" s="15">
        <v>30319</v>
      </c>
      <c r="G19" s="15">
        <v>3433751</v>
      </c>
      <c r="H19" s="15">
        <v>1013710</v>
      </c>
      <c r="I19" s="15">
        <v>3261789</v>
      </c>
      <c r="J19" s="15">
        <v>428859</v>
      </c>
      <c r="K19" s="15">
        <v>1417</v>
      </c>
      <c r="L19" s="15">
        <v>162224</v>
      </c>
      <c r="M19" s="15">
        <v>108</v>
      </c>
      <c r="N19" s="15">
        <v>171553</v>
      </c>
      <c r="O19" s="15">
        <v>25406</v>
      </c>
      <c r="P19" s="15">
        <v>2229</v>
      </c>
      <c r="Q19" s="15">
        <v>8496588</v>
      </c>
      <c r="R19" s="15">
        <v>2107185</v>
      </c>
      <c r="S19" s="15">
        <v>24425713</v>
      </c>
      <c r="T19" s="15">
        <v>3700245</v>
      </c>
      <c r="V19"/>
      <c r="W19"/>
      <c r="X19" s="14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5">
      <c r="A20">
        <v>39</v>
      </c>
      <c r="B20" t="s">
        <v>129</v>
      </c>
      <c r="C20" s="13">
        <v>7230</v>
      </c>
      <c r="D20" s="13">
        <v>2015</v>
      </c>
      <c r="E20" s="14">
        <v>43.8</v>
      </c>
      <c r="F20" s="15">
        <v>28449</v>
      </c>
      <c r="G20" s="15">
        <v>5969786</v>
      </c>
      <c r="H20" s="15">
        <v>1483070</v>
      </c>
      <c r="I20" s="15">
        <v>1282429</v>
      </c>
      <c r="J20" s="15">
        <v>562093</v>
      </c>
      <c r="K20" s="15">
        <v>9039</v>
      </c>
      <c r="L20" s="15">
        <v>469759</v>
      </c>
      <c r="M20" s="15">
        <v>18833</v>
      </c>
      <c r="N20" s="15">
        <v>262326</v>
      </c>
      <c r="O20" s="15">
        <v>18843</v>
      </c>
      <c r="P20" s="15">
        <v>32664</v>
      </c>
      <c r="Q20" s="15">
        <v>10043514</v>
      </c>
      <c r="R20" s="15">
        <v>3602720</v>
      </c>
      <c r="S20" s="15">
        <v>45712204</v>
      </c>
      <c r="T20" s="15">
        <v>18141218</v>
      </c>
      <c r="V20"/>
      <c r="W20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5">
      <c r="A21">
        <v>42</v>
      </c>
      <c r="B21" t="s">
        <v>160</v>
      </c>
      <c r="C21" s="13">
        <v>7230</v>
      </c>
      <c r="D21" s="13">
        <v>2015</v>
      </c>
      <c r="E21" s="14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V21"/>
      <c r="W21"/>
      <c r="X21" s="14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5">
      <c r="A22">
        <v>43</v>
      </c>
      <c r="B22" t="s">
        <v>96</v>
      </c>
      <c r="C22" s="13"/>
      <c r="D22" s="13"/>
      <c r="E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V22"/>
      <c r="W22"/>
      <c r="X22" s="14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5">
      <c r="A23">
        <v>45</v>
      </c>
      <c r="B23" t="s">
        <v>74</v>
      </c>
      <c r="C23" s="13">
        <v>7230</v>
      </c>
      <c r="D23" s="13">
        <v>2015</v>
      </c>
      <c r="E23" s="14">
        <v>7.41</v>
      </c>
      <c r="F23" s="15">
        <v>4598</v>
      </c>
      <c r="G23" s="15">
        <v>419940</v>
      </c>
      <c r="H23" s="15">
        <v>102549</v>
      </c>
      <c r="I23" s="15">
        <v>1266063</v>
      </c>
      <c r="J23" s="15">
        <v>41109</v>
      </c>
      <c r="K23" s="15">
        <v>0</v>
      </c>
      <c r="L23" s="15">
        <v>217</v>
      </c>
      <c r="M23" s="15">
        <v>0</v>
      </c>
      <c r="N23" s="15">
        <v>48013</v>
      </c>
      <c r="O23" s="15">
        <v>7139</v>
      </c>
      <c r="P23" s="15">
        <v>0</v>
      </c>
      <c r="Q23" s="15">
        <v>1885030</v>
      </c>
      <c r="R23" s="15">
        <v>702378</v>
      </c>
      <c r="S23" s="15">
        <v>3771686</v>
      </c>
      <c r="T23" s="15">
        <v>41971</v>
      </c>
      <c r="V23"/>
      <c r="W23"/>
      <c r="X23" s="14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39" x14ac:dyDescent="0.25">
      <c r="A24">
        <v>46</v>
      </c>
      <c r="B24" t="s">
        <v>130</v>
      </c>
      <c r="C24" s="13">
        <v>7230</v>
      </c>
      <c r="D24" s="13">
        <v>2015</v>
      </c>
      <c r="E24" s="14">
        <v>24.6</v>
      </c>
      <c r="F24" s="15">
        <v>9558</v>
      </c>
      <c r="G24" s="15">
        <v>2521605</v>
      </c>
      <c r="H24" s="15">
        <v>387989</v>
      </c>
      <c r="I24" s="15">
        <v>685018</v>
      </c>
      <c r="J24" s="15">
        <v>83096</v>
      </c>
      <c r="K24" s="15">
        <v>0</v>
      </c>
      <c r="L24" s="15">
        <v>10293</v>
      </c>
      <c r="M24" s="15">
        <v>27526</v>
      </c>
      <c r="N24" s="15">
        <v>64429</v>
      </c>
      <c r="O24" s="15">
        <v>22652</v>
      </c>
      <c r="P24" s="15">
        <v>0</v>
      </c>
      <c r="Q24" s="15">
        <v>3802608</v>
      </c>
      <c r="R24" s="15">
        <v>1333008</v>
      </c>
      <c r="S24" s="15">
        <v>11241988</v>
      </c>
      <c r="T24" s="15">
        <v>444517</v>
      </c>
      <c r="V24"/>
      <c r="W24"/>
      <c r="X24" s="14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39" x14ac:dyDescent="0.25">
      <c r="A25">
        <v>50</v>
      </c>
      <c r="B25" t="s">
        <v>131</v>
      </c>
      <c r="C25" s="13">
        <v>7230</v>
      </c>
      <c r="D25" s="13">
        <v>2015</v>
      </c>
      <c r="E25" s="14">
        <v>32.44</v>
      </c>
      <c r="F25" s="15">
        <v>18357</v>
      </c>
      <c r="G25" s="15">
        <v>4923386</v>
      </c>
      <c r="H25" s="15">
        <v>328767</v>
      </c>
      <c r="I25" s="15">
        <v>76950</v>
      </c>
      <c r="J25" s="15">
        <v>319209</v>
      </c>
      <c r="K25" s="15">
        <v>0</v>
      </c>
      <c r="L25" s="15">
        <v>61325</v>
      </c>
      <c r="M25" s="15">
        <v>0</v>
      </c>
      <c r="N25" s="15">
        <v>222794</v>
      </c>
      <c r="O25" s="15">
        <v>29792</v>
      </c>
      <c r="P25" s="15">
        <v>0</v>
      </c>
      <c r="Q25" s="15">
        <v>5962223</v>
      </c>
      <c r="R25" s="15">
        <v>4745490</v>
      </c>
      <c r="S25" s="15">
        <v>26847564</v>
      </c>
      <c r="T25" s="15">
        <v>4372423</v>
      </c>
      <c r="V25"/>
      <c r="W25"/>
      <c r="X25" s="14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39" x14ac:dyDescent="0.25">
      <c r="A26">
        <v>54</v>
      </c>
      <c r="B26" t="s">
        <v>77</v>
      </c>
      <c r="C26" s="13">
        <v>7230</v>
      </c>
      <c r="D26" s="13">
        <v>2015</v>
      </c>
      <c r="E26" s="14">
        <v>5.44</v>
      </c>
      <c r="F26" s="15">
        <v>5703</v>
      </c>
      <c r="G26" s="15">
        <v>569911</v>
      </c>
      <c r="H26" s="15">
        <v>174659</v>
      </c>
      <c r="I26" s="15">
        <v>643458</v>
      </c>
      <c r="J26" s="15">
        <v>56432</v>
      </c>
      <c r="K26" s="15">
        <v>0</v>
      </c>
      <c r="L26" s="15">
        <v>6339</v>
      </c>
      <c r="M26" s="15">
        <v>0</v>
      </c>
      <c r="N26" s="15">
        <v>52586</v>
      </c>
      <c r="O26" s="15">
        <v>15813</v>
      </c>
      <c r="P26" s="15">
        <v>0</v>
      </c>
      <c r="Q26" s="15">
        <v>1519198</v>
      </c>
      <c r="R26" s="15">
        <v>498613</v>
      </c>
      <c r="S26" s="15">
        <v>4058384</v>
      </c>
      <c r="T26" s="15">
        <v>0</v>
      </c>
      <c r="V26"/>
      <c r="W26"/>
      <c r="X26" s="14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 x14ac:dyDescent="0.25">
      <c r="A27">
        <v>56</v>
      </c>
      <c r="B27" t="s">
        <v>98</v>
      </c>
      <c r="C27" s="13">
        <v>7230</v>
      </c>
      <c r="D27" s="13">
        <v>2015</v>
      </c>
      <c r="E27" s="14">
        <v>8.4499999999999993</v>
      </c>
      <c r="F27" s="15">
        <v>3948</v>
      </c>
      <c r="G27" s="15">
        <v>1080016</v>
      </c>
      <c r="H27" s="15">
        <v>328532</v>
      </c>
      <c r="I27" s="15">
        <v>408191</v>
      </c>
      <c r="J27" s="15">
        <v>53464</v>
      </c>
      <c r="K27" s="15">
        <v>0</v>
      </c>
      <c r="L27" s="15">
        <v>91525</v>
      </c>
      <c r="M27" s="15">
        <v>0</v>
      </c>
      <c r="N27" s="15">
        <v>23251</v>
      </c>
      <c r="O27" s="15">
        <v>0</v>
      </c>
      <c r="P27" s="15">
        <v>17073</v>
      </c>
      <c r="Q27" s="15">
        <v>1967906</v>
      </c>
      <c r="R27" s="15">
        <v>1026287</v>
      </c>
      <c r="S27" s="15">
        <v>4216777</v>
      </c>
      <c r="T27" s="15">
        <v>0</v>
      </c>
      <c r="V27"/>
      <c r="W27"/>
      <c r="X27" s="14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39" x14ac:dyDescent="0.25">
      <c r="A28">
        <v>58</v>
      </c>
      <c r="B28" t="s">
        <v>161</v>
      </c>
      <c r="C28" s="13">
        <v>7230</v>
      </c>
      <c r="D28" s="13">
        <v>2015</v>
      </c>
      <c r="E28" s="14">
        <v>85.65</v>
      </c>
      <c r="F28" s="15">
        <v>94812</v>
      </c>
      <c r="G28" s="15">
        <v>6062626</v>
      </c>
      <c r="H28" s="15">
        <v>1899723</v>
      </c>
      <c r="I28" s="15">
        <v>22821369</v>
      </c>
      <c r="J28" s="15">
        <v>652261</v>
      </c>
      <c r="K28" s="15">
        <v>0</v>
      </c>
      <c r="L28" s="15">
        <v>1072037</v>
      </c>
      <c r="M28" s="15">
        <v>0</v>
      </c>
      <c r="N28" s="15">
        <v>273671</v>
      </c>
      <c r="O28" s="15">
        <v>19122</v>
      </c>
      <c r="P28" s="15">
        <v>0</v>
      </c>
      <c r="Q28" s="15">
        <v>32800809</v>
      </c>
      <c r="R28" s="15">
        <v>6265304</v>
      </c>
      <c r="S28" s="15">
        <v>87454488</v>
      </c>
      <c r="T28" s="15">
        <v>11230696</v>
      </c>
      <c r="V28"/>
      <c r="W28"/>
      <c r="X28" s="14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</row>
    <row r="29" spans="1:39" x14ac:dyDescent="0.25">
      <c r="A29">
        <v>63</v>
      </c>
      <c r="B29" t="s">
        <v>79</v>
      </c>
      <c r="C29" s="13">
        <v>7230</v>
      </c>
      <c r="D29" s="13">
        <v>2015</v>
      </c>
      <c r="E29" s="14">
        <v>49.62</v>
      </c>
      <c r="F29" s="15">
        <v>31460</v>
      </c>
      <c r="G29" s="15">
        <v>3294684</v>
      </c>
      <c r="H29" s="15">
        <v>1318747</v>
      </c>
      <c r="I29" s="15">
        <v>6325570</v>
      </c>
      <c r="J29" s="15">
        <v>678849</v>
      </c>
      <c r="K29" s="15">
        <v>0</v>
      </c>
      <c r="L29" s="15">
        <v>451720</v>
      </c>
      <c r="M29" s="15">
        <v>5060</v>
      </c>
      <c r="N29" s="15">
        <v>138581</v>
      </c>
      <c r="O29" s="15">
        <v>15109</v>
      </c>
      <c r="P29" s="15">
        <v>0</v>
      </c>
      <c r="Q29" s="15">
        <v>12228320</v>
      </c>
      <c r="R29" s="15">
        <v>4433747</v>
      </c>
      <c r="S29" s="15">
        <v>67974631</v>
      </c>
      <c r="T29" s="15">
        <v>9833936</v>
      </c>
      <c r="V29"/>
      <c r="W29"/>
      <c r="X29" s="14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39" x14ac:dyDescent="0.25">
      <c r="A30">
        <v>78</v>
      </c>
      <c r="B30" t="s">
        <v>132</v>
      </c>
      <c r="C30" s="13">
        <v>7230</v>
      </c>
      <c r="D30" s="13">
        <v>2015</v>
      </c>
      <c r="E30" s="14">
        <v>25.74</v>
      </c>
      <c r="F30" s="15">
        <v>19579</v>
      </c>
      <c r="G30" s="15">
        <v>2165284</v>
      </c>
      <c r="H30" s="15">
        <v>583558</v>
      </c>
      <c r="I30" s="15">
        <v>2278351</v>
      </c>
      <c r="J30" s="15">
        <v>226886</v>
      </c>
      <c r="K30" s="15">
        <v>0</v>
      </c>
      <c r="L30" s="15">
        <v>18911</v>
      </c>
      <c r="M30" s="15">
        <v>13131</v>
      </c>
      <c r="N30" s="15">
        <v>98840</v>
      </c>
      <c r="O30" s="15">
        <v>10574</v>
      </c>
      <c r="P30" s="15">
        <v>0</v>
      </c>
      <c r="Q30" s="15">
        <v>5395535</v>
      </c>
      <c r="R30" s="15">
        <v>2368624</v>
      </c>
      <c r="S30" s="15">
        <v>25347301</v>
      </c>
      <c r="T30" s="15">
        <v>4263729</v>
      </c>
      <c r="V30"/>
      <c r="W30"/>
      <c r="X30" s="14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1:39" x14ac:dyDescent="0.25">
      <c r="A31">
        <v>79</v>
      </c>
      <c r="B31" t="s">
        <v>88</v>
      </c>
      <c r="C31" s="13">
        <v>7230</v>
      </c>
      <c r="D31" s="13">
        <v>2015</v>
      </c>
      <c r="E31" s="14">
        <v>9.5</v>
      </c>
      <c r="F31" s="15">
        <v>6887</v>
      </c>
      <c r="G31" s="15">
        <v>746118</v>
      </c>
      <c r="H31" s="15">
        <v>217136</v>
      </c>
      <c r="I31" s="15">
        <v>760254</v>
      </c>
      <c r="J31" s="15">
        <v>67778</v>
      </c>
      <c r="K31" s="15">
        <v>0</v>
      </c>
      <c r="L31" s="15">
        <v>2106</v>
      </c>
      <c r="M31" s="15">
        <v>4138</v>
      </c>
      <c r="N31" s="15">
        <v>104870</v>
      </c>
      <c r="O31" s="15">
        <v>6813</v>
      </c>
      <c r="P31" s="15">
        <v>0</v>
      </c>
      <c r="Q31" s="15">
        <v>1909213</v>
      </c>
      <c r="R31" s="15">
        <v>1034812</v>
      </c>
      <c r="S31" s="15">
        <v>4788005</v>
      </c>
      <c r="T31" s="15">
        <v>93255</v>
      </c>
      <c r="V31"/>
      <c r="W31"/>
      <c r="X31" s="14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  <row r="32" spans="1:39" x14ac:dyDescent="0.25">
      <c r="A32">
        <v>80</v>
      </c>
      <c r="B32" t="s">
        <v>133</v>
      </c>
      <c r="C32" s="13">
        <v>7230</v>
      </c>
      <c r="D32" s="13">
        <v>2015</v>
      </c>
      <c r="E32" s="14">
        <v>0.48</v>
      </c>
      <c r="F32" s="15">
        <v>351</v>
      </c>
      <c r="G32" s="15">
        <v>189533</v>
      </c>
      <c r="H32" s="15">
        <v>50165</v>
      </c>
      <c r="I32" s="15">
        <v>208359</v>
      </c>
      <c r="J32" s="15">
        <v>5763</v>
      </c>
      <c r="K32" s="15">
        <v>0</v>
      </c>
      <c r="L32" s="15">
        <v>1562</v>
      </c>
      <c r="M32" s="15">
        <v>0</v>
      </c>
      <c r="N32" s="15">
        <v>22424</v>
      </c>
      <c r="O32" s="15">
        <v>3593</v>
      </c>
      <c r="P32" s="15">
        <v>0</v>
      </c>
      <c r="Q32" s="15">
        <v>481399</v>
      </c>
      <c r="R32" s="15">
        <v>118083</v>
      </c>
      <c r="S32" s="15">
        <v>263944</v>
      </c>
      <c r="T32" s="15">
        <v>0</v>
      </c>
      <c r="V32"/>
      <c r="W32"/>
      <c r="X32" s="14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</row>
    <row r="33" spans="1:39" x14ac:dyDescent="0.25">
      <c r="A33">
        <v>81</v>
      </c>
      <c r="B33" t="s">
        <v>134</v>
      </c>
      <c r="C33" s="13">
        <v>7230</v>
      </c>
      <c r="D33" s="13">
        <v>2015</v>
      </c>
      <c r="E33" s="14">
        <v>208.08</v>
      </c>
      <c r="F33" s="15">
        <v>75923</v>
      </c>
      <c r="G33" s="15">
        <v>12533751</v>
      </c>
      <c r="H33" s="15">
        <v>3195219</v>
      </c>
      <c r="I33" s="15">
        <v>657414</v>
      </c>
      <c r="J33" s="15">
        <v>1998273</v>
      </c>
      <c r="K33" s="15">
        <v>2877</v>
      </c>
      <c r="L33" s="15">
        <v>180811</v>
      </c>
      <c r="M33" s="15">
        <v>4673</v>
      </c>
      <c r="N33" s="15">
        <v>1293778</v>
      </c>
      <c r="O33" s="15">
        <v>28156</v>
      </c>
      <c r="P33" s="15">
        <v>28435</v>
      </c>
      <c r="Q33" s="15">
        <v>19866517</v>
      </c>
      <c r="R33" s="15">
        <v>17697267</v>
      </c>
      <c r="S33" s="15">
        <v>306285729</v>
      </c>
      <c r="T33" s="15">
        <v>113211842</v>
      </c>
      <c r="V33"/>
      <c r="W33"/>
      <c r="X33" s="14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</row>
    <row r="34" spans="1:39" x14ac:dyDescent="0.25">
      <c r="A34">
        <v>82</v>
      </c>
      <c r="B34" t="s">
        <v>78</v>
      </c>
      <c r="C34" s="13"/>
      <c r="D34" s="13"/>
      <c r="E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V34"/>
      <c r="W34"/>
      <c r="X34" s="14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</row>
    <row r="35" spans="1:39" x14ac:dyDescent="0.25">
      <c r="A35">
        <v>84</v>
      </c>
      <c r="B35" t="s">
        <v>112</v>
      </c>
      <c r="C35" s="13">
        <v>7230</v>
      </c>
      <c r="D35" s="13">
        <v>2015</v>
      </c>
      <c r="E35" s="14">
        <v>157.65</v>
      </c>
      <c r="F35" s="15">
        <v>95028</v>
      </c>
      <c r="G35" s="15">
        <v>13919389</v>
      </c>
      <c r="H35" s="15">
        <v>1000490</v>
      </c>
      <c r="I35" s="15">
        <v>0</v>
      </c>
      <c r="J35" s="15">
        <v>2574840</v>
      </c>
      <c r="K35" s="15">
        <v>247</v>
      </c>
      <c r="L35" s="15">
        <v>343508</v>
      </c>
      <c r="M35" s="15">
        <v>92065</v>
      </c>
      <c r="N35" s="15">
        <v>573715</v>
      </c>
      <c r="O35" s="15">
        <v>83597</v>
      </c>
      <c r="P35" s="15">
        <v>20927</v>
      </c>
      <c r="Q35" s="15">
        <v>18566924</v>
      </c>
      <c r="R35" s="15">
        <v>22541399</v>
      </c>
      <c r="S35" s="15">
        <v>225494045</v>
      </c>
      <c r="T35" s="15">
        <v>76300780</v>
      </c>
      <c r="V35"/>
      <c r="W35"/>
      <c r="X35" s="14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6" spans="1:39" x14ac:dyDescent="0.25">
      <c r="A36">
        <v>85</v>
      </c>
      <c r="B36" t="s">
        <v>135</v>
      </c>
      <c r="C36" s="13">
        <v>7230</v>
      </c>
      <c r="D36" s="13">
        <v>2015</v>
      </c>
      <c r="E36" s="14">
        <v>18.62</v>
      </c>
      <c r="F36" s="15">
        <v>10444</v>
      </c>
      <c r="G36" s="15">
        <v>1648151</v>
      </c>
      <c r="H36" s="15">
        <v>396273</v>
      </c>
      <c r="I36" s="15">
        <v>1641400</v>
      </c>
      <c r="J36" s="15">
        <v>211071</v>
      </c>
      <c r="K36" s="15">
        <v>0</v>
      </c>
      <c r="L36" s="15">
        <v>3833</v>
      </c>
      <c r="M36" s="15">
        <v>2299</v>
      </c>
      <c r="N36" s="15">
        <v>191900</v>
      </c>
      <c r="O36" s="15">
        <v>39444</v>
      </c>
      <c r="P36" s="15">
        <v>300</v>
      </c>
      <c r="Q36" s="15">
        <v>4134071</v>
      </c>
      <c r="R36" s="15">
        <v>1796707</v>
      </c>
      <c r="S36" s="15">
        <v>19811040</v>
      </c>
      <c r="T36" s="15">
        <v>1208082</v>
      </c>
      <c r="V36"/>
      <c r="W36"/>
      <c r="X36" s="14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</row>
    <row r="37" spans="1:39" x14ac:dyDescent="0.25">
      <c r="A37">
        <v>96</v>
      </c>
      <c r="B37" t="s">
        <v>92</v>
      </c>
      <c r="C37" s="13">
        <v>7230</v>
      </c>
      <c r="D37" s="13">
        <v>2015</v>
      </c>
      <c r="E37" s="14">
        <v>11.03</v>
      </c>
      <c r="F37" s="15">
        <v>4132</v>
      </c>
      <c r="G37" s="15">
        <v>1217732</v>
      </c>
      <c r="H37" s="15">
        <v>321132</v>
      </c>
      <c r="I37" s="15">
        <v>214850</v>
      </c>
      <c r="J37" s="15">
        <v>44234</v>
      </c>
      <c r="K37" s="15">
        <v>0</v>
      </c>
      <c r="L37" s="15">
        <v>36015</v>
      </c>
      <c r="M37" s="15">
        <v>0</v>
      </c>
      <c r="N37" s="15">
        <v>49716</v>
      </c>
      <c r="O37" s="15">
        <v>9575</v>
      </c>
      <c r="P37" s="15">
        <v>0</v>
      </c>
      <c r="Q37" s="15">
        <v>1893254</v>
      </c>
      <c r="R37" s="15">
        <v>1012130</v>
      </c>
      <c r="S37" s="15">
        <v>4918230</v>
      </c>
      <c r="T37" s="15">
        <v>150388</v>
      </c>
      <c r="V37"/>
      <c r="W37"/>
      <c r="X37" s="14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</row>
    <row r="38" spans="1:39" x14ac:dyDescent="0.25">
      <c r="A38">
        <v>102</v>
      </c>
      <c r="B38" t="s">
        <v>162</v>
      </c>
      <c r="C38" s="13">
        <v>7230</v>
      </c>
      <c r="D38" s="13">
        <v>2015</v>
      </c>
      <c r="E38" s="14">
        <v>0</v>
      </c>
      <c r="F38" s="15">
        <v>34409</v>
      </c>
      <c r="G38" s="15">
        <v>3064437</v>
      </c>
      <c r="H38" s="15">
        <v>763420</v>
      </c>
      <c r="I38" s="15">
        <v>652580</v>
      </c>
      <c r="J38" s="15">
        <v>268412</v>
      </c>
      <c r="K38" s="15">
        <v>0</v>
      </c>
      <c r="L38" s="15">
        <v>1252824</v>
      </c>
      <c r="M38" s="15">
        <v>0</v>
      </c>
      <c r="N38" s="15">
        <v>289993</v>
      </c>
      <c r="O38" s="15">
        <v>47564</v>
      </c>
      <c r="P38" s="15">
        <v>0</v>
      </c>
      <c r="Q38" s="15">
        <v>6339230</v>
      </c>
      <c r="R38" s="15">
        <v>3287580</v>
      </c>
      <c r="S38" s="15">
        <v>53731977</v>
      </c>
      <c r="T38" s="15">
        <v>10235398</v>
      </c>
      <c r="V38"/>
      <c r="W38"/>
      <c r="X38" s="14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</row>
    <row r="39" spans="1:39" x14ac:dyDescent="0.25">
      <c r="A39">
        <v>104</v>
      </c>
      <c r="B39" t="s">
        <v>94</v>
      </c>
      <c r="C39" s="13"/>
      <c r="D39" s="13"/>
      <c r="E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V39"/>
      <c r="W39"/>
      <c r="X39" s="14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</row>
    <row r="40" spans="1:39" x14ac:dyDescent="0.25">
      <c r="A40">
        <v>106</v>
      </c>
      <c r="B40" t="s">
        <v>72</v>
      </c>
      <c r="C40" s="13"/>
      <c r="D40" s="13"/>
      <c r="E40" s="14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V40"/>
      <c r="W40"/>
      <c r="X40" s="14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</row>
    <row r="41" spans="1:39" x14ac:dyDescent="0.25">
      <c r="A41">
        <v>107</v>
      </c>
      <c r="B41" t="s">
        <v>87</v>
      </c>
      <c r="C41" s="13">
        <v>7230</v>
      </c>
      <c r="D41" s="13">
        <v>2015</v>
      </c>
      <c r="E41" s="14">
        <v>9.0299999999999994</v>
      </c>
      <c r="F41" s="15">
        <v>4729</v>
      </c>
      <c r="G41" s="15">
        <v>518508</v>
      </c>
      <c r="H41" s="15">
        <v>119119</v>
      </c>
      <c r="I41" s="15">
        <v>1361549</v>
      </c>
      <c r="J41" s="15">
        <v>51547</v>
      </c>
      <c r="K41" s="15">
        <v>0</v>
      </c>
      <c r="L41" s="15">
        <v>133357</v>
      </c>
      <c r="M41" s="15">
        <v>0</v>
      </c>
      <c r="N41" s="15">
        <v>10395</v>
      </c>
      <c r="O41" s="15">
        <v>10852</v>
      </c>
      <c r="P41" s="15">
        <v>4</v>
      </c>
      <c r="Q41" s="15">
        <v>2205323</v>
      </c>
      <c r="R41" s="15">
        <v>973781</v>
      </c>
      <c r="S41" s="15">
        <v>9120687</v>
      </c>
      <c r="T41" s="15">
        <v>2947608</v>
      </c>
      <c r="V41"/>
      <c r="W41"/>
      <c r="X41" s="14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</row>
    <row r="42" spans="1:39" x14ac:dyDescent="0.25">
      <c r="A42">
        <v>108</v>
      </c>
      <c r="B42" t="s">
        <v>93</v>
      </c>
      <c r="C42" s="13">
        <v>7230</v>
      </c>
      <c r="D42" s="13">
        <v>2015</v>
      </c>
      <c r="E42" s="14">
        <v>27.13</v>
      </c>
      <c r="F42" s="15">
        <v>18358</v>
      </c>
      <c r="G42" s="15">
        <v>1487466</v>
      </c>
      <c r="H42" s="15">
        <v>339342</v>
      </c>
      <c r="I42" s="15">
        <v>1965609</v>
      </c>
      <c r="J42" s="15">
        <v>203074</v>
      </c>
      <c r="K42" s="15">
        <v>0</v>
      </c>
      <c r="L42" s="15">
        <v>84440</v>
      </c>
      <c r="M42" s="15">
        <v>5658</v>
      </c>
      <c r="N42" s="15">
        <v>167571</v>
      </c>
      <c r="O42" s="15">
        <v>11425</v>
      </c>
      <c r="P42" s="15">
        <v>0</v>
      </c>
      <c r="Q42" s="15">
        <v>4264585</v>
      </c>
      <c r="R42" s="15">
        <v>1426084</v>
      </c>
      <c r="S42" s="15">
        <v>10943254</v>
      </c>
      <c r="T42" s="15">
        <v>184873</v>
      </c>
      <c r="V42"/>
      <c r="W42"/>
      <c r="X42" s="14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</row>
    <row r="43" spans="1:39" x14ac:dyDescent="0.25">
      <c r="A43">
        <v>111</v>
      </c>
      <c r="B43" t="s">
        <v>136</v>
      </c>
      <c r="C43" s="13">
        <v>7230</v>
      </c>
      <c r="D43" s="13">
        <v>2015</v>
      </c>
      <c r="E43" s="14">
        <v>3.43</v>
      </c>
      <c r="F43" s="15">
        <v>1018</v>
      </c>
      <c r="G43" s="15">
        <v>199712</v>
      </c>
      <c r="H43" s="15">
        <v>41154</v>
      </c>
      <c r="I43" s="15">
        <v>222450</v>
      </c>
      <c r="J43" s="15">
        <v>21222</v>
      </c>
      <c r="K43" s="15">
        <v>0</v>
      </c>
      <c r="L43" s="15">
        <v>0</v>
      </c>
      <c r="M43" s="15">
        <v>0</v>
      </c>
      <c r="N43" s="15">
        <v>15325</v>
      </c>
      <c r="O43" s="15">
        <v>1237</v>
      </c>
      <c r="P43" s="15">
        <v>0</v>
      </c>
      <c r="Q43" s="15">
        <v>501100</v>
      </c>
      <c r="R43" s="15">
        <v>264345</v>
      </c>
      <c r="S43" s="15">
        <v>1787740</v>
      </c>
      <c r="T43" s="15">
        <v>11977</v>
      </c>
      <c r="V43"/>
      <c r="W43"/>
      <c r="X43" s="14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</row>
    <row r="44" spans="1:39" x14ac:dyDescent="0.25">
      <c r="A44">
        <v>125</v>
      </c>
      <c r="B44" t="s">
        <v>89</v>
      </c>
      <c r="C44" s="13"/>
      <c r="D44" s="13"/>
      <c r="E44" s="14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V44"/>
      <c r="W44"/>
      <c r="X44" s="14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</row>
    <row r="45" spans="1:39" x14ac:dyDescent="0.25">
      <c r="A45">
        <v>126</v>
      </c>
      <c r="B45" t="s">
        <v>102</v>
      </c>
      <c r="C45" s="13">
        <v>7230</v>
      </c>
      <c r="D45" s="13">
        <v>2015</v>
      </c>
      <c r="E45" s="14">
        <v>95.01</v>
      </c>
      <c r="F45" s="15">
        <v>60000</v>
      </c>
      <c r="G45" s="15">
        <v>7724159</v>
      </c>
      <c r="H45" s="15">
        <v>2075079</v>
      </c>
      <c r="I45" s="15">
        <v>29059</v>
      </c>
      <c r="J45" s="15">
        <v>1253564</v>
      </c>
      <c r="K45" s="15">
        <v>3211</v>
      </c>
      <c r="L45" s="15">
        <v>252701</v>
      </c>
      <c r="M45" s="15">
        <v>13293</v>
      </c>
      <c r="N45" s="15">
        <v>436005</v>
      </c>
      <c r="O45" s="15">
        <v>3655</v>
      </c>
      <c r="P45" s="15">
        <v>390</v>
      </c>
      <c r="Q45" s="15">
        <v>11790336</v>
      </c>
      <c r="R45" s="15">
        <v>8864917</v>
      </c>
      <c r="S45" s="15">
        <v>141610829</v>
      </c>
      <c r="T45" s="15">
        <v>27646598</v>
      </c>
      <c r="V45"/>
      <c r="W45"/>
      <c r="X45" s="14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</row>
    <row r="46" spans="1:39" x14ac:dyDescent="0.25">
      <c r="A46">
        <v>128</v>
      </c>
      <c r="B46" t="s">
        <v>107</v>
      </c>
      <c r="C46" s="13">
        <v>7230</v>
      </c>
      <c r="D46" s="13">
        <v>2015</v>
      </c>
      <c r="E46" s="14">
        <v>95.82</v>
      </c>
      <c r="F46" s="15">
        <v>26465</v>
      </c>
      <c r="G46" s="15">
        <v>8738507</v>
      </c>
      <c r="H46" s="15">
        <v>2168747</v>
      </c>
      <c r="I46" s="15">
        <v>0</v>
      </c>
      <c r="J46" s="15">
        <v>887681</v>
      </c>
      <c r="K46" s="15">
        <v>129</v>
      </c>
      <c r="L46" s="15">
        <v>513472</v>
      </c>
      <c r="M46" s="15">
        <v>6565</v>
      </c>
      <c r="N46" s="15">
        <v>374791</v>
      </c>
      <c r="O46" s="15">
        <v>7691</v>
      </c>
      <c r="P46" s="15">
        <v>599</v>
      </c>
      <c r="Q46" s="15">
        <v>12696984</v>
      </c>
      <c r="R46" s="15">
        <v>8157593</v>
      </c>
      <c r="S46" s="15">
        <v>58002902</v>
      </c>
      <c r="T46" s="15">
        <v>15190639</v>
      </c>
      <c r="V46"/>
      <c r="W46"/>
      <c r="X46" s="14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</row>
    <row r="47" spans="1:39" x14ac:dyDescent="0.25">
      <c r="A47">
        <v>129</v>
      </c>
      <c r="B47" t="s">
        <v>114</v>
      </c>
      <c r="C47" s="13">
        <v>7230</v>
      </c>
      <c r="D47" s="13">
        <v>2015</v>
      </c>
      <c r="E47" s="14">
        <v>6.93</v>
      </c>
      <c r="F47" s="15">
        <v>7433</v>
      </c>
      <c r="G47" s="15">
        <v>550401</v>
      </c>
      <c r="H47" s="15">
        <v>123687</v>
      </c>
      <c r="I47" s="15">
        <v>1092486</v>
      </c>
      <c r="J47" s="15">
        <v>61322</v>
      </c>
      <c r="K47" s="15">
        <v>0</v>
      </c>
      <c r="L47" s="15">
        <v>6190</v>
      </c>
      <c r="M47" s="15">
        <v>2832</v>
      </c>
      <c r="N47" s="15">
        <v>41942</v>
      </c>
      <c r="O47" s="15">
        <v>11287</v>
      </c>
      <c r="P47" s="15">
        <v>0</v>
      </c>
      <c r="Q47" s="15">
        <v>1890147</v>
      </c>
      <c r="R47" s="15">
        <v>764565</v>
      </c>
      <c r="S47" s="15">
        <v>4004920</v>
      </c>
      <c r="T47" s="15">
        <v>43936</v>
      </c>
      <c r="V47"/>
      <c r="W47"/>
      <c r="X47" s="14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</row>
    <row r="48" spans="1:39" x14ac:dyDescent="0.25">
      <c r="A48">
        <v>130</v>
      </c>
      <c r="B48" t="s">
        <v>137</v>
      </c>
      <c r="C48" s="13">
        <v>7230</v>
      </c>
      <c r="D48" s="13">
        <v>2015</v>
      </c>
      <c r="E48" s="14">
        <v>63.37</v>
      </c>
      <c r="F48" s="15">
        <v>36728</v>
      </c>
      <c r="G48" s="15">
        <v>4951472</v>
      </c>
      <c r="H48" s="15">
        <v>1336898</v>
      </c>
      <c r="I48" s="15">
        <v>5196959</v>
      </c>
      <c r="J48" s="15">
        <v>506148</v>
      </c>
      <c r="K48" s="15">
        <v>936</v>
      </c>
      <c r="L48" s="15">
        <v>207049</v>
      </c>
      <c r="M48" s="15">
        <v>55545</v>
      </c>
      <c r="N48" s="15">
        <v>533504</v>
      </c>
      <c r="O48" s="15">
        <v>15888</v>
      </c>
      <c r="P48" s="15">
        <v>0</v>
      </c>
      <c r="Q48" s="15">
        <v>12804399</v>
      </c>
      <c r="R48" s="15">
        <v>6581147</v>
      </c>
      <c r="S48" s="15">
        <v>85087365</v>
      </c>
      <c r="T48" s="15">
        <v>26426438</v>
      </c>
      <c r="V48"/>
      <c r="W48"/>
      <c r="X48" s="14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</row>
    <row r="49" spans="1:39" x14ac:dyDescent="0.25">
      <c r="A49">
        <v>131</v>
      </c>
      <c r="B49" t="s">
        <v>90</v>
      </c>
      <c r="C49" s="13">
        <v>7230</v>
      </c>
      <c r="D49" s="13">
        <v>2015</v>
      </c>
      <c r="E49" s="14">
        <v>74.37</v>
      </c>
      <c r="F49" s="15">
        <v>46962</v>
      </c>
      <c r="G49" s="15">
        <v>6165003</v>
      </c>
      <c r="H49" s="15">
        <v>1372784</v>
      </c>
      <c r="I49" s="15">
        <v>4214592</v>
      </c>
      <c r="J49" s="15">
        <v>846893</v>
      </c>
      <c r="K49" s="15">
        <v>0</v>
      </c>
      <c r="L49" s="15">
        <v>152239</v>
      </c>
      <c r="M49" s="15">
        <v>0</v>
      </c>
      <c r="N49" s="15">
        <v>802087</v>
      </c>
      <c r="O49" s="15">
        <v>8894</v>
      </c>
      <c r="P49" s="15">
        <v>0</v>
      </c>
      <c r="Q49" s="15">
        <v>13562492</v>
      </c>
      <c r="R49" s="15">
        <v>11320051</v>
      </c>
      <c r="S49" s="15">
        <v>98223001</v>
      </c>
      <c r="T49" s="15">
        <v>29159039</v>
      </c>
      <c r="V49"/>
      <c r="W49"/>
      <c r="X49" s="14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</row>
    <row r="50" spans="1:39" x14ac:dyDescent="0.25">
      <c r="A50">
        <v>132</v>
      </c>
      <c r="B50" t="s">
        <v>138</v>
      </c>
      <c r="C50" s="13">
        <v>7230</v>
      </c>
      <c r="D50" s="13">
        <v>2015</v>
      </c>
      <c r="E50" s="14">
        <v>80.44</v>
      </c>
      <c r="F50" s="15">
        <v>48279</v>
      </c>
      <c r="G50" s="15">
        <v>5579105</v>
      </c>
      <c r="H50" s="15">
        <v>1516614</v>
      </c>
      <c r="I50" s="15">
        <v>1046300</v>
      </c>
      <c r="J50" s="15">
        <v>1128734</v>
      </c>
      <c r="K50" s="15">
        <v>2759</v>
      </c>
      <c r="L50" s="15">
        <v>1303420</v>
      </c>
      <c r="M50" s="15">
        <v>26991</v>
      </c>
      <c r="N50" s="15">
        <v>343161</v>
      </c>
      <c r="O50" s="15">
        <v>38999</v>
      </c>
      <c r="P50" s="15">
        <v>0</v>
      </c>
      <c r="Q50" s="15">
        <v>10986083</v>
      </c>
      <c r="R50" s="15">
        <v>5302546</v>
      </c>
      <c r="S50" s="15">
        <v>110729190</v>
      </c>
      <c r="T50" s="15">
        <v>26315646</v>
      </c>
      <c r="V50"/>
      <c r="W50"/>
      <c r="X50" s="14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</row>
    <row r="51" spans="1:39" x14ac:dyDescent="0.25">
      <c r="A51">
        <v>134</v>
      </c>
      <c r="B51" t="s">
        <v>81</v>
      </c>
      <c r="C51" s="13">
        <v>7230</v>
      </c>
      <c r="D51" s="13">
        <v>2015</v>
      </c>
      <c r="E51" s="14">
        <v>22.69</v>
      </c>
      <c r="F51" s="15">
        <v>16298</v>
      </c>
      <c r="G51" s="15">
        <v>1954205</v>
      </c>
      <c r="H51" s="15">
        <v>418129</v>
      </c>
      <c r="I51" s="15">
        <v>128244</v>
      </c>
      <c r="J51" s="15">
        <v>215755</v>
      </c>
      <c r="K51" s="15">
        <v>1136</v>
      </c>
      <c r="L51" s="15">
        <v>120489</v>
      </c>
      <c r="M51" s="15">
        <v>0</v>
      </c>
      <c r="N51" s="15">
        <v>78784</v>
      </c>
      <c r="O51" s="15">
        <v>8692</v>
      </c>
      <c r="P51" s="15">
        <v>1730</v>
      </c>
      <c r="Q51" s="15">
        <v>2923704</v>
      </c>
      <c r="R51" s="15">
        <v>1331737</v>
      </c>
      <c r="S51" s="15">
        <v>18035106</v>
      </c>
      <c r="T51" s="15">
        <v>3601191</v>
      </c>
      <c r="V51"/>
      <c r="W51"/>
      <c r="X51" s="14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</row>
    <row r="52" spans="1:39" x14ac:dyDescent="0.25">
      <c r="A52">
        <v>137</v>
      </c>
      <c r="B52" t="s">
        <v>83</v>
      </c>
      <c r="C52" s="13">
        <v>7230</v>
      </c>
      <c r="D52" s="13">
        <v>2015</v>
      </c>
      <c r="E52" s="14">
        <v>3.69</v>
      </c>
      <c r="F52" s="15">
        <v>2364</v>
      </c>
      <c r="G52" s="15">
        <v>417488</v>
      </c>
      <c r="H52" s="15">
        <v>83221</v>
      </c>
      <c r="I52" s="15">
        <v>159785</v>
      </c>
      <c r="J52" s="15">
        <v>51499</v>
      </c>
      <c r="K52" s="15">
        <v>368</v>
      </c>
      <c r="L52" s="15">
        <v>3019</v>
      </c>
      <c r="M52" s="15">
        <v>6566</v>
      </c>
      <c r="N52" s="15">
        <v>15419</v>
      </c>
      <c r="O52" s="15">
        <v>3822</v>
      </c>
      <c r="P52" s="15">
        <v>0</v>
      </c>
      <c r="Q52" s="15">
        <v>741187</v>
      </c>
      <c r="R52" s="15">
        <v>265446</v>
      </c>
      <c r="S52" s="15">
        <v>1223856</v>
      </c>
      <c r="T52" s="15">
        <v>45726</v>
      </c>
      <c r="V52"/>
      <c r="W52"/>
      <c r="X52" s="14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</row>
    <row r="53" spans="1:39" x14ac:dyDescent="0.25">
      <c r="A53">
        <v>138</v>
      </c>
      <c r="B53" t="s">
        <v>119</v>
      </c>
      <c r="C53" s="13">
        <v>7230</v>
      </c>
      <c r="D53" s="13">
        <v>2015</v>
      </c>
      <c r="E53" s="14">
        <v>75.2</v>
      </c>
      <c r="F53" s="15">
        <v>45364</v>
      </c>
      <c r="G53" s="15">
        <v>6735522</v>
      </c>
      <c r="H53" s="15">
        <v>389885</v>
      </c>
      <c r="I53" s="15">
        <v>1319415</v>
      </c>
      <c r="J53" s="15">
        <v>1187918</v>
      </c>
      <c r="K53" s="15">
        <v>0</v>
      </c>
      <c r="L53" s="15">
        <v>189796</v>
      </c>
      <c r="M53" s="15">
        <v>1463</v>
      </c>
      <c r="N53" s="15">
        <v>280715</v>
      </c>
      <c r="O53" s="15">
        <v>546426</v>
      </c>
      <c r="P53" s="15">
        <v>13370</v>
      </c>
      <c r="Q53" s="15">
        <v>10637770</v>
      </c>
      <c r="R53" s="15">
        <v>10892793</v>
      </c>
      <c r="S53" s="15">
        <v>90912825</v>
      </c>
      <c r="T53" s="15">
        <v>21679409</v>
      </c>
      <c r="V53"/>
      <c r="W53"/>
      <c r="X53" s="14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</row>
    <row r="54" spans="1:39" x14ac:dyDescent="0.25">
      <c r="A54">
        <v>139</v>
      </c>
      <c r="B54" t="s">
        <v>110</v>
      </c>
      <c r="C54" s="13">
        <v>7230</v>
      </c>
      <c r="D54" s="13">
        <v>2015</v>
      </c>
      <c r="E54" s="14">
        <v>86.15</v>
      </c>
      <c r="F54" s="15">
        <v>64447</v>
      </c>
      <c r="G54" s="15">
        <v>6189646</v>
      </c>
      <c r="H54" s="15">
        <v>564828</v>
      </c>
      <c r="I54" s="15">
        <v>414519</v>
      </c>
      <c r="J54" s="15">
        <v>845525</v>
      </c>
      <c r="K54" s="15">
        <v>1042</v>
      </c>
      <c r="L54" s="15">
        <v>328020</v>
      </c>
      <c r="M54" s="15">
        <v>912</v>
      </c>
      <c r="N54" s="15">
        <v>222609</v>
      </c>
      <c r="O54" s="15">
        <v>35093</v>
      </c>
      <c r="P54" s="15">
        <v>30029</v>
      </c>
      <c r="Q54" s="15">
        <v>8572165</v>
      </c>
      <c r="R54" s="15">
        <v>7534289</v>
      </c>
      <c r="S54" s="15">
        <v>93575835</v>
      </c>
      <c r="T54" s="15">
        <v>22476537</v>
      </c>
      <c r="V54"/>
      <c r="W54"/>
      <c r="X54" s="14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</row>
    <row r="55" spans="1:39" x14ac:dyDescent="0.25">
      <c r="A55">
        <v>140</v>
      </c>
      <c r="B55" t="s">
        <v>139</v>
      </c>
      <c r="C55" s="13">
        <v>7230</v>
      </c>
      <c r="D55" s="13">
        <v>2015</v>
      </c>
      <c r="E55" s="14">
        <v>23.37</v>
      </c>
      <c r="F55" s="15">
        <v>13641</v>
      </c>
      <c r="G55" s="15">
        <v>1949271</v>
      </c>
      <c r="H55" s="15">
        <v>465398</v>
      </c>
      <c r="I55" s="15">
        <v>1963030</v>
      </c>
      <c r="J55" s="15">
        <v>163850</v>
      </c>
      <c r="K55" s="15">
        <v>0</v>
      </c>
      <c r="L55" s="15">
        <v>107488</v>
      </c>
      <c r="M55" s="15">
        <v>0</v>
      </c>
      <c r="N55" s="15">
        <v>130684</v>
      </c>
      <c r="O55" s="15">
        <v>15711</v>
      </c>
      <c r="P55" s="15">
        <v>19541</v>
      </c>
      <c r="Q55" s="15">
        <v>4775891</v>
      </c>
      <c r="R55" s="15">
        <v>1690166</v>
      </c>
      <c r="S55" s="15">
        <v>13405275</v>
      </c>
      <c r="T55" s="15">
        <v>1572186</v>
      </c>
      <c r="V55"/>
      <c r="W55"/>
      <c r="X55" s="14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</row>
    <row r="56" spans="1:39" x14ac:dyDescent="0.25">
      <c r="A56">
        <v>141</v>
      </c>
      <c r="B56" t="s">
        <v>75</v>
      </c>
      <c r="C56" s="13">
        <v>7230</v>
      </c>
      <c r="D56" s="13">
        <v>2015</v>
      </c>
      <c r="E56" s="14">
        <v>4.46</v>
      </c>
      <c r="F56" s="15">
        <v>1475</v>
      </c>
      <c r="G56" s="15">
        <v>248441</v>
      </c>
      <c r="H56" s="15">
        <v>46754</v>
      </c>
      <c r="I56" s="15">
        <v>407710</v>
      </c>
      <c r="J56" s="15">
        <v>23645</v>
      </c>
      <c r="K56" s="15">
        <v>0</v>
      </c>
      <c r="L56" s="15">
        <v>11300</v>
      </c>
      <c r="M56" s="15">
        <v>0</v>
      </c>
      <c r="N56" s="15">
        <v>7303</v>
      </c>
      <c r="O56" s="15">
        <v>2535</v>
      </c>
      <c r="P56" s="15">
        <v>0</v>
      </c>
      <c r="Q56" s="15">
        <v>747688</v>
      </c>
      <c r="R56" s="15">
        <v>290497</v>
      </c>
      <c r="S56" s="15">
        <v>1363296</v>
      </c>
      <c r="T56" s="15">
        <v>6749</v>
      </c>
      <c r="V56"/>
      <c r="W56"/>
      <c r="X56" s="14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</row>
    <row r="57" spans="1:39" x14ac:dyDescent="0.25">
      <c r="A57">
        <v>142</v>
      </c>
      <c r="B57" t="s">
        <v>101</v>
      </c>
      <c r="C57" s="13">
        <v>7230</v>
      </c>
      <c r="D57" s="13">
        <v>2015</v>
      </c>
      <c r="E57" s="14">
        <v>130.66</v>
      </c>
      <c r="F57" s="15">
        <v>80305</v>
      </c>
      <c r="G57" s="15">
        <v>11391568</v>
      </c>
      <c r="H57" s="15">
        <v>2762509</v>
      </c>
      <c r="I57" s="15">
        <v>1073974</v>
      </c>
      <c r="J57" s="15">
        <v>1302232</v>
      </c>
      <c r="K57" s="15">
        <v>70956</v>
      </c>
      <c r="L57" s="15">
        <v>3404905</v>
      </c>
      <c r="M57" s="15">
        <v>45319</v>
      </c>
      <c r="N57" s="15">
        <v>3502753</v>
      </c>
      <c r="O57" s="15">
        <v>32766</v>
      </c>
      <c r="P57" s="15">
        <v>563</v>
      </c>
      <c r="Q57" s="15">
        <v>23586419</v>
      </c>
      <c r="R57" s="15">
        <v>8464512</v>
      </c>
      <c r="S57" s="15">
        <v>188070646</v>
      </c>
      <c r="T57" s="15">
        <v>49467168</v>
      </c>
      <c r="V57"/>
      <c r="W57"/>
      <c r="X57" s="14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</row>
    <row r="58" spans="1:39" x14ac:dyDescent="0.25">
      <c r="A58">
        <v>145</v>
      </c>
      <c r="B58" t="s">
        <v>163</v>
      </c>
      <c r="C58" s="13">
        <v>7230</v>
      </c>
      <c r="D58" s="13">
        <v>2015</v>
      </c>
      <c r="E58" s="14">
        <v>100.96</v>
      </c>
      <c r="F58" s="15">
        <v>65063</v>
      </c>
      <c r="G58" s="15">
        <v>8393146</v>
      </c>
      <c r="H58" s="15">
        <v>2387210</v>
      </c>
      <c r="I58" s="15">
        <v>1684845</v>
      </c>
      <c r="J58" s="15">
        <v>1179597</v>
      </c>
      <c r="K58" s="15">
        <v>22066</v>
      </c>
      <c r="L58" s="15">
        <v>779212</v>
      </c>
      <c r="M58" s="15">
        <v>7655</v>
      </c>
      <c r="N58" s="15">
        <v>464386</v>
      </c>
      <c r="O58" s="15">
        <v>186745</v>
      </c>
      <c r="P58" s="15">
        <v>99350</v>
      </c>
      <c r="Q58" s="15">
        <v>15005512</v>
      </c>
      <c r="R58" s="15">
        <v>9069119</v>
      </c>
      <c r="S58" s="15">
        <v>92141644</v>
      </c>
      <c r="T58" s="15">
        <v>26689583</v>
      </c>
      <c r="V58"/>
      <c r="W58"/>
      <c r="X58" s="14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</row>
    <row r="59" spans="1:39" x14ac:dyDescent="0.25">
      <c r="A59">
        <v>147</v>
      </c>
      <c r="B59" t="s">
        <v>104</v>
      </c>
      <c r="C59" s="13">
        <v>7230</v>
      </c>
      <c r="D59" s="13">
        <v>2015</v>
      </c>
      <c r="E59" s="14">
        <v>20.71</v>
      </c>
      <c r="F59" s="15">
        <v>9574</v>
      </c>
      <c r="G59" s="15">
        <v>2272847</v>
      </c>
      <c r="H59" s="15">
        <v>307405</v>
      </c>
      <c r="I59" s="15">
        <v>37433</v>
      </c>
      <c r="J59" s="15">
        <v>93364</v>
      </c>
      <c r="K59" s="15">
        <v>0</v>
      </c>
      <c r="L59" s="15">
        <v>48810</v>
      </c>
      <c r="M59" s="15">
        <v>30391</v>
      </c>
      <c r="N59" s="15">
        <v>178362</v>
      </c>
      <c r="O59" s="15">
        <v>1940</v>
      </c>
      <c r="P59" s="15">
        <v>0</v>
      </c>
      <c r="Q59" s="15">
        <v>2970552</v>
      </c>
      <c r="R59" s="15">
        <v>692819</v>
      </c>
      <c r="S59" s="15">
        <v>6210938</v>
      </c>
      <c r="T59" s="15">
        <v>248161</v>
      </c>
      <c r="V59"/>
      <c r="W59"/>
      <c r="X59" s="14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</row>
    <row r="60" spans="1:39" x14ac:dyDescent="0.25">
      <c r="A60">
        <v>148</v>
      </c>
      <c r="B60" t="s">
        <v>140</v>
      </c>
      <c r="C60" s="13">
        <v>7230</v>
      </c>
      <c r="D60" s="13">
        <v>2015</v>
      </c>
      <c r="E60" s="14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V60"/>
      <c r="W60"/>
      <c r="X60" s="14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</row>
    <row r="61" spans="1:39" x14ac:dyDescent="0.25">
      <c r="A61">
        <v>150</v>
      </c>
      <c r="B61" t="s">
        <v>141</v>
      </c>
      <c r="C61" s="13">
        <v>7230</v>
      </c>
      <c r="D61" s="13">
        <v>2015</v>
      </c>
      <c r="E61" s="14">
        <v>9.1999999999999993</v>
      </c>
      <c r="F61" s="15">
        <v>3691</v>
      </c>
      <c r="G61" s="15">
        <v>1421973</v>
      </c>
      <c r="H61" s="15">
        <v>177540</v>
      </c>
      <c r="I61" s="15">
        <v>9455</v>
      </c>
      <c r="J61" s="15">
        <v>71443</v>
      </c>
      <c r="K61" s="15">
        <v>6677</v>
      </c>
      <c r="L61" s="15">
        <v>58757</v>
      </c>
      <c r="M61" s="15">
        <v>13724</v>
      </c>
      <c r="N61" s="15">
        <v>84989</v>
      </c>
      <c r="O61" s="15">
        <v>19781</v>
      </c>
      <c r="P61" s="15">
        <v>0</v>
      </c>
      <c r="Q61" s="15">
        <v>1864339</v>
      </c>
      <c r="R61" s="15">
        <v>969593</v>
      </c>
      <c r="S61" s="15">
        <v>4879631</v>
      </c>
      <c r="T61" s="15">
        <v>113481</v>
      </c>
      <c r="V61"/>
      <c r="W61"/>
      <c r="X61" s="14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</row>
    <row r="62" spans="1:39" x14ac:dyDescent="0.25">
      <c r="A62">
        <v>152</v>
      </c>
      <c r="B62" t="s">
        <v>85</v>
      </c>
      <c r="C62" s="13">
        <v>7230</v>
      </c>
      <c r="D62" s="13">
        <v>2015</v>
      </c>
      <c r="E62" s="14">
        <v>28.91</v>
      </c>
      <c r="F62" s="15">
        <v>20398</v>
      </c>
      <c r="G62" s="15">
        <v>2272642</v>
      </c>
      <c r="H62" s="15">
        <v>854392</v>
      </c>
      <c r="I62" s="15">
        <v>2494383</v>
      </c>
      <c r="J62" s="15">
        <v>215821</v>
      </c>
      <c r="K62" s="15">
        <v>1159</v>
      </c>
      <c r="L62" s="15">
        <v>19610</v>
      </c>
      <c r="M62" s="15">
        <v>5283</v>
      </c>
      <c r="N62" s="15">
        <v>412855</v>
      </c>
      <c r="O62" s="15">
        <v>46984</v>
      </c>
      <c r="P62" s="15">
        <v>0</v>
      </c>
      <c r="Q62" s="15">
        <v>6323129</v>
      </c>
      <c r="R62" s="15">
        <v>4631028</v>
      </c>
      <c r="S62" s="15">
        <v>35665229</v>
      </c>
      <c r="T62" s="15">
        <v>1251169</v>
      </c>
      <c r="V62"/>
      <c r="W62"/>
      <c r="X62" s="14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3" spans="1:39" x14ac:dyDescent="0.25">
      <c r="A63">
        <v>153</v>
      </c>
      <c r="B63" t="s">
        <v>97</v>
      </c>
      <c r="C63" s="13">
        <v>7230</v>
      </c>
      <c r="D63" s="13">
        <v>2015</v>
      </c>
      <c r="E63" s="14">
        <v>9.86</v>
      </c>
      <c r="F63" s="15">
        <v>2653</v>
      </c>
      <c r="G63" s="15">
        <v>645523</v>
      </c>
      <c r="H63" s="15">
        <v>117249</v>
      </c>
      <c r="I63" s="15">
        <v>1256263</v>
      </c>
      <c r="J63" s="15">
        <v>67441</v>
      </c>
      <c r="K63" s="15">
        <v>53</v>
      </c>
      <c r="L63" s="15">
        <v>64111</v>
      </c>
      <c r="M63" s="15">
        <v>0</v>
      </c>
      <c r="N63" s="15">
        <v>48366</v>
      </c>
      <c r="O63" s="15">
        <v>5954</v>
      </c>
      <c r="P63" s="15">
        <v>0</v>
      </c>
      <c r="Q63" s="15">
        <v>2204960</v>
      </c>
      <c r="R63" s="15">
        <v>644829</v>
      </c>
      <c r="S63" s="15">
        <v>2674404</v>
      </c>
      <c r="T63" s="15">
        <v>53529</v>
      </c>
      <c r="V63"/>
      <c r="W63"/>
      <c r="X63" s="14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</row>
    <row r="64" spans="1:39" x14ac:dyDescent="0.25">
      <c r="A64">
        <v>155</v>
      </c>
      <c r="B64" t="s">
        <v>142</v>
      </c>
      <c r="C64" s="13">
        <v>7230</v>
      </c>
      <c r="D64" s="13">
        <v>2015</v>
      </c>
      <c r="E64" s="14">
        <v>105.25</v>
      </c>
      <c r="F64" s="15">
        <v>81250</v>
      </c>
      <c r="G64" s="15">
        <v>9956575</v>
      </c>
      <c r="H64" s="15">
        <v>2898816</v>
      </c>
      <c r="I64" s="15">
        <v>119750</v>
      </c>
      <c r="J64" s="15">
        <v>1141969</v>
      </c>
      <c r="K64" s="15">
        <v>0</v>
      </c>
      <c r="L64" s="15">
        <v>170625</v>
      </c>
      <c r="M64" s="15">
        <v>0</v>
      </c>
      <c r="N64" s="15">
        <v>249354</v>
      </c>
      <c r="O64" s="15">
        <v>107453</v>
      </c>
      <c r="P64" s="15">
        <v>43762</v>
      </c>
      <c r="Q64" s="15">
        <v>14600780</v>
      </c>
      <c r="R64" s="15">
        <v>16217440</v>
      </c>
      <c r="S64" s="15">
        <v>243623335</v>
      </c>
      <c r="T64" s="15">
        <v>50772078</v>
      </c>
      <c r="V64"/>
      <c r="W64"/>
      <c r="X64" s="14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</row>
    <row r="65" spans="1:39" x14ac:dyDescent="0.25">
      <c r="A65">
        <v>156</v>
      </c>
      <c r="B65" t="s">
        <v>164</v>
      </c>
      <c r="C65" s="13">
        <v>7230</v>
      </c>
      <c r="D65" s="13">
        <v>2015</v>
      </c>
      <c r="E65" s="14">
        <v>27.11</v>
      </c>
      <c r="F65" s="15">
        <v>23320</v>
      </c>
      <c r="G65" s="15">
        <v>2843319</v>
      </c>
      <c r="H65" s="15">
        <v>729081</v>
      </c>
      <c r="I65" s="15">
        <v>3062860</v>
      </c>
      <c r="J65" s="15">
        <v>189146</v>
      </c>
      <c r="K65" s="15">
        <v>1598</v>
      </c>
      <c r="L65" s="15">
        <v>9941</v>
      </c>
      <c r="M65" s="15">
        <v>0</v>
      </c>
      <c r="N65" s="15">
        <v>104316</v>
      </c>
      <c r="O65" s="15">
        <v>8599</v>
      </c>
      <c r="P65" s="15">
        <v>0</v>
      </c>
      <c r="Q65" s="15">
        <v>6948860</v>
      </c>
      <c r="R65" s="15">
        <v>3510475</v>
      </c>
      <c r="S65" s="15">
        <v>40949778</v>
      </c>
      <c r="T65" s="15">
        <v>5113032</v>
      </c>
      <c r="V65"/>
      <c r="W65"/>
      <c r="X65" s="14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</row>
    <row r="66" spans="1:39" x14ac:dyDescent="0.25">
      <c r="A66">
        <v>157</v>
      </c>
      <c r="B66" t="s">
        <v>143</v>
      </c>
      <c r="C66" s="13">
        <v>7230</v>
      </c>
      <c r="D66" s="13">
        <v>2015</v>
      </c>
      <c r="E66" s="14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V66"/>
      <c r="W66"/>
      <c r="X66" s="14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</row>
    <row r="67" spans="1:39" x14ac:dyDescent="0.25">
      <c r="A67">
        <v>158</v>
      </c>
      <c r="B67" t="s">
        <v>71</v>
      </c>
      <c r="C67" s="13">
        <v>7230</v>
      </c>
      <c r="D67" s="13">
        <v>2015</v>
      </c>
      <c r="E67" s="14">
        <v>7.81</v>
      </c>
      <c r="F67" s="15">
        <v>3012</v>
      </c>
      <c r="G67" s="15">
        <v>1024809</v>
      </c>
      <c r="H67" s="15">
        <v>231307</v>
      </c>
      <c r="I67" s="15">
        <v>0</v>
      </c>
      <c r="J67" s="15">
        <v>46446</v>
      </c>
      <c r="K67" s="15">
        <v>545</v>
      </c>
      <c r="L67" s="15">
        <v>174434</v>
      </c>
      <c r="M67" s="15">
        <v>1736</v>
      </c>
      <c r="N67" s="15">
        <v>166346</v>
      </c>
      <c r="O67" s="15">
        <v>16397</v>
      </c>
      <c r="P67" s="15">
        <v>0</v>
      </c>
      <c r="Q67" s="15">
        <v>1662020</v>
      </c>
      <c r="R67" s="15">
        <v>735284</v>
      </c>
      <c r="S67" s="15">
        <v>3358647</v>
      </c>
      <c r="T67" s="15">
        <v>0</v>
      </c>
      <c r="V67"/>
      <c r="W67"/>
      <c r="X67" s="14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</row>
    <row r="68" spans="1:39" x14ac:dyDescent="0.25">
      <c r="A68">
        <v>159</v>
      </c>
      <c r="B68" t="s">
        <v>144</v>
      </c>
      <c r="C68" s="13">
        <v>7230</v>
      </c>
      <c r="D68" s="13">
        <v>2015</v>
      </c>
      <c r="E68" s="14">
        <v>110.41</v>
      </c>
      <c r="F68" s="15">
        <v>71595</v>
      </c>
      <c r="G68" s="15">
        <v>9618187</v>
      </c>
      <c r="H68" s="15">
        <v>685448</v>
      </c>
      <c r="I68" s="15">
        <v>284657</v>
      </c>
      <c r="J68" s="15">
        <v>1034557</v>
      </c>
      <c r="K68" s="15">
        <v>1532</v>
      </c>
      <c r="L68" s="15">
        <v>412022</v>
      </c>
      <c r="M68" s="15">
        <v>81</v>
      </c>
      <c r="N68" s="15">
        <v>25671</v>
      </c>
      <c r="O68" s="15">
        <v>57749</v>
      </c>
      <c r="P68" s="15">
        <v>26644</v>
      </c>
      <c r="Q68" s="15">
        <v>12093260</v>
      </c>
      <c r="R68" s="15">
        <v>13503355</v>
      </c>
      <c r="S68" s="15">
        <v>143533761</v>
      </c>
      <c r="T68" s="15">
        <v>47445295</v>
      </c>
      <c r="V68"/>
      <c r="W68"/>
      <c r="X68" s="14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</row>
    <row r="69" spans="1:39" x14ac:dyDescent="0.25">
      <c r="A69">
        <v>161</v>
      </c>
      <c r="B69" t="s">
        <v>117</v>
      </c>
      <c r="C69" s="13">
        <v>7230</v>
      </c>
      <c r="D69" s="13">
        <v>2015</v>
      </c>
      <c r="E69" s="14">
        <v>145.72</v>
      </c>
      <c r="F69" s="15">
        <v>94567</v>
      </c>
      <c r="G69" s="15">
        <v>10089496</v>
      </c>
      <c r="H69" s="15">
        <v>1656730</v>
      </c>
      <c r="I69" s="15">
        <v>2837469</v>
      </c>
      <c r="J69" s="15">
        <v>1577712</v>
      </c>
      <c r="K69" s="15">
        <v>25397</v>
      </c>
      <c r="L69" s="15">
        <v>912882</v>
      </c>
      <c r="M69" s="15">
        <v>40505</v>
      </c>
      <c r="N69" s="15">
        <v>711197</v>
      </c>
      <c r="O69" s="15">
        <v>134020</v>
      </c>
      <c r="P69" s="15">
        <v>0</v>
      </c>
      <c r="Q69" s="15">
        <v>17985408</v>
      </c>
      <c r="R69" s="15">
        <v>12013247</v>
      </c>
      <c r="S69" s="15">
        <v>115337036</v>
      </c>
      <c r="T69" s="15">
        <v>25353009</v>
      </c>
      <c r="V69"/>
      <c r="W69"/>
      <c r="X69" s="14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</row>
    <row r="70" spans="1:39" x14ac:dyDescent="0.25">
      <c r="A70">
        <v>162</v>
      </c>
      <c r="B70" t="s">
        <v>113</v>
      </c>
      <c r="C70" s="13">
        <v>7230</v>
      </c>
      <c r="D70" s="13">
        <v>2015</v>
      </c>
      <c r="E70" s="14">
        <v>175.92</v>
      </c>
      <c r="F70" s="15">
        <v>86150</v>
      </c>
      <c r="G70" s="15">
        <v>15191472</v>
      </c>
      <c r="H70" s="15">
        <v>1290694</v>
      </c>
      <c r="I70" s="15">
        <v>7786401</v>
      </c>
      <c r="J70" s="15">
        <v>1527375</v>
      </c>
      <c r="K70" s="15">
        <v>245</v>
      </c>
      <c r="L70" s="15">
        <v>237675</v>
      </c>
      <c r="M70" s="15">
        <v>720</v>
      </c>
      <c r="N70" s="15">
        <v>511973</v>
      </c>
      <c r="O70" s="15">
        <v>116625</v>
      </c>
      <c r="P70" s="15">
        <v>584881</v>
      </c>
      <c r="Q70" s="15">
        <v>26078299</v>
      </c>
      <c r="R70" s="15">
        <v>17676550</v>
      </c>
      <c r="S70" s="15">
        <v>133172853</v>
      </c>
      <c r="T70" s="15">
        <v>49612037</v>
      </c>
      <c r="V70"/>
      <c r="W70"/>
      <c r="X70" s="14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</row>
    <row r="71" spans="1:39" x14ac:dyDescent="0.25">
      <c r="A71">
        <v>164</v>
      </c>
      <c r="B71" t="s">
        <v>145</v>
      </c>
      <c r="C71" s="13">
        <v>7230</v>
      </c>
      <c r="D71" s="13">
        <v>2015</v>
      </c>
      <c r="E71" s="14">
        <v>115.7</v>
      </c>
      <c r="F71" s="15">
        <v>56946</v>
      </c>
      <c r="G71" s="15">
        <v>9270898</v>
      </c>
      <c r="H71" s="15">
        <v>2339525</v>
      </c>
      <c r="I71" s="15">
        <v>582576</v>
      </c>
      <c r="J71" s="15">
        <v>1270907</v>
      </c>
      <c r="K71" s="15">
        <v>27495</v>
      </c>
      <c r="L71" s="15">
        <v>585024</v>
      </c>
      <c r="M71" s="15">
        <v>524499</v>
      </c>
      <c r="N71" s="15">
        <v>1167405</v>
      </c>
      <c r="O71" s="15">
        <v>52096</v>
      </c>
      <c r="P71" s="15">
        <v>410</v>
      </c>
      <c r="Q71" s="15">
        <v>15820015</v>
      </c>
      <c r="R71" s="15">
        <v>10320106</v>
      </c>
      <c r="S71" s="15">
        <v>134056072</v>
      </c>
      <c r="T71" s="15">
        <v>33233007</v>
      </c>
      <c r="V71"/>
      <c r="W71"/>
      <c r="X71" s="14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</row>
    <row r="72" spans="1:39" x14ac:dyDescent="0.25">
      <c r="A72">
        <v>165</v>
      </c>
      <c r="B72" t="s">
        <v>82</v>
      </c>
      <c r="C72" s="13">
        <v>7230</v>
      </c>
      <c r="D72" s="13">
        <v>2015</v>
      </c>
      <c r="E72" s="14">
        <v>12.12</v>
      </c>
      <c r="F72" s="15">
        <v>5037</v>
      </c>
      <c r="G72" s="15">
        <v>1433113</v>
      </c>
      <c r="H72" s="15">
        <v>312383</v>
      </c>
      <c r="I72" s="15">
        <v>122488</v>
      </c>
      <c r="J72" s="15">
        <v>38682</v>
      </c>
      <c r="K72" s="15">
        <v>1665</v>
      </c>
      <c r="L72" s="15">
        <v>19595</v>
      </c>
      <c r="M72" s="15">
        <v>11693</v>
      </c>
      <c r="N72" s="15">
        <v>25210</v>
      </c>
      <c r="O72" s="15">
        <v>81414</v>
      </c>
      <c r="P72" s="15">
        <v>0</v>
      </c>
      <c r="Q72" s="15">
        <v>2046243</v>
      </c>
      <c r="R72" s="15">
        <v>608959</v>
      </c>
      <c r="S72" s="15">
        <v>7287850</v>
      </c>
      <c r="T72" s="15">
        <v>158247</v>
      </c>
      <c r="V72"/>
      <c r="W72"/>
      <c r="X72" s="14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</row>
    <row r="73" spans="1:39" x14ac:dyDescent="0.25">
      <c r="A73">
        <v>167</v>
      </c>
      <c r="B73" t="s">
        <v>76</v>
      </c>
      <c r="C73" s="13"/>
      <c r="D73" s="13"/>
      <c r="E73" s="14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V73"/>
      <c r="W73"/>
      <c r="X73" s="14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</row>
    <row r="74" spans="1:39" x14ac:dyDescent="0.25">
      <c r="A74">
        <v>168</v>
      </c>
      <c r="B74" t="s">
        <v>73</v>
      </c>
      <c r="C74" s="13">
        <v>7230</v>
      </c>
      <c r="D74" s="13">
        <v>2015</v>
      </c>
      <c r="E74" s="14">
        <v>52.83</v>
      </c>
      <c r="F74" s="15">
        <v>36709</v>
      </c>
      <c r="G74" s="15">
        <v>4377777</v>
      </c>
      <c r="H74" s="15">
        <v>1132160</v>
      </c>
      <c r="I74" s="15">
        <v>4555061</v>
      </c>
      <c r="J74" s="15">
        <v>487830</v>
      </c>
      <c r="K74" s="15">
        <v>744</v>
      </c>
      <c r="L74" s="15">
        <v>236556</v>
      </c>
      <c r="M74" s="15">
        <v>0</v>
      </c>
      <c r="N74" s="15">
        <v>149364</v>
      </c>
      <c r="O74" s="15">
        <v>17281</v>
      </c>
      <c r="P74" s="15">
        <v>49780</v>
      </c>
      <c r="Q74" s="15">
        <v>10906993</v>
      </c>
      <c r="R74" s="15">
        <v>4948847</v>
      </c>
      <c r="S74" s="15">
        <v>49649867</v>
      </c>
      <c r="T74" s="15">
        <v>12431821</v>
      </c>
      <c r="V74"/>
      <c r="W74"/>
      <c r="X74" s="14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</row>
    <row r="75" spans="1:39" x14ac:dyDescent="0.25">
      <c r="A75">
        <v>170</v>
      </c>
      <c r="B75" t="s">
        <v>146</v>
      </c>
      <c r="C75" s="13">
        <v>7230</v>
      </c>
      <c r="D75" s="13">
        <v>2015</v>
      </c>
      <c r="E75" s="14">
        <v>158.71</v>
      </c>
      <c r="F75" s="15">
        <v>111392</v>
      </c>
      <c r="G75" s="15">
        <v>11759059</v>
      </c>
      <c r="H75" s="15">
        <v>3149814</v>
      </c>
      <c r="I75" s="15">
        <v>3248338</v>
      </c>
      <c r="J75" s="15">
        <v>1558422</v>
      </c>
      <c r="K75" s="15">
        <v>2320</v>
      </c>
      <c r="L75" s="15">
        <v>1199012</v>
      </c>
      <c r="M75" s="15">
        <v>326897</v>
      </c>
      <c r="N75" s="15">
        <v>802054</v>
      </c>
      <c r="O75" s="15">
        <v>50266</v>
      </c>
      <c r="P75" s="15">
        <v>169646</v>
      </c>
      <c r="Q75" s="15">
        <v>21926536</v>
      </c>
      <c r="R75" s="15">
        <v>17196023</v>
      </c>
      <c r="S75" s="15">
        <v>239767151</v>
      </c>
      <c r="T75" s="15">
        <v>70691059</v>
      </c>
      <c r="V75"/>
      <c r="W75"/>
      <c r="X75" s="14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</row>
    <row r="76" spans="1:39" x14ac:dyDescent="0.25">
      <c r="A76">
        <v>172</v>
      </c>
      <c r="B76" t="s">
        <v>106</v>
      </c>
      <c r="C76" s="13">
        <v>7230</v>
      </c>
      <c r="D76" s="13">
        <v>2015</v>
      </c>
      <c r="E76" s="14">
        <v>27.25</v>
      </c>
      <c r="F76" s="15">
        <v>11818</v>
      </c>
      <c r="G76" s="15">
        <v>3837414</v>
      </c>
      <c r="H76" s="15">
        <v>862340</v>
      </c>
      <c r="I76" s="15">
        <v>132468</v>
      </c>
      <c r="J76" s="15">
        <v>136808</v>
      </c>
      <c r="K76" s="15">
        <v>5360</v>
      </c>
      <c r="L76" s="15">
        <v>13074</v>
      </c>
      <c r="M76" s="15">
        <v>32302</v>
      </c>
      <c r="N76" s="15">
        <v>145101</v>
      </c>
      <c r="O76" s="15">
        <v>78807</v>
      </c>
      <c r="P76" s="15">
        <v>0</v>
      </c>
      <c r="Q76" s="15">
        <v>5243674</v>
      </c>
      <c r="R76" s="15">
        <v>1716236</v>
      </c>
      <c r="S76" s="15">
        <v>10952710</v>
      </c>
      <c r="T76" s="15">
        <v>185057</v>
      </c>
      <c r="V76"/>
      <c r="W76"/>
      <c r="X76" s="14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</row>
    <row r="77" spans="1:39" x14ac:dyDescent="0.25">
      <c r="A77">
        <v>173</v>
      </c>
      <c r="B77" t="s">
        <v>86</v>
      </c>
      <c r="C77" s="13">
        <v>7230</v>
      </c>
      <c r="D77" s="13">
        <v>2015</v>
      </c>
      <c r="E77" s="14">
        <v>12.25</v>
      </c>
      <c r="F77" s="15">
        <v>5228</v>
      </c>
      <c r="G77" s="15">
        <v>1106139</v>
      </c>
      <c r="H77" s="15">
        <v>273999</v>
      </c>
      <c r="I77" s="15">
        <v>578664</v>
      </c>
      <c r="J77" s="15">
        <v>70813</v>
      </c>
      <c r="K77" s="15">
        <v>0</v>
      </c>
      <c r="L77" s="15">
        <v>4066</v>
      </c>
      <c r="M77" s="15">
        <v>3900</v>
      </c>
      <c r="N77" s="15">
        <v>71153</v>
      </c>
      <c r="O77" s="15">
        <v>26000</v>
      </c>
      <c r="P77" s="15">
        <v>0</v>
      </c>
      <c r="Q77" s="15">
        <v>2134734</v>
      </c>
      <c r="R77" s="15">
        <v>1168382</v>
      </c>
      <c r="S77" s="15">
        <v>6044763</v>
      </c>
      <c r="T77" s="15">
        <v>85313</v>
      </c>
      <c r="V77"/>
      <c r="W77"/>
      <c r="X77" s="14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</row>
    <row r="78" spans="1:39" x14ac:dyDescent="0.25">
      <c r="A78">
        <v>175</v>
      </c>
      <c r="B78" t="s">
        <v>109</v>
      </c>
      <c r="C78" s="13">
        <v>7230</v>
      </c>
      <c r="D78" s="13">
        <v>2015</v>
      </c>
      <c r="E78" s="14">
        <v>104.3</v>
      </c>
      <c r="F78" s="15">
        <v>41517</v>
      </c>
      <c r="G78" s="15">
        <v>10878630</v>
      </c>
      <c r="H78" s="15">
        <v>2120188</v>
      </c>
      <c r="I78" s="15">
        <v>447343</v>
      </c>
      <c r="J78" s="15">
        <v>617059</v>
      </c>
      <c r="K78" s="15">
        <v>2110</v>
      </c>
      <c r="L78" s="15">
        <v>204581</v>
      </c>
      <c r="M78" s="15">
        <v>0</v>
      </c>
      <c r="N78" s="15">
        <v>735619</v>
      </c>
      <c r="O78" s="15">
        <v>234450</v>
      </c>
      <c r="P78" s="15">
        <v>100443</v>
      </c>
      <c r="Q78" s="15">
        <v>15139537</v>
      </c>
      <c r="R78" s="15">
        <v>9779094</v>
      </c>
      <c r="S78" s="15">
        <v>126991654</v>
      </c>
      <c r="T78" s="15">
        <v>23292878</v>
      </c>
      <c r="V78"/>
      <c r="W78"/>
      <c r="X78" s="14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</row>
    <row r="79" spans="1:39" x14ac:dyDescent="0.25">
      <c r="A79">
        <v>176</v>
      </c>
      <c r="B79" t="s">
        <v>147</v>
      </c>
      <c r="C79" s="13">
        <v>7230</v>
      </c>
      <c r="D79" s="13">
        <v>2015</v>
      </c>
      <c r="E79" s="14">
        <v>169.63</v>
      </c>
      <c r="F79" s="15">
        <v>79796</v>
      </c>
      <c r="G79" s="15">
        <v>12566753</v>
      </c>
      <c r="H79" s="15">
        <v>2869290</v>
      </c>
      <c r="I79" s="15">
        <v>5394688</v>
      </c>
      <c r="J79" s="15">
        <v>1540938</v>
      </c>
      <c r="K79" s="15">
        <v>2636</v>
      </c>
      <c r="L79" s="15">
        <v>2861476</v>
      </c>
      <c r="M79" s="15">
        <v>7953</v>
      </c>
      <c r="N79" s="15">
        <v>1085551</v>
      </c>
      <c r="O79" s="15">
        <v>1346</v>
      </c>
      <c r="P79" s="15">
        <v>0</v>
      </c>
      <c r="Q79" s="15">
        <v>26330631</v>
      </c>
      <c r="R79" s="15">
        <v>14386827</v>
      </c>
      <c r="S79" s="15">
        <v>293323672</v>
      </c>
      <c r="T79" s="15">
        <v>100459252</v>
      </c>
      <c r="V79"/>
      <c r="W79"/>
      <c r="X79" s="14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</row>
    <row r="80" spans="1:39" x14ac:dyDescent="0.25">
      <c r="A80">
        <v>180</v>
      </c>
      <c r="B80" t="s">
        <v>165</v>
      </c>
      <c r="C80" s="13">
        <v>7230</v>
      </c>
      <c r="D80" s="13">
        <v>2015</v>
      </c>
      <c r="E80" s="14">
        <v>55.92</v>
      </c>
      <c r="F80" s="15">
        <v>42638</v>
      </c>
      <c r="G80" s="15">
        <v>3921273</v>
      </c>
      <c r="H80" s="15">
        <v>1104350</v>
      </c>
      <c r="I80" s="15">
        <v>1672954</v>
      </c>
      <c r="J80" s="15">
        <v>487841</v>
      </c>
      <c r="K80" s="15">
        <v>0</v>
      </c>
      <c r="L80" s="15">
        <v>0</v>
      </c>
      <c r="M80" s="15">
        <v>3299</v>
      </c>
      <c r="N80" s="15">
        <v>178918</v>
      </c>
      <c r="O80" s="15">
        <v>31824</v>
      </c>
      <c r="P80" s="15">
        <v>22381</v>
      </c>
      <c r="Q80" s="15">
        <v>7378078</v>
      </c>
      <c r="R80" s="15">
        <v>2707209</v>
      </c>
      <c r="S80" s="15">
        <v>61385707</v>
      </c>
      <c r="T80" s="15">
        <v>9978163</v>
      </c>
      <c r="V80"/>
      <c r="W80"/>
      <c r="X80" s="14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</row>
    <row r="81" spans="1:39" x14ac:dyDescent="0.25">
      <c r="A81">
        <v>183</v>
      </c>
      <c r="B81" t="s">
        <v>148</v>
      </c>
      <c r="C81" s="13">
        <v>7230</v>
      </c>
      <c r="D81" s="13">
        <v>2015</v>
      </c>
      <c r="E81" s="14">
        <v>93.97</v>
      </c>
      <c r="F81" s="15">
        <v>38344</v>
      </c>
      <c r="G81" s="15">
        <v>7205769</v>
      </c>
      <c r="H81" s="15">
        <v>1592128</v>
      </c>
      <c r="I81" s="15">
        <v>1308317</v>
      </c>
      <c r="J81" s="15">
        <v>861974</v>
      </c>
      <c r="K81" s="15">
        <v>1498</v>
      </c>
      <c r="L81" s="15">
        <v>109777</v>
      </c>
      <c r="M81" s="15">
        <v>17</v>
      </c>
      <c r="N81" s="15">
        <v>251674</v>
      </c>
      <c r="O81" s="15">
        <v>15924</v>
      </c>
      <c r="P81" s="15">
        <v>25759</v>
      </c>
      <c r="Q81" s="15">
        <v>11321319</v>
      </c>
      <c r="R81" s="15">
        <v>8713604</v>
      </c>
      <c r="S81" s="15">
        <v>133060761</v>
      </c>
      <c r="T81" s="15">
        <v>31918922</v>
      </c>
      <c r="V81"/>
      <c r="W81"/>
      <c r="X81" s="14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</row>
    <row r="82" spans="1:39" x14ac:dyDescent="0.25">
      <c r="A82">
        <v>186</v>
      </c>
      <c r="B82" t="s">
        <v>149</v>
      </c>
      <c r="C82" s="13">
        <v>7230</v>
      </c>
      <c r="D82" s="13">
        <v>2015</v>
      </c>
      <c r="E82" s="14">
        <v>17.2</v>
      </c>
      <c r="F82" s="15">
        <v>12064</v>
      </c>
      <c r="G82" s="15">
        <v>1360891</v>
      </c>
      <c r="H82" s="15">
        <v>242658</v>
      </c>
      <c r="I82" s="15">
        <v>1734038</v>
      </c>
      <c r="J82" s="15">
        <v>81459</v>
      </c>
      <c r="K82" s="15">
        <v>0</v>
      </c>
      <c r="L82" s="15">
        <v>151856</v>
      </c>
      <c r="M82" s="15">
        <v>1965</v>
      </c>
      <c r="N82" s="15">
        <v>195896</v>
      </c>
      <c r="O82" s="15">
        <v>5098</v>
      </c>
      <c r="P82" s="15">
        <v>0</v>
      </c>
      <c r="Q82" s="15">
        <v>3773861</v>
      </c>
      <c r="R82" s="15">
        <v>1916759</v>
      </c>
      <c r="S82" s="15">
        <v>20154534</v>
      </c>
      <c r="T82" s="15">
        <v>12613</v>
      </c>
      <c r="V82"/>
      <c r="W82"/>
      <c r="X82" s="14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</row>
    <row r="83" spans="1:39" x14ac:dyDescent="0.25">
      <c r="A83">
        <v>191</v>
      </c>
      <c r="B83" t="s">
        <v>91</v>
      </c>
      <c r="C83" s="13">
        <v>7230</v>
      </c>
      <c r="D83" s="13">
        <v>2015</v>
      </c>
      <c r="E83" s="14">
        <v>48.97</v>
      </c>
      <c r="F83" s="15">
        <v>35505</v>
      </c>
      <c r="G83" s="15">
        <v>4501581</v>
      </c>
      <c r="H83" s="15">
        <v>295061</v>
      </c>
      <c r="I83" s="15">
        <v>0</v>
      </c>
      <c r="J83" s="15">
        <v>657215</v>
      </c>
      <c r="K83" s="15">
        <v>778</v>
      </c>
      <c r="L83" s="15">
        <v>209708</v>
      </c>
      <c r="M83" s="15">
        <v>0</v>
      </c>
      <c r="N83" s="15">
        <v>57205</v>
      </c>
      <c r="O83" s="15">
        <v>88038</v>
      </c>
      <c r="P83" s="15">
        <v>0</v>
      </c>
      <c r="Q83" s="15">
        <v>5809586</v>
      </c>
      <c r="R83" s="15">
        <v>6768675</v>
      </c>
      <c r="S83" s="15">
        <v>72558471</v>
      </c>
      <c r="T83" s="15">
        <v>17352373</v>
      </c>
      <c r="V83"/>
      <c r="W83"/>
      <c r="X83" s="14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</row>
    <row r="84" spans="1:39" x14ac:dyDescent="0.25">
      <c r="A84">
        <v>193</v>
      </c>
      <c r="B84" t="s">
        <v>111</v>
      </c>
      <c r="C84" s="13">
        <v>7230</v>
      </c>
      <c r="D84" s="13">
        <v>2015</v>
      </c>
      <c r="E84" s="14">
        <v>17.07</v>
      </c>
      <c r="F84" s="15">
        <v>10194</v>
      </c>
      <c r="G84" s="15">
        <v>1278718</v>
      </c>
      <c r="H84" s="15">
        <v>119130</v>
      </c>
      <c r="I84" s="15">
        <v>1449001</v>
      </c>
      <c r="J84" s="15">
        <v>134463</v>
      </c>
      <c r="K84" s="15">
        <v>452</v>
      </c>
      <c r="L84" s="15">
        <v>15282</v>
      </c>
      <c r="M84" s="15">
        <v>0</v>
      </c>
      <c r="N84" s="15">
        <v>115229</v>
      </c>
      <c r="O84" s="15">
        <v>22205</v>
      </c>
      <c r="P84" s="15">
        <v>23246</v>
      </c>
      <c r="Q84" s="15">
        <v>3111234</v>
      </c>
      <c r="R84" s="15">
        <v>2645261</v>
      </c>
      <c r="S84" s="15">
        <v>14480420</v>
      </c>
      <c r="T84" s="15">
        <v>583605</v>
      </c>
      <c r="V84"/>
      <c r="W84"/>
      <c r="X84" s="14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</row>
    <row r="85" spans="1:39" x14ac:dyDescent="0.25">
      <c r="A85">
        <v>194</v>
      </c>
      <c r="B85" t="s">
        <v>150</v>
      </c>
      <c r="C85" s="13">
        <v>7230</v>
      </c>
      <c r="D85" s="13">
        <v>2015</v>
      </c>
      <c r="E85" s="14">
        <v>13.1</v>
      </c>
      <c r="F85" s="15">
        <v>4613</v>
      </c>
      <c r="G85" s="15">
        <v>1148224</v>
      </c>
      <c r="H85" s="15">
        <v>107761</v>
      </c>
      <c r="I85" s="15">
        <v>624297</v>
      </c>
      <c r="J85" s="15">
        <v>61060</v>
      </c>
      <c r="K85" s="15">
        <v>0</v>
      </c>
      <c r="L85" s="15">
        <v>194146</v>
      </c>
      <c r="M85" s="15">
        <v>0</v>
      </c>
      <c r="N85" s="15">
        <v>22362</v>
      </c>
      <c r="O85" s="15">
        <v>26989</v>
      </c>
      <c r="P85" s="15">
        <v>31674</v>
      </c>
      <c r="Q85" s="15">
        <v>2153165</v>
      </c>
      <c r="R85" s="15">
        <v>1488924</v>
      </c>
      <c r="S85" s="15">
        <v>7290289</v>
      </c>
      <c r="T85" s="15">
        <v>194114</v>
      </c>
      <c r="V85"/>
      <c r="W85"/>
      <c r="X85" s="14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</row>
    <row r="86" spans="1:39" x14ac:dyDescent="0.25">
      <c r="A86">
        <v>195</v>
      </c>
      <c r="B86" t="s">
        <v>99</v>
      </c>
      <c r="C86" s="13">
        <v>7230</v>
      </c>
      <c r="D86" s="13">
        <v>2015</v>
      </c>
      <c r="E86" s="14">
        <v>16.100000000000001</v>
      </c>
      <c r="F86" s="15">
        <v>3590</v>
      </c>
      <c r="G86" s="15">
        <v>1960247</v>
      </c>
      <c r="H86" s="15">
        <v>276495</v>
      </c>
      <c r="I86" s="15">
        <v>179148</v>
      </c>
      <c r="J86" s="15">
        <v>65653</v>
      </c>
      <c r="K86" s="15">
        <v>0</v>
      </c>
      <c r="L86" s="15">
        <v>301</v>
      </c>
      <c r="M86" s="15">
        <v>1042</v>
      </c>
      <c r="N86" s="15">
        <v>166398</v>
      </c>
      <c r="O86" s="15">
        <v>7474</v>
      </c>
      <c r="P86" s="15">
        <v>0</v>
      </c>
      <c r="Q86" s="15">
        <v>2656758</v>
      </c>
      <c r="R86" s="15">
        <v>1878934</v>
      </c>
      <c r="S86" s="15">
        <v>5096723</v>
      </c>
      <c r="T86" s="15">
        <v>20474</v>
      </c>
      <c r="V86"/>
      <c r="W86"/>
      <c r="X86" s="14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</row>
    <row r="87" spans="1:39" x14ac:dyDescent="0.25">
      <c r="A87">
        <v>197</v>
      </c>
      <c r="B87" t="s">
        <v>70</v>
      </c>
      <c r="C87" s="13">
        <v>7230</v>
      </c>
      <c r="D87" s="13">
        <v>2015</v>
      </c>
      <c r="E87" s="14">
        <v>21.63</v>
      </c>
      <c r="F87" s="15">
        <v>20880</v>
      </c>
      <c r="G87" s="15">
        <v>1978544</v>
      </c>
      <c r="H87" s="15">
        <v>140249</v>
      </c>
      <c r="I87" s="15">
        <v>347465</v>
      </c>
      <c r="J87" s="15">
        <v>102362</v>
      </c>
      <c r="K87" s="15">
        <v>137</v>
      </c>
      <c r="L87" s="15">
        <v>1333</v>
      </c>
      <c r="M87" s="15">
        <v>0</v>
      </c>
      <c r="N87" s="15">
        <v>115670</v>
      </c>
      <c r="O87" s="15">
        <v>24714</v>
      </c>
      <c r="P87" s="15">
        <v>0</v>
      </c>
      <c r="Q87" s="15">
        <v>2710474</v>
      </c>
      <c r="R87" s="15">
        <v>1744760</v>
      </c>
      <c r="S87" s="15">
        <v>34178302</v>
      </c>
      <c r="T87" s="15">
        <v>6976409</v>
      </c>
      <c r="V87"/>
      <c r="W87"/>
      <c r="X87" s="14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</row>
    <row r="88" spans="1:39" x14ac:dyDescent="0.25">
      <c r="A88">
        <v>198</v>
      </c>
      <c r="B88" t="s">
        <v>166</v>
      </c>
      <c r="C88" s="13">
        <v>7230</v>
      </c>
      <c r="D88" s="13">
        <v>2015</v>
      </c>
      <c r="E88" s="14">
        <v>24.04</v>
      </c>
      <c r="F88" s="15">
        <v>19522</v>
      </c>
      <c r="G88" s="15">
        <v>2460076</v>
      </c>
      <c r="H88" s="15">
        <v>555538</v>
      </c>
      <c r="I88" s="15">
        <v>750838</v>
      </c>
      <c r="J88" s="15">
        <v>226040</v>
      </c>
      <c r="K88" s="15">
        <v>0</v>
      </c>
      <c r="L88" s="15">
        <v>718466</v>
      </c>
      <c r="M88" s="15">
        <v>0</v>
      </c>
      <c r="N88" s="15">
        <v>207447</v>
      </c>
      <c r="O88" s="15">
        <v>25130</v>
      </c>
      <c r="P88" s="15">
        <v>0</v>
      </c>
      <c r="Q88" s="15">
        <v>4943535</v>
      </c>
      <c r="R88" s="15">
        <v>2159126</v>
      </c>
      <c r="S88" s="15">
        <v>15463957</v>
      </c>
      <c r="T88" s="15">
        <v>937771</v>
      </c>
      <c r="V88"/>
      <c r="W88"/>
      <c r="X88" s="14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</row>
    <row r="89" spans="1:39" x14ac:dyDescent="0.25">
      <c r="A89">
        <v>199</v>
      </c>
      <c r="B89" t="s">
        <v>167</v>
      </c>
      <c r="C89" s="13">
        <v>7230</v>
      </c>
      <c r="D89" s="13">
        <v>2015</v>
      </c>
      <c r="E89" s="14">
        <v>22</v>
      </c>
      <c r="F89" s="15">
        <v>22040</v>
      </c>
      <c r="G89" s="15">
        <v>1575584</v>
      </c>
      <c r="H89" s="15">
        <v>401675</v>
      </c>
      <c r="I89" s="15">
        <v>0</v>
      </c>
      <c r="J89" s="15">
        <v>95292</v>
      </c>
      <c r="K89" s="15">
        <v>0</v>
      </c>
      <c r="L89" s="15">
        <v>14488</v>
      </c>
      <c r="M89" s="15">
        <v>9137</v>
      </c>
      <c r="N89" s="15">
        <v>88172</v>
      </c>
      <c r="O89" s="15">
        <v>35765</v>
      </c>
      <c r="P89" s="15">
        <v>0</v>
      </c>
      <c r="Q89" s="15">
        <v>2220113</v>
      </c>
      <c r="R89" s="15">
        <v>1583761</v>
      </c>
      <c r="S89" s="15">
        <v>24328694</v>
      </c>
      <c r="T89" s="15">
        <v>5211211</v>
      </c>
      <c r="V89"/>
      <c r="W89"/>
      <c r="X89" s="14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</row>
    <row r="90" spans="1:39" x14ac:dyDescent="0.25">
      <c r="A90">
        <v>201</v>
      </c>
      <c r="B90" t="s">
        <v>151</v>
      </c>
      <c r="C90" s="13">
        <v>7230</v>
      </c>
      <c r="D90" s="13">
        <v>2015</v>
      </c>
      <c r="E90" s="14">
        <v>86.89</v>
      </c>
      <c r="F90" s="15">
        <v>52981</v>
      </c>
      <c r="G90" s="15">
        <v>6779775</v>
      </c>
      <c r="H90" s="15">
        <v>1748783</v>
      </c>
      <c r="I90" s="15">
        <v>919616</v>
      </c>
      <c r="J90" s="15">
        <v>1256866</v>
      </c>
      <c r="K90" s="15">
        <v>607</v>
      </c>
      <c r="L90" s="15">
        <v>1267171</v>
      </c>
      <c r="M90" s="15">
        <v>32953</v>
      </c>
      <c r="N90" s="15">
        <v>234195</v>
      </c>
      <c r="O90" s="15">
        <v>17772</v>
      </c>
      <c r="P90" s="15">
        <v>0</v>
      </c>
      <c r="Q90" s="15">
        <v>12257738</v>
      </c>
      <c r="R90" s="15">
        <v>6164813</v>
      </c>
      <c r="S90" s="15">
        <v>115660024</v>
      </c>
      <c r="T90" s="15">
        <v>29748226</v>
      </c>
      <c r="V90"/>
      <c r="W90"/>
      <c r="X90" s="14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</row>
    <row r="91" spans="1:39" x14ac:dyDescent="0.25">
      <c r="A91">
        <v>202</v>
      </c>
      <c r="B91" t="s">
        <v>152</v>
      </c>
      <c r="C91" s="13">
        <v>7230</v>
      </c>
      <c r="D91" s="13">
        <v>2015</v>
      </c>
      <c r="E91" s="14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V91"/>
      <c r="W91"/>
      <c r="X91" s="14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</row>
    <row r="92" spans="1:39" x14ac:dyDescent="0.25">
      <c r="A92">
        <v>204</v>
      </c>
      <c r="B92" t="s">
        <v>115</v>
      </c>
      <c r="C92" s="13">
        <v>7230</v>
      </c>
      <c r="D92" s="13">
        <v>2015</v>
      </c>
      <c r="E92" s="14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V92"/>
      <c r="W92"/>
      <c r="X92" s="14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</row>
    <row r="93" spans="1:39" x14ac:dyDescent="0.25">
      <c r="A93">
        <v>205</v>
      </c>
      <c r="B93" t="s">
        <v>153</v>
      </c>
      <c r="C93" s="13">
        <v>7230</v>
      </c>
      <c r="D93" s="13">
        <v>2015</v>
      </c>
      <c r="E93" s="14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V93"/>
      <c r="W93"/>
      <c r="X93" s="14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</row>
    <row r="94" spans="1:39" x14ac:dyDescent="0.25">
      <c r="A94">
        <v>206</v>
      </c>
      <c r="B94" t="s">
        <v>154</v>
      </c>
      <c r="C94" s="13">
        <v>7230</v>
      </c>
      <c r="D94" s="13">
        <v>2015</v>
      </c>
      <c r="E94" s="14">
        <v>10.199999999999999</v>
      </c>
      <c r="F94" s="15">
        <v>12293</v>
      </c>
      <c r="G94" s="15">
        <v>1080031</v>
      </c>
      <c r="H94" s="15">
        <v>267528</v>
      </c>
      <c r="I94" s="15">
        <v>154311</v>
      </c>
      <c r="J94" s="15">
        <v>135284</v>
      </c>
      <c r="K94" s="15">
        <v>300</v>
      </c>
      <c r="L94" s="15">
        <v>650822</v>
      </c>
      <c r="M94" s="15">
        <v>0</v>
      </c>
      <c r="N94" s="15">
        <v>10718</v>
      </c>
      <c r="O94" s="15">
        <v>1446</v>
      </c>
      <c r="P94" s="15">
        <v>0</v>
      </c>
      <c r="Q94" s="15">
        <v>2300440</v>
      </c>
      <c r="R94" s="15">
        <v>1515339</v>
      </c>
      <c r="S94" s="15">
        <v>12868251</v>
      </c>
      <c r="T94" s="15">
        <v>221397</v>
      </c>
      <c r="V94"/>
      <c r="W94"/>
      <c r="X94" s="14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</row>
    <row r="95" spans="1:39" x14ac:dyDescent="0.25">
      <c r="A95">
        <v>207</v>
      </c>
      <c r="B95" t="s">
        <v>168</v>
      </c>
      <c r="C95" s="13">
        <v>7230</v>
      </c>
      <c r="D95" s="13">
        <v>2015</v>
      </c>
      <c r="E95" s="14">
        <v>48.29</v>
      </c>
      <c r="F95" s="15">
        <v>0</v>
      </c>
      <c r="G95" s="15">
        <v>3906407</v>
      </c>
      <c r="H95" s="15">
        <v>846816</v>
      </c>
      <c r="I95" s="15">
        <v>4651939</v>
      </c>
      <c r="J95" s="15">
        <v>510766</v>
      </c>
      <c r="K95" s="15">
        <v>0</v>
      </c>
      <c r="L95" s="15">
        <v>11036</v>
      </c>
      <c r="M95" s="15">
        <v>150</v>
      </c>
      <c r="N95" s="15">
        <v>200316</v>
      </c>
      <c r="O95" s="15">
        <v>1698</v>
      </c>
      <c r="P95" s="15">
        <v>0</v>
      </c>
      <c r="Q95" s="15">
        <v>10129128</v>
      </c>
      <c r="R95" s="15">
        <v>6725246</v>
      </c>
      <c r="S95" s="15">
        <v>87045485</v>
      </c>
      <c r="T95" s="15">
        <v>19244310</v>
      </c>
      <c r="V95"/>
      <c r="W95"/>
      <c r="X95" s="14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</row>
    <row r="96" spans="1:39" x14ac:dyDescent="0.25">
      <c r="A96" s="11">
        <v>208</v>
      </c>
      <c r="B96" s="11" t="s">
        <v>103</v>
      </c>
      <c r="C96" s="11">
        <v>7230</v>
      </c>
      <c r="D96" s="11">
        <v>2015</v>
      </c>
      <c r="E96" s="11">
        <v>98.52</v>
      </c>
      <c r="F96" s="11">
        <v>69728</v>
      </c>
      <c r="G96" s="11">
        <v>8362383</v>
      </c>
      <c r="H96" s="11">
        <v>1820565</v>
      </c>
      <c r="I96" s="11">
        <v>1441939</v>
      </c>
      <c r="J96" s="11">
        <v>1277716</v>
      </c>
      <c r="K96" s="11">
        <v>480</v>
      </c>
      <c r="L96" s="11">
        <v>148002</v>
      </c>
      <c r="M96" s="11">
        <v>0</v>
      </c>
      <c r="N96" s="11">
        <v>146209</v>
      </c>
      <c r="O96" s="11">
        <v>38236</v>
      </c>
      <c r="P96" s="11">
        <v>0</v>
      </c>
      <c r="Q96" s="11">
        <v>13235530</v>
      </c>
      <c r="R96" s="11">
        <v>9173716</v>
      </c>
      <c r="S96" s="11">
        <v>118520137</v>
      </c>
      <c r="T96" s="11">
        <v>30399018</v>
      </c>
    </row>
    <row r="97" spans="1:40" x14ac:dyDescent="0.25">
      <c r="A97" s="11">
        <v>209</v>
      </c>
      <c r="B97" s="11" t="s">
        <v>155</v>
      </c>
      <c r="C97" s="11">
        <v>7230</v>
      </c>
      <c r="D97" s="11">
        <v>2015</v>
      </c>
      <c r="E97" s="11">
        <v>50.47</v>
      </c>
      <c r="F97" s="11">
        <v>27766</v>
      </c>
      <c r="G97" s="11">
        <v>4072985</v>
      </c>
      <c r="H97" s="11">
        <v>1006224</v>
      </c>
      <c r="I97" s="11">
        <v>512379</v>
      </c>
      <c r="J97" s="11">
        <v>795608</v>
      </c>
      <c r="K97" s="11">
        <v>1232</v>
      </c>
      <c r="L97" s="11">
        <v>1070129</v>
      </c>
      <c r="M97" s="11">
        <v>41627</v>
      </c>
      <c r="N97" s="11">
        <v>573959</v>
      </c>
      <c r="O97" s="11">
        <v>32752</v>
      </c>
      <c r="P97" s="11">
        <v>57967</v>
      </c>
      <c r="Q97" s="11">
        <v>8048928</v>
      </c>
      <c r="R97" s="11">
        <v>4469676</v>
      </c>
      <c r="S97" s="11">
        <v>81875793</v>
      </c>
      <c r="T97" s="11">
        <v>24358543</v>
      </c>
    </row>
    <row r="98" spans="1:40" x14ac:dyDescent="0.25">
      <c r="A98" s="11">
        <v>210</v>
      </c>
      <c r="B98" s="11" t="s">
        <v>156</v>
      </c>
      <c r="C98" s="11">
        <v>7230</v>
      </c>
      <c r="D98" s="11">
        <v>2015</v>
      </c>
      <c r="E98" s="11">
        <v>42.3</v>
      </c>
      <c r="F98" s="11">
        <v>27826</v>
      </c>
      <c r="G98" s="11">
        <v>3794725</v>
      </c>
      <c r="H98" s="11">
        <v>0</v>
      </c>
      <c r="I98" s="11">
        <v>357074</v>
      </c>
      <c r="J98" s="11">
        <v>707823</v>
      </c>
      <c r="K98" s="11">
        <v>1143</v>
      </c>
      <c r="L98" s="11">
        <v>383</v>
      </c>
      <c r="M98" s="11">
        <v>0</v>
      </c>
      <c r="N98" s="11">
        <v>12879</v>
      </c>
      <c r="O98" s="11">
        <v>48655</v>
      </c>
      <c r="P98" s="11">
        <v>73</v>
      </c>
      <c r="Q98" s="11">
        <v>4922609</v>
      </c>
      <c r="R98" s="11">
        <v>4706667</v>
      </c>
      <c r="S98" s="11">
        <v>59733281</v>
      </c>
      <c r="T98" s="11">
        <v>12363309</v>
      </c>
    </row>
    <row r="99" spans="1:40" x14ac:dyDescent="0.25">
      <c r="A99" s="11">
        <v>211</v>
      </c>
      <c r="B99" s="11" t="s">
        <v>157</v>
      </c>
      <c r="C99" s="11">
        <v>7230</v>
      </c>
      <c r="D99" s="11">
        <v>2015</v>
      </c>
      <c r="E99" s="11">
        <v>13.66</v>
      </c>
      <c r="F99" s="11">
        <v>3270</v>
      </c>
      <c r="G99" s="11">
        <v>1735632</v>
      </c>
      <c r="H99" s="11">
        <v>371243</v>
      </c>
      <c r="I99" s="11">
        <v>45000</v>
      </c>
      <c r="J99" s="11">
        <v>81375</v>
      </c>
      <c r="K99" s="11">
        <v>0</v>
      </c>
      <c r="L99" s="11">
        <v>207655</v>
      </c>
      <c r="M99" s="11">
        <v>54</v>
      </c>
      <c r="N99" s="11">
        <v>154512</v>
      </c>
      <c r="O99" s="11">
        <v>72829</v>
      </c>
      <c r="P99" s="11">
        <v>0</v>
      </c>
      <c r="Q99" s="11">
        <v>2668300</v>
      </c>
      <c r="R99" s="11">
        <v>843263</v>
      </c>
      <c r="S99" s="11">
        <v>3348393</v>
      </c>
      <c r="T99" s="11">
        <v>131378</v>
      </c>
    </row>
    <row r="100" spans="1:40" x14ac:dyDescent="0.25">
      <c r="A100" s="11">
        <v>904</v>
      </c>
      <c r="B100" s="11" t="s">
        <v>100</v>
      </c>
      <c r="C100" s="11">
        <v>7230</v>
      </c>
      <c r="D100" s="11">
        <v>2015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3775</v>
      </c>
      <c r="M100" s="11">
        <v>0</v>
      </c>
      <c r="N100" s="11">
        <v>0</v>
      </c>
      <c r="O100" s="11">
        <v>0</v>
      </c>
      <c r="P100" s="11">
        <v>0</v>
      </c>
      <c r="Q100" s="11">
        <v>3775</v>
      </c>
      <c r="R100" s="11">
        <v>2423</v>
      </c>
      <c r="S100" s="11">
        <v>0</v>
      </c>
      <c r="T100" s="11">
        <v>0</v>
      </c>
    </row>
    <row r="101" spans="1:40" x14ac:dyDescent="0.25">
      <c r="A101" s="11">
        <v>915</v>
      </c>
      <c r="B101" s="11" t="s">
        <v>108</v>
      </c>
      <c r="C101" s="11">
        <v>7230</v>
      </c>
      <c r="D101" s="11">
        <v>2015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</row>
    <row r="102" spans="1:40" x14ac:dyDescent="0.25">
      <c r="A102" s="11">
        <v>919</v>
      </c>
      <c r="B102" s="11" t="s">
        <v>118</v>
      </c>
      <c r="C102" s="11">
        <v>7230</v>
      </c>
      <c r="D102" s="11">
        <v>2015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</row>
    <row r="103" spans="1:40" x14ac:dyDescent="0.25">
      <c r="A103" s="11">
        <v>921</v>
      </c>
      <c r="B103" s="11" t="s">
        <v>169</v>
      </c>
      <c r="C103" s="11">
        <v>7230</v>
      </c>
      <c r="D103" s="11">
        <v>2015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</row>
    <row r="104" spans="1:40" x14ac:dyDescent="0.25">
      <c r="A104" s="11">
        <v>922</v>
      </c>
      <c r="B104" s="11" t="s">
        <v>170</v>
      </c>
      <c r="C104" s="11">
        <v>7230</v>
      </c>
      <c r="D104" s="11">
        <v>2015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</row>
    <row r="105" spans="1:40" x14ac:dyDescent="0.25">
      <c r="A105" s="11">
        <v>923</v>
      </c>
      <c r="B105" s="11" t="s">
        <v>172</v>
      </c>
      <c r="C105" s="11">
        <v>7230</v>
      </c>
      <c r="D105" s="11">
        <v>2016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</row>
    <row r="107" spans="1:40" x14ac:dyDescent="0.25">
      <c r="A107" s="12" t="s">
        <v>17</v>
      </c>
      <c r="B107" s="12" t="s">
        <v>51</v>
      </c>
      <c r="C107" s="12" t="s">
        <v>52</v>
      </c>
      <c r="D107" s="12" t="s">
        <v>53</v>
      </c>
      <c r="E107" s="12" t="s">
        <v>54</v>
      </c>
      <c r="F107" s="12" t="s">
        <v>55</v>
      </c>
      <c r="G107" s="12" t="s">
        <v>56</v>
      </c>
      <c r="H107" s="12" t="s">
        <v>57</v>
      </c>
      <c r="I107" s="12" t="s">
        <v>58</v>
      </c>
      <c r="J107" s="12" t="s">
        <v>59</v>
      </c>
      <c r="K107" s="12" t="s">
        <v>60</v>
      </c>
      <c r="L107" s="12" t="s">
        <v>61</v>
      </c>
      <c r="M107" s="12" t="s">
        <v>62</v>
      </c>
      <c r="N107" s="12" t="s">
        <v>63</v>
      </c>
      <c r="O107" s="12" t="s">
        <v>64</v>
      </c>
      <c r="P107" s="12" t="s">
        <v>65</v>
      </c>
      <c r="Q107" s="12" t="s">
        <v>66</v>
      </c>
      <c r="R107" s="12" t="s">
        <v>67</v>
      </c>
      <c r="S107" s="12" t="s">
        <v>68</v>
      </c>
      <c r="T107" s="12" t="s">
        <v>69</v>
      </c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</row>
    <row r="108" spans="1:40" x14ac:dyDescent="0.25">
      <c r="A108">
        <v>1</v>
      </c>
      <c r="B108" t="s">
        <v>120</v>
      </c>
      <c r="C108" s="13">
        <v>7230</v>
      </c>
      <c r="D108" s="13">
        <v>2016</v>
      </c>
      <c r="E108" s="18">
        <v>148.33000000000001</v>
      </c>
      <c r="F108" s="19">
        <v>67824</v>
      </c>
      <c r="G108" s="19">
        <v>12930201</v>
      </c>
      <c r="H108" s="19">
        <v>968817</v>
      </c>
      <c r="I108" s="19">
        <v>368527</v>
      </c>
      <c r="J108" s="19">
        <v>1593881</v>
      </c>
      <c r="K108" s="19">
        <v>2474</v>
      </c>
      <c r="L108" s="19">
        <v>281248</v>
      </c>
      <c r="M108" s="19">
        <v>532992</v>
      </c>
      <c r="N108" s="19">
        <v>401421</v>
      </c>
      <c r="O108" s="19">
        <v>130230</v>
      </c>
      <c r="P108" s="19">
        <v>20619</v>
      </c>
      <c r="Q108" s="19">
        <v>17189172</v>
      </c>
      <c r="R108" s="19">
        <v>18040550</v>
      </c>
      <c r="S108" s="19">
        <v>187302516</v>
      </c>
      <c r="T108" s="19">
        <v>50184838</v>
      </c>
      <c r="V108"/>
      <c r="W108"/>
      <c r="X108"/>
      <c r="Y108" s="14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</row>
    <row r="109" spans="1:40" x14ac:dyDescent="0.25">
      <c r="A109">
        <v>3</v>
      </c>
      <c r="B109" t="s">
        <v>121</v>
      </c>
      <c r="C109" s="13">
        <v>7230</v>
      </c>
      <c r="D109" s="13">
        <v>2016</v>
      </c>
      <c r="E109" s="21">
        <v>54.44</v>
      </c>
      <c r="F109" s="22">
        <v>21510</v>
      </c>
      <c r="G109" s="22">
        <v>4552250</v>
      </c>
      <c r="H109" s="22">
        <v>316255</v>
      </c>
      <c r="I109" s="22">
        <v>1183768</v>
      </c>
      <c r="J109" s="22">
        <v>589601</v>
      </c>
      <c r="K109" s="22">
        <v>670</v>
      </c>
      <c r="L109" s="22">
        <v>109760</v>
      </c>
      <c r="M109" s="22">
        <v>0</v>
      </c>
      <c r="N109" s="22">
        <v>341211</v>
      </c>
      <c r="O109" s="22">
        <v>29234</v>
      </c>
      <c r="P109" s="22">
        <v>22811</v>
      </c>
      <c r="Q109" s="22">
        <v>7099938</v>
      </c>
      <c r="R109" s="22">
        <v>6963060</v>
      </c>
      <c r="S109" s="22">
        <v>58947239</v>
      </c>
      <c r="T109" s="22">
        <v>10297086</v>
      </c>
    </row>
    <row r="110" spans="1:40" x14ac:dyDescent="0.25">
      <c r="A110">
        <v>8</v>
      </c>
      <c r="B110" t="s">
        <v>122</v>
      </c>
      <c r="C110" s="13">
        <v>7230</v>
      </c>
      <c r="D110" s="13">
        <v>2016</v>
      </c>
      <c r="E110" s="18">
        <v>17.45</v>
      </c>
      <c r="F110" s="19">
        <v>5116</v>
      </c>
      <c r="G110" s="19">
        <v>1192381</v>
      </c>
      <c r="H110" s="19">
        <v>225725</v>
      </c>
      <c r="I110" s="19">
        <v>514298</v>
      </c>
      <c r="J110" s="19">
        <v>62951</v>
      </c>
      <c r="K110" s="19">
        <v>338</v>
      </c>
      <c r="L110" s="19">
        <v>28976</v>
      </c>
      <c r="M110" s="19">
        <v>16689</v>
      </c>
      <c r="N110" s="19">
        <v>0</v>
      </c>
      <c r="O110" s="19">
        <v>27987</v>
      </c>
      <c r="P110" s="19">
        <v>0</v>
      </c>
      <c r="Q110" s="19">
        <v>2069345</v>
      </c>
      <c r="R110" s="19">
        <v>1037397</v>
      </c>
      <c r="S110" s="19">
        <v>10574863</v>
      </c>
      <c r="T110" s="19">
        <v>34851</v>
      </c>
      <c r="V110"/>
      <c r="W110"/>
      <c r="X110"/>
      <c r="Y110" s="14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</row>
    <row r="111" spans="1:40" x14ac:dyDescent="0.25">
      <c r="A111">
        <v>10</v>
      </c>
      <c r="B111" t="s">
        <v>95</v>
      </c>
      <c r="C111" s="13">
        <v>7230</v>
      </c>
      <c r="D111" s="13">
        <v>2016</v>
      </c>
      <c r="E111" s="18">
        <v>61.78</v>
      </c>
      <c r="F111" s="19">
        <v>22194</v>
      </c>
      <c r="G111" s="19">
        <v>9113088</v>
      </c>
      <c r="H111" s="19">
        <v>2531649</v>
      </c>
      <c r="I111" s="19">
        <v>204252</v>
      </c>
      <c r="J111" s="19">
        <v>627689</v>
      </c>
      <c r="K111" s="19">
        <v>26018</v>
      </c>
      <c r="L111" s="19">
        <v>176198</v>
      </c>
      <c r="M111" s="19">
        <v>952</v>
      </c>
      <c r="N111" s="19">
        <v>541520</v>
      </c>
      <c r="O111" s="19">
        <v>78955</v>
      </c>
      <c r="P111" s="19">
        <v>0</v>
      </c>
      <c r="Q111" s="19">
        <v>13300321</v>
      </c>
      <c r="R111" s="19">
        <v>4801897</v>
      </c>
      <c r="S111" s="19">
        <v>41748124</v>
      </c>
      <c r="T111" s="19">
        <v>7889160</v>
      </c>
    </row>
    <row r="112" spans="1:40" x14ac:dyDescent="0.25">
      <c r="A112">
        <v>14</v>
      </c>
      <c r="B112" t="s">
        <v>116</v>
      </c>
      <c r="C112" s="13">
        <v>7230</v>
      </c>
      <c r="D112" s="13">
        <v>2016</v>
      </c>
      <c r="E112" s="18">
        <v>118.08</v>
      </c>
      <c r="F112" s="19">
        <v>88621</v>
      </c>
      <c r="G112" s="19">
        <v>12017499</v>
      </c>
      <c r="H112" s="19">
        <v>3296628</v>
      </c>
      <c r="I112" s="19">
        <v>0</v>
      </c>
      <c r="J112" s="19">
        <v>1062045</v>
      </c>
      <c r="K112" s="19">
        <v>0</v>
      </c>
      <c r="L112" s="19">
        <v>915534</v>
      </c>
      <c r="M112" s="19">
        <v>0</v>
      </c>
      <c r="N112" s="19">
        <v>2150193</v>
      </c>
      <c r="O112" s="19">
        <v>70225</v>
      </c>
      <c r="P112" s="19">
        <v>125904</v>
      </c>
      <c r="Q112" s="19">
        <v>19386220</v>
      </c>
      <c r="R112" s="19">
        <v>17841369</v>
      </c>
      <c r="S112" s="19">
        <v>79354160</v>
      </c>
      <c r="T112" s="19">
        <v>26494147</v>
      </c>
      <c r="V112"/>
      <c r="W112"/>
      <c r="X112"/>
      <c r="Y112" s="14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</row>
    <row r="113" spans="1:40" x14ac:dyDescent="0.25">
      <c r="A113">
        <v>20</v>
      </c>
      <c r="B113" t="s">
        <v>123</v>
      </c>
      <c r="C113" s="13">
        <v>7230</v>
      </c>
      <c r="D113" s="13">
        <v>2016</v>
      </c>
      <c r="E113" s="18">
        <v>33.4</v>
      </c>
      <c r="F113" s="19">
        <v>36294</v>
      </c>
      <c r="G113" s="19">
        <v>2924935</v>
      </c>
      <c r="H113" s="19">
        <v>1067567</v>
      </c>
      <c r="I113" s="19">
        <v>0</v>
      </c>
      <c r="J113" s="19">
        <v>544795</v>
      </c>
      <c r="K113" s="19">
        <v>764</v>
      </c>
      <c r="L113" s="19">
        <v>152576</v>
      </c>
      <c r="M113" s="19">
        <v>0</v>
      </c>
      <c r="N113" s="19">
        <v>53517</v>
      </c>
      <c r="O113" s="19">
        <v>0</v>
      </c>
      <c r="P113" s="19">
        <v>0</v>
      </c>
      <c r="Q113" s="19">
        <v>4744154</v>
      </c>
      <c r="R113" s="19">
        <v>168735</v>
      </c>
      <c r="S113" s="19">
        <v>4744155</v>
      </c>
      <c r="T113" s="19">
        <v>0</v>
      </c>
      <c r="V113"/>
      <c r="W113"/>
      <c r="X113"/>
      <c r="Y113" s="14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</row>
    <row r="114" spans="1:40" x14ac:dyDescent="0.25">
      <c r="A114">
        <v>21</v>
      </c>
      <c r="B114" t="s">
        <v>124</v>
      </c>
      <c r="C114" s="13">
        <v>7230</v>
      </c>
      <c r="D114" s="13">
        <v>2016</v>
      </c>
      <c r="E114" s="18">
        <v>17.149999999999999</v>
      </c>
      <c r="F114" s="19">
        <v>7111</v>
      </c>
      <c r="G114" s="19">
        <v>970274</v>
      </c>
      <c r="H114" s="19">
        <v>263618</v>
      </c>
      <c r="I114" s="19">
        <v>1026472</v>
      </c>
      <c r="J114" s="19">
        <v>69999</v>
      </c>
      <c r="K114" s="19">
        <v>544</v>
      </c>
      <c r="L114" s="19">
        <v>126650</v>
      </c>
      <c r="M114" s="19">
        <v>0</v>
      </c>
      <c r="N114" s="19">
        <v>34121</v>
      </c>
      <c r="O114" s="19">
        <v>4569</v>
      </c>
      <c r="P114" s="19">
        <v>0</v>
      </c>
      <c r="Q114" s="19">
        <v>2496247</v>
      </c>
      <c r="R114" s="19">
        <v>939280</v>
      </c>
      <c r="S114" s="19">
        <v>6192967</v>
      </c>
      <c r="T114" s="19">
        <v>115765</v>
      </c>
      <c r="V114"/>
      <c r="W114"/>
      <c r="X114"/>
      <c r="Y114" s="14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</row>
    <row r="115" spans="1:40" x14ac:dyDescent="0.25">
      <c r="A115">
        <v>22</v>
      </c>
      <c r="B115" t="s">
        <v>84</v>
      </c>
      <c r="C115" s="13">
        <v>7230</v>
      </c>
      <c r="D115" s="13">
        <v>2016</v>
      </c>
      <c r="E115" s="18">
        <v>24.78</v>
      </c>
      <c r="F115" s="19">
        <v>21069</v>
      </c>
      <c r="G115" s="19">
        <v>2100181</v>
      </c>
      <c r="H115" s="19">
        <v>734795</v>
      </c>
      <c r="I115" s="19">
        <v>3064275</v>
      </c>
      <c r="J115" s="19">
        <v>195226</v>
      </c>
      <c r="K115" s="19">
        <v>0</v>
      </c>
      <c r="L115" s="19">
        <v>10795</v>
      </c>
      <c r="M115" s="19">
        <v>-140</v>
      </c>
      <c r="N115" s="19">
        <v>0</v>
      </c>
      <c r="O115" s="19">
        <v>1159949</v>
      </c>
      <c r="P115" s="19">
        <v>14769</v>
      </c>
      <c r="Q115" s="19">
        <v>7250312</v>
      </c>
      <c r="R115" s="19">
        <v>2407056</v>
      </c>
      <c r="S115" s="19">
        <v>31841078</v>
      </c>
      <c r="T115" s="19">
        <v>1211538</v>
      </c>
      <c r="V115"/>
      <c r="W115"/>
      <c r="X115"/>
      <c r="Y115" s="14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</row>
    <row r="116" spans="1:40" x14ac:dyDescent="0.25">
      <c r="A116">
        <v>23</v>
      </c>
      <c r="B116" t="s">
        <v>125</v>
      </c>
      <c r="C116" s="13">
        <v>7230</v>
      </c>
      <c r="D116" s="13">
        <v>2016</v>
      </c>
      <c r="E116" s="18">
        <v>2.97</v>
      </c>
      <c r="F116" s="19">
        <v>7980</v>
      </c>
      <c r="G116" s="19">
        <v>248755</v>
      </c>
      <c r="H116" s="19">
        <v>44145</v>
      </c>
      <c r="I116" s="19">
        <v>1296611</v>
      </c>
      <c r="J116" s="19">
        <v>9059</v>
      </c>
      <c r="K116" s="19">
        <v>0</v>
      </c>
      <c r="L116" s="19">
        <v>37134</v>
      </c>
      <c r="M116" s="19">
        <v>0</v>
      </c>
      <c r="N116" s="19">
        <v>28958</v>
      </c>
      <c r="O116" s="19">
        <v>8106</v>
      </c>
      <c r="P116" s="19">
        <v>0</v>
      </c>
      <c r="Q116" s="19">
        <v>1672768</v>
      </c>
      <c r="R116" s="19">
        <v>715796</v>
      </c>
      <c r="S116" s="19">
        <v>4919928</v>
      </c>
      <c r="T116" s="19">
        <v>122564</v>
      </c>
      <c r="V116"/>
      <c r="W116"/>
      <c r="X116"/>
      <c r="Y116" s="14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</row>
    <row r="117" spans="1:40" x14ac:dyDescent="0.25">
      <c r="A117">
        <v>26</v>
      </c>
      <c r="B117" t="s">
        <v>126</v>
      </c>
      <c r="C117" s="13">
        <v>7230</v>
      </c>
      <c r="D117" s="13">
        <v>2016</v>
      </c>
      <c r="E117" s="18">
        <v>77.86</v>
      </c>
      <c r="F117" s="19">
        <v>55180</v>
      </c>
      <c r="G117" s="19">
        <v>6954376</v>
      </c>
      <c r="H117" s="19">
        <v>1806315</v>
      </c>
      <c r="I117" s="19">
        <v>0</v>
      </c>
      <c r="J117" s="19">
        <v>850538</v>
      </c>
      <c r="K117" s="19">
        <v>0</v>
      </c>
      <c r="L117" s="19">
        <v>276475</v>
      </c>
      <c r="M117" s="19">
        <v>29193</v>
      </c>
      <c r="N117" s="19">
        <v>329947</v>
      </c>
      <c r="O117" s="19">
        <v>33212</v>
      </c>
      <c r="P117" s="19">
        <v>34474</v>
      </c>
      <c r="Q117" s="19">
        <v>10245582</v>
      </c>
      <c r="R117" s="19">
        <v>7454968</v>
      </c>
      <c r="S117" s="19">
        <v>107959816</v>
      </c>
      <c r="T117" s="19">
        <v>24196277</v>
      </c>
    </row>
    <row r="118" spans="1:40" x14ac:dyDescent="0.25">
      <c r="A118">
        <v>29</v>
      </c>
      <c r="B118" t="s">
        <v>80</v>
      </c>
      <c r="C118" s="13">
        <v>7230</v>
      </c>
      <c r="D118" s="13">
        <v>2016</v>
      </c>
      <c r="E118" s="18">
        <v>165.85</v>
      </c>
      <c r="F118" s="19">
        <v>59776</v>
      </c>
      <c r="G118" s="19">
        <v>18062481</v>
      </c>
      <c r="H118" s="19">
        <v>5627802</v>
      </c>
      <c r="I118" s="19">
        <v>0</v>
      </c>
      <c r="J118" s="19">
        <v>3268730</v>
      </c>
      <c r="K118" s="19">
        <v>19608</v>
      </c>
      <c r="L118" s="19">
        <v>348882</v>
      </c>
      <c r="M118" s="19">
        <v>175</v>
      </c>
      <c r="N118" s="19">
        <v>139576</v>
      </c>
      <c r="O118" s="19">
        <v>99908</v>
      </c>
      <c r="P118" s="19">
        <v>651136</v>
      </c>
      <c r="Q118" s="19">
        <v>26916026</v>
      </c>
      <c r="R118" s="19">
        <v>26678055</v>
      </c>
      <c r="S118" s="19">
        <v>225223101</v>
      </c>
      <c r="T118" s="19">
        <v>83720462</v>
      </c>
      <c r="V118"/>
      <c r="W118"/>
      <c r="X118"/>
      <c r="Y118" s="14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</row>
    <row r="119" spans="1:40" x14ac:dyDescent="0.25">
      <c r="A119">
        <v>32</v>
      </c>
      <c r="B119" t="s">
        <v>127</v>
      </c>
      <c r="C119" s="13">
        <v>7230</v>
      </c>
      <c r="D119" s="13">
        <v>2016</v>
      </c>
      <c r="E119" s="18">
        <v>95.16</v>
      </c>
      <c r="F119" s="19">
        <v>53979</v>
      </c>
      <c r="G119" s="19">
        <v>6799288</v>
      </c>
      <c r="H119" s="19">
        <v>2007295</v>
      </c>
      <c r="I119" s="19">
        <v>5877416</v>
      </c>
      <c r="J119" s="19">
        <v>1885448</v>
      </c>
      <c r="K119" s="19">
        <v>2888</v>
      </c>
      <c r="L119" s="19">
        <v>1782309</v>
      </c>
      <c r="M119" s="19">
        <v>40306</v>
      </c>
      <c r="N119" s="19">
        <v>318321</v>
      </c>
      <c r="O119" s="19">
        <v>71327</v>
      </c>
      <c r="P119" s="19">
        <v>0</v>
      </c>
      <c r="Q119" s="19">
        <v>18784598</v>
      </c>
      <c r="R119" s="19">
        <v>7158481</v>
      </c>
      <c r="S119" s="19">
        <v>148638382</v>
      </c>
      <c r="T119" s="19">
        <v>56549276</v>
      </c>
      <c r="V119"/>
      <c r="W119"/>
      <c r="X119"/>
      <c r="Y119" s="14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</row>
    <row r="120" spans="1:40" x14ac:dyDescent="0.25">
      <c r="A120">
        <v>35</v>
      </c>
      <c r="B120" t="s">
        <v>128</v>
      </c>
      <c r="C120" s="13">
        <v>7230</v>
      </c>
      <c r="D120" s="13">
        <v>2016</v>
      </c>
      <c r="E120" s="18">
        <v>21.17</v>
      </c>
      <c r="F120" s="19">
        <v>15093</v>
      </c>
      <c r="G120" s="19">
        <v>1965079</v>
      </c>
      <c r="H120" s="19">
        <v>466903</v>
      </c>
      <c r="I120" s="19">
        <v>348600</v>
      </c>
      <c r="J120" s="19">
        <v>186214</v>
      </c>
      <c r="K120" s="19">
        <v>349</v>
      </c>
      <c r="L120" s="19">
        <v>62920</v>
      </c>
      <c r="M120" s="19">
        <v>15801</v>
      </c>
      <c r="N120" s="19">
        <v>253138</v>
      </c>
      <c r="O120" s="19">
        <v>7982</v>
      </c>
      <c r="P120" s="19">
        <v>5071</v>
      </c>
      <c r="Q120" s="19">
        <v>3301915</v>
      </c>
      <c r="R120" s="19">
        <v>3140512</v>
      </c>
      <c r="S120" s="19">
        <v>35261004</v>
      </c>
      <c r="T120" s="19">
        <v>2145779</v>
      </c>
      <c r="V120"/>
      <c r="W120"/>
      <c r="X120"/>
      <c r="Y120" s="14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</row>
    <row r="121" spans="1:40" x14ac:dyDescent="0.25">
      <c r="A121">
        <v>37</v>
      </c>
      <c r="B121" t="s">
        <v>159</v>
      </c>
      <c r="C121" s="13">
        <v>7230</v>
      </c>
      <c r="D121" s="13">
        <v>2016</v>
      </c>
      <c r="E121" s="21">
        <v>63.11</v>
      </c>
      <c r="F121" s="23">
        <v>48448</v>
      </c>
      <c r="G121" s="23">
        <v>5172224</v>
      </c>
      <c r="H121" s="23">
        <v>1342408</v>
      </c>
      <c r="I121" s="23">
        <v>3800106</v>
      </c>
      <c r="J121" s="23">
        <v>768063</v>
      </c>
      <c r="K121" s="23">
        <v>0</v>
      </c>
      <c r="L121" s="23">
        <v>357109</v>
      </c>
      <c r="M121" s="23">
        <v>298469</v>
      </c>
      <c r="N121" s="23">
        <v>585437</v>
      </c>
      <c r="O121" s="23">
        <v>70565</v>
      </c>
      <c r="P121" s="23">
        <v>78970</v>
      </c>
      <c r="Q121" s="23">
        <v>12315411</v>
      </c>
      <c r="R121" s="23">
        <v>6399108</v>
      </c>
      <c r="S121" s="23">
        <v>83412329</v>
      </c>
      <c r="T121" s="23">
        <v>18806595</v>
      </c>
      <c r="V121"/>
      <c r="W121"/>
      <c r="X121"/>
      <c r="Y121" s="14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</row>
    <row r="122" spans="1:40" x14ac:dyDescent="0.25">
      <c r="A122">
        <v>38</v>
      </c>
      <c r="B122" t="s">
        <v>105</v>
      </c>
      <c r="C122" s="13">
        <v>7230</v>
      </c>
      <c r="D122" s="13">
        <v>2016</v>
      </c>
      <c r="E122" s="18">
        <v>48.68</v>
      </c>
      <c r="F122" s="19">
        <v>31949</v>
      </c>
      <c r="G122" s="19">
        <v>3782992</v>
      </c>
      <c r="H122" s="19">
        <v>1068228</v>
      </c>
      <c r="I122" s="19">
        <v>4256851</v>
      </c>
      <c r="J122" s="19">
        <v>474032</v>
      </c>
      <c r="K122" s="19">
        <v>1964</v>
      </c>
      <c r="L122" s="19">
        <v>284912</v>
      </c>
      <c r="M122" s="19">
        <v>119</v>
      </c>
      <c r="N122" s="19">
        <v>178047</v>
      </c>
      <c r="O122" s="19">
        <v>37641</v>
      </c>
      <c r="P122" s="19">
        <v>24971</v>
      </c>
      <c r="Q122" s="19">
        <v>10059815</v>
      </c>
      <c r="R122" s="19">
        <v>2374531</v>
      </c>
      <c r="S122" s="19">
        <v>26011499</v>
      </c>
      <c r="T122" s="19">
        <v>3952111</v>
      </c>
      <c r="V122"/>
      <c r="W122"/>
      <c r="X122"/>
      <c r="Y122" s="14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</row>
    <row r="123" spans="1:40" x14ac:dyDescent="0.25">
      <c r="A123">
        <v>39</v>
      </c>
      <c r="B123" t="s">
        <v>129</v>
      </c>
      <c r="C123" s="13">
        <v>7230</v>
      </c>
      <c r="D123" s="13">
        <v>2016</v>
      </c>
      <c r="E123" s="18">
        <v>46.4</v>
      </c>
      <c r="F123" s="19">
        <v>29529</v>
      </c>
      <c r="G123" s="19">
        <v>6445553</v>
      </c>
      <c r="H123" s="19">
        <v>1465737</v>
      </c>
      <c r="I123" s="19">
        <v>954633</v>
      </c>
      <c r="J123" s="19">
        <v>559593</v>
      </c>
      <c r="K123" s="19">
        <v>7002</v>
      </c>
      <c r="L123" s="19">
        <v>267968</v>
      </c>
      <c r="M123" s="19">
        <v>17875</v>
      </c>
      <c r="N123" s="19">
        <v>266543</v>
      </c>
      <c r="O123" s="19">
        <v>16632</v>
      </c>
      <c r="P123" s="19">
        <v>-39160</v>
      </c>
      <c r="Q123" s="19">
        <v>10040696</v>
      </c>
      <c r="R123" s="19">
        <v>4185947</v>
      </c>
      <c r="S123" s="19">
        <v>49538998</v>
      </c>
      <c r="T123" s="19">
        <v>18419392</v>
      </c>
      <c r="V123"/>
      <c r="W123"/>
      <c r="X123"/>
      <c r="Y123" s="14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</row>
    <row r="124" spans="1:40" x14ac:dyDescent="0.25">
      <c r="A124">
        <v>42</v>
      </c>
      <c r="B124" t="s">
        <v>160</v>
      </c>
      <c r="C124" s="13">
        <v>7230</v>
      </c>
      <c r="D124" s="13">
        <v>2016</v>
      </c>
      <c r="E124" s="21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22">
        <v>0</v>
      </c>
      <c r="V124"/>
      <c r="W124"/>
      <c r="X124"/>
      <c r="Y124" s="14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</row>
    <row r="125" spans="1:40" x14ac:dyDescent="0.25">
      <c r="A125">
        <v>43</v>
      </c>
      <c r="B125" t="s">
        <v>96</v>
      </c>
      <c r="C125" s="13"/>
      <c r="D125" s="13"/>
      <c r="E125" s="18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</row>
    <row r="126" spans="1:40" x14ac:dyDescent="0.25">
      <c r="A126">
        <v>45</v>
      </c>
      <c r="B126" t="s">
        <v>74</v>
      </c>
      <c r="C126" s="13">
        <v>7230</v>
      </c>
      <c r="D126" s="13">
        <v>2016</v>
      </c>
      <c r="E126" s="18">
        <v>7.96</v>
      </c>
      <c r="F126" s="19">
        <v>4632</v>
      </c>
      <c r="G126" s="19">
        <v>460106</v>
      </c>
      <c r="H126" s="19">
        <v>116617</v>
      </c>
      <c r="I126" s="19">
        <v>1308286</v>
      </c>
      <c r="J126" s="19">
        <v>31973</v>
      </c>
      <c r="K126" s="19">
        <v>0</v>
      </c>
      <c r="L126" s="19">
        <v>882</v>
      </c>
      <c r="M126" s="19">
        <v>0</v>
      </c>
      <c r="N126" s="19">
        <v>48930</v>
      </c>
      <c r="O126" s="19">
        <v>3965</v>
      </c>
      <c r="P126" s="19">
        <v>0</v>
      </c>
      <c r="Q126" s="19">
        <v>1970759</v>
      </c>
      <c r="R126" s="19">
        <v>693757</v>
      </c>
      <c r="S126" s="19">
        <v>3983862</v>
      </c>
      <c r="T126" s="19">
        <v>56788</v>
      </c>
      <c r="V126"/>
      <c r="W126"/>
      <c r="X126"/>
      <c r="Y126" s="14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</row>
    <row r="127" spans="1:40" x14ac:dyDescent="0.25">
      <c r="A127">
        <v>46</v>
      </c>
      <c r="B127" t="s">
        <v>130</v>
      </c>
      <c r="C127" s="13">
        <v>7230</v>
      </c>
      <c r="D127" s="13">
        <v>2016</v>
      </c>
      <c r="E127" s="18">
        <v>19.96</v>
      </c>
      <c r="F127" s="19">
        <v>9877</v>
      </c>
      <c r="G127" s="19">
        <v>2406130</v>
      </c>
      <c r="H127" s="19">
        <v>434024</v>
      </c>
      <c r="I127" s="19">
        <v>1277439</v>
      </c>
      <c r="J127" s="19">
        <v>112544</v>
      </c>
      <c r="K127" s="19">
        <v>0</v>
      </c>
      <c r="L127" s="19">
        <v>6535</v>
      </c>
      <c r="M127" s="19">
        <v>27272</v>
      </c>
      <c r="N127" s="19">
        <v>99221</v>
      </c>
      <c r="O127" s="19">
        <v>16158</v>
      </c>
      <c r="P127" s="19">
        <v>0</v>
      </c>
      <c r="Q127" s="19">
        <v>4379323</v>
      </c>
      <c r="R127" s="19">
        <v>1367259</v>
      </c>
      <c r="S127" s="19">
        <v>12464990</v>
      </c>
      <c r="T127" s="19">
        <v>447216</v>
      </c>
      <c r="V127"/>
      <c r="W127"/>
      <c r="X127"/>
      <c r="Y127" s="14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</row>
    <row r="128" spans="1:40" x14ac:dyDescent="0.25">
      <c r="A128">
        <v>50</v>
      </c>
      <c r="B128" t="s">
        <v>131</v>
      </c>
      <c r="C128" s="13">
        <v>7230</v>
      </c>
      <c r="D128" s="13">
        <v>2016</v>
      </c>
      <c r="E128" s="18">
        <v>34.119999999999997</v>
      </c>
      <c r="F128" s="19">
        <v>22349</v>
      </c>
      <c r="G128" s="19">
        <v>5330632</v>
      </c>
      <c r="H128" s="19">
        <v>454635</v>
      </c>
      <c r="I128" s="19">
        <v>480104</v>
      </c>
      <c r="J128" s="19">
        <v>392367</v>
      </c>
      <c r="K128" s="19">
        <v>0</v>
      </c>
      <c r="L128" s="19">
        <v>226071</v>
      </c>
      <c r="M128" s="19">
        <v>0</v>
      </c>
      <c r="N128" s="19">
        <v>179427</v>
      </c>
      <c r="O128" s="19">
        <v>54892</v>
      </c>
      <c r="P128" s="19">
        <v>57588</v>
      </c>
      <c r="Q128" s="19">
        <v>7060540</v>
      </c>
      <c r="R128" s="19">
        <v>5244932</v>
      </c>
      <c r="S128" s="19">
        <v>32401437</v>
      </c>
      <c r="T128" s="19">
        <v>5390695</v>
      </c>
    </row>
    <row r="129" spans="1:40" x14ac:dyDescent="0.25">
      <c r="A129">
        <v>54</v>
      </c>
      <c r="B129" t="s">
        <v>77</v>
      </c>
      <c r="C129" s="13">
        <v>7230</v>
      </c>
      <c r="D129" s="13">
        <v>2016</v>
      </c>
      <c r="E129" s="18">
        <v>5.4</v>
      </c>
      <c r="F129" s="19">
        <v>5572</v>
      </c>
      <c r="G129" s="19">
        <v>588425</v>
      </c>
      <c r="H129" s="19">
        <v>187113</v>
      </c>
      <c r="I129" s="19">
        <v>789565</v>
      </c>
      <c r="J129" s="19">
        <v>59231</v>
      </c>
      <c r="K129" s="19">
        <v>0</v>
      </c>
      <c r="L129" s="19">
        <v>1301</v>
      </c>
      <c r="M129" s="19">
        <v>0</v>
      </c>
      <c r="N129" s="19">
        <v>32898</v>
      </c>
      <c r="O129" s="19">
        <v>12015</v>
      </c>
      <c r="P129" s="19">
        <v>0</v>
      </c>
      <c r="Q129" s="19">
        <v>1670548</v>
      </c>
      <c r="R129" s="19">
        <v>460322</v>
      </c>
      <c r="S129" s="19">
        <v>3853936</v>
      </c>
      <c r="T129" s="19">
        <v>0</v>
      </c>
    </row>
    <row r="130" spans="1:40" x14ac:dyDescent="0.25">
      <c r="A130">
        <v>56</v>
      </c>
      <c r="B130" t="s">
        <v>98</v>
      </c>
      <c r="C130" s="13">
        <v>7230</v>
      </c>
      <c r="D130" s="13">
        <v>2016</v>
      </c>
      <c r="E130" s="18">
        <v>9.1199999999999992</v>
      </c>
      <c r="F130" s="19">
        <v>4575</v>
      </c>
      <c r="G130" s="19">
        <v>1225944</v>
      </c>
      <c r="H130" s="19">
        <v>376282</v>
      </c>
      <c r="I130" s="19">
        <v>494393</v>
      </c>
      <c r="J130" s="19">
        <v>55500</v>
      </c>
      <c r="K130" s="19">
        <v>29</v>
      </c>
      <c r="L130" s="19">
        <v>8815</v>
      </c>
      <c r="M130" s="19">
        <v>248</v>
      </c>
      <c r="N130" s="19">
        <v>31057</v>
      </c>
      <c r="O130" s="19">
        <v>13990</v>
      </c>
      <c r="P130" s="19">
        <v>9421</v>
      </c>
      <c r="Q130" s="19">
        <v>2196837</v>
      </c>
      <c r="R130" s="19">
        <v>1182807</v>
      </c>
      <c r="S130" s="19">
        <v>6020652</v>
      </c>
      <c r="T130" s="19">
        <v>0</v>
      </c>
      <c r="V130"/>
      <c r="W130"/>
      <c r="X130"/>
      <c r="Y130" s="14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</row>
    <row r="131" spans="1:40" x14ac:dyDescent="0.25">
      <c r="A131">
        <v>58</v>
      </c>
      <c r="B131" t="s">
        <v>161</v>
      </c>
      <c r="C131" s="13">
        <v>7230</v>
      </c>
      <c r="D131" s="13">
        <v>2016</v>
      </c>
      <c r="E131" s="18">
        <v>77.28</v>
      </c>
      <c r="F131" s="19">
        <v>102570</v>
      </c>
      <c r="G131" s="19">
        <v>7344103</v>
      </c>
      <c r="H131" s="19">
        <v>1516618</v>
      </c>
      <c r="I131" s="19">
        <v>9884966</v>
      </c>
      <c r="J131" s="19">
        <v>746902</v>
      </c>
      <c r="K131" s="19">
        <v>0</v>
      </c>
      <c r="L131" s="19">
        <v>602213</v>
      </c>
      <c r="M131" s="19">
        <v>-328</v>
      </c>
      <c r="N131" s="19">
        <v>757573</v>
      </c>
      <c r="O131" s="19">
        <v>846204</v>
      </c>
      <c r="P131" s="19">
        <v>0</v>
      </c>
      <c r="Q131" s="19">
        <v>21698251</v>
      </c>
      <c r="R131" s="19">
        <v>7978487</v>
      </c>
      <c r="S131" s="19">
        <v>107290281</v>
      </c>
      <c r="T131" s="19">
        <v>13232271</v>
      </c>
      <c r="V131"/>
      <c r="W131"/>
      <c r="X131"/>
      <c r="Y131" s="14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</row>
    <row r="132" spans="1:40" x14ac:dyDescent="0.25">
      <c r="A132">
        <v>63</v>
      </c>
      <c r="B132" t="s">
        <v>79</v>
      </c>
      <c r="C132" s="13">
        <v>7230</v>
      </c>
      <c r="D132" s="13">
        <v>2016</v>
      </c>
      <c r="E132" s="18">
        <v>52.26</v>
      </c>
      <c r="F132" s="19">
        <v>31174</v>
      </c>
      <c r="G132" s="19">
        <v>3281423</v>
      </c>
      <c r="H132" s="19">
        <v>1186628</v>
      </c>
      <c r="I132" s="19">
        <v>5676922</v>
      </c>
      <c r="J132" s="19">
        <v>608284</v>
      </c>
      <c r="K132" s="19">
        <v>0</v>
      </c>
      <c r="L132" s="19">
        <v>943847</v>
      </c>
      <c r="M132" s="19">
        <v>0</v>
      </c>
      <c r="N132" s="19">
        <v>131741</v>
      </c>
      <c r="O132" s="19">
        <v>24784</v>
      </c>
      <c r="P132" s="19">
        <v>0</v>
      </c>
      <c r="Q132" s="19">
        <v>11853629</v>
      </c>
      <c r="R132" s="19">
        <v>4108571</v>
      </c>
      <c r="S132" s="19">
        <v>66910085</v>
      </c>
      <c r="T132" s="19">
        <v>9736769</v>
      </c>
      <c r="V132"/>
      <c r="W132"/>
      <c r="X132"/>
      <c r="Y132" s="14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</row>
    <row r="133" spans="1:40" x14ac:dyDescent="0.25">
      <c r="A133">
        <v>78</v>
      </c>
      <c r="B133" t="s">
        <v>132</v>
      </c>
      <c r="C133" s="13">
        <v>7230</v>
      </c>
      <c r="D133" s="13">
        <v>2016</v>
      </c>
      <c r="E133" s="18">
        <v>23.3</v>
      </c>
      <c r="F133" s="19">
        <v>19784</v>
      </c>
      <c r="G133" s="19">
        <v>2040586</v>
      </c>
      <c r="H133" s="19">
        <v>541741</v>
      </c>
      <c r="I133" s="19">
        <v>1909</v>
      </c>
      <c r="J133" s="19">
        <v>223184</v>
      </c>
      <c r="K133" s="19">
        <v>0</v>
      </c>
      <c r="L133" s="19">
        <v>6464</v>
      </c>
      <c r="M133" s="19">
        <v>13919</v>
      </c>
      <c r="N133" s="19">
        <v>98443</v>
      </c>
      <c r="O133" s="19">
        <v>7130</v>
      </c>
      <c r="P133" s="19">
        <v>0</v>
      </c>
      <c r="Q133" s="19">
        <v>2933376</v>
      </c>
      <c r="R133" s="19">
        <v>2254612</v>
      </c>
      <c r="S133" s="19">
        <v>29206088</v>
      </c>
      <c r="T133" s="19">
        <v>4343573</v>
      </c>
      <c r="V133"/>
      <c r="W133"/>
      <c r="X133"/>
      <c r="Y133" s="14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</row>
    <row r="134" spans="1:40" x14ac:dyDescent="0.25">
      <c r="A134">
        <v>79</v>
      </c>
      <c r="B134" t="s">
        <v>88</v>
      </c>
      <c r="C134" s="13">
        <v>7230</v>
      </c>
      <c r="D134" s="13">
        <v>2016</v>
      </c>
      <c r="E134" s="21">
        <v>9.5500000000000007</v>
      </c>
      <c r="F134" s="22">
        <v>7054</v>
      </c>
      <c r="G134" s="22">
        <v>754777</v>
      </c>
      <c r="H134" s="22">
        <v>233330</v>
      </c>
      <c r="I134" s="22">
        <v>1425391</v>
      </c>
      <c r="J134" s="22">
        <v>86480</v>
      </c>
      <c r="K134" s="22">
        <v>0</v>
      </c>
      <c r="L134" s="22">
        <v>55445</v>
      </c>
      <c r="M134" s="22">
        <v>5464</v>
      </c>
      <c r="N134" s="22">
        <v>93469</v>
      </c>
      <c r="O134" s="22">
        <v>3462</v>
      </c>
      <c r="P134" s="22">
        <v>0</v>
      </c>
      <c r="Q134" s="22">
        <v>2657818</v>
      </c>
      <c r="R134" s="22">
        <v>1187991</v>
      </c>
      <c r="S134" s="22">
        <v>10410798</v>
      </c>
      <c r="T134" s="22">
        <v>198189</v>
      </c>
      <c r="V134"/>
      <c r="W134"/>
      <c r="X134"/>
      <c r="Y134" s="14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</row>
    <row r="135" spans="1:40" x14ac:dyDescent="0.25">
      <c r="A135">
        <v>80</v>
      </c>
      <c r="B135" t="s">
        <v>133</v>
      </c>
      <c r="C135" s="13">
        <v>7230</v>
      </c>
      <c r="D135" s="13">
        <v>2016</v>
      </c>
      <c r="E135" s="18">
        <v>0.36</v>
      </c>
      <c r="F135" s="19">
        <v>347</v>
      </c>
      <c r="G135" s="19">
        <v>121966</v>
      </c>
      <c r="H135" s="19">
        <v>32986</v>
      </c>
      <c r="I135" s="19">
        <v>223246</v>
      </c>
      <c r="J135" s="19">
        <v>5352</v>
      </c>
      <c r="K135" s="19">
        <v>0</v>
      </c>
      <c r="L135" s="19">
        <v>1728</v>
      </c>
      <c r="M135" s="19">
        <v>0</v>
      </c>
      <c r="N135" s="19">
        <v>21807</v>
      </c>
      <c r="O135" s="19">
        <v>3696</v>
      </c>
      <c r="P135" s="19">
        <v>0</v>
      </c>
      <c r="Q135" s="19">
        <v>410781</v>
      </c>
      <c r="R135" s="19">
        <v>108897</v>
      </c>
      <c r="S135" s="19">
        <v>251251</v>
      </c>
      <c r="T135" s="19">
        <v>0</v>
      </c>
    </row>
    <row r="136" spans="1:40" x14ac:dyDescent="0.25">
      <c r="A136">
        <v>81</v>
      </c>
      <c r="B136" t="s">
        <v>134</v>
      </c>
      <c r="C136" s="13">
        <v>7230</v>
      </c>
      <c r="D136" s="13">
        <v>2016</v>
      </c>
      <c r="E136" s="18">
        <v>155.82</v>
      </c>
      <c r="F136" s="19">
        <v>81098</v>
      </c>
      <c r="G136" s="19">
        <v>13674565</v>
      </c>
      <c r="H136" s="19">
        <v>2803181</v>
      </c>
      <c r="I136" s="19">
        <v>813961</v>
      </c>
      <c r="J136" s="19">
        <v>2240413</v>
      </c>
      <c r="K136" s="19">
        <v>1782</v>
      </c>
      <c r="L136" s="19">
        <v>425277</v>
      </c>
      <c r="M136" s="19">
        <v>3146</v>
      </c>
      <c r="N136" s="19">
        <v>1147752</v>
      </c>
      <c r="O136" s="19">
        <v>28607</v>
      </c>
      <c r="P136" s="19">
        <v>10294</v>
      </c>
      <c r="Q136" s="19">
        <v>21128390</v>
      </c>
      <c r="R136" s="19">
        <v>16591805</v>
      </c>
      <c r="S136" s="19">
        <v>309049989</v>
      </c>
      <c r="T136" s="19">
        <v>112129542</v>
      </c>
      <c r="V136"/>
      <c r="W136"/>
      <c r="X136"/>
      <c r="Y136" s="14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</row>
    <row r="137" spans="1:40" x14ac:dyDescent="0.25">
      <c r="A137">
        <v>82</v>
      </c>
      <c r="B137" t="s">
        <v>78</v>
      </c>
      <c r="C137" s="13"/>
      <c r="D137" s="13"/>
      <c r="E137" s="18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V137"/>
      <c r="W137"/>
      <c r="X137"/>
      <c r="Y137" s="14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</row>
    <row r="138" spans="1:40" x14ac:dyDescent="0.25">
      <c r="A138">
        <v>84</v>
      </c>
      <c r="B138" t="s">
        <v>112</v>
      </c>
      <c r="C138" s="13">
        <v>7230</v>
      </c>
      <c r="D138" s="13">
        <v>2016</v>
      </c>
      <c r="E138" s="18">
        <v>162.29</v>
      </c>
      <c r="F138" s="19">
        <v>91295</v>
      </c>
      <c r="G138" s="19">
        <v>14498353</v>
      </c>
      <c r="H138" s="19">
        <v>1337591</v>
      </c>
      <c r="I138" s="19">
        <v>0</v>
      </c>
      <c r="J138" s="19">
        <v>2691368</v>
      </c>
      <c r="K138" s="19">
        <v>0</v>
      </c>
      <c r="L138" s="19">
        <v>528274</v>
      </c>
      <c r="M138" s="19">
        <v>85752</v>
      </c>
      <c r="N138" s="19">
        <v>711476</v>
      </c>
      <c r="O138" s="19">
        <v>67449</v>
      </c>
      <c r="P138" s="19">
        <v>0</v>
      </c>
      <c r="Q138" s="19">
        <v>19920263</v>
      </c>
      <c r="R138" s="19">
        <v>22062502</v>
      </c>
      <c r="S138" s="19">
        <v>220043527</v>
      </c>
      <c r="T138" s="19">
        <v>77228705</v>
      </c>
      <c r="V138"/>
      <c r="W138"/>
      <c r="X138"/>
      <c r="Y138" s="14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</row>
    <row r="139" spans="1:40" x14ac:dyDescent="0.25">
      <c r="A139">
        <v>85</v>
      </c>
      <c r="B139" t="s">
        <v>135</v>
      </c>
      <c r="C139" s="13">
        <v>7230</v>
      </c>
      <c r="D139" s="13">
        <v>2016</v>
      </c>
      <c r="E139" s="18">
        <v>19.489999999999998</v>
      </c>
      <c r="F139" s="19">
        <v>11606</v>
      </c>
      <c r="G139" s="19">
        <v>1835012</v>
      </c>
      <c r="H139" s="19">
        <v>428776</v>
      </c>
      <c r="I139" s="19">
        <v>1805891</v>
      </c>
      <c r="J139" s="19">
        <v>257012</v>
      </c>
      <c r="K139" s="19">
        <v>0</v>
      </c>
      <c r="L139" s="19">
        <v>14753</v>
      </c>
      <c r="M139" s="19">
        <v>528</v>
      </c>
      <c r="N139" s="19">
        <v>207342</v>
      </c>
      <c r="O139" s="19">
        <v>24726</v>
      </c>
      <c r="P139" s="19">
        <v>0</v>
      </c>
      <c r="Q139" s="19">
        <v>4574040</v>
      </c>
      <c r="R139" s="19">
        <v>2278453</v>
      </c>
      <c r="S139" s="19">
        <v>23143394</v>
      </c>
      <c r="T139" s="19">
        <v>1502399</v>
      </c>
    </row>
    <row r="140" spans="1:40" x14ac:dyDescent="0.25">
      <c r="A140">
        <v>96</v>
      </c>
      <c r="B140" t="s">
        <v>92</v>
      </c>
      <c r="C140" s="13">
        <v>7230</v>
      </c>
      <c r="D140" s="13">
        <v>2016</v>
      </c>
      <c r="E140" s="18">
        <v>11.73</v>
      </c>
      <c r="F140" s="19">
        <v>4079</v>
      </c>
      <c r="G140" s="19">
        <v>1283974</v>
      </c>
      <c r="H140" s="19">
        <v>286081</v>
      </c>
      <c r="I140" s="19">
        <v>123602</v>
      </c>
      <c r="J140" s="19">
        <v>43951</v>
      </c>
      <c r="K140" s="19">
        <v>0</v>
      </c>
      <c r="L140" s="19">
        <v>20314</v>
      </c>
      <c r="M140" s="19">
        <v>0</v>
      </c>
      <c r="N140" s="19">
        <v>52218</v>
      </c>
      <c r="O140" s="19">
        <v>12637</v>
      </c>
      <c r="P140" s="19">
        <v>0</v>
      </c>
      <c r="Q140" s="19">
        <v>1822777</v>
      </c>
      <c r="R140" s="19">
        <v>920127</v>
      </c>
      <c r="S140" s="19">
        <v>4708108</v>
      </c>
      <c r="T140" s="19">
        <v>160375</v>
      </c>
    </row>
    <row r="141" spans="1:40" x14ac:dyDescent="0.25">
      <c r="A141">
        <v>102</v>
      </c>
      <c r="B141" t="s">
        <v>162</v>
      </c>
      <c r="C141" s="13">
        <v>7230</v>
      </c>
      <c r="D141" s="13">
        <v>2016</v>
      </c>
      <c r="E141" s="18">
        <v>31.6</v>
      </c>
      <c r="F141" s="19">
        <v>36816</v>
      </c>
      <c r="G141" s="19">
        <v>3423714</v>
      </c>
      <c r="H141" s="19">
        <v>857663</v>
      </c>
      <c r="I141" s="19">
        <v>2178587</v>
      </c>
      <c r="J141" s="19">
        <v>399673</v>
      </c>
      <c r="K141" s="19">
        <v>0</v>
      </c>
      <c r="L141" s="19">
        <v>36499</v>
      </c>
      <c r="M141" s="19">
        <v>0</v>
      </c>
      <c r="N141" s="19">
        <v>297625</v>
      </c>
      <c r="O141" s="19">
        <v>67530</v>
      </c>
      <c r="P141" s="19">
        <v>0</v>
      </c>
      <c r="Q141" s="19">
        <v>7261291</v>
      </c>
      <c r="R141" s="19">
        <v>3408357</v>
      </c>
      <c r="S141" s="19">
        <v>63741852</v>
      </c>
      <c r="T141" s="19">
        <v>12034274</v>
      </c>
      <c r="V141"/>
      <c r="W141"/>
      <c r="X141"/>
      <c r="Y141" s="14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</row>
    <row r="142" spans="1:40" x14ac:dyDescent="0.25">
      <c r="A142">
        <v>104</v>
      </c>
      <c r="B142" t="s">
        <v>171</v>
      </c>
      <c r="C142" s="13">
        <v>7230</v>
      </c>
      <c r="D142" s="13">
        <v>2016</v>
      </c>
      <c r="E142" s="18">
        <v>24.93</v>
      </c>
      <c r="F142" s="19">
        <v>15738</v>
      </c>
      <c r="G142" s="19">
        <v>2297168</v>
      </c>
      <c r="H142" s="19">
        <v>478440</v>
      </c>
      <c r="I142" s="19">
        <v>834468</v>
      </c>
      <c r="J142" s="19">
        <v>188452</v>
      </c>
      <c r="K142" s="19">
        <v>0</v>
      </c>
      <c r="L142" s="19">
        <v>0</v>
      </c>
      <c r="M142" s="19">
        <v>0</v>
      </c>
      <c r="N142" s="19">
        <v>160233</v>
      </c>
      <c r="O142" s="19">
        <v>22612</v>
      </c>
      <c r="P142" s="19">
        <v>0</v>
      </c>
      <c r="Q142" s="19">
        <v>3981373</v>
      </c>
      <c r="R142" s="19">
        <v>2247979</v>
      </c>
      <c r="S142" s="19">
        <v>26286250</v>
      </c>
      <c r="T142" s="19">
        <v>2483577</v>
      </c>
      <c r="V142"/>
      <c r="W142"/>
      <c r="X142"/>
      <c r="Y142" s="14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</row>
    <row r="143" spans="1:40" x14ac:dyDescent="0.25">
      <c r="A143">
        <v>106</v>
      </c>
      <c r="B143" t="s">
        <v>72</v>
      </c>
      <c r="C143" s="13">
        <v>7230</v>
      </c>
      <c r="D143" s="13">
        <v>2016</v>
      </c>
      <c r="E143" s="18">
        <v>24.96</v>
      </c>
      <c r="F143" s="19">
        <v>10911</v>
      </c>
      <c r="G143" s="19">
        <v>1226342</v>
      </c>
      <c r="H143" s="19">
        <v>266956</v>
      </c>
      <c r="I143" s="19">
        <v>404171</v>
      </c>
      <c r="J143" s="19">
        <v>179453</v>
      </c>
      <c r="K143" s="19">
        <v>0</v>
      </c>
      <c r="L143" s="19">
        <v>123144</v>
      </c>
      <c r="M143" s="19">
        <v>0</v>
      </c>
      <c r="N143" s="19">
        <v>1040</v>
      </c>
      <c r="O143" s="19">
        <v>10594</v>
      </c>
      <c r="P143" s="19">
        <v>0</v>
      </c>
      <c r="Q143" s="19">
        <v>2211700</v>
      </c>
      <c r="R143" s="19">
        <v>822940</v>
      </c>
      <c r="S143" s="19">
        <v>15083749</v>
      </c>
      <c r="T143" s="19">
        <v>1433158</v>
      </c>
      <c r="V143"/>
      <c r="W143"/>
      <c r="X143"/>
      <c r="Y143" s="14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</row>
    <row r="144" spans="1:40" x14ac:dyDescent="0.25">
      <c r="A144">
        <v>107</v>
      </c>
      <c r="B144" t="s">
        <v>87</v>
      </c>
      <c r="C144" s="13">
        <v>7230</v>
      </c>
      <c r="D144" s="13">
        <v>2016</v>
      </c>
      <c r="E144" s="18">
        <v>7.28</v>
      </c>
      <c r="F144" s="19">
        <v>4765</v>
      </c>
      <c r="G144" s="19">
        <v>456961</v>
      </c>
      <c r="H144" s="19">
        <v>100235</v>
      </c>
      <c r="I144" s="19">
        <v>1390687</v>
      </c>
      <c r="J144" s="19">
        <v>50718</v>
      </c>
      <c r="K144" s="19">
        <v>0</v>
      </c>
      <c r="L144" s="19">
        <v>329130</v>
      </c>
      <c r="M144" s="19">
        <v>0</v>
      </c>
      <c r="N144" s="19">
        <v>110182</v>
      </c>
      <c r="O144" s="19">
        <v>17444</v>
      </c>
      <c r="P144" s="19">
        <v>0</v>
      </c>
      <c r="Q144" s="19">
        <v>2455357</v>
      </c>
      <c r="R144" s="19">
        <v>1085722</v>
      </c>
      <c r="S144" s="19">
        <v>9282175</v>
      </c>
      <c r="T144" s="19">
        <v>143761</v>
      </c>
    </row>
    <row r="145" spans="1:40" x14ac:dyDescent="0.25">
      <c r="A145">
        <v>108</v>
      </c>
      <c r="B145" t="s">
        <v>93</v>
      </c>
      <c r="C145" s="13">
        <v>7230</v>
      </c>
      <c r="D145" s="13">
        <v>2016</v>
      </c>
      <c r="E145" s="18">
        <v>26.26</v>
      </c>
      <c r="F145" s="19">
        <v>18166</v>
      </c>
      <c r="G145" s="19">
        <v>1481622</v>
      </c>
      <c r="H145" s="19">
        <v>326135</v>
      </c>
      <c r="I145" s="19">
        <v>2035032</v>
      </c>
      <c r="J145" s="19">
        <v>183257</v>
      </c>
      <c r="K145" s="19">
        <v>272</v>
      </c>
      <c r="L145" s="19">
        <v>13003</v>
      </c>
      <c r="M145" s="19">
        <v>6186</v>
      </c>
      <c r="N145" s="19">
        <v>178474</v>
      </c>
      <c r="O145" s="19">
        <v>12051</v>
      </c>
      <c r="P145" s="19">
        <v>0</v>
      </c>
      <c r="Q145" s="19">
        <v>4236032</v>
      </c>
      <c r="R145" s="19">
        <v>1404734</v>
      </c>
      <c r="S145" s="19">
        <v>10726373</v>
      </c>
      <c r="T145" s="19">
        <v>71999</v>
      </c>
      <c r="V145"/>
      <c r="W145"/>
      <c r="X145"/>
      <c r="Y145" s="14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</row>
    <row r="146" spans="1:40" x14ac:dyDescent="0.25">
      <c r="A146">
        <v>111</v>
      </c>
      <c r="B146" t="s">
        <v>136</v>
      </c>
      <c r="C146" s="13">
        <v>7230</v>
      </c>
      <c r="D146" s="13">
        <v>2016</v>
      </c>
      <c r="E146" s="18">
        <v>0.56999999999999995</v>
      </c>
      <c r="F146" s="19">
        <v>964</v>
      </c>
      <c r="G146" s="19">
        <v>192443</v>
      </c>
      <c r="H146" s="19">
        <v>42866</v>
      </c>
      <c r="I146" s="19">
        <v>262450</v>
      </c>
      <c r="J146" s="19">
        <v>21686</v>
      </c>
      <c r="K146" s="19">
        <v>0</v>
      </c>
      <c r="L146" s="19">
        <v>0</v>
      </c>
      <c r="M146" s="19">
        <v>0</v>
      </c>
      <c r="N146" s="19">
        <v>24116</v>
      </c>
      <c r="O146" s="19">
        <v>487</v>
      </c>
      <c r="P146" s="19">
        <v>0</v>
      </c>
      <c r="Q146" s="19">
        <v>544048</v>
      </c>
      <c r="R146" s="19">
        <v>417923</v>
      </c>
      <c r="S146" s="19">
        <v>1929003</v>
      </c>
      <c r="T146" s="19">
        <v>7617</v>
      </c>
      <c r="V146"/>
      <c r="W146"/>
      <c r="X146"/>
      <c r="Y146" s="14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</row>
    <row r="147" spans="1:40" x14ac:dyDescent="0.25">
      <c r="A147">
        <v>125</v>
      </c>
      <c r="B147" t="s">
        <v>89</v>
      </c>
      <c r="C147" s="13"/>
      <c r="D147" s="13"/>
      <c r="E147" s="18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V147"/>
      <c r="W147"/>
      <c r="X147"/>
      <c r="Y147" s="14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</row>
    <row r="148" spans="1:40" x14ac:dyDescent="0.25">
      <c r="A148">
        <v>126</v>
      </c>
      <c r="B148" t="s">
        <v>102</v>
      </c>
      <c r="C148" s="13">
        <v>7230</v>
      </c>
      <c r="D148" s="13">
        <v>2016</v>
      </c>
      <c r="E148" s="18">
        <v>86.96</v>
      </c>
      <c r="F148" s="19">
        <v>57076</v>
      </c>
      <c r="G148" s="19">
        <v>8034469</v>
      </c>
      <c r="H148" s="19">
        <v>2118187</v>
      </c>
      <c r="I148" s="19">
        <v>495572</v>
      </c>
      <c r="J148" s="19">
        <v>1473458</v>
      </c>
      <c r="K148" s="19">
        <v>3023</v>
      </c>
      <c r="L148" s="19">
        <v>234664</v>
      </c>
      <c r="M148" s="19">
        <v>21188</v>
      </c>
      <c r="N148" s="19">
        <v>434652</v>
      </c>
      <c r="O148" s="19">
        <v>30896</v>
      </c>
      <c r="P148" s="19">
        <v>-32554</v>
      </c>
      <c r="Q148" s="19">
        <v>12878663</v>
      </c>
      <c r="R148" s="19">
        <v>8956167</v>
      </c>
      <c r="S148" s="19">
        <v>135390502</v>
      </c>
      <c r="T148" s="19">
        <v>30477677</v>
      </c>
      <c r="V148"/>
      <c r="W148"/>
      <c r="X148"/>
      <c r="Y148" s="14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</row>
    <row r="149" spans="1:40" x14ac:dyDescent="0.25">
      <c r="A149">
        <v>128</v>
      </c>
      <c r="B149" t="s">
        <v>107</v>
      </c>
      <c r="C149" s="13">
        <v>7230</v>
      </c>
      <c r="D149" s="13">
        <v>2016</v>
      </c>
      <c r="E149" s="18">
        <v>87.46</v>
      </c>
      <c r="F149" s="19">
        <v>26555</v>
      </c>
      <c r="G149" s="19">
        <v>9086833</v>
      </c>
      <c r="H149" s="19">
        <v>2556422</v>
      </c>
      <c r="I149" s="19">
        <v>0</v>
      </c>
      <c r="J149" s="19">
        <v>861645</v>
      </c>
      <c r="K149" s="19">
        <v>0</v>
      </c>
      <c r="L149" s="19">
        <v>1198226</v>
      </c>
      <c r="M149" s="19">
        <v>5607</v>
      </c>
      <c r="N149" s="19">
        <v>347601</v>
      </c>
      <c r="O149" s="19">
        <v>11401</v>
      </c>
      <c r="P149" s="19">
        <v>0</v>
      </c>
      <c r="Q149" s="19">
        <v>14067735</v>
      </c>
      <c r="R149" s="19">
        <v>8354897</v>
      </c>
      <c r="S149" s="19">
        <v>62787104</v>
      </c>
      <c r="T149" s="19">
        <v>17608726</v>
      </c>
      <c r="V149"/>
      <c r="W149"/>
      <c r="X149"/>
      <c r="Y149" s="14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</row>
    <row r="150" spans="1:40" x14ac:dyDescent="0.25">
      <c r="A150">
        <v>129</v>
      </c>
      <c r="B150" t="s">
        <v>114</v>
      </c>
      <c r="C150" s="13">
        <v>7230</v>
      </c>
      <c r="D150" s="13">
        <v>2016</v>
      </c>
      <c r="E150" s="18">
        <v>5.81</v>
      </c>
      <c r="F150" s="19">
        <v>6934</v>
      </c>
      <c r="G150" s="19">
        <v>529943</v>
      </c>
      <c r="H150" s="19">
        <v>126996</v>
      </c>
      <c r="I150" s="19">
        <v>1168189</v>
      </c>
      <c r="J150" s="19">
        <v>56243</v>
      </c>
      <c r="K150" s="19">
        <v>0</v>
      </c>
      <c r="L150" s="19">
        <v>4927</v>
      </c>
      <c r="M150" s="19">
        <v>259</v>
      </c>
      <c r="N150" s="19">
        <v>33554</v>
      </c>
      <c r="O150" s="19">
        <v>34935</v>
      </c>
      <c r="P150" s="19">
        <v>0</v>
      </c>
      <c r="Q150" s="19">
        <v>1955046</v>
      </c>
      <c r="R150" s="19">
        <v>782132</v>
      </c>
      <c r="S150" s="19">
        <v>3796647</v>
      </c>
      <c r="T150" s="19">
        <v>63112</v>
      </c>
      <c r="V150"/>
      <c r="W150"/>
      <c r="X150"/>
      <c r="Y150" s="14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</row>
    <row r="151" spans="1:40" x14ac:dyDescent="0.25">
      <c r="A151">
        <v>130</v>
      </c>
      <c r="B151" t="s">
        <v>137</v>
      </c>
      <c r="C151" s="13">
        <v>7230</v>
      </c>
      <c r="D151" s="13">
        <v>2016</v>
      </c>
      <c r="E151" s="18">
        <v>90.79</v>
      </c>
      <c r="F151" s="19">
        <v>35520</v>
      </c>
      <c r="G151" s="19">
        <v>5225231</v>
      </c>
      <c r="H151" s="19">
        <v>1254056</v>
      </c>
      <c r="I151" s="19">
        <v>3865653</v>
      </c>
      <c r="J151" s="19">
        <v>516304</v>
      </c>
      <c r="K151" s="19">
        <v>832</v>
      </c>
      <c r="L151" s="19">
        <v>174789</v>
      </c>
      <c r="M151" s="19">
        <v>47968</v>
      </c>
      <c r="N151" s="19">
        <v>291769</v>
      </c>
      <c r="O151" s="19">
        <v>8673</v>
      </c>
      <c r="P151" s="19">
        <v>0</v>
      </c>
      <c r="Q151" s="19">
        <v>11385275</v>
      </c>
      <c r="R151" s="19">
        <v>6636132</v>
      </c>
      <c r="S151" s="19">
        <v>83350204</v>
      </c>
      <c r="T151" s="19">
        <v>25603764</v>
      </c>
      <c r="V151"/>
      <c r="W151"/>
      <c r="X151"/>
      <c r="Y151" s="14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</row>
    <row r="152" spans="1:40" x14ac:dyDescent="0.25">
      <c r="A152">
        <v>131</v>
      </c>
      <c r="B152" t="s">
        <v>90</v>
      </c>
      <c r="C152" s="13">
        <v>7230</v>
      </c>
      <c r="D152" s="13">
        <v>2016</v>
      </c>
      <c r="E152" s="18">
        <v>86.08</v>
      </c>
      <c r="F152" s="19">
        <v>48615</v>
      </c>
      <c r="G152" s="19">
        <v>7098326</v>
      </c>
      <c r="H152" s="19">
        <v>1666280</v>
      </c>
      <c r="I152" s="19">
        <v>4380557</v>
      </c>
      <c r="J152" s="19">
        <v>980834</v>
      </c>
      <c r="K152" s="19">
        <v>0</v>
      </c>
      <c r="L152" s="19">
        <v>154944</v>
      </c>
      <c r="M152" s="19">
        <v>1786</v>
      </c>
      <c r="N152" s="19">
        <v>701422</v>
      </c>
      <c r="O152" s="19">
        <v>24878</v>
      </c>
      <c r="P152" s="19">
        <v>22079</v>
      </c>
      <c r="Q152" s="19">
        <v>14986948</v>
      </c>
      <c r="R152" s="19">
        <v>12768882</v>
      </c>
      <c r="S152" s="19">
        <v>116059826</v>
      </c>
      <c r="T152" s="19">
        <v>31052495</v>
      </c>
      <c r="V152"/>
      <c r="W152"/>
      <c r="X152"/>
      <c r="Y152" s="14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</row>
    <row r="153" spans="1:40" x14ac:dyDescent="0.25">
      <c r="A153">
        <v>132</v>
      </c>
      <c r="B153" t="s">
        <v>138</v>
      </c>
      <c r="C153" s="13">
        <v>7230</v>
      </c>
      <c r="D153" s="13">
        <v>2016</v>
      </c>
      <c r="E153" s="18">
        <v>78.95</v>
      </c>
      <c r="F153" s="19">
        <v>48789</v>
      </c>
      <c r="G153" s="19">
        <v>5827655</v>
      </c>
      <c r="H153" s="19">
        <v>1537672</v>
      </c>
      <c r="I153" s="19">
        <v>878541</v>
      </c>
      <c r="J153" s="19">
        <v>1299708</v>
      </c>
      <c r="K153" s="19">
        <v>2399</v>
      </c>
      <c r="L153" s="19">
        <v>1413021</v>
      </c>
      <c r="M153" s="19">
        <v>25015</v>
      </c>
      <c r="N153" s="19">
        <v>323739</v>
      </c>
      <c r="O153" s="19">
        <v>32243</v>
      </c>
      <c r="P153" s="19">
        <v>0</v>
      </c>
      <c r="Q153" s="19">
        <v>11339993</v>
      </c>
      <c r="R153" s="19">
        <v>6595311</v>
      </c>
      <c r="S153" s="19">
        <v>127394949</v>
      </c>
      <c r="T153" s="19">
        <v>28927778</v>
      </c>
      <c r="V153"/>
      <c r="W153"/>
      <c r="X153"/>
      <c r="Y153" s="14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</row>
    <row r="154" spans="1:40" x14ac:dyDescent="0.25">
      <c r="A154">
        <v>134</v>
      </c>
      <c r="B154" t="s">
        <v>81</v>
      </c>
      <c r="C154" s="13">
        <v>7230</v>
      </c>
      <c r="D154" s="13">
        <v>2016</v>
      </c>
      <c r="E154" s="18">
        <v>23.91</v>
      </c>
      <c r="F154" s="19">
        <v>16900</v>
      </c>
      <c r="G154" s="19">
        <v>2124442</v>
      </c>
      <c r="H154" s="19">
        <v>446211</v>
      </c>
      <c r="I154" s="19">
        <v>289940</v>
      </c>
      <c r="J154" s="19">
        <v>240568</v>
      </c>
      <c r="K154" s="19">
        <v>865</v>
      </c>
      <c r="L154" s="19">
        <v>109259</v>
      </c>
      <c r="M154" s="19">
        <v>0</v>
      </c>
      <c r="N154" s="19">
        <v>75647</v>
      </c>
      <c r="O154" s="19">
        <v>14757</v>
      </c>
      <c r="P154" s="19">
        <v>16000</v>
      </c>
      <c r="Q154" s="19">
        <v>3285689</v>
      </c>
      <c r="R154" s="19">
        <v>1344451</v>
      </c>
      <c r="S154" s="19">
        <v>19780908</v>
      </c>
      <c r="T154" s="19">
        <v>3399414</v>
      </c>
      <c r="V154"/>
      <c r="W154"/>
      <c r="X154"/>
      <c r="Y154" s="14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</row>
    <row r="155" spans="1:40" x14ac:dyDescent="0.25">
      <c r="A155">
        <v>137</v>
      </c>
      <c r="B155" t="s">
        <v>83</v>
      </c>
      <c r="C155" s="13"/>
      <c r="D155" s="13"/>
      <c r="E155" s="18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V155"/>
      <c r="W155"/>
      <c r="X155"/>
      <c r="Y155" s="14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</row>
    <row r="156" spans="1:40" x14ac:dyDescent="0.25">
      <c r="A156">
        <v>138</v>
      </c>
      <c r="B156" t="s">
        <v>119</v>
      </c>
      <c r="C156" s="13">
        <v>7230</v>
      </c>
      <c r="D156" s="13">
        <v>2016</v>
      </c>
      <c r="E156" s="18">
        <v>85.18</v>
      </c>
      <c r="F156" s="19">
        <v>47550</v>
      </c>
      <c r="G156" s="19">
        <v>7585335</v>
      </c>
      <c r="H156" s="19">
        <v>557616</v>
      </c>
      <c r="I156" s="19">
        <v>1364922</v>
      </c>
      <c r="J156" s="19">
        <v>1352316</v>
      </c>
      <c r="K156" s="19">
        <v>350</v>
      </c>
      <c r="L156" s="19">
        <v>123699</v>
      </c>
      <c r="M156" s="19">
        <v>938</v>
      </c>
      <c r="N156" s="19">
        <v>548010</v>
      </c>
      <c r="O156" s="19">
        <v>96577</v>
      </c>
      <c r="P156" s="19">
        <v>18634</v>
      </c>
      <c r="Q156" s="19">
        <v>11611129</v>
      </c>
      <c r="R156" s="19">
        <v>14258322</v>
      </c>
      <c r="S156" s="19">
        <v>122181729</v>
      </c>
      <c r="T156" s="19">
        <v>28884107</v>
      </c>
      <c r="V156"/>
      <c r="W156"/>
      <c r="X156"/>
      <c r="Y156" s="14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</row>
    <row r="157" spans="1:40" x14ac:dyDescent="0.25">
      <c r="A157">
        <v>139</v>
      </c>
      <c r="B157" t="s">
        <v>110</v>
      </c>
      <c r="C157" s="13">
        <v>7230</v>
      </c>
      <c r="D157" s="13">
        <v>2016</v>
      </c>
      <c r="E157" s="18">
        <v>89.36</v>
      </c>
      <c r="F157" s="19">
        <v>60187</v>
      </c>
      <c r="G157" s="19">
        <v>6289401</v>
      </c>
      <c r="H157" s="19">
        <v>584617</v>
      </c>
      <c r="I157" s="19">
        <v>359504</v>
      </c>
      <c r="J157" s="19">
        <v>828671</v>
      </c>
      <c r="K157" s="19">
        <v>691</v>
      </c>
      <c r="L157" s="19">
        <v>143017</v>
      </c>
      <c r="M157" s="19">
        <v>408</v>
      </c>
      <c r="N157" s="19">
        <v>187177</v>
      </c>
      <c r="O157" s="19">
        <v>26377</v>
      </c>
      <c r="P157" s="19">
        <v>0</v>
      </c>
      <c r="Q157" s="19">
        <v>8419863</v>
      </c>
      <c r="R157" s="19">
        <v>7602400</v>
      </c>
      <c r="S157" s="19">
        <v>85391991</v>
      </c>
      <c r="T157" s="19">
        <v>24069190</v>
      </c>
      <c r="V157"/>
      <c r="W157"/>
      <c r="X157"/>
      <c r="Y157" s="14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</row>
    <row r="158" spans="1:40" x14ac:dyDescent="0.25">
      <c r="A158">
        <v>140</v>
      </c>
      <c r="B158" t="s">
        <v>139</v>
      </c>
      <c r="C158" s="13">
        <v>7230</v>
      </c>
      <c r="D158" s="13">
        <v>2016</v>
      </c>
      <c r="E158" s="18">
        <v>25.22</v>
      </c>
      <c r="F158" s="19">
        <v>13789</v>
      </c>
      <c r="G158" s="19">
        <v>3039031</v>
      </c>
      <c r="H158" s="19">
        <v>758052</v>
      </c>
      <c r="I158" s="19">
        <v>1046680</v>
      </c>
      <c r="J158" s="19">
        <v>172927</v>
      </c>
      <c r="K158" s="19">
        <v>0</v>
      </c>
      <c r="L158" s="19">
        <v>91079</v>
      </c>
      <c r="M158" s="19">
        <v>0</v>
      </c>
      <c r="N158" s="19">
        <v>130180</v>
      </c>
      <c r="O158" s="19">
        <v>32848</v>
      </c>
      <c r="P158" s="19">
        <v>0</v>
      </c>
      <c r="Q158" s="19">
        <v>5270797</v>
      </c>
      <c r="R158" s="19">
        <v>1943793</v>
      </c>
      <c r="S158" s="19">
        <v>14594777</v>
      </c>
      <c r="T158" s="19">
        <v>1348967</v>
      </c>
      <c r="V158"/>
      <c r="W158"/>
      <c r="X158"/>
      <c r="Y158" s="14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</row>
    <row r="159" spans="1:40" x14ac:dyDescent="0.25">
      <c r="A159">
        <v>141</v>
      </c>
      <c r="B159" t="s">
        <v>75</v>
      </c>
      <c r="C159" s="13">
        <v>7230</v>
      </c>
      <c r="D159" s="13">
        <v>2016</v>
      </c>
      <c r="E159" s="18">
        <v>2.46</v>
      </c>
      <c r="F159" s="19">
        <v>1556</v>
      </c>
      <c r="G159" s="19">
        <v>146707</v>
      </c>
      <c r="H159" s="19">
        <v>25477</v>
      </c>
      <c r="I159" s="19">
        <v>441287</v>
      </c>
      <c r="J159" s="19">
        <v>35640</v>
      </c>
      <c r="K159" s="19">
        <v>0</v>
      </c>
      <c r="L159" s="19">
        <v>7652</v>
      </c>
      <c r="M159" s="19">
        <v>0</v>
      </c>
      <c r="N159" s="19">
        <v>6517</v>
      </c>
      <c r="O159" s="19">
        <v>3711</v>
      </c>
      <c r="P159" s="19">
        <v>0</v>
      </c>
      <c r="Q159" s="19">
        <v>666991</v>
      </c>
      <c r="R159" s="19">
        <v>336364</v>
      </c>
      <c r="S159" s="19">
        <v>2078800</v>
      </c>
      <c r="T159" s="19">
        <v>25356</v>
      </c>
      <c r="V159"/>
      <c r="W159"/>
      <c r="X159"/>
      <c r="Y159" s="14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</row>
    <row r="160" spans="1:40" x14ac:dyDescent="0.25">
      <c r="A160">
        <v>142</v>
      </c>
      <c r="B160" t="s">
        <v>101</v>
      </c>
      <c r="C160" s="13">
        <v>7230</v>
      </c>
      <c r="D160" s="13">
        <v>2016</v>
      </c>
      <c r="E160" s="18">
        <v>118.4</v>
      </c>
      <c r="F160" s="19">
        <v>80213</v>
      </c>
      <c r="G160" s="19">
        <v>10222504</v>
      </c>
      <c r="H160" s="19">
        <v>2443244</v>
      </c>
      <c r="I160" s="19">
        <v>1651784</v>
      </c>
      <c r="J160" s="19">
        <v>1435823</v>
      </c>
      <c r="K160" s="19">
        <v>2255</v>
      </c>
      <c r="L160" s="19">
        <v>1634015</v>
      </c>
      <c r="M160" s="19">
        <v>45144</v>
      </c>
      <c r="N160" s="19">
        <v>3294244</v>
      </c>
      <c r="O160" s="19">
        <v>37080</v>
      </c>
      <c r="P160" s="19">
        <v>0</v>
      </c>
      <c r="Q160" s="19">
        <v>20766093</v>
      </c>
      <c r="R160" s="19">
        <v>10974381</v>
      </c>
      <c r="S160" s="19">
        <v>193628657</v>
      </c>
      <c r="T160" s="19">
        <v>48007560</v>
      </c>
      <c r="V160"/>
      <c r="W160"/>
      <c r="X160"/>
      <c r="Y160" s="14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</row>
    <row r="161" spans="1:40" x14ac:dyDescent="0.25">
      <c r="A161">
        <v>145</v>
      </c>
      <c r="B161" t="s">
        <v>163</v>
      </c>
      <c r="C161" s="13">
        <v>7230</v>
      </c>
      <c r="D161" s="13">
        <v>2016</v>
      </c>
      <c r="E161" s="18">
        <v>104.68</v>
      </c>
      <c r="F161" s="19">
        <v>66406</v>
      </c>
      <c r="G161" s="19">
        <v>9300416</v>
      </c>
      <c r="H161" s="19">
        <v>2566799</v>
      </c>
      <c r="I161" s="19">
        <v>1475690</v>
      </c>
      <c r="J161" s="19">
        <v>1318212</v>
      </c>
      <c r="K161" s="19">
        <v>1200</v>
      </c>
      <c r="L161" s="19">
        <v>1391144</v>
      </c>
      <c r="M161" s="19">
        <v>45558</v>
      </c>
      <c r="N161" s="19">
        <v>452498</v>
      </c>
      <c r="O161" s="19">
        <v>53976</v>
      </c>
      <c r="P161" s="19">
        <v>144560</v>
      </c>
      <c r="Q161" s="19">
        <v>16460933</v>
      </c>
      <c r="R161" s="19">
        <v>9882985</v>
      </c>
      <c r="S161" s="19">
        <v>104973597</v>
      </c>
      <c r="T161" s="19">
        <v>29624865</v>
      </c>
      <c r="V161"/>
      <c r="W161"/>
      <c r="X161"/>
      <c r="Y161" s="14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</row>
    <row r="162" spans="1:40" x14ac:dyDescent="0.25">
      <c r="A162">
        <v>147</v>
      </c>
      <c r="B162" t="s">
        <v>104</v>
      </c>
      <c r="C162" s="13">
        <v>7230</v>
      </c>
      <c r="D162" s="13">
        <v>2016</v>
      </c>
      <c r="E162" s="18">
        <v>21.77</v>
      </c>
      <c r="F162" s="19">
        <v>9109</v>
      </c>
      <c r="G162" s="19">
        <v>2362962</v>
      </c>
      <c r="H162" s="19">
        <v>379536</v>
      </c>
      <c r="I162" s="19">
        <v>230194</v>
      </c>
      <c r="J162" s="19">
        <v>81221</v>
      </c>
      <c r="K162" s="19">
        <v>0</v>
      </c>
      <c r="L162" s="19">
        <v>46595</v>
      </c>
      <c r="M162" s="19">
        <v>23431</v>
      </c>
      <c r="N162" s="19">
        <v>163031</v>
      </c>
      <c r="O162" s="19">
        <v>5316</v>
      </c>
      <c r="P162" s="19">
        <v>0</v>
      </c>
      <c r="Q162" s="19">
        <v>3292286</v>
      </c>
      <c r="R162" s="19">
        <v>729833</v>
      </c>
      <c r="S162" s="19">
        <v>6139860</v>
      </c>
      <c r="T162" s="19">
        <v>228812</v>
      </c>
      <c r="V162"/>
      <c r="W162"/>
      <c r="X162"/>
      <c r="Y162" s="14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</row>
    <row r="163" spans="1:40" x14ac:dyDescent="0.25">
      <c r="A163">
        <v>148</v>
      </c>
      <c r="B163" t="s">
        <v>140</v>
      </c>
      <c r="C163" s="13">
        <v>7230</v>
      </c>
      <c r="D163" s="13">
        <v>2016</v>
      </c>
      <c r="E163" s="18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V163"/>
      <c r="W163"/>
      <c r="X163"/>
      <c r="Y163" s="14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</row>
    <row r="164" spans="1:40" x14ac:dyDescent="0.25">
      <c r="A164">
        <v>150</v>
      </c>
      <c r="B164" t="s">
        <v>141</v>
      </c>
      <c r="C164" s="13">
        <v>7230</v>
      </c>
      <c r="D164" s="13">
        <v>2016</v>
      </c>
      <c r="E164" s="21">
        <v>9.3800000000000008</v>
      </c>
      <c r="F164" s="22">
        <v>3922</v>
      </c>
      <c r="G164" s="22">
        <v>1632865</v>
      </c>
      <c r="H164" s="22">
        <v>224936</v>
      </c>
      <c r="I164" s="22">
        <v>2417</v>
      </c>
      <c r="J164" s="22">
        <v>76782</v>
      </c>
      <c r="K164" s="22">
        <v>6791</v>
      </c>
      <c r="L164" s="22">
        <v>15227</v>
      </c>
      <c r="M164" s="22">
        <v>13476</v>
      </c>
      <c r="N164" s="22">
        <v>78293</v>
      </c>
      <c r="O164" s="22">
        <v>10160</v>
      </c>
      <c r="P164" s="22">
        <v>0</v>
      </c>
      <c r="Q164" s="22">
        <v>2060947</v>
      </c>
      <c r="R164" s="22">
        <v>1027300</v>
      </c>
      <c r="S164" s="22">
        <v>4800330</v>
      </c>
      <c r="T164" s="22">
        <v>183271</v>
      </c>
      <c r="V164"/>
      <c r="W164"/>
      <c r="X164"/>
      <c r="Y164" s="14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</row>
    <row r="165" spans="1:40" x14ac:dyDescent="0.25">
      <c r="A165">
        <v>152</v>
      </c>
      <c r="B165" t="s">
        <v>85</v>
      </c>
      <c r="C165" s="13">
        <v>7230</v>
      </c>
      <c r="D165" s="13">
        <v>2016</v>
      </c>
      <c r="E165" s="18">
        <v>27.32</v>
      </c>
      <c r="F165" s="19">
        <v>20525</v>
      </c>
      <c r="G165" s="19">
        <v>2256899</v>
      </c>
      <c r="H165" s="19">
        <v>778631</v>
      </c>
      <c r="I165" s="19">
        <v>2807225</v>
      </c>
      <c r="J165" s="19">
        <v>233620</v>
      </c>
      <c r="K165" s="19">
        <v>115</v>
      </c>
      <c r="L165" s="19">
        <v>31398</v>
      </c>
      <c r="M165" s="19">
        <v>4813</v>
      </c>
      <c r="N165" s="19">
        <v>411416</v>
      </c>
      <c r="O165" s="19">
        <v>58070</v>
      </c>
      <c r="P165" s="19">
        <v>0</v>
      </c>
      <c r="Q165" s="19">
        <v>6582187</v>
      </c>
      <c r="R165" s="19">
        <v>4617790</v>
      </c>
      <c r="S165" s="19">
        <v>37195726</v>
      </c>
      <c r="T165" s="19">
        <v>1375396</v>
      </c>
    </row>
    <row r="166" spans="1:40" x14ac:dyDescent="0.25">
      <c r="A166">
        <v>153</v>
      </c>
      <c r="B166" t="s">
        <v>97</v>
      </c>
      <c r="C166" s="13">
        <v>7230</v>
      </c>
      <c r="D166" s="13">
        <v>2016</v>
      </c>
      <c r="E166" s="18">
        <v>8.58</v>
      </c>
      <c r="F166" s="19">
        <v>3047</v>
      </c>
      <c r="G166" s="19">
        <v>619809</v>
      </c>
      <c r="H166" s="19">
        <v>156919</v>
      </c>
      <c r="I166" s="19">
        <v>1263877</v>
      </c>
      <c r="J166" s="19">
        <v>74805</v>
      </c>
      <c r="K166" s="19">
        <v>261</v>
      </c>
      <c r="L166" s="19">
        <v>76410</v>
      </c>
      <c r="M166" s="19">
        <v>0</v>
      </c>
      <c r="N166" s="19">
        <v>54294</v>
      </c>
      <c r="O166" s="19">
        <v>14023</v>
      </c>
      <c r="P166" s="19">
        <v>0</v>
      </c>
      <c r="Q166" s="19">
        <v>2260398</v>
      </c>
      <c r="R166" s="19">
        <v>815711</v>
      </c>
      <c r="S166" s="19">
        <v>3302522</v>
      </c>
      <c r="T166" s="19">
        <v>7340</v>
      </c>
      <c r="V166"/>
      <c r="W166"/>
      <c r="X166"/>
      <c r="Y166" s="14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</row>
    <row r="167" spans="1:40" x14ac:dyDescent="0.25">
      <c r="A167">
        <v>155</v>
      </c>
      <c r="B167" t="s">
        <v>142</v>
      </c>
      <c r="C167" s="13">
        <v>7230</v>
      </c>
      <c r="D167" s="13">
        <v>2016</v>
      </c>
      <c r="E167" s="18">
        <v>117.45</v>
      </c>
      <c r="F167" s="19">
        <v>83067</v>
      </c>
      <c r="G167" s="19">
        <v>11337792</v>
      </c>
      <c r="H167" s="19">
        <v>2978614</v>
      </c>
      <c r="I167" s="19">
        <v>2283556</v>
      </c>
      <c r="J167" s="19">
        <v>1168461</v>
      </c>
      <c r="K167" s="19">
        <v>0</v>
      </c>
      <c r="L167" s="19">
        <v>176819</v>
      </c>
      <c r="M167" s="19">
        <v>0</v>
      </c>
      <c r="N167" s="19">
        <v>144169</v>
      </c>
      <c r="O167" s="19">
        <v>220794</v>
      </c>
      <c r="P167" s="19">
        <v>87338</v>
      </c>
      <c r="Q167" s="19">
        <v>18222867</v>
      </c>
      <c r="R167" s="19">
        <v>17804421</v>
      </c>
      <c r="S167" s="19">
        <v>249499491</v>
      </c>
      <c r="T167" s="19">
        <v>55207447</v>
      </c>
      <c r="V167"/>
      <c r="W167"/>
      <c r="X167"/>
      <c r="Y167" s="14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</row>
    <row r="168" spans="1:40" x14ac:dyDescent="0.25">
      <c r="A168">
        <v>156</v>
      </c>
      <c r="B168" t="s">
        <v>164</v>
      </c>
      <c r="C168" s="13">
        <v>7230</v>
      </c>
      <c r="D168" s="13">
        <v>2016</v>
      </c>
      <c r="E168" s="18">
        <v>27.94</v>
      </c>
      <c r="F168" s="19">
        <v>42240</v>
      </c>
      <c r="G168" s="19">
        <v>2353641</v>
      </c>
      <c r="H168" s="19">
        <v>597191</v>
      </c>
      <c r="I168" s="19">
        <v>3158370</v>
      </c>
      <c r="J168" s="19">
        <v>252411</v>
      </c>
      <c r="K168" s="19">
        <v>2645</v>
      </c>
      <c r="L168" s="19">
        <v>238986</v>
      </c>
      <c r="M168" s="19">
        <v>0</v>
      </c>
      <c r="N168" s="19">
        <v>89319</v>
      </c>
      <c r="O168" s="19">
        <v>5059</v>
      </c>
      <c r="P168" s="19">
        <v>0</v>
      </c>
      <c r="Q168" s="19">
        <v>6697622</v>
      </c>
      <c r="R168" s="19">
        <v>3140359</v>
      </c>
      <c r="S168" s="19">
        <v>41464707</v>
      </c>
      <c r="T168" s="19">
        <v>4708381</v>
      </c>
      <c r="V168"/>
      <c r="W168"/>
      <c r="X168"/>
      <c r="Y168" s="14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</row>
    <row r="169" spans="1:40" x14ac:dyDescent="0.25">
      <c r="A169">
        <v>157</v>
      </c>
      <c r="B169" t="s">
        <v>143</v>
      </c>
      <c r="C169" s="13">
        <v>7230</v>
      </c>
      <c r="D169" s="13">
        <v>2016</v>
      </c>
      <c r="E169" s="18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9">
        <v>0</v>
      </c>
      <c r="R169" s="19">
        <v>0</v>
      </c>
      <c r="S169" s="19">
        <v>0</v>
      </c>
      <c r="T169" s="19">
        <v>0</v>
      </c>
      <c r="V169"/>
      <c r="W169"/>
      <c r="X169"/>
      <c r="Y169" s="14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</row>
    <row r="170" spans="1:40" x14ac:dyDescent="0.25">
      <c r="A170">
        <v>158</v>
      </c>
      <c r="B170" t="s">
        <v>71</v>
      </c>
      <c r="C170" s="13">
        <v>7230</v>
      </c>
      <c r="D170" s="13">
        <v>2016</v>
      </c>
      <c r="E170" s="18">
        <v>8.16</v>
      </c>
      <c r="F170" s="19">
        <v>3309</v>
      </c>
      <c r="G170" s="19">
        <v>1047228</v>
      </c>
      <c r="H170" s="19">
        <v>214981</v>
      </c>
      <c r="I170" s="19">
        <v>0</v>
      </c>
      <c r="J170" s="19">
        <v>69098</v>
      </c>
      <c r="K170" s="19">
        <v>107</v>
      </c>
      <c r="L170" s="19">
        <v>209670</v>
      </c>
      <c r="M170" s="19">
        <v>2064</v>
      </c>
      <c r="N170" s="19">
        <v>95544</v>
      </c>
      <c r="O170" s="19">
        <v>18470</v>
      </c>
      <c r="P170" s="19">
        <v>0</v>
      </c>
      <c r="Q170" s="19">
        <v>1657162</v>
      </c>
      <c r="R170" s="19">
        <v>870809</v>
      </c>
      <c r="S170" s="19">
        <v>3812922</v>
      </c>
      <c r="T170" s="19">
        <v>0</v>
      </c>
      <c r="V170"/>
      <c r="W170"/>
      <c r="X170"/>
      <c r="Y170" s="14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</row>
    <row r="171" spans="1:40" x14ac:dyDescent="0.25">
      <c r="A171">
        <v>159</v>
      </c>
      <c r="B171" t="s">
        <v>144</v>
      </c>
      <c r="C171" s="13">
        <v>7230</v>
      </c>
      <c r="D171" s="13">
        <v>2016</v>
      </c>
      <c r="E171" s="18">
        <v>122.48</v>
      </c>
      <c r="F171" s="19">
        <v>68901</v>
      </c>
      <c r="G171" s="19">
        <v>10812820</v>
      </c>
      <c r="H171" s="19">
        <v>993563</v>
      </c>
      <c r="I171" s="19">
        <v>297941</v>
      </c>
      <c r="J171" s="19">
        <v>1169497</v>
      </c>
      <c r="K171" s="19">
        <v>1931</v>
      </c>
      <c r="L171" s="19">
        <v>425201</v>
      </c>
      <c r="M171" s="19">
        <v>0</v>
      </c>
      <c r="N171" s="19">
        <v>367011</v>
      </c>
      <c r="O171" s="19">
        <v>50734</v>
      </c>
      <c r="P171" s="19">
        <v>1579</v>
      </c>
      <c r="Q171" s="19">
        <v>14117119</v>
      </c>
      <c r="R171" s="19">
        <v>15001008</v>
      </c>
      <c r="S171" s="19">
        <v>150971070</v>
      </c>
      <c r="T171" s="19">
        <v>52459998</v>
      </c>
      <c r="V171"/>
      <c r="W171"/>
      <c r="X171"/>
      <c r="Y171" s="14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</row>
    <row r="172" spans="1:40" x14ac:dyDescent="0.25">
      <c r="A172">
        <v>161</v>
      </c>
      <c r="B172" t="s">
        <v>117</v>
      </c>
      <c r="C172" s="13">
        <v>7230</v>
      </c>
      <c r="D172" s="13">
        <v>2016</v>
      </c>
      <c r="E172" s="18">
        <v>142.19999999999999</v>
      </c>
      <c r="F172" s="19">
        <v>95729</v>
      </c>
      <c r="G172" s="19">
        <v>12667907</v>
      </c>
      <c r="H172" s="19">
        <v>1520840</v>
      </c>
      <c r="I172" s="19">
        <v>1292826</v>
      </c>
      <c r="J172" s="19">
        <v>1828241</v>
      </c>
      <c r="K172" s="19">
        <v>1910</v>
      </c>
      <c r="L172" s="19">
        <v>1381071</v>
      </c>
      <c r="M172" s="19">
        <v>698455</v>
      </c>
      <c r="N172" s="19">
        <v>461693</v>
      </c>
      <c r="O172" s="19">
        <v>218362</v>
      </c>
      <c r="P172" s="19">
        <v>74750</v>
      </c>
      <c r="Q172" s="19">
        <v>19996555</v>
      </c>
      <c r="R172" s="19">
        <v>14225162</v>
      </c>
      <c r="S172" s="19">
        <v>139676540</v>
      </c>
      <c r="T172" s="19">
        <v>26884456</v>
      </c>
      <c r="V172"/>
      <c r="W172"/>
      <c r="X172"/>
      <c r="Y172" s="14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</row>
    <row r="173" spans="1:40" x14ac:dyDescent="0.25">
      <c r="A173">
        <v>162</v>
      </c>
      <c r="B173" t="s">
        <v>113</v>
      </c>
      <c r="C173" s="13">
        <v>7230</v>
      </c>
      <c r="D173" s="13">
        <v>2016</v>
      </c>
      <c r="E173" s="18">
        <v>213.96</v>
      </c>
      <c r="F173" s="19">
        <v>169407</v>
      </c>
      <c r="G173" s="19">
        <v>17869869</v>
      </c>
      <c r="H173" s="19">
        <v>1564613</v>
      </c>
      <c r="I173" s="19">
        <v>7925135</v>
      </c>
      <c r="J173" s="19">
        <v>1771378</v>
      </c>
      <c r="K173" s="19">
        <v>0</v>
      </c>
      <c r="L173" s="19">
        <v>290796</v>
      </c>
      <c r="M173" s="19">
        <v>7344</v>
      </c>
      <c r="N173" s="19">
        <v>561600</v>
      </c>
      <c r="O173" s="19">
        <v>128414</v>
      </c>
      <c r="P173" s="19">
        <v>648243</v>
      </c>
      <c r="Q173" s="19">
        <v>29470906</v>
      </c>
      <c r="R173" s="19">
        <v>23416434</v>
      </c>
      <c r="S173" s="19">
        <v>138240476</v>
      </c>
      <c r="T173" s="19">
        <v>53557976</v>
      </c>
      <c r="V173"/>
      <c r="W173"/>
      <c r="X173"/>
      <c r="Y173" s="14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</row>
    <row r="174" spans="1:40" x14ac:dyDescent="0.25">
      <c r="A174">
        <v>164</v>
      </c>
      <c r="B174" t="s">
        <v>145</v>
      </c>
      <c r="C174" s="13">
        <v>7230</v>
      </c>
      <c r="D174" s="13">
        <v>2016</v>
      </c>
      <c r="E174" s="18">
        <v>121.4</v>
      </c>
      <c r="F174" s="19">
        <v>56660</v>
      </c>
      <c r="G174" s="19">
        <v>9502915</v>
      </c>
      <c r="H174" s="19">
        <v>2523930</v>
      </c>
      <c r="I174" s="19">
        <v>575994</v>
      </c>
      <c r="J174" s="19">
        <v>1334652</v>
      </c>
      <c r="K174" s="19">
        <v>25787</v>
      </c>
      <c r="L174" s="19">
        <v>758984</v>
      </c>
      <c r="M174" s="19">
        <v>566547</v>
      </c>
      <c r="N174" s="19">
        <v>1064413</v>
      </c>
      <c r="O174" s="19">
        <v>60568</v>
      </c>
      <c r="P174" s="19">
        <v>8797</v>
      </c>
      <c r="Q174" s="19">
        <v>16404993</v>
      </c>
      <c r="R174" s="19">
        <v>9921016</v>
      </c>
      <c r="S174" s="19">
        <v>147483477</v>
      </c>
      <c r="T174" s="19">
        <v>35891724</v>
      </c>
      <c r="V174"/>
      <c r="W174"/>
      <c r="X174"/>
      <c r="Y174" s="14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</row>
    <row r="175" spans="1:40" x14ac:dyDescent="0.25">
      <c r="A175">
        <v>165</v>
      </c>
      <c r="B175" t="s">
        <v>82</v>
      </c>
      <c r="C175" s="13">
        <v>7230</v>
      </c>
      <c r="D175" s="13">
        <v>2016</v>
      </c>
      <c r="E175" s="18">
        <v>12.45</v>
      </c>
      <c r="F175" s="19">
        <v>5407</v>
      </c>
      <c r="G175" s="19">
        <v>1504966</v>
      </c>
      <c r="H175" s="19">
        <v>338803</v>
      </c>
      <c r="I175" s="19">
        <v>158012</v>
      </c>
      <c r="J175" s="19">
        <v>43453</v>
      </c>
      <c r="K175" s="19">
        <v>1647</v>
      </c>
      <c r="L175" s="19">
        <v>75750</v>
      </c>
      <c r="M175" s="19">
        <v>12764</v>
      </c>
      <c r="N175" s="19">
        <v>30067</v>
      </c>
      <c r="O175" s="19">
        <v>70586</v>
      </c>
      <c r="P175" s="19">
        <v>0</v>
      </c>
      <c r="Q175" s="19">
        <v>2236048</v>
      </c>
      <c r="R175" s="19">
        <v>716896</v>
      </c>
      <c r="S175" s="19">
        <v>7839326</v>
      </c>
      <c r="T175" s="19">
        <v>156213</v>
      </c>
      <c r="V175"/>
      <c r="W175"/>
      <c r="X175"/>
      <c r="Y175" s="14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</row>
    <row r="176" spans="1:40" x14ac:dyDescent="0.25">
      <c r="A176">
        <v>167</v>
      </c>
      <c r="B176" t="s">
        <v>76</v>
      </c>
      <c r="C176" s="13"/>
      <c r="D176" s="13"/>
      <c r="E176" s="18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V176"/>
      <c r="W176"/>
      <c r="X176"/>
      <c r="Y176" s="14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</row>
    <row r="177" spans="1:40" x14ac:dyDescent="0.25">
      <c r="A177">
        <v>168</v>
      </c>
      <c r="B177" t="s">
        <v>73</v>
      </c>
      <c r="C177" s="13">
        <v>7230</v>
      </c>
      <c r="D177" s="13">
        <v>2016</v>
      </c>
      <c r="E177" s="18">
        <v>56.85</v>
      </c>
      <c r="F177" s="19">
        <v>37725</v>
      </c>
      <c r="G177" s="19">
        <v>4681016</v>
      </c>
      <c r="H177" s="19">
        <v>1111630</v>
      </c>
      <c r="I177" s="19">
        <v>5134676</v>
      </c>
      <c r="J177" s="19">
        <v>434742</v>
      </c>
      <c r="K177" s="19">
        <v>2023</v>
      </c>
      <c r="L177" s="19">
        <v>44872</v>
      </c>
      <c r="M177" s="19">
        <v>0</v>
      </c>
      <c r="N177" s="19">
        <v>54544</v>
      </c>
      <c r="O177" s="19">
        <v>42812</v>
      </c>
      <c r="P177" s="19">
        <v>0</v>
      </c>
      <c r="Q177" s="19">
        <v>11506315</v>
      </c>
      <c r="R177" s="19">
        <v>8903486</v>
      </c>
      <c r="S177" s="19">
        <v>56961553</v>
      </c>
      <c r="T177" s="19">
        <v>12789812</v>
      </c>
      <c r="V177"/>
      <c r="W177"/>
      <c r="X177"/>
      <c r="Y177" s="14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</row>
    <row r="178" spans="1:40" x14ac:dyDescent="0.25">
      <c r="A178">
        <v>170</v>
      </c>
      <c r="B178" t="s">
        <v>146</v>
      </c>
      <c r="C178" s="13">
        <v>7230</v>
      </c>
      <c r="D178" s="13">
        <v>2016</v>
      </c>
      <c r="E178" s="21">
        <v>163.41999999999999</v>
      </c>
      <c r="F178" s="23">
        <v>109238</v>
      </c>
      <c r="G178" s="23">
        <v>12378732</v>
      </c>
      <c r="H178" s="23">
        <v>3284329</v>
      </c>
      <c r="I178" s="23">
        <v>3313227</v>
      </c>
      <c r="J178" s="23">
        <v>1813920</v>
      </c>
      <c r="K178" s="23">
        <v>1991</v>
      </c>
      <c r="L178" s="23">
        <v>747036</v>
      </c>
      <c r="M178" s="23">
        <v>114823</v>
      </c>
      <c r="N178" s="23">
        <v>748518</v>
      </c>
      <c r="O178" s="23">
        <v>64163</v>
      </c>
      <c r="P178" s="23">
        <v>642</v>
      </c>
      <c r="Q178" s="23">
        <v>22466097</v>
      </c>
      <c r="R178" s="23">
        <v>14425656</v>
      </c>
      <c r="S178" s="23">
        <v>225473826</v>
      </c>
      <c r="T178" s="23">
        <v>74740709</v>
      </c>
      <c r="V178"/>
      <c r="W178"/>
      <c r="X178"/>
      <c r="Y178" s="14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</row>
    <row r="179" spans="1:40" x14ac:dyDescent="0.25">
      <c r="A179">
        <v>172</v>
      </c>
      <c r="B179" t="s">
        <v>106</v>
      </c>
      <c r="C179" s="13">
        <v>7230</v>
      </c>
      <c r="D179" s="13">
        <v>2016</v>
      </c>
      <c r="E179" s="18">
        <v>28.22</v>
      </c>
      <c r="F179" s="19">
        <v>12028</v>
      </c>
      <c r="G179" s="19">
        <v>3994557</v>
      </c>
      <c r="H179" s="19">
        <v>869814</v>
      </c>
      <c r="I179" s="19">
        <v>69669</v>
      </c>
      <c r="J179" s="19">
        <v>158686</v>
      </c>
      <c r="K179" s="19">
        <v>1781</v>
      </c>
      <c r="L179" s="19">
        <v>19508</v>
      </c>
      <c r="M179" s="19">
        <v>33250</v>
      </c>
      <c r="N179" s="19">
        <v>151155</v>
      </c>
      <c r="O179" s="19">
        <v>81456</v>
      </c>
      <c r="P179" s="19">
        <v>0</v>
      </c>
      <c r="Q179" s="19">
        <v>5379876</v>
      </c>
      <c r="R179" s="19">
        <v>1949760</v>
      </c>
      <c r="S179" s="19">
        <v>11471494</v>
      </c>
      <c r="T179" s="19">
        <v>277765</v>
      </c>
    </row>
    <row r="180" spans="1:40" x14ac:dyDescent="0.25">
      <c r="A180">
        <v>173</v>
      </c>
      <c r="B180" t="s">
        <v>86</v>
      </c>
      <c r="C180" s="13">
        <v>7230</v>
      </c>
      <c r="D180" s="13">
        <v>2016</v>
      </c>
      <c r="E180" s="18">
        <v>11.13</v>
      </c>
      <c r="F180" s="19">
        <v>4988</v>
      </c>
      <c r="G180" s="19">
        <v>1076592</v>
      </c>
      <c r="H180" s="19">
        <v>261628</v>
      </c>
      <c r="I180" s="19">
        <v>552892</v>
      </c>
      <c r="J180" s="19">
        <v>60151</v>
      </c>
      <c r="K180" s="19">
        <v>0</v>
      </c>
      <c r="L180" s="19">
        <v>18964</v>
      </c>
      <c r="M180" s="19">
        <v>0</v>
      </c>
      <c r="N180" s="19">
        <v>88542</v>
      </c>
      <c r="O180" s="19">
        <v>41776</v>
      </c>
      <c r="P180" s="19">
        <v>0</v>
      </c>
      <c r="Q180" s="19">
        <v>2100545</v>
      </c>
      <c r="R180" s="19">
        <v>1304374</v>
      </c>
      <c r="S180" s="19">
        <v>7970871</v>
      </c>
      <c r="T180" s="19">
        <v>115239</v>
      </c>
      <c r="V180"/>
      <c r="W180"/>
      <c r="X180"/>
      <c r="Y180" s="14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</row>
    <row r="181" spans="1:40" x14ac:dyDescent="0.25">
      <c r="A181">
        <v>175</v>
      </c>
      <c r="B181" t="s">
        <v>109</v>
      </c>
      <c r="C181" s="13">
        <v>7230</v>
      </c>
      <c r="D181" s="13">
        <v>2016</v>
      </c>
      <c r="E181" s="18">
        <v>83.33</v>
      </c>
      <c r="F181" s="19">
        <v>42694</v>
      </c>
      <c r="G181" s="19">
        <v>11755436</v>
      </c>
      <c r="H181" s="19">
        <v>1929732</v>
      </c>
      <c r="I181" s="19">
        <v>401663</v>
      </c>
      <c r="J181" s="19">
        <v>645089</v>
      </c>
      <c r="K181" s="19">
        <v>1563</v>
      </c>
      <c r="L181" s="19">
        <v>424473</v>
      </c>
      <c r="M181" s="19">
        <v>0</v>
      </c>
      <c r="N181" s="19">
        <v>640305</v>
      </c>
      <c r="O181" s="19">
        <v>328095</v>
      </c>
      <c r="P181" s="19">
        <v>112991</v>
      </c>
      <c r="Q181" s="19">
        <v>16013365</v>
      </c>
      <c r="R181" s="19">
        <v>13064464</v>
      </c>
      <c r="S181" s="19">
        <v>125329758</v>
      </c>
      <c r="T181" s="19">
        <v>21654975</v>
      </c>
      <c r="V181"/>
      <c r="W181"/>
      <c r="X181"/>
      <c r="Y181" s="14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</row>
    <row r="182" spans="1:40" x14ac:dyDescent="0.25">
      <c r="A182">
        <v>176</v>
      </c>
      <c r="B182" t="s">
        <v>147</v>
      </c>
      <c r="C182" s="13">
        <v>7230</v>
      </c>
      <c r="D182" s="13">
        <v>2016</v>
      </c>
      <c r="E182" s="18">
        <v>146.75</v>
      </c>
      <c r="F182" s="19">
        <v>82249</v>
      </c>
      <c r="G182" s="19">
        <v>15188426</v>
      </c>
      <c r="H182" s="19">
        <v>2853550</v>
      </c>
      <c r="I182" s="19">
        <v>4768261</v>
      </c>
      <c r="J182" s="19">
        <v>2015138</v>
      </c>
      <c r="K182" s="19">
        <v>1744</v>
      </c>
      <c r="L182" s="19">
        <v>3180314</v>
      </c>
      <c r="M182" s="19">
        <v>1287</v>
      </c>
      <c r="N182" s="19">
        <v>995740</v>
      </c>
      <c r="O182" s="19">
        <v>6333</v>
      </c>
      <c r="P182" s="19">
        <v>87262</v>
      </c>
      <c r="Q182" s="19">
        <v>28923531</v>
      </c>
      <c r="R182" s="19">
        <v>14930067</v>
      </c>
      <c r="S182" s="19">
        <v>302295926</v>
      </c>
      <c r="T182" s="19">
        <v>106088201</v>
      </c>
    </row>
    <row r="183" spans="1:40" x14ac:dyDescent="0.25">
      <c r="A183">
        <v>180</v>
      </c>
      <c r="B183" t="s">
        <v>165</v>
      </c>
      <c r="C183" s="13">
        <v>7230</v>
      </c>
      <c r="D183" s="13">
        <v>2016</v>
      </c>
      <c r="E183" s="18">
        <v>55.61</v>
      </c>
      <c r="F183" s="19">
        <v>42533</v>
      </c>
      <c r="G183" s="19">
        <v>4104222</v>
      </c>
      <c r="H183" s="19">
        <v>1062963</v>
      </c>
      <c r="I183" s="19">
        <v>1482108</v>
      </c>
      <c r="J183" s="19">
        <v>550308</v>
      </c>
      <c r="K183" s="19">
        <v>0</v>
      </c>
      <c r="L183" s="19">
        <v>0</v>
      </c>
      <c r="M183" s="19">
        <v>218</v>
      </c>
      <c r="N183" s="19">
        <v>186874</v>
      </c>
      <c r="O183" s="19">
        <v>28028</v>
      </c>
      <c r="P183" s="19">
        <v>27684</v>
      </c>
      <c r="Q183" s="19">
        <v>7387037</v>
      </c>
      <c r="R183" s="19">
        <v>2614831</v>
      </c>
      <c r="S183" s="19">
        <v>70410383</v>
      </c>
      <c r="T183" s="19">
        <v>10745119</v>
      </c>
      <c r="V183"/>
      <c r="W183"/>
      <c r="X183"/>
      <c r="Y183" s="14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</row>
    <row r="184" spans="1:40" x14ac:dyDescent="0.25">
      <c r="A184">
        <v>183</v>
      </c>
      <c r="B184" t="s">
        <v>148</v>
      </c>
      <c r="C184" s="13">
        <v>7230</v>
      </c>
      <c r="D184" s="13">
        <v>2016</v>
      </c>
      <c r="E184" s="21">
        <v>79.19</v>
      </c>
      <c r="F184" s="22">
        <v>39012</v>
      </c>
      <c r="G184" s="22">
        <v>8409025</v>
      </c>
      <c r="H184" s="22">
        <v>1401856</v>
      </c>
      <c r="I184" s="22">
        <v>1288339</v>
      </c>
      <c r="J184" s="22">
        <v>1008656</v>
      </c>
      <c r="K184" s="22">
        <v>802</v>
      </c>
      <c r="L184" s="22">
        <v>103486</v>
      </c>
      <c r="M184" s="22">
        <v>569</v>
      </c>
      <c r="N184" s="22">
        <v>280035</v>
      </c>
      <c r="O184" s="22">
        <v>118208</v>
      </c>
      <c r="P184" s="22">
        <v>20786</v>
      </c>
      <c r="Q184" s="22">
        <v>12590190</v>
      </c>
      <c r="R184" s="22">
        <v>11225696</v>
      </c>
      <c r="S184" s="22">
        <v>138911999</v>
      </c>
      <c r="T184" s="22">
        <v>36534362</v>
      </c>
      <c r="V184"/>
      <c r="W184"/>
      <c r="X184"/>
      <c r="Y184" s="14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</row>
    <row r="185" spans="1:40" x14ac:dyDescent="0.25">
      <c r="A185">
        <v>186</v>
      </c>
      <c r="B185" t="s">
        <v>149</v>
      </c>
      <c r="C185" s="13">
        <v>7230</v>
      </c>
      <c r="D185" s="13">
        <v>2016</v>
      </c>
      <c r="E185" s="18">
        <v>18</v>
      </c>
      <c r="F185" s="19">
        <v>13796</v>
      </c>
      <c r="G185" s="19">
        <v>1509667</v>
      </c>
      <c r="H185" s="19">
        <v>262900</v>
      </c>
      <c r="I185" s="19">
        <v>1840535</v>
      </c>
      <c r="J185" s="19">
        <v>55874</v>
      </c>
      <c r="K185" s="19">
        <v>0</v>
      </c>
      <c r="L185" s="19">
        <v>166124</v>
      </c>
      <c r="M185" s="19">
        <v>524</v>
      </c>
      <c r="N185" s="19">
        <v>203016</v>
      </c>
      <c r="O185" s="19">
        <v>4233</v>
      </c>
      <c r="P185" s="19">
        <v>0</v>
      </c>
      <c r="Q185" s="19">
        <v>4042873</v>
      </c>
      <c r="R185" s="19">
        <v>2803837</v>
      </c>
      <c r="S185" s="19">
        <v>22643922</v>
      </c>
      <c r="T185" s="19">
        <v>13960</v>
      </c>
      <c r="V185"/>
      <c r="W185"/>
      <c r="X185"/>
      <c r="Y185" s="14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</row>
    <row r="186" spans="1:40" x14ac:dyDescent="0.25">
      <c r="A186">
        <v>191</v>
      </c>
      <c r="B186" t="s">
        <v>91</v>
      </c>
      <c r="C186" s="13">
        <v>7230</v>
      </c>
      <c r="D186" s="13">
        <v>2016</v>
      </c>
      <c r="E186" s="18">
        <v>54.12</v>
      </c>
      <c r="F186" s="19">
        <v>38398</v>
      </c>
      <c r="G186" s="19">
        <v>4723995</v>
      </c>
      <c r="H186" s="19">
        <v>451350</v>
      </c>
      <c r="I186" s="19">
        <v>0</v>
      </c>
      <c r="J186" s="19">
        <v>721896</v>
      </c>
      <c r="K186" s="19">
        <v>869</v>
      </c>
      <c r="L186" s="19">
        <v>208558</v>
      </c>
      <c r="M186" s="19">
        <v>0</v>
      </c>
      <c r="N186" s="19">
        <v>311876</v>
      </c>
      <c r="O186" s="19">
        <v>36992</v>
      </c>
      <c r="P186" s="19">
        <v>4700</v>
      </c>
      <c r="Q186" s="19">
        <v>6450836</v>
      </c>
      <c r="R186" s="19">
        <v>7258016</v>
      </c>
      <c r="S186" s="19">
        <v>78912941</v>
      </c>
      <c r="T186" s="19">
        <v>17006289</v>
      </c>
    </row>
    <row r="187" spans="1:40" x14ac:dyDescent="0.25">
      <c r="A187">
        <v>193</v>
      </c>
      <c r="B187" t="s">
        <v>111</v>
      </c>
      <c r="C187" s="13">
        <v>7230</v>
      </c>
      <c r="D187" s="13">
        <v>2016</v>
      </c>
      <c r="E187" s="18">
        <v>16.649999999999999</v>
      </c>
      <c r="F187" s="19">
        <v>9624</v>
      </c>
      <c r="G187" s="19">
        <v>1339302</v>
      </c>
      <c r="H187" s="19">
        <v>124286</v>
      </c>
      <c r="I187" s="19">
        <v>1652625</v>
      </c>
      <c r="J187" s="19">
        <v>134782</v>
      </c>
      <c r="K187" s="19">
        <v>454</v>
      </c>
      <c r="L187" s="19">
        <v>20366</v>
      </c>
      <c r="M187" s="19">
        <v>0</v>
      </c>
      <c r="N187" s="19">
        <v>76183</v>
      </c>
      <c r="O187" s="19">
        <v>32399</v>
      </c>
      <c r="P187" s="19">
        <v>11785</v>
      </c>
      <c r="Q187" s="19">
        <v>3368612</v>
      </c>
      <c r="R187" s="19">
        <v>2994010</v>
      </c>
      <c r="S187" s="19">
        <v>14321028</v>
      </c>
      <c r="T187" s="19">
        <v>587855</v>
      </c>
      <c r="V187"/>
      <c r="W187"/>
      <c r="X187"/>
      <c r="Y187" s="14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</row>
    <row r="188" spans="1:40" x14ac:dyDescent="0.25">
      <c r="A188">
        <v>194</v>
      </c>
      <c r="B188" t="s">
        <v>150</v>
      </c>
      <c r="C188" s="13">
        <v>7230</v>
      </c>
      <c r="D188" s="13">
        <v>2016</v>
      </c>
      <c r="E188" s="18">
        <v>13.32</v>
      </c>
      <c r="F188" s="19">
        <v>4975</v>
      </c>
      <c r="G188" s="19">
        <v>1188383</v>
      </c>
      <c r="H188" s="19">
        <v>105326</v>
      </c>
      <c r="I188" s="19">
        <v>726605</v>
      </c>
      <c r="J188" s="19">
        <v>72090</v>
      </c>
      <c r="K188" s="19">
        <v>0</v>
      </c>
      <c r="L188" s="19">
        <v>175556</v>
      </c>
      <c r="M188" s="19">
        <v>0</v>
      </c>
      <c r="N188" s="19">
        <v>10905</v>
      </c>
      <c r="O188" s="19">
        <v>45322</v>
      </c>
      <c r="P188" s="19">
        <v>10399</v>
      </c>
      <c r="Q188" s="19">
        <v>2313788</v>
      </c>
      <c r="R188" s="19">
        <v>1537974</v>
      </c>
      <c r="S188" s="19">
        <v>7646355</v>
      </c>
      <c r="T188" s="19">
        <v>245780</v>
      </c>
      <c r="V188"/>
      <c r="W188"/>
      <c r="X188"/>
      <c r="Y188" s="14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</row>
    <row r="189" spans="1:40" x14ac:dyDescent="0.25">
      <c r="A189">
        <v>195</v>
      </c>
      <c r="B189" t="s">
        <v>99</v>
      </c>
      <c r="C189" s="13">
        <v>7230</v>
      </c>
      <c r="D189" s="13">
        <v>2016</v>
      </c>
      <c r="E189" s="18">
        <v>17.100000000000001</v>
      </c>
      <c r="F189" s="19">
        <v>3845</v>
      </c>
      <c r="G189" s="19">
        <v>2072732</v>
      </c>
      <c r="H189" s="19">
        <v>344759</v>
      </c>
      <c r="I189" s="19">
        <v>152160</v>
      </c>
      <c r="J189" s="19">
        <v>82886</v>
      </c>
      <c r="K189" s="19">
        <v>0</v>
      </c>
      <c r="L189" s="19">
        <v>4846</v>
      </c>
      <c r="M189" s="19">
        <v>10969</v>
      </c>
      <c r="N189" s="19">
        <v>268238</v>
      </c>
      <c r="O189" s="19">
        <v>12844</v>
      </c>
      <c r="P189" s="19">
        <v>0</v>
      </c>
      <c r="Q189" s="19">
        <v>2949434</v>
      </c>
      <c r="R189" s="19">
        <v>1818788</v>
      </c>
      <c r="S189" s="19">
        <v>5686733</v>
      </c>
      <c r="T189" s="19">
        <v>22810</v>
      </c>
      <c r="V189"/>
      <c r="W189"/>
      <c r="X189"/>
      <c r="Y189" s="14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</row>
    <row r="190" spans="1:40" x14ac:dyDescent="0.25">
      <c r="A190">
        <v>197</v>
      </c>
      <c r="B190" t="s">
        <v>70</v>
      </c>
      <c r="C190" s="13">
        <v>7230</v>
      </c>
      <c r="D190" s="13">
        <v>2016</v>
      </c>
      <c r="E190" s="18">
        <v>24.6</v>
      </c>
      <c r="F190" s="19">
        <v>20885</v>
      </c>
      <c r="G190" s="19">
        <v>2261795</v>
      </c>
      <c r="H190" s="19">
        <v>155387</v>
      </c>
      <c r="I190" s="19">
        <v>383605</v>
      </c>
      <c r="J190" s="19">
        <v>111738</v>
      </c>
      <c r="K190" s="19">
        <v>170</v>
      </c>
      <c r="L190" s="19">
        <v>1825</v>
      </c>
      <c r="M190" s="19">
        <v>0</v>
      </c>
      <c r="N190" s="19">
        <v>98985</v>
      </c>
      <c r="O190" s="19">
        <v>37068</v>
      </c>
      <c r="P190" s="19">
        <v>0</v>
      </c>
      <c r="Q190" s="19">
        <v>3050573</v>
      </c>
      <c r="R190" s="19">
        <v>2239716</v>
      </c>
      <c r="S190" s="19">
        <v>36365509</v>
      </c>
      <c r="T190" s="19">
        <v>6625541</v>
      </c>
      <c r="V190"/>
      <c r="W190"/>
      <c r="X190"/>
      <c r="Y190" s="14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</row>
    <row r="191" spans="1:40" x14ac:dyDescent="0.25">
      <c r="A191">
        <v>198</v>
      </c>
      <c r="B191" t="s">
        <v>166</v>
      </c>
      <c r="C191" s="13">
        <v>7230</v>
      </c>
      <c r="D191" s="13">
        <v>2016</v>
      </c>
      <c r="E191" s="18">
        <v>22.38</v>
      </c>
      <c r="F191" s="19">
        <v>18302</v>
      </c>
      <c r="G191" s="19">
        <v>2288053</v>
      </c>
      <c r="H191" s="19">
        <v>607969</v>
      </c>
      <c r="I191" s="19">
        <v>1154285</v>
      </c>
      <c r="J191" s="19">
        <v>300185</v>
      </c>
      <c r="K191" s="19">
        <v>0</v>
      </c>
      <c r="L191" s="19">
        <v>830670</v>
      </c>
      <c r="M191" s="19">
        <v>0</v>
      </c>
      <c r="N191" s="19">
        <v>204572</v>
      </c>
      <c r="O191" s="19">
        <v>19921</v>
      </c>
      <c r="P191" s="19">
        <v>0</v>
      </c>
      <c r="Q191" s="19">
        <v>5405655</v>
      </c>
      <c r="R191" s="19">
        <v>2251439</v>
      </c>
      <c r="S191" s="19">
        <v>16759297</v>
      </c>
      <c r="T191" s="19">
        <v>1156184</v>
      </c>
    </row>
    <row r="192" spans="1:40" x14ac:dyDescent="0.25">
      <c r="A192">
        <v>199</v>
      </c>
      <c r="B192" t="s">
        <v>167</v>
      </c>
      <c r="C192" s="13">
        <v>7230</v>
      </c>
      <c r="D192" s="13">
        <v>2016</v>
      </c>
      <c r="E192" s="14">
        <v>16.8</v>
      </c>
      <c r="F192" s="15">
        <v>22721</v>
      </c>
      <c r="G192" s="15">
        <v>1671063</v>
      </c>
      <c r="H192" s="15">
        <v>304183</v>
      </c>
      <c r="I192" s="15">
        <v>69667</v>
      </c>
      <c r="J192" s="15">
        <v>100892</v>
      </c>
      <c r="K192" s="15">
        <v>0</v>
      </c>
      <c r="L192" s="15">
        <v>5859</v>
      </c>
      <c r="M192" s="15">
        <v>9096</v>
      </c>
      <c r="N192" s="15">
        <v>92873</v>
      </c>
      <c r="O192" s="15">
        <v>56834</v>
      </c>
      <c r="P192" s="15">
        <v>0</v>
      </c>
      <c r="Q192" s="15">
        <v>2310467</v>
      </c>
      <c r="R192" s="15">
        <v>1287495</v>
      </c>
      <c r="S192" s="15">
        <v>26907208</v>
      </c>
      <c r="T192" s="15">
        <v>3157937</v>
      </c>
      <c r="V192"/>
      <c r="W192"/>
      <c r="X192"/>
      <c r="Y192" s="14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</row>
    <row r="193" spans="1:40" x14ac:dyDescent="0.25">
      <c r="A193">
        <v>201</v>
      </c>
      <c r="B193" t="s">
        <v>151</v>
      </c>
      <c r="C193" s="13">
        <v>7230</v>
      </c>
      <c r="D193" s="13">
        <v>2016</v>
      </c>
      <c r="E193" s="18">
        <v>89.74</v>
      </c>
      <c r="F193" s="19">
        <v>52562</v>
      </c>
      <c r="G193" s="19">
        <v>7307232</v>
      </c>
      <c r="H193" s="19">
        <v>1893630</v>
      </c>
      <c r="I193" s="19">
        <v>782097</v>
      </c>
      <c r="J193" s="19">
        <v>1475063</v>
      </c>
      <c r="K193" s="19">
        <v>604</v>
      </c>
      <c r="L193" s="19">
        <v>1370847</v>
      </c>
      <c r="M193" s="19">
        <v>26005</v>
      </c>
      <c r="N193" s="19">
        <v>225387</v>
      </c>
      <c r="O193" s="19">
        <v>30407</v>
      </c>
      <c r="P193" s="19">
        <v>0</v>
      </c>
      <c r="Q193" s="19">
        <v>13111272</v>
      </c>
      <c r="R193" s="19">
        <v>7290170</v>
      </c>
      <c r="S193" s="19">
        <v>136590845</v>
      </c>
      <c r="T193" s="19">
        <v>34586732</v>
      </c>
      <c r="V193"/>
      <c r="W193"/>
      <c r="X193"/>
      <c r="Y193" s="14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</row>
    <row r="194" spans="1:40" x14ac:dyDescent="0.25">
      <c r="A194">
        <v>202</v>
      </c>
      <c r="B194" t="s">
        <v>152</v>
      </c>
      <c r="C194" s="13">
        <v>7230</v>
      </c>
      <c r="D194" s="13">
        <v>2016</v>
      </c>
      <c r="E194" s="18">
        <v>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0</v>
      </c>
      <c r="T194" s="19">
        <v>0</v>
      </c>
      <c r="V194"/>
      <c r="W194"/>
      <c r="X194"/>
      <c r="Y194" s="14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</row>
    <row r="195" spans="1:40" x14ac:dyDescent="0.25">
      <c r="A195">
        <v>204</v>
      </c>
      <c r="B195" t="s">
        <v>115</v>
      </c>
      <c r="C195" s="13">
        <v>7230</v>
      </c>
      <c r="D195" s="13">
        <v>2016</v>
      </c>
      <c r="E195" s="18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V195"/>
      <c r="W195"/>
      <c r="X195"/>
      <c r="Y195" s="14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</row>
    <row r="196" spans="1:40" x14ac:dyDescent="0.25">
      <c r="A196">
        <v>205</v>
      </c>
      <c r="B196" t="s">
        <v>153</v>
      </c>
      <c r="C196" s="13">
        <v>7230</v>
      </c>
      <c r="D196" s="13">
        <v>2016</v>
      </c>
      <c r="E196" s="18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0</v>
      </c>
      <c r="T196" s="19">
        <v>0</v>
      </c>
    </row>
    <row r="197" spans="1:40" x14ac:dyDescent="0.25">
      <c r="A197">
        <v>206</v>
      </c>
      <c r="B197" t="s">
        <v>154</v>
      </c>
      <c r="C197" s="13">
        <v>7230</v>
      </c>
      <c r="D197" s="13">
        <v>2016</v>
      </c>
      <c r="E197" s="14">
        <v>11.98</v>
      </c>
      <c r="F197" s="15">
        <v>12437</v>
      </c>
      <c r="G197" s="15">
        <v>1222232</v>
      </c>
      <c r="H197" s="15">
        <v>313088</v>
      </c>
      <c r="I197" s="15">
        <v>451808</v>
      </c>
      <c r="J197" s="15">
        <v>167977</v>
      </c>
      <c r="K197" s="15">
        <v>600</v>
      </c>
      <c r="L197" s="15">
        <v>443398</v>
      </c>
      <c r="M197" s="15">
        <v>0</v>
      </c>
      <c r="N197" s="15">
        <v>12027</v>
      </c>
      <c r="O197" s="15">
        <v>3291</v>
      </c>
      <c r="P197" s="15">
        <v>0</v>
      </c>
      <c r="Q197" s="15">
        <v>2614421</v>
      </c>
      <c r="R197" s="15">
        <v>1674562</v>
      </c>
      <c r="S197" s="15">
        <v>13880848</v>
      </c>
      <c r="T197" s="15">
        <v>276577</v>
      </c>
    </row>
    <row r="198" spans="1:40" x14ac:dyDescent="0.25">
      <c r="A198">
        <v>207</v>
      </c>
      <c r="B198" t="s">
        <v>168</v>
      </c>
      <c r="C198" s="13">
        <v>7230</v>
      </c>
      <c r="D198" s="13">
        <v>2016</v>
      </c>
      <c r="E198" s="14">
        <v>50.96</v>
      </c>
      <c r="F198" s="15">
        <v>0</v>
      </c>
      <c r="G198" s="15">
        <v>4207504</v>
      </c>
      <c r="H198" s="15">
        <v>937423</v>
      </c>
      <c r="I198" s="15">
        <v>4824299</v>
      </c>
      <c r="J198" s="15">
        <v>563379</v>
      </c>
      <c r="K198" s="15">
        <v>0</v>
      </c>
      <c r="L198" s="15">
        <v>9491</v>
      </c>
      <c r="M198" s="15">
        <v>471</v>
      </c>
      <c r="N198" s="15">
        <v>179834</v>
      </c>
      <c r="O198" s="15">
        <v>3837</v>
      </c>
      <c r="P198" s="15">
        <v>0</v>
      </c>
      <c r="Q198" s="15">
        <v>10726238</v>
      </c>
      <c r="R198" s="15">
        <v>6850962</v>
      </c>
      <c r="S198" s="15">
        <v>99488706</v>
      </c>
      <c r="T198" s="15">
        <v>23084987</v>
      </c>
    </row>
    <row r="199" spans="1:40" x14ac:dyDescent="0.25">
      <c r="A199" s="17">
        <v>208</v>
      </c>
      <c r="B199" s="17" t="s">
        <v>103</v>
      </c>
      <c r="C199" s="13">
        <v>7230</v>
      </c>
      <c r="D199" s="13">
        <v>2016</v>
      </c>
      <c r="E199" s="21">
        <v>111.2</v>
      </c>
      <c r="F199" s="22">
        <v>73109</v>
      </c>
      <c r="G199" s="22">
        <v>9655940</v>
      </c>
      <c r="H199" s="22">
        <v>2173454</v>
      </c>
      <c r="I199" s="22">
        <v>1443006</v>
      </c>
      <c r="J199" s="22">
        <v>1367003</v>
      </c>
      <c r="K199" s="22">
        <v>480</v>
      </c>
      <c r="L199" s="22">
        <v>113881</v>
      </c>
      <c r="M199" s="22">
        <v>0</v>
      </c>
      <c r="N199" s="22">
        <v>125090</v>
      </c>
      <c r="O199" s="22">
        <v>37723</v>
      </c>
      <c r="P199" s="22">
        <v>0</v>
      </c>
      <c r="Q199" s="22">
        <v>14916577</v>
      </c>
      <c r="R199" s="22">
        <v>10573618</v>
      </c>
      <c r="S199" s="22">
        <v>139106118</v>
      </c>
      <c r="T199" s="22">
        <v>31350308</v>
      </c>
    </row>
    <row r="200" spans="1:40" x14ac:dyDescent="0.25">
      <c r="A200" s="17">
        <v>209</v>
      </c>
      <c r="B200" s="20" t="s">
        <v>155</v>
      </c>
      <c r="C200" s="13">
        <v>7230</v>
      </c>
      <c r="D200" s="13">
        <v>2016</v>
      </c>
      <c r="E200" s="21">
        <v>48.09</v>
      </c>
      <c r="F200" s="22">
        <v>28226</v>
      </c>
      <c r="G200" s="22">
        <v>4329891</v>
      </c>
      <c r="H200" s="22">
        <v>996672</v>
      </c>
      <c r="I200" s="22">
        <v>1052839</v>
      </c>
      <c r="J200" s="22">
        <v>813552</v>
      </c>
      <c r="K200" s="22">
        <v>1199</v>
      </c>
      <c r="L200" s="22">
        <v>1092353</v>
      </c>
      <c r="M200" s="22">
        <v>39095</v>
      </c>
      <c r="N200" s="22">
        <v>511278</v>
      </c>
      <c r="O200" s="22">
        <v>25913</v>
      </c>
      <c r="P200" s="22">
        <v>0</v>
      </c>
      <c r="Q200" s="22">
        <v>8862792</v>
      </c>
      <c r="R200" s="22">
        <v>4748107</v>
      </c>
      <c r="S200" s="22">
        <v>87545216</v>
      </c>
      <c r="T200" s="22">
        <v>25911774</v>
      </c>
    </row>
    <row r="201" spans="1:40" x14ac:dyDescent="0.25">
      <c r="A201" s="17">
        <v>210</v>
      </c>
      <c r="B201" s="17" t="s">
        <v>156</v>
      </c>
      <c r="C201" s="13">
        <v>7230</v>
      </c>
      <c r="D201" s="13">
        <v>2016</v>
      </c>
      <c r="E201" s="18">
        <v>47.38</v>
      </c>
      <c r="F201" s="19">
        <v>28743</v>
      </c>
      <c r="G201" s="19">
        <v>4384386</v>
      </c>
      <c r="H201" s="19">
        <v>309132</v>
      </c>
      <c r="I201" s="19">
        <v>749590</v>
      </c>
      <c r="J201" s="19">
        <v>850350</v>
      </c>
      <c r="K201" s="19">
        <v>1521</v>
      </c>
      <c r="L201" s="19">
        <v>12744</v>
      </c>
      <c r="M201" s="19">
        <v>0</v>
      </c>
      <c r="N201" s="19">
        <v>733292</v>
      </c>
      <c r="O201" s="19">
        <v>40376</v>
      </c>
      <c r="P201" s="19">
        <v>46798</v>
      </c>
      <c r="Q201" s="19">
        <v>7034593</v>
      </c>
      <c r="R201" s="19">
        <v>12316895</v>
      </c>
      <c r="S201" s="19">
        <v>74468795</v>
      </c>
      <c r="T201" s="19">
        <v>14960679</v>
      </c>
    </row>
    <row r="202" spans="1:40" x14ac:dyDescent="0.25">
      <c r="A202" s="17">
        <v>211</v>
      </c>
      <c r="B202" s="17" t="s">
        <v>157</v>
      </c>
      <c r="C202" s="13">
        <v>7230</v>
      </c>
      <c r="D202" s="13">
        <v>2016</v>
      </c>
      <c r="E202" s="18">
        <v>17.100000000000001</v>
      </c>
      <c r="F202" s="19">
        <v>3262</v>
      </c>
      <c r="G202" s="19">
        <v>2491468</v>
      </c>
      <c r="H202" s="19">
        <v>509673</v>
      </c>
      <c r="I202" s="19">
        <v>59300</v>
      </c>
      <c r="J202" s="19">
        <v>75920</v>
      </c>
      <c r="K202" s="19">
        <v>0</v>
      </c>
      <c r="L202" s="19">
        <v>242414</v>
      </c>
      <c r="M202" s="19">
        <v>0</v>
      </c>
      <c r="N202" s="19">
        <v>158114</v>
      </c>
      <c r="O202" s="19">
        <v>88293</v>
      </c>
      <c r="P202" s="19">
        <v>0</v>
      </c>
      <c r="Q202" s="19">
        <v>3625182</v>
      </c>
      <c r="R202" s="19">
        <v>1137775</v>
      </c>
      <c r="S202" s="19">
        <v>4139982</v>
      </c>
      <c r="T202" s="19">
        <v>110424</v>
      </c>
    </row>
    <row r="203" spans="1:40" x14ac:dyDescent="0.25">
      <c r="A203" s="17">
        <v>904</v>
      </c>
      <c r="B203" s="17" t="s">
        <v>100</v>
      </c>
      <c r="C203" s="13">
        <v>7230</v>
      </c>
      <c r="D203" s="13">
        <v>2016</v>
      </c>
      <c r="E203" s="18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17841</v>
      </c>
      <c r="M203" s="19">
        <v>0</v>
      </c>
      <c r="N203" s="19">
        <v>0</v>
      </c>
      <c r="O203" s="19">
        <v>0</v>
      </c>
      <c r="P203" s="19">
        <v>0</v>
      </c>
      <c r="Q203" s="19">
        <v>17841</v>
      </c>
      <c r="R203" s="19">
        <v>2339</v>
      </c>
      <c r="S203" s="19">
        <v>0</v>
      </c>
      <c r="T203" s="19">
        <v>0</v>
      </c>
    </row>
    <row r="204" spans="1:40" x14ac:dyDescent="0.25">
      <c r="A204" s="17">
        <v>915</v>
      </c>
      <c r="B204" s="17" t="s">
        <v>108</v>
      </c>
      <c r="C204" s="13">
        <v>7230</v>
      </c>
      <c r="D204" s="13">
        <v>2016</v>
      </c>
      <c r="E204" s="18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  <c r="T204" s="19">
        <v>0</v>
      </c>
    </row>
    <row r="205" spans="1:40" x14ac:dyDescent="0.25">
      <c r="A205" s="17">
        <v>919</v>
      </c>
      <c r="B205" s="17" t="s">
        <v>118</v>
      </c>
      <c r="C205" s="13">
        <v>7230</v>
      </c>
      <c r="D205" s="13">
        <v>2016</v>
      </c>
      <c r="E205" s="18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R205" s="19">
        <v>0</v>
      </c>
      <c r="S205" s="19">
        <v>0</v>
      </c>
      <c r="T205" s="19">
        <v>0</v>
      </c>
    </row>
    <row r="206" spans="1:40" x14ac:dyDescent="0.25">
      <c r="A206" s="17">
        <v>921</v>
      </c>
      <c r="B206" s="17" t="s">
        <v>169</v>
      </c>
      <c r="C206" s="13">
        <v>7230</v>
      </c>
      <c r="D206" s="13">
        <v>2016</v>
      </c>
      <c r="E206" s="18">
        <v>0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0</v>
      </c>
      <c r="T206" s="19">
        <v>0</v>
      </c>
    </row>
    <row r="207" spans="1:40" x14ac:dyDescent="0.25">
      <c r="A207" s="17">
        <v>922</v>
      </c>
      <c r="B207" s="17" t="s">
        <v>170</v>
      </c>
      <c r="C207" s="17">
        <v>7230</v>
      </c>
      <c r="D207" s="17">
        <v>2016</v>
      </c>
      <c r="E207" s="18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488</v>
      </c>
      <c r="M207" s="19">
        <v>0</v>
      </c>
      <c r="N207" s="19">
        <v>0</v>
      </c>
      <c r="O207" s="19">
        <v>0</v>
      </c>
      <c r="P207" s="19">
        <v>0</v>
      </c>
      <c r="Q207" s="19">
        <v>488</v>
      </c>
      <c r="R207" s="19">
        <v>85</v>
      </c>
      <c r="S207" s="19">
        <v>0</v>
      </c>
      <c r="T207" s="19">
        <v>0</v>
      </c>
    </row>
    <row r="208" spans="1:40" x14ac:dyDescent="0.25">
      <c r="A208" s="17">
        <v>923</v>
      </c>
      <c r="B208" s="17" t="s">
        <v>172</v>
      </c>
      <c r="C208" s="17">
        <v>7230</v>
      </c>
      <c r="D208" s="17">
        <v>2016</v>
      </c>
      <c r="E208" s="18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0</v>
      </c>
      <c r="S208" s="19">
        <v>0</v>
      </c>
      <c r="T208" s="19">
        <v>0</v>
      </c>
    </row>
    <row r="209" spans="1:20" x14ac:dyDescent="0.25">
      <c r="A209" s="17"/>
      <c r="B209" s="17"/>
      <c r="C209" s="17"/>
      <c r="D209" s="17"/>
      <c r="E209" s="18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0" x14ac:dyDescent="0.25">
      <c r="A210" s="17"/>
      <c r="B210" s="17"/>
      <c r="C210" s="17"/>
      <c r="D210" s="17"/>
      <c r="E210" s="18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0" x14ac:dyDescent="0.25">
      <c r="A211" s="17"/>
      <c r="B211" s="17"/>
      <c r="C211" s="17"/>
      <c r="D211" s="17"/>
      <c r="E211" s="18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3" spans="1:20" x14ac:dyDescent="0.25">
      <c r="A213" s="17"/>
      <c r="B213" s="17"/>
      <c r="C213" s="17"/>
      <c r="D213" s="17"/>
      <c r="E213" s="18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</row>
    <row r="214" spans="1:20" x14ac:dyDescent="0.25">
      <c r="A214" s="17"/>
      <c r="B214" s="17"/>
      <c r="C214" s="17"/>
      <c r="D214" s="17"/>
      <c r="E214" s="18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</row>
    <row r="216" spans="1:20" x14ac:dyDescent="0.25">
      <c r="A216" s="17"/>
      <c r="B216" s="17"/>
      <c r="C216" s="17"/>
      <c r="D216" s="17"/>
      <c r="E216" s="18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</row>
    <row r="217" spans="1:20" x14ac:dyDescent="0.25">
      <c r="A217" s="17"/>
      <c r="B217" s="17"/>
      <c r="C217" s="17"/>
      <c r="D217" s="17"/>
      <c r="E217" s="18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</row>
    <row r="218" spans="1:20" x14ac:dyDescent="0.25">
      <c r="A218" s="17"/>
      <c r="B218" s="17"/>
      <c r="C218" s="17"/>
      <c r="D218" s="17"/>
      <c r="E218" s="18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1:20" x14ac:dyDescent="0.25">
      <c r="A219" s="17"/>
      <c r="B219" s="17"/>
      <c r="C219" s="17"/>
      <c r="D219" s="17"/>
      <c r="E219" s="18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</row>
    <row r="220" spans="1:20" x14ac:dyDescent="0.25">
      <c r="A220" s="17"/>
      <c r="B220" s="17"/>
      <c r="C220" s="17"/>
      <c r="D220" s="17"/>
      <c r="E220" s="18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</row>
    <row r="221" spans="1:20" x14ac:dyDescent="0.25">
      <c r="A221" s="17"/>
      <c r="B221" s="17"/>
      <c r="C221" s="17"/>
      <c r="D221" s="17"/>
      <c r="E221" s="18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</row>
    <row r="222" spans="1:20" x14ac:dyDescent="0.25">
      <c r="A222" s="17"/>
      <c r="B222" s="17"/>
      <c r="C222" s="17"/>
      <c r="D222" s="17"/>
      <c r="E222" s="18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</row>
    <row r="223" spans="1:20" x14ac:dyDescent="0.25">
      <c r="A223" s="17"/>
      <c r="B223" s="17"/>
      <c r="C223" s="17"/>
      <c r="D223" s="17"/>
      <c r="E223" s="18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</row>
    <row r="224" spans="1:20" x14ac:dyDescent="0.25">
      <c r="A224" s="17"/>
      <c r="B224" s="17"/>
      <c r="C224" s="17"/>
      <c r="D224" s="17"/>
      <c r="E224" s="18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</row>
    <row r="226" spans="1:20" x14ac:dyDescent="0.25">
      <c r="A226" s="17"/>
      <c r="B226" s="17"/>
      <c r="C226" s="17"/>
      <c r="D226" s="17"/>
      <c r="E226" s="18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</row>
    <row r="227" spans="1:20" x14ac:dyDescent="0.25">
      <c r="A227" s="17"/>
      <c r="B227" s="17"/>
      <c r="C227" s="17"/>
      <c r="D227" s="17"/>
      <c r="E227" s="18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</row>
    <row r="228" spans="1:20" x14ac:dyDescent="0.25">
      <c r="A228" s="17"/>
      <c r="B228" s="17"/>
      <c r="C228" s="17"/>
      <c r="D228" s="17"/>
      <c r="E228" s="18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</row>
    <row r="229" spans="1:20" x14ac:dyDescent="0.25">
      <c r="A229" s="17"/>
      <c r="B229" s="17"/>
      <c r="C229" s="17"/>
      <c r="D229" s="17"/>
      <c r="E229" s="18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</row>
    <row r="230" spans="1:20" x14ac:dyDescent="0.25">
      <c r="A230" s="17"/>
      <c r="B230" s="17"/>
      <c r="C230" s="17"/>
      <c r="D230" s="17"/>
      <c r="E230" s="18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</row>
    <row r="231" spans="1:20" x14ac:dyDescent="0.25">
      <c r="A231" s="17"/>
      <c r="B231" s="17"/>
      <c r="C231" s="17"/>
      <c r="D231" s="17"/>
      <c r="E231" s="18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</row>
    <row r="232" spans="1:20" x14ac:dyDescent="0.25">
      <c r="A232" s="17"/>
      <c r="B232" s="17"/>
      <c r="C232" s="17"/>
      <c r="D232" s="17"/>
      <c r="E232" s="18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</row>
    <row r="233" spans="1:20" x14ac:dyDescent="0.25">
      <c r="A233" s="17"/>
      <c r="B233" s="17"/>
      <c r="C233" s="17"/>
      <c r="D233" s="17"/>
      <c r="E233" s="18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</row>
    <row r="234" spans="1:20" x14ac:dyDescent="0.25">
      <c r="A234" s="17"/>
      <c r="B234" s="17"/>
      <c r="C234" s="17"/>
      <c r="D234" s="17"/>
      <c r="E234" s="18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</row>
    <row r="235" spans="1:20" x14ac:dyDescent="0.25">
      <c r="A235" s="17"/>
      <c r="B235" s="17"/>
      <c r="C235" s="17"/>
      <c r="D235" s="17"/>
      <c r="E235" s="18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</row>
    <row r="236" spans="1:20" x14ac:dyDescent="0.25">
      <c r="A236" s="17"/>
      <c r="B236" s="17"/>
      <c r="C236" s="17"/>
      <c r="D236" s="17"/>
      <c r="E236" s="18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</row>
    <row r="237" spans="1:20" x14ac:dyDescent="0.25">
      <c r="A237" s="17"/>
      <c r="B237" s="17"/>
      <c r="C237" s="17"/>
      <c r="D237" s="17"/>
      <c r="E237" s="18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</row>
    <row r="238" spans="1:20" x14ac:dyDescent="0.25">
      <c r="A238" s="17"/>
      <c r="B238" s="17"/>
      <c r="C238" s="17"/>
      <c r="D238" s="17"/>
      <c r="E238" s="18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</row>
    <row r="239" spans="1:20" x14ac:dyDescent="0.25">
      <c r="A239" s="17"/>
      <c r="B239" s="17"/>
      <c r="C239" s="17"/>
      <c r="D239" s="17"/>
      <c r="E239" s="18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</row>
    <row r="240" spans="1:20" x14ac:dyDescent="0.25">
      <c r="A240" s="17"/>
      <c r="B240" s="17"/>
      <c r="C240" s="17"/>
      <c r="D240" s="17"/>
      <c r="E240" s="18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</row>
    <row r="241" spans="1:20" x14ac:dyDescent="0.25">
      <c r="A241" s="17"/>
      <c r="B241" s="17"/>
      <c r="C241" s="17"/>
      <c r="D241" s="17"/>
      <c r="E241" s="18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</row>
    <row r="242" spans="1:20" x14ac:dyDescent="0.25">
      <c r="A242" s="17"/>
      <c r="B242" s="17"/>
      <c r="C242" s="17"/>
      <c r="D242" s="17"/>
      <c r="E242" s="18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</row>
    <row r="243" spans="1:20" x14ac:dyDescent="0.25">
      <c r="A243" s="17"/>
      <c r="B243" s="17"/>
      <c r="C243" s="17"/>
      <c r="D243" s="17"/>
      <c r="E243" s="18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</row>
    <row r="244" spans="1:20" x14ac:dyDescent="0.25">
      <c r="A244" s="17"/>
      <c r="B244" s="17"/>
      <c r="C244" s="17"/>
      <c r="D244" s="17"/>
      <c r="E244" s="18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</row>
    <row r="245" spans="1:20" x14ac:dyDescent="0.25">
      <c r="A245" s="17"/>
      <c r="B245" s="17"/>
      <c r="C245" s="17"/>
      <c r="D245" s="17"/>
      <c r="E245" s="18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</row>
    <row r="246" spans="1:20" x14ac:dyDescent="0.25">
      <c r="A246" s="17"/>
      <c r="B246" s="17"/>
      <c r="C246" s="17"/>
      <c r="D246" s="17"/>
      <c r="E246" s="18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</row>
    <row r="247" spans="1:20" x14ac:dyDescent="0.25">
      <c r="A247" s="17"/>
      <c r="B247" s="17"/>
      <c r="C247" s="17"/>
      <c r="D247" s="17"/>
      <c r="E247" s="18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</row>
    <row r="248" spans="1:20" x14ac:dyDescent="0.25">
      <c r="A248" s="17"/>
      <c r="B248" s="17"/>
      <c r="C248" s="17"/>
      <c r="D248" s="17"/>
      <c r="E248" s="18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</row>
    <row r="249" spans="1:20" x14ac:dyDescent="0.25">
      <c r="A249" s="17"/>
      <c r="B249" s="17"/>
      <c r="C249" s="17"/>
      <c r="D249" s="17"/>
      <c r="E249" s="18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</row>
    <row r="250" spans="1:20" x14ac:dyDescent="0.25">
      <c r="A250" s="17"/>
      <c r="B250" s="17"/>
      <c r="C250" s="17"/>
      <c r="D250" s="17"/>
      <c r="E250" s="18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</row>
    <row r="251" spans="1:20" x14ac:dyDescent="0.25">
      <c r="A251" s="17"/>
      <c r="B251" s="17"/>
      <c r="C251" s="17"/>
      <c r="D251" s="17"/>
      <c r="E251" s="18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</row>
    <row r="252" spans="1:20" x14ac:dyDescent="0.25">
      <c r="A252" s="17"/>
      <c r="B252" s="17"/>
      <c r="C252" s="17"/>
      <c r="D252" s="17"/>
      <c r="E252" s="18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</row>
    <row r="253" spans="1:20" x14ac:dyDescent="0.25">
      <c r="A253" s="17"/>
      <c r="B253" s="17"/>
      <c r="C253" s="17"/>
      <c r="D253" s="17"/>
      <c r="E253" s="18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</row>
    <row r="254" spans="1:20" x14ac:dyDescent="0.25">
      <c r="A254" s="17"/>
      <c r="B254" s="17"/>
      <c r="C254" s="17"/>
      <c r="D254" s="17"/>
      <c r="E254" s="18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</row>
    <row r="256" spans="1:20" x14ac:dyDescent="0.25">
      <c r="A256" s="17"/>
      <c r="B256" s="17"/>
      <c r="C256" s="17"/>
      <c r="D256" s="17"/>
      <c r="E256" s="18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</row>
    <row r="257" spans="1:20" x14ac:dyDescent="0.25">
      <c r="A257" s="17"/>
      <c r="B257" s="17"/>
      <c r="C257" s="17"/>
      <c r="D257" s="17"/>
      <c r="E257" s="18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</row>
    <row r="258" spans="1:20" x14ac:dyDescent="0.25">
      <c r="A258" s="17"/>
      <c r="B258" s="17"/>
      <c r="C258" s="17"/>
      <c r="D258" s="17"/>
      <c r="E258" s="18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</row>
    <row r="259" spans="1:20" x14ac:dyDescent="0.25">
      <c r="A259" s="17"/>
      <c r="B259" s="17"/>
      <c r="C259" s="17"/>
      <c r="D259" s="17"/>
      <c r="E259" s="18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</row>
    <row r="260" spans="1:20" x14ac:dyDescent="0.25">
      <c r="A260" s="17"/>
      <c r="B260" s="17"/>
      <c r="C260" s="17"/>
      <c r="D260" s="17"/>
      <c r="E260" s="18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</row>
    <row r="261" spans="1:20" x14ac:dyDescent="0.25">
      <c r="A261" s="17"/>
      <c r="B261" s="17"/>
      <c r="C261" s="17"/>
      <c r="D261" s="17"/>
      <c r="E261" s="18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</row>
    <row r="262" spans="1:20" x14ac:dyDescent="0.25">
      <c r="A262" s="17"/>
      <c r="B262" s="17"/>
      <c r="C262" s="17"/>
      <c r="D262" s="17"/>
      <c r="E262" s="18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0" x14ac:dyDescent="0.25">
      <c r="A263" s="17"/>
      <c r="B263" s="17"/>
      <c r="C263" s="17"/>
      <c r="D263" s="17"/>
      <c r="E263" s="18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0" x14ac:dyDescent="0.25">
      <c r="A264" s="17"/>
      <c r="B264" s="17"/>
      <c r="C264" s="17"/>
      <c r="D264" s="17"/>
      <c r="E264" s="18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0" x14ac:dyDescent="0.25">
      <c r="A265" s="17"/>
      <c r="B265" s="17"/>
      <c r="C265" s="17"/>
      <c r="D265" s="17"/>
      <c r="E265" s="18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0" x14ac:dyDescent="0.25">
      <c r="A266" s="17"/>
      <c r="B266" s="17"/>
      <c r="C266" s="17"/>
      <c r="D266" s="17"/>
      <c r="E266" s="18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</row>
    <row r="267" spans="1:20" x14ac:dyDescent="0.25">
      <c r="A267" s="17"/>
      <c r="B267" s="17"/>
      <c r="C267" s="17"/>
      <c r="D267" s="17"/>
      <c r="E267" s="18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</row>
    <row r="268" spans="1:20" x14ac:dyDescent="0.25">
      <c r="A268" s="17"/>
      <c r="B268" s="17"/>
      <c r="C268" s="17"/>
      <c r="D268" s="17"/>
      <c r="E268" s="18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</row>
    <row r="270" spans="1:20" x14ac:dyDescent="0.25">
      <c r="A270" s="17"/>
      <c r="B270" s="17"/>
      <c r="C270" s="17"/>
      <c r="D270" s="17"/>
      <c r="E270" s="18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</row>
    <row r="271" spans="1:20" x14ac:dyDescent="0.25">
      <c r="A271" s="17"/>
      <c r="B271" s="17"/>
      <c r="C271" s="17"/>
      <c r="D271" s="17"/>
      <c r="E271" s="18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</row>
    <row r="272" spans="1:20" x14ac:dyDescent="0.25">
      <c r="A272" s="17"/>
      <c r="B272" s="17"/>
      <c r="C272" s="17"/>
      <c r="D272" s="17"/>
      <c r="E272" s="18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</row>
    <row r="273" spans="1:20" x14ac:dyDescent="0.25">
      <c r="A273" s="17"/>
      <c r="B273" s="17"/>
      <c r="C273" s="17"/>
      <c r="D273" s="17"/>
      <c r="E273" s="18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</row>
    <row r="274" spans="1:20" x14ac:dyDescent="0.25">
      <c r="A274" s="17"/>
      <c r="B274" s="17"/>
      <c r="C274" s="17"/>
      <c r="D274" s="17"/>
      <c r="E274" s="18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</row>
    <row r="276" spans="1:20" x14ac:dyDescent="0.25">
      <c r="A276" s="17"/>
      <c r="B276" s="17"/>
      <c r="C276" s="17"/>
      <c r="D276" s="17"/>
      <c r="E276" s="18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</row>
    <row r="277" spans="1:20" x14ac:dyDescent="0.25">
      <c r="A277" s="17"/>
      <c r="B277" s="17"/>
      <c r="C277" s="17"/>
      <c r="D277" s="17"/>
      <c r="E277" s="18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</row>
    <row r="278" spans="1:20" x14ac:dyDescent="0.25">
      <c r="A278" s="17"/>
      <c r="B278" s="17"/>
      <c r="C278" s="17"/>
      <c r="D278" s="17"/>
      <c r="E278" s="18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</row>
    <row r="279" spans="1:20" x14ac:dyDescent="0.25">
      <c r="A279" s="17"/>
      <c r="B279" s="17"/>
      <c r="C279" s="17"/>
      <c r="D279" s="17"/>
      <c r="E279" s="18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</row>
    <row r="280" spans="1:20" x14ac:dyDescent="0.25">
      <c r="A280" s="17"/>
      <c r="B280" s="17"/>
      <c r="C280" s="17"/>
      <c r="D280" s="17"/>
      <c r="E280" s="18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</row>
    <row r="281" spans="1:20" x14ac:dyDescent="0.25">
      <c r="A281" s="17"/>
      <c r="B281" s="17"/>
      <c r="C281" s="17"/>
      <c r="D281" s="17"/>
      <c r="E281" s="18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</row>
    <row r="282" spans="1:20" x14ac:dyDescent="0.25">
      <c r="A282" s="17"/>
      <c r="B282" s="17"/>
      <c r="C282" s="17"/>
      <c r="D282" s="17"/>
      <c r="E282" s="18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</row>
    <row r="283" spans="1:20" x14ac:dyDescent="0.25">
      <c r="A283" s="17"/>
      <c r="B283" s="17"/>
      <c r="C283" s="17"/>
      <c r="D283" s="17"/>
      <c r="E283" s="18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</row>
    <row r="284" spans="1:20" x14ac:dyDescent="0.25">
      <c r="A284" s="17"/>
      <c r="B284" s="17"/>
      <c r="C284" s="17"/>
      <c r="D284" s="17"/>
      <c r="E284" s="18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</row>
    <row r="285" spans="1:20" x14ac:dyDescent="0.25">
      <c r="A285" s="17"/>
      <c r="B285" s="17"/>
      <c r="C285" s="17"/>
      <c r="D285" s="17"/>
      <c r="E285" s="18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</row>
    <row r="286" spans="1:20" x14ac:dyDescent="0.25">
      <c r="A286" s="17"/>
      <c r="B286" s="17"/>
      <c r="C286" s="17"/>
      <c r="D286" s="17"/>
      <c r="E286" s="18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</row>
    <row r="287" spans="1:20" x14ac:dyDescent="0.25">
      <c r="A287" s="17"/>
      <c r="B287" s="17"/>
      <c r="C287" s="17"/>
      <c r="D287" s="17"/>
      <c r="E287" s="18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</row>
    <row r="289" spans="2:3" x14ac:dyDescent="0.25">
      <c r="B289"/>
      <c r="C289"/>
    </row>
    <row r="290" spans="2:3" x14ac:dyDescent="0.25">
      <c r="B290"/>
      <c r="C290"/>
    </row>
    <row r="291" spans="2:3" x14ac:dyDescent="0.25">
      <c r="B291"/>
      <c r="C291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2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11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354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21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9"/>
      <c r="B8" s="6"/>
      <c r="C8" s="6"/>
      <c r="D8" s="1" t="s">
        <v>34</v>
      </c>
      <c r="F8" s="1" t="s">
        <v>2</v>
      </c>
      <c r="G8" s="1" t="s">
        <v>34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35</v>
      </c>
      <c r="E9" s="1" t="s">
        <v>4</v>
      </c>
      <c r="F9" s="1" t="s">
        <v>4</v>
      </c>
      <c r="G9" s="1" t="s">
        <v>35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ROUND(SUM('Emergency Room'!Q5:R5),0)</f>
        <v>25619794</v>
      </c>
      <c r="E10" s="6">
        <f>ROUND(+'Emergency Room'!F5,0)</f>
        <v>67267</v>
      </c>
      <c r="F10" s="7">
        <f>IF(D10=0,"",IF(E10=0,"",ROUND(D10/E10,2)))</f>
        <v>380.87</v>
      </c>
      <c r="G10" s="6">
        <f>ROUND(SUM('Emergency Room'!Q108:R108),0)</f>
        <v>35229722</v>
      </c>
      <c r="H10" s="6">
        <f>ROUND(+'Emergency Room'!F108,0)</f>
        <v>67824</v>
      </c>
      <c r="I10" s="7">
        <f>IF(G10=0,"",IF(H10=0,"",ROUND(G10/H10,2)))</f>
        <v>519.42999999999995</v>
      </c>
      <c r="J10" s="7"/>
      <c r="K10" s="8">
        <f>IF(D10=0,"",IF(E10=0,"",IF(G10=0,"",IF(H10=0,"",ROUND(I10/F10-1,4)))))</f>
        <v>0.36380000000000001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ROUND(SUM('Emergency Room'!Q6:R6),0)</f>
        <v>12415066</v>
      </c>
      <c r="E11" s="6">
        <f>ROUND(+'Emergency Room'!F6,0)</f>
        <v>20916</v>
      </c>
      <c r="F11" s="7">
        <f t="shared" ref="F11:F74" si="0">IF(D11=0,"",IF(E11=0,"",ROUND(D11/E11,2)))</f>
        <v>593.57000000000005</v>
      </c>
      <c r="G11" s="6">
        <f>ROUND(SUM('Emergency Room'!Q109:R109),0)</f>
        <v>14062998</v>
      </c>
      <c r="H11" s="6">
        <f>ROUND(+'Emergency Room'!F109,0)</f>
        <v>21510</v>
      </c>
      <c r="I11" s="7">
        <f t="shared" ref="I11:I74" si="1">IF(G11=0,"",IF(H11=0,"",ROUND(G11/H11,2)))</f>
        <v>653.79</v>
      </c>
      <c r="J11" s="7"/>
      <c r="K11" s="8">
        <f t="shared" ref="K11:K74" si="2">IF(D11=0,"",IF(E11=0,"",IF(G11=0,"",IF(H11=0,"",ROUND(I11/F11-1,4)))))</f>
        <v>0.10150000000000001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ROUND(SUM('Emergency Room'!Q7:R7),0)</f>
        <v>3052778</v>
      </c>
      <c r="E12" s="6">
        <f>ROUND(+'Emergency Room'!F7,0)</f>
        <v>4494</v>
      </c>
      <c r="F12" s="7">
        <f t="shared" si="0"/>
        <v>679.3</v>
      </c>
      <c r="G12" s="6">
        <f>ROUND(SUM('Emergency Room'!Q110:R110),0)</f>
        <v>3106742</v>
      </c>
      <c r="H12" s="6">
        <f>ROUND(+'Emergency Room'!F110,0)</f>
        <v>5116</v>
      </c>
      <c r="I12" s="7">
        <f t="shared" si="1"/>
        <v>607.26</v>
      </c>
      <c r="J12" s="7"/>
      <c r="K12" s="8">
        <f t="shared" si="2"/>
        <v>-0.1061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ROUND(SUM('Emergency Room'!Q8:R8),0)</f>
        <v>19448213</v>
      </c>
      <c r="E13" s="6">
        <f>ROUND(+'Emergency Room'!F8,0)</f>
        <v>24976</v>
      </c>
      <c r="F13" s="7">
        <f t="shared" si="0"/>
        <v>778.68</v>
      </c>
      <c r="G13" s="6">
        <f>ROUND(SUM('Emergency Room'!Q111:R111),0)</f>
        <v>18102218</v>
      </c>
      <c r="H13" s="6">
        <f>ROUND(+'Emergency Room'!F111,0)</f>
        <v>22194</v>
      </c>
      <c r="I13" s="7">
        <f t="shared" si="1"/>
        <v>815.64</v>
      </c>
      <c r="J13" s="7"/>
      <c r="K13" s="8">
        <f t="shared" si="2"/>
        <v>4.7500000000000001E-2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ROUND(SUM('Emergency Room'!Q9:R9),0)</f>
        <v>34869251</v>
      </c>
      <c r="E14" s="6">
        <f>ROUND(+'Emergency Room'!F9,0)</f>
        <v>86797</v>
      </c>
      <c r="F14" s="7">
        <f t="shared" si="0"/>
        <v>401.73</v>
      </c>
      <c r="G14" s="6">
        <f>ROUND(SUM('Emergency Room'!Q112:R112),0)</f>
        <v>37227589</v>
      </c>
      <c r="H14" s="6">
        <f>ROUND(+'Emergency Room'!F112,0)</f>
        <v>88621</v>
      </c>
      <c r="I14" s="7">
        <f t="shared" si="1"/>
        <v>420.08</v>
      </c>
      <c r="J14" s="7"/>
      <c r="K14" s="8">
        <f t="shared" si="2"/>
        <v>4.5699999999999998E-2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ROUND(SUM('Emergency Room'!Q10:R10),0)</f>
        <v>1454</v>
      </c>
      <c r="E15" s="6">
        <f>ROUND(+'Emergency Room'!F10,0)</f>
        <v>35825</v>
      </c>
      <c r="F15" s="7">
        <f t="shared" si="0"/>
        <v>0.04</v>
      </c>
      <c r="G15" s="6">
        <f>ROUND(SUM('Emergency Room'!Q113:R113),0)</f>
        <v>4912889</v>
      </c>
      <c r="H15" s="6">
        <f>ROUND(+'Emergency Room'!F113,0)</f>
        <v>36294</v>
      </c>
      <c r="I15" s="7">
        <f t="shared" si="1"/>
        <v>135.36000000000001</v>
      </c>
      <c r="J15" s="7"/>
      <c r="K15" s="8">
        <f t="shared" si="2"/>
        <v>3383</v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ROUND(SUM('Emergency Room'!Q11:R11),0)</f>
        <v>3315629</v>
      </c>
      <c r="E16" s="6">
        <f>ROUND(+'Emergency Room'!F11,0)</f>
        <v>6708</v>
      </c>
      <c r="F16" s="7">
        <f t="shared" si="0"/>
        <v>494.28</v>
      </c>
      <c r="G16" s="6">
        <f>ROUND(SUM('Emergency Room'!Q114:R114),0)</f>
        <v>3435527</v>
      </c>
      <c r="H16" s="6">
        <f>ROUND(+'Emergency Room'!F114,0)</f>
        <v>7111</v>
      </c>
      <c r="I16" s="7">
        <f t="shared" si="1"/>
        <v>483.13</v>
      </c>
      <c r="J16" s="7"/>
      <c r="K16" s="8">
        <f t="shared" si="2"/>
        <v>-2.2599999999999999E-2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ROUND(SUM('Emergency Room'!Q12:R12),0)</f>
        <v>9040603</v>
      </c>
      <c r="E17" s="6">
        <f>ROUND(+'Emergency Room'!F12,0)</f>
        <v>19679</v>
      </c>
      <c r="F17" s="7">
        <f t="shared" si="0"/>
        <v>459.4</v>
      </c>
      <c r="G17" s="6">
        <f>ROUND(SUM('Emergency Room'!Q115:R115),0)</f>
        <v>9657368</v>
      </c>
      <c r="H17" s="6">
        <f>ROUND(+'Emergency Room'!F115,0)</f>
        <v>21069</v>
      </c>
      <c r="I17" s="7">
        <f t="shared" si="1"/>
        <v>458.37</v>
      </c>
      <c r="J17" s="7"/>
      <c r="K17" s="8">
        <f t="shared" si="2"/>
        <v>-2.2000000000000001E-3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ROUND(SUM('Emergency Room'!Q13:R13),0)</f>
        <v>2285103</v>
      </c>
      <c r="E18" s="6">
        <f>ROUND(+'Emergency Room'!F13,0)</f>
        <v>7531</v>
      </c>
      <c r="F18" s="7">
        <f t="shared" si="0"/>
        <v>303.43</v>
      </c>
      <c r="G18" s="6">
        <f>ROUND(SUM('Emergency Room'!Q116:R116),0)</f>
        <v>2388564</v>
      </c>
      <c r="H18" s="6">
        <f>ROUND(+'Emergency Room'!F116,0)</f>
        <v>7980</v>
      </c>
      <c r="I18" s="7">
        <f t="shared" si="1"/>
        <v>299.32</v>
      </c>
      <c r="J18" s="7"/>
      <c r="K18" s="8">
        <f t="shared" si="2"/>
        <v>-1.35E-2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ROUND(SUM('Emergency Room'!Q14:R14),0)</f>
        <v>17127083</v>
      </c>
      <c r="E19" s="6">
        <f>ROUND(+'Emergency Room'!F14,0)</f>
        <v>54178</v>
      </c>
      <c r="F19" s="7">
        <f t="shared" si="0"/>
        <v>316.13</v>
      </c>
      <c r="G19" s="6">
        <f>ROUND(SUM('Emergency Room'!Q117:R117),0)</f>
        <v>17700550</v>
      </c>
      <c r="H19" s="6">
        <f>ROUND(+'Emergency Room'!F117,0)</f>
        <v>55180</v>
      </c>
      <c r="I19" s="7">
        <f t="shared" si="1"/>
        <v>320.77999999999997</v>
      </c>
      <c r="J19" s="7"/>
      <c r="K19" s="8">
        <f t="shared" si="2"/>
        <v>1.47E-2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ROUND(SUM('Emergency Room'!Q15:R15),0)</f>
        <v>52873977</v>
      </c>
      <c r="E20" s="6">
        <f>ROUND(+'Emergency Room'!F15,0)</f>
        <v>62217</v>
      </c>
      <c r="F20" s="7">
        <f t="shared" si="0"/>
        <v>849.83</v>
      </c>
      <c r="G20" s="6">
        <f>ROUND(SUM('Emergency Room'!Q118:R118),0)</f>
        <v>53594081</v>
      </c>
      <c r="H20" s="6">
        <f>ROUND(+'Emergency Room'!F118,0)</f>
        <v>59776</v>
      </c>
      <c r="I20" s="7">
        <f t="shared" si="1"/>
        <v>896.58</v>
      </c>
      <c r="J20" s="7"/>
      <c r="K20" s="8">
        <f t="shared" si="2"/>
        <v>5.5E-2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ROUND(SUM('Emergency Room'!Q16:R16),0)</f>
        <v>25891652</v>
      </c>
      <c r="E21" s="6">
        <f>ROUND(+'Emergency Room'!F16,0)</f>
        <v>108680</v>
      </c>
      <c r="F21" s="7">
        <f t="shared" si="0"/>
        <v>238.24</v>
      </c>
      <c r="G21" s="6">
        <f>ROUND(SUM('Emergency Room'!Q119:R119),0)</f>
        <v>25943079</v>
      </c>
      <c r="H21" s="6">
        <f>ROUND(+'Emergency Room'!F119,0)</f>
        <v>53979</v>
      </c>
      <c r="I21" s="7">
        <f t="shared" si="1"/>
        <v>480.61</v>
      </c>
      <c r="J21" s="7"/>
      <c r="K21" s="8">
        <f t="shared" si="2"/>
        <v>1.0173000000000001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ROUND(SUM('Emergency Room'!Q17:R17),0)</f>
        <v>5730839</v>
      </c>
      <c r="E22" s="6">
        <f>ROUND(+'Emergency Room'!F17,0)</f>
        <v>14590</v>
      </c>
      <c r="F22" s="7">
        <f t="shared" si="0"/>
        <v>392.79</v>
      </c>
      <c r="G22" s="6">
        <f>ROUND(SUM('Emergency Room'!Q120:R120),0)</f>
        <v>6442427</v>
      </c>
      <c r="H22" s="6">
        <f>ROUND(+'Emergency Room'!F120,0)</f>
        <v>15093</v>
      </c>
      <c r="I22" s="7">
        <f t="shared" si="1"/>
        <v>426.85</v>
      </c>
      <c r="J22" s="7"/>
      <c r="K22" s="8">
        <f t="shared" si="2"/>
        <v>8.6699999999999999E-2</v>
      </c>
    </row>
    <row r="23" spans="2:11" x14ac:dyDescent="0.2">
      <c r="B23">
        <f>+'Emergency Room'!A18</f>
        <v>37</v>
      </c>
      <c r="C23" t="str">
        <f>+'Emergency Room'!B18</f>
        <v>MULTICARE DEACONESS HOSPITAL</v>
      </c>
      <c r="D23" s="6">
        <f>ROUND(SUM('Emergency Room'!Q18:R18),0)</f>
        <v>13652644</v>
      </c>
      <c r="E23" s="6">
        <f>ROUND(+'Emergency Room'!F18,0)</f>
        <v>35167</v>
      </c>
      <c r="F23" s="7">
        <f t="shared" si="0"/>
        <v>388.22</v>
      </c>
      <c r="G23" s="6">
        <f>ROUND(SUM('Emergency Room'!Q121:R121),0)</f>
        <v>18714519</v>
      </c>
      <c r="H23" s="6">
        <f>ROUND(+'Emergency Room'!F121,0)</f>
        <v>48448</v>
      </c>
      <c r="I23" s="7">
        <f t="shared" si="1"/>
        <v>386.28</v>
      </c>
      <c r="J23" s="7"/>
      <c r="K23" s="8">
        <f t="shared" si="2"/>
        <v>-5.0000000000000001E-3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ROUND(SUM('Emergency Room'!Q19:R19),0)</f>
        <v>10603773</v>
      </c>
      <c r="E24" s="6">
        <f>ROUND(+'Emergency Room'!F19,0)</f>
        <v>30319</v>
      </c>
      <c r="F24" s="7">
        <f t="shared" si="0"/>
        <v>349.74</v>
      </c>
      <c r="G24" s="6">
        <f>ROUND(SUM('Emergency Room'!Q122:R122),0)</f>
        <v>12434346</v>
      </c>
      <c r="H24" s="6">
        <f>ROUND(+'Emergency Room'!F122,0)</f>
        <v>31949</v>
      </c>
      <c r="I24" s="7">
        <f t="shared" si="1"/>
        <v>389.19</v>
      </c>
      <c r="J24" s="7"/>
      <c r="K24" s="8">
        <f t="shared" si="2"/>
        <v>0.1128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ROUND(SUM('Emergency Room'!Q20:R20),0)</f>
        <v>13646234</v>
      </c>
      <c r="E25" s="6">
        <f>ROUND(+'Emergency Room'!F20,0)</f>
        <v>28449</v>
      </c>
      <c r="F25" s="7">
        <f t="shared" si="0"/>
        <v>479.67</v>
      </c>
      <c r="G25" s="6">
        <f>ROUND(SUM('Emergency Room'!Q123:R123),0)</f>
        <v>14226643</v>
      </c>
      <c r="H25" s="6">
        <f>ROUND(+'Emergency Room'!F123,0)</f>
        <v>29529</v>
      </c>
      <c r="I25" s="7">
        <f t="shared" si="1"/>
        <v>481.79</v>
      </c>
      <c r="J25" s="7"/>
      <c r="K25" s="8">
        <f t="shared" si="2"/>
        <v>4.4000000000000003E-3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ROUND(SUM('Emergency Room'!Q21:R21),0)</f>
        <v>0</v>
      </c>
      <c r="E26" s="6">
        <f>ROUND(+'Emergency Room'!F21,0)</f>
        <v>0</v>
      </c>
      <c r="F26" s="7" t="str">
        <f t="shared" si="0"/>
        <v/>
      </c>
      <c r="G26" s="6">
        <f>ROUND(SUM('Emergency Room'!Q124:R124),0)</f>
        <v>0</v>
      </c>
      <c r="H26" s="6">
        <f>ROUND(+'Emergency Room'!F124,0)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ROUND(SUM('Emergency Room'!Q22:R22),0)</f>
        <v>0</v>
      </c>
      <c r="E27" s="6">
        <f>ROUND(+'Emergency Room'!F22,0)</f>
        <v>0</v>
      </c>
      <c r="F27" s="7" t="str">
        <f t="shared" si="0"/>
        <v/>
      </c>
      <c r="G27" s="6">
        <f>ROUND(SUM('Emergency Room'!Q125:R125),0)</f>
        <v>0</v>
      </c>
      <c r="H27" s="6">
        <f>ROUND(+'Emergency Room'!F125,0)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ROUND(SUM('Emergency Room'!Q23:R23),0)</f>
        <v>2587408</v>
      </c>
      <c r="E28" s="6">
        <f>ROUND(+'Emergency Room'!F23,0)</f>
        <v>4598</v>
      </c>
      <c r="F28" s="7">
        <f t="shared" si="0"/>
        <v>562.72</v>
      </c>
      <c r="G28" s="6">
        <f>ROUND(SUM('Emergency Room'!Q126:R126),0)</f>
        <v>2664516</v>
      </c>
      <c r="H28" s="6">
        <f>ROUND(+'Emergency Room'!F126,0)</f>
        <v>4632</v>
      </c>
      <c r="I28" s="7">
        <f t="shared" si="1"/>
        <v>575.24</v>
      </c>
      <c r="J28" s="7"/>
      <c r="K28" s="8">
        <f t="shared" si="2"/>
        <v>2.2200000000000001E-2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ROUND(SUM('Emergency Room'!Q24:R24),0)</f>
        <v>5135616</v>
      </c>
      <c r="E29" s="6">
        <f>ROUND(+'Emergency Room'!F24,0)</f>
        <v>9558</v>
      </c>
      <c r="F29" s="7">
        <f t="shared" si="0"/>
        <v>537.30999999999995</v>
      </c>
      <c r="G29" s="6">
        <f>ROUND(SUM('Emergency Room'!Q127:R127),0)</f>
        <v>5746582</v>
      </c>
      <c r="H29" s="6">
        <f>ROUND(+'Emergency Room'!F127,0)</f>
        <v>9877</v>
      </c>
      <c r="I29" s="7">
        <f t="shared" si="1"/>
        <v>581.80999999999995</v>
      </c>
      <c r="J29" s="7"/>
      <c r="K29" s="8">
        <f t="shared" si="2"/>
        <v>8.2799999999999999E-2</v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ROUND(SUM('Emergency Room'!Q25:R25),0)</f>
        <v>10707713</v>
      </c>
      <c r="E30" s="6">
        <f>ROUND(+'Emergency Room'!F25,0)</f>
        <v>18357</v>
      </c>
      <c r="F30" s="7">
        <f t="shared" si="0"/>
        <v>583.29999999999995</v>
      </c>
      <c r="G30" s="6">
        <f>ROUND(SUM('Emergency Room'!Q128:R128),0)</f>
        <v>12305472</v>
      </c>
      <c r="H30" s="6">
        <f>ROUND(+'Emergency Room'!F128,0)</f>
        <v>22349</v>
      </c>
      <c r="I30" s="7">
        <f t="shared" si="1"/>
        <v>550.61</v>
      </c>
      <c r="J30" s="7"/>
      <c r="K30" s="8">
        <f t="shared" si="2"/>
        <v>-5.6000000000000001E-2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ROUND(SUM('Emergency Room'!Q26:R26),0)</f>
        <v>2017811</v>
      </c>
      <c r="E31" s="6">
        <f>ROUND(+'Emergency Room'!F26,0)</f>
        <v>5703</v>
      </c>
      <c r="F31" s="7">
        <f t="shared" si="0"/>
        <v>353.82</v>
      </c>
      <c r="G31" s="6">
        <f>ROUND(SUM('Emergency Room'!Q129:R129),0)</f>
        <v>2130870</v>
      </c>
      <c r="H31" s="6">
        <f>ROUND(+'Emergency Room'!F129,0)</f>
        <v>5572</v>
      </c>
      <c r="I31" s="7">
        <f t="shared" si="1"/>
        <v>382.42</v>
      </c>
      <c r="J31" s="7"/>
      <c r="K31" s="8">
        <f t="shared" si="2"/>
        <v>8.0799999999999997E-2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ROUND(SUM('Emergency Room'!Q27:R27),0)</f>
        <v>2994193</v>
      </c>
      <c r="E32" s="6">
        <f>ROUND(+'Emergency Room'!F27,0)</f>
        <v>3948</v>
      </c>
      <c r="F32" s="7">
        <f t="shared" si="0"/>
        <v>758.41</v>
      </c>
      <c r="G32" s="6">
        <f>ROUND(SUM('Emergency Room'!Q130:R130),0)</f>
        <v>3379644</v>
      </c>
      <c r="H32" s="6">
        <f>ROUND(+'Emergency Room'!F130,0)</f>
        <v>4575</v>
      </c>
      <c r="I32" s="7">
        <f t="shared" si="1"/>
        <v>738.72</v>
      </c>
      <c r="J32" s="7"/>
      <c r="K32" s="8">
        <f t="shared" si="2"/>
        <v>-2.5999999999999999E-2</v>
      </c>
    </row>
    <row r="33" spans="2:11" x14ac:dyDescent="0.2">
      <c r="B33">
        <f>+'Emergency Room'!A28</f>
        <v>58</v>
      </c>
      <c r="C33" t="str">
        <f>+'Emergency Room'!B28</f>
        <v>VIRGINIA MASON MEMORIAL</v>
      </c>
      <c r="D33" s="6">
        <f>ROUND(SUM('Emergency Room'!Q28:R28),0)</f>
        <v>39066113</v>
      </c>
      <c r="E33" s="6">
        <f>ROUND(+'Emergency Room'!F28,0)</f>
        <v>94812</v>
      </c>
      <c r="F33" s="7">
        <f t="shared" si="0"/>
        <v>412.04</v>
      </c>
      <c r="G33" s="6">
        <f>ROUND(SUM('Emergency Room'!Q131:R131),0)</f>
        <v>29676738</v>
      </c>
      <c r="H33" s="6">
        <f>ROUND(+'Emergency Room'!F131,0)</f>
        <v>102570</v>
      </c>
      <c r="I33" s="7">
        <f t="shared" si="1"/>
        <v>289.33</v>
      </c>
      <c r="J33" s="7"/>
      <c r="K33" s="8">
        <f t="shared" si="2"/>
        <v>-0.29780000000000001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ROUND(SUM('Emergency Room'!Q29:R29),0)</f>
        <v>16662067</v>
      </c>
      <c r="E34" s="6">
        <f>ROUND(+'Emergency Room'!F29,0)</f>
        <v>31460</v>
      </c>
      <c r="F34" s="7">
        <f t="shared" si="0"/>
        <v>529.63</v>
      </c>
      <c r="G34" s="6">
        <f>ROUND(SUM('Emergency Room'!Q132:R132),0)</f>
        <v>15962200</v>
      </c>
      <c r="H34" s="6">
        <f>ROUND(+'Emergency Room'!F132,0)</f>
        <v>31174</v>
      </c>
      <c r="I34" s="7">
        <f t="shared" si="1"/>
        <v>512.04</v>
      </c>
      <c r="J34" s="7"/>
      <c r="K34" s="8">
        <f t="shared" si="2"/>
        <v>-3.32E-2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ROUND(SUM('Emergency Room'!Q30:R30),0)</f>
        <v>7764159</v>
      </c>
      <c r="E35" s="6">
        <f>ROUND(+'Emergency Room'!F30,0)</f>
        <v>19579</v>
      </c>
      <c r="F35" s="7">
        <f t="shared" si="0"/>
        <v>396.56</v>
      </c>
      <c r="G35" s="6">
        <f>ROUND(SUM('Emergency Room'!Q133:R133),0)</f>
        <v>5187988</v>
      </c>
      <c r="H35" s="6">
        <f>ROUND(+'Emergency Room'!F133,0)</f>
        <v>19784</v>
      </c>
      <c r="I35" s="7">
        <f t="shared" si="1"/>
        <v>262.23</v>
      </c>
      <c r="J35" s="7"/>
      <c r="K35" s="8">
        <f t="shared" si="2"/>
        <v>-0.3387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ROUND(SUM('Emergency Room'!Q31:R31),0)</f>
        <v>2944025</v>
      </c>
      <c r="E36" s="6">
        <f>ROUND(+'Emergency Room'!F31,0)</f>
        <v>6887</v>
      </c>
      <c r="F36" s="7">
        <f t="shared" si="0"/>
        <v>427.48</v>
      </c>
      <c r="G36" s="6">
        <f>ROUND(SUM('Emergency Room'!Q134:R134),0)</f>
        <v>3845809</v>
      </c>
      <c r="H36" s="6">
        <f>ROUND(+'Emergency Room'!F134,0)</f>
        <v>7054</v>
      </c>
      <c r="I36" s="7">
        <f t="shared" si="1"/>
        <v>545.20000000000005</v>
      </c>
      <c r="J36" s="7"/>
      <c r="K36" s="8">
        <f t="shared" si="2"/>
        <v>0.27539999999999998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ROUND(SUM('Emergency Room'!Q32:R32),0)</f>
        <v>599482</v>
      </c>
      <c r="E37" s="6">
        <f>ROUND(+'Emergency Room'!F32,0)</f>
        <v>351</v>
      </c>
      <c r="F37" s="7">
        <f t="shared" si="0"/>
        <v>1707.93</v>
      </c>
      <c r="G37" s="6">
        <f>ROUND(SUM('Emergency Room'!Q135:R135),0)</f>
        <v>519678</v>
      </c>
      <c r="H37" s="6">
        <f>ROUND(+'Emergency Room'!F135,0)</f>
        <v>347</v>
      </c>
      <c r="I37" s="7">
        <f t="shared" si="1"/>
        <v>1497.63</v>
      </c>
      <c r="J37" s="7"/>
      <c r="K37" s="8">
        <f t="shared" si="2"/>
        <v>-0.1231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ROUND(SUM('Emergency Room'!Q33:R33),0)</f>
        <v>37563784</v>
      </c>
      <c r="E38" s="6">
        <f>ROUND(+'Emergency Room'!F33,0)</f>
        <v>75923</v>
      </c>
      <c r="F38" s="7">
        <f t="shared" si="0"/>
        <v>494.76</v>
      </c>
      <c r="G38" s="6">
        <f>ROUND(SUM('Emergency Room'!Q136:R136),0)</f>
        <v>37720195</v>
      </c>
      <c r="H38" s="6">
        <f>ROUND(+'Emergency Room'!F136,0)</f>
        <v>81098</v>
      </c>
      <c r="I38" s="7">
        <f t="shared" si="1"/>
        <v>465.12</v>
      </c>
      <c r="J38" s="7"/>
      <c r="K38" s="8">
        <f t="shared" si="2"/>
        <v>-5.9900000000000002E-2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ROUND(SUM('Emergency Room'!Q34:R34),0)</f>
        <v>0</v>
      </c>
      <c r="E39" s="6">
        <f>ROUND(+'Emergency Room'!F34,0)</f>
        <v>0</v>
      </c>
      <c r="F39" s="7" t="str">
        <f t="shared" si="0"/>
        <v/>
      </c>
      <c r="G39" s="6">
        <f>ROUND(SUM('Emergency Room'!Q137:R137),0)</f>
        <v>0</v>
      </c>
      <c r="H39" s="6">
        <f>ROUND(+'Emergency Room'!F137,0)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ROUND(SUM('Emergency Room'!Q35:R35),0)</f>
        <v>41108323</v>
      </c>
      <c r="E40" s="6">
        <f>ROUND(+'Emergency Room'!F35,0)</f>
        <v>95028</v>
      </c>
      <c r="F40" s="7">
        <f t="shared" si="0"/>
        <v>432.59</v>
      </c>
      <c r="G40" s="6">
        <f>ROUND(SUM('Emergency Room'!Q138:R138),0)</f>
        <v>41982765</v>
      </c>
      <c r="H40" s="6">
        <f>ROUND(+'Emergency Room'!F138,0)</f>
        <v>91295</v>
      </c>
      <c r="I40" s="7">
        <f t="shared" si="1"/>
        <v>459.86</v>
      </c>
      <c r="J40" s="7"/>
      <c r="K40" s="8">
        <f t="shared" si="2"/>
        <v>6.3E-2</v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ROUND(SUM('Emergency Room'!Q36:R36),0)</f>
        <v>5930778</v>
      </c>
      <c r="E41" s="6">
        <f>ROUND(+'Emergency Room'!F36,0)</f>
        <v>10444</v>
      </c>
      <c r="F41" s="7">
        <f t="shared" si="0"/>
        <v>567.86</v>
      </c>
      <c r="G41" s="6">
        <f>ROUND(SUM('Emergency Room'!Q139:R139),0)</f>
        <v>6852493</v>
      </c>
      <c r="H41" s="6">
        <f>ROUND(+'Emergency Room'!F139,0)</f>
        <v>11606</v>
      </c>
      <c r="I41" s="7">
        <f t="shared" si="1"/>
        <v>590.42999999999995</v>
      </c>
      <c r="J41" s="7"/>
      <c r="K41" s="8">
        <f t="shared" si="2"/>
        <v>3.9699999999999999E-2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ROUND(SUM('Emergency Room'!Q37:R37),0)</f>
        <v>2905384</v>
      </c>
      <c r="E42" s="6">
        <f>ROUND(+'Emergency Room'!F37,0)</f>
        <v>4132</v>
      </c>
      <c r="F42" s="7">
        <f t="shared" si="0"/>
        <v>703.14</v>
      </c>
      <c r="G42" s="6">
        <f>ROUND(SUM('Emergency Room'!Q140:R140),0)</f>
        <v>2742904</v>
      </c>
      <c r="H42" s="6">
        <f>ROUND(+'Emergency Room'!F140,0)</f>
        <v>4079</v>
      </c>
      <c r="I42" s="7">
        <f t="shared" si="1"/>
        <v>672.45</v>
      </c>
      <c r="J42" s="7"/>
      <c r="K42" s="8">
        <f t="shared" si="2"/>
        <v>-4.36E-2</v>
      </c>
    </row>
    <row r="43" spans="2:11" x14ac:dyDescent="0.2">
      <c r="B43">
        <f>+'Emergency Room'!A38</f>
        <v>102</v>
      </c>
      <c r="C43" t="str">
        <f>+'Emergency Room'!B38</f>
        <v>ASTRIA REGIONAL MEDICAL CENTER</v>
      </c>
      <c r="D43" s="6">
        <f>ROUND(SUM('Emergency Room'!Q38:R38),0)</f>
        <v>9626810</v>
      </c>
      <c r="E43" s="6">
        <f>ROUND(+'Emergency Room'!F38,0)</f>
        <v>34409</v>
      </c>
      <c r="F43" s="7">
        <f t="shared" si="0"/>
        <v>279.77999999999997</v>
      </c>
      <c r="G43" s="6">
        <f>ROUND(SUM('Emergency Room'!Q141:R141),0)</f>
        <v>10669648</v>
      </c>
      <c r="H43" s="6">
        <f>ROUND(+'Emergency Room'!F141,0)</f>
        <v>36816</v>
      </c>
      <c r="I43" s="7">
        <f t="shared" si="1"/>
        <v>289.81</v>
      </c>
      <c r="J43" s="7"/>
      <c r="K43" s="8">
        <f t="shared" si="2"/>
        <v>3.5799999999999998E-2</v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ROUND(SUM('Emergency Room'!Q39:R39),0)</f>
        <v>0</v>
      </c>
      <c r="E44" s="6">
        <f>ROUND(+'Emergency Room'!F39,0)</f>
        <v>0</v>
      </c>
      <c r="F44" s="7" t="str">
        <f t="shared" si="0"/>
        <v/>
      </c>
      <c r="G44" s="6">
        <f>ROUND(SUM('Emergency Room'!Q142:R142),0)</f>
        <v>6229352</v>
      </c>
      <c r="H44" s="6">
        <f>ROUND(+'Emergency Room'!F142,0)</f>
        <v>15738</v>
      </c>
      <c r="I44" s="7">
        <f t="shared" si="1"/>
        <v>395.82</v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ROUND(SUM('Emergency Room'!Q40:R40),0)</f>
        <v>0</v>
      </c>
      <c r="E45" s="6">
        <f>ROUND(+'Emergency Room'!F40,0)</f>
        <v>0</v>
      </c>
      <c r="F45" s="7" t="str">
        <f t="shared" si="0"/>
        <v/>
      </c>
      <c r="G45" s="6">
        <f>ROUND(SUM('Emergency Room'!Q143:R143),0)</f>
        <v>3034640</v>
      </c>
      <c r="H45" s="6">
        <f>ROUND(+'Emergency Room'!F143,0)</f>
        <v>10911</v>
      </c>
      <c r="I45" s="7">
        <f t="shared" si="1"/>
        <v>278.13</v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ROUND(SUM('Emergency Room'!Q41:R41),0)</f>
        <v>3179104</v>
      </c>
      <c r="E46" s="6">
        <f>ROUND(+'Emergency Room'!F41,0)</f>
        <v>4729</v>
      </c>
      <c r="F46" s="7">
        <f t="shared" si="0"/>
        <v>672.26</v>
      </c>
      <c r="G46" s="6">
        <f>ROUND(SUM('Emergency Room'!Q144:R144),0)</f>
        <v>3541079</v>
      </c>
      <c r="H46" s="6">
        <f>ROUND(+'Emergency Room'!F144,0)</f>
        <v>4765</v>
      </c>
      <c r="I46" s="7">
        <f t="shared" si="1"/>
        <v>743.14</v>
      </c>
      <c r="J46" s="7"/>
      <c r="K46" s="8">
        <f t="shared" si="2"/>
        <v>0.10539999999999999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ROUND(SUM('Emergency Room'!Q42:R42),0)</f>
        <v>5690669</v>
      </c>
      <c r="E47" s="6">
        <f>ROUND(+'Emergency Room'!F42,0)</f>
        <v>18358</v>
      </c>
      <c r="F47" s="7">
        <f t="shared" si="0"/>
        <v>309.98</v>
      </c>
      <c r="G47" s="6">
        <f>ROUND(SUM('Emergency Room'!Q145:R145),0)</f>
        <v>5640766</v>
      </c>
      <c r="H47" s="6">
        <f>ROUND(+'Emergency Room'!F145,0)</f>
        <v>18166</v>
      </c>
      <c r="I47" s="7">
        <f t="shared" si="1"/>
        <v>310.51</v>
      </c>
      <c r="J47" s="7"/>
      <c r="K47" s="8">
        <f t="shared" si="2"/>
        <v>1.6999999999999999E-3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ROUND(SUM('Emergency Room'!Q43:R43),0)</f>
        <v>765445</v>
      </c>
      <c r="E48" s="6">
        <f>ROUND(+'Emergency Room'!F43,0)</f>
        <v>1018</v>
      </c>
      <c r="F48" s="7">
        <f t="shared" si="0"/>
        <v>751.91</v>
      </c>
      <c r="G48" s="6">
        <f>ROUND(SUM('Emergency Room'!Q146:R146),0)</f>
        <v>961971</v>
      </c>
      <c r="H48" s="6">
        <f>ROUND(+'Emergency Room'!F146,0)</f>
        <v>964</v>
      </c>
      <c r="I48" s="7">
        <f t="shared" si="1"/>
        <v>997.9</v>
      </c>
      <c r="J48" s="7"/>
      <c r="K48" s="8">
        <f t="shared" si="2"/>
        <v>0.32719999999999999</v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ROUND(SUM('Emergency Room'!Q44:R44),0)</f>
        <v>0</v>
      </c>
      <c r="E49" s="6">
        <f>ROUND(+'Emergency Room'!F44,0)</f>
        <v>0</v>
      </c>
      <c r="F49" s="7" t="str">
        <f t="shared" si="0"/>
        <v/>
      </c>
      <c r="G49" s="6">
        <f>ROUND(SUM('Emergency Room'!Q147:R147),0)</f>
        <v>0</v>
      </c>
      <c r="H49" s="6">
        <f>ROUND(+'Emergency Room'!F147,0)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ROUND(SUM('Emergency Room'!Q45:R45),0)</f>
        <v>20655253</v>
      </c>
      <c r="E50" s="6">
        <f>ROUND(+'Emergency Room'!F45,0)</f>
        <v>60000</v>
      </c>
      <c r="F50" s="7">
        <f t="shared" si="0"/>
        <v>344.25</v>
      </c>
      <c r="G50" s="6">
        <f>ROUND(SUM('Emergency Room'!Q148:R148),0)</f>
        <v>21834830</v>
      </c>
      <c r="H50" s="6">
        <f>ROUND(+'Emergency Room'!F148,0)</f>
        <v>57076</v>
      </c>
      <c r="I50" s="7">
        <f t="shared" si="1"/>
        <v>382.56</v>
      </c>
      <c r="J50" s="7"/>
      <c r="K50" s="8">
        <f t="shared" si="2"/>
        <v>0.1113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ROUND(SUM('Emergency Room'!Q46:R46),0)</f>
        <v>20854577</v>
      </c>
      <c r="E51" s="6">
        <f>ROUND(+'Emergency Room'!F46,0)</f>
        <v>26465</v>
      </c>
      <c r="F51" s="7">
        <f t="shared" si="0"/>
        <v>788.01</v>
      </c>
      <c r="G51" s="6">
        <f>ROUND(SUM('Emergency Room'!Q149:R149),0)</f>
        <v>22422632</v>
      </c>
      <c r="H51" s="6">
        <f>ROUND(+'Emergency Room'!F149,0)</f>
        <v>26555</v>
      </c>
      <c r="I51" s="7">
        <f t="shared" si="1"/>
        <v>844.38</v>
      </c>
      <c r="J51" s="7"/>
      <c r="K51" s="8">
        <f t="shared" si="2"/>
        <v>7.1499999999999994E-2</v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ROUND(SUM('Emergency Room'!Q47:R47),0)</f>
        <v>2654712</v>
      </c>
      <c r="E52" s="6">
        <f>ROUND(+'Emergency Room'!F47,0)</f>
        <v>7433</v>
      </c>
      <c r="F52" s="7">
        <f t="shared" si="0"/>
        <v>357.15</v>
      </c>
      <c r="G52" s="6">
        <f>ROUND(SUM('Emergency Room'!Q150:R150),0)</f>
        <v>2737178</v>
      </c>
      <c r="H52" s="6">
        <f>ROUND(+'Emergency Room'!F150,0)</f>
        <v>6934</v>
      </c>
      <c r="I52" s="7">
        <f t="shared" si="1"/>
        <v>394.75</v>
      </c>
      <c r="J52" s="7"/>
      <c r="K52" s="8">
        <f t="shared" si="2"/>
        <v>0.1053</v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ROUND(SUM('Emergency Room'!Q48:R48),0)</f>
        <v>19385546</v>
      </c>
      <c r="E53" s="6">
        <f>ROUND(+'Emergency Room'!F48,0)</f>
        <v>36728</v>
      </c>
      <c r="F53" s="7">
        <f t="shared" si="0"/>
        <v>527.80999999999995</v>
      </c>
      <c r="G53" s="6">
        <f>ROUND(SUM('Emergency Room'!Q151:R151),0)</f>
        <v>18021407</v>
      </c>
      <c r="H53" s="6">
        <f>ROUND(+'Emergency Room'!F151,0)</f>
        <v>35520</v>
      </c>
      <c r="I53" s="7">
        <f t="shared" si="1"/>
        <v>507.36</v>
      </c>
      <c r="J53" s="7"/>
      <c r="K53" s="8">
        <f t="shared" si="2"/>
        <v>-3.8699999999999998E-2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ROUND(SUM('Emergency Room'!Q49:R49),0)</f>
        <v>24882543</v>
      </c>
      <c r="E54" s="6">
        <f>ROUND(+'Emergency Room'!F49,0)</f>
        <v>46962</v>
      </c>
      <c r="F54" s="7">
        <f t="shared" si="0"/>
        <v>529.84</v>
      </c>
      <c r="G54" s="6">
        <f>ROUND(SUM('Emergency Room'!Q152:R152),0)</f>
        <v>27755830</v>
      </c>
      <c r="H54" s="6">
        <f>ROUND(+'Emergency Room'!F152,0)</f>
        <v>48615</v>
      </c>
      <c r="I54" s="7">
        <f t="shared" si="1"/>
        <v>570.92999999999995</v>
      </c>
      <c r="J54" s="7"/>
      <c r="K54" s="8">
        <f t="shared" si="2"/>
        <v>7.7600000000000002E-2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ROUND(SUM('Emergency Room'!Q50:R50),0)</f>
        <v>16288629</v>
      </c>
      <c r="E55" s="6">
        <f>ROUND(+'Emergency Room'!F50,0)</f>
        <v>48279</v>
      </c>
      <c r="F55" s="7">
        <f t="shared" si="0"/>
        <v>337.39</v>
      </c>
      <c r="G55" s="6">
        <f>ROUND(SUM('Emergency Room'!Q153:R153),0)</f>
        <v>17935304</v>
      </c>
      <c r="H55" s="6">
        <f>ROUND(+'Emergency Room'!F153,0)</f>
        <v>48789</v>
      </c>
      <c r="I55" s="7">
        <f t="shared" si="1"/>
        <v>367.61</v>
      </c>
      <c r="J55" s="7"/>
      <c r="K55" s="8">
        <f t="shared" si="2"/>
        <v>8.9599999999999999E-2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ROUND(SUM('Emergency Room'!Q51:R51),0)</f>
        <v>4255441</v>
      </c>
      <c r="E56" s="6">
        <f>ROUND(+'Emergency Room'!F51,0)</f>
        <v>16298</v>
      </c>
      <c r="F56" s="7">
        <f t="shared" si="0"/>
        <v>261.10000000000002</v>
      </c>
      <c r="G56" s="6">
        <f>ROUND(SUM('Emergency Room'!Q154:R154),0)</f>
        <v>4630140</v>
      </c>
      <c r="H56" s="6">
        <f>ROUND(+'Emergency Room'!F154,0)</f>
        <v>16900</v>
      </c>
      <c r="I56" s="7">
        <f t="shared" si="1"/>
        <v>273.97000000000003</v>
      </c>
      <c r="J56" s="7"/>
      <c r="K56" s="8">
        <f t="shared" si="2"/>
        <v>4.9299999999999997E-2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ROUND(SUM('Emergency Room'!Q52:R52),0)</f>
        <v>1006633</v>
      </c>
      <c r="E57" s="6">
        <f>ROUND(+'Emergency Room'!F52,0)</f>
        <v>2364</v>
      </c>
      <c r="F57" s="7">
        <f t="shared" si="0"/>
        <v>425.82</v>
      </c>
      <c r="G57" s="6">
        <f>ROUND(SUM('Emergency Room'!Q155:R155),0)</f>
        <v>0</v>
      </c>
      <c r="H57" s="6">
        <f>ROUND(+'Emergency Room'!F155,0)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ROUND(SUM('Emergency Room'!Q53:R53),0)</f>
        <v>21530563</v>
      </c>
      <c r="E58" s="6">
        <f>ROUND(+'Emergency Room'!F53,0)</f>
        <v>45364</v>
      </c>
      <c r="F58" s="7">
        <f t="shared" si="0"/>
        <v>474.62</v>
      </c>
      <c r="G58" s="6">
        <f>ROUND(SUM('Emergency Room'!Q156:R156),0)</f>
        <v>25869451</v>
      </c>
      <c r="H58" s="6">
        <f>ROUND(+'Emergency Room'!F156,0)</f>
        <v>47550</v>
      </c>
      <c r="I58" s="7">
        <f t="shared" si="1"/>
        <v>544.04999999999995</v>
      </c>
      <c r="J58" s="7"/>
      <c r="K58" s="8">
        <f t="shared" si="2"/>
        <v>0.14630000000000001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ROUND(SUM('Emergency Room'!Q54:R54),0)</f>
        <v>16106454</v>
      </c>
      <c r="E59" s="6">
        <f>ROUND(+'Emergency Room'!F54,0)</f>
        <v>64447</v>
      </c>
      <c r="F59" s="7">
        <f t="shared" si="0"/>
        <v>249.92</v>
      </c>
      <c r="G59" s="6">
        <f>ROUND(SUM('Emergency Room'!Q157:R157),0)</f>
        <v>16022263</v>
      </c>
      <c r="H59" s="6">
        <f>ROUND(+'Emergency Room'!F157,0)</f>
        <v>60187</v>
      </c>
      <c r="I59" s="7">
        <f t="shared" si="1"/>
        <v>266.20999999999998</v>
      </c>
      <c r="J59" s="7"/>
      <c r="K59" s="8">
        <f t="shared" si="2"/>
        <v>6.5199999999999994E-2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ROUND(SUM('Emergency Room'!Q55:R55),0)</f>
        <v>6466057</v>
      </c>
      <c r="E60" s="6">
        <f>ROUND(+'Emergency Room'!F55,0)</f>
        <v>13641</v>
      </c>
      <c r="F60" s="7">
        <f t="shared" si="0"/>
        <v>474.02</v>
      </c>
      <c r="G60" s="6">
        <f>ROUND(SUM('Emergency Room'!Q158:R158),0)</f>
        <v>7214590</v>
      </c>
      <c r="H60" s="6">
        <f>ROUND(+'Emergency Room'!F158,0)</f>
        <v>13789</v>
      </c>
      <c r="I60" s="7">
        <f t="shared" si="1"/>
        <v>523.21</v>
      </c>
      <c r="J60" s="7"/>
      <c r="K60" s="8">
        <f t="shared" si="2"/>
        <v>0.1038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ROUND(SUM('Emergency Room'!Q56:R56),0)</f>
        <v>1038185</v>
      </c>
      <c r="E61" s="6">
        <f>ROUND(+'Emergency Room'!F56,0)</f>
        <v>1475</v>
      </c>
      <c r="F61" s="7">
        <f t="shared" si="0"/>
        <v>703.85</v>
      </c>
      <c r="G61" s="6">
        <f>ROUND(SUM('Emergency Room'!Q159:R159),0)</f>
        <v>1003355</v>
      </c>
      <c r="H61" s="6">
        <f>ROUND(+'Emergency Room'!F159,0)</f>
        <v>1556</v>
      </c>
      <c r="I61" s="7">
        <f t="shared" si="1"/>
        <v>644.83000000000004</v>
      </c>
      <c r="J61" s="7"/>
      <c r="K61" s="8">
        <f t="shared" si="2"/>
        <v>-8.3900000000000002E-2</v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ROUND(SUM('Emergency Room'!Q57:R57),0)</f>
        <v>32050931</v>
      </c>
      <c r="E62" s="6">
        <f>ROUND(+'Emergency Room'!F57,0)</f>
        <v>80305</v>
      </c>
      <c r="F62" s="7">
        <f t="shared" si="0"/>
        <v>399.12</v>
      </c>
      <c r="G62" s="6">
        <f>ROUND(SUM('Emergency Room'!Q160:R160),0)</f>
        <v>31740474</v>
      </c>
      <c r="H62" s="6">
        <f>ROUND(+'Emergency Room'!F160,0)</f>
        <v>80213</v>
      </c>
      <c r="I62" s="7">
        <f t="shared" si="1"/>
        <v>395.7</v>
      </c>
      <c r="J62" s="7"/>
      <c r="K62" s="8">
        <f t="shared" si="2"/>
        <v>-8.6E-3</v>
      </c>
    </row>
    <row r="63" spans="2:11" x14ac:dyDescent="0.2">
      <c r="B63">
        <f>+'Emergency Room'!A58</f>
        <v>145</v>
      </c>
      <c r="C63" t="str">
        <f>+'Emergency Room'!B58</f>
        <v>PEACEHEALTH ST JOSEPH MEDICAL CENTER</v>
      </c>
      <c r="D63" s="6">
        <f>ROUND(SUM('Emergency Room'!Q58:R58),0)</f>
        <v>24074631</v>
      </c>
      <c r="E63" s="6">
        <f>ROUND(+'Emergency Room'!F58,0)</f>
        <v>65063</v>
      </c>
      <c r="F63" s="7">
        <f t="shared" si="0"/>
        <v>370.02</v>
      </c>
      <c r="G63" s="6">
        <f>ROUND(SUM('Emergency Room'!Q161:R161),0)</f>
        <v>26343918</v>
      </c>
      <c r="H63" s="6">
        <f>ROUND(+'Emergency Room'!F161,0)</f>
        <v>66406</v>
      </c>
      <c r="I63" s="7">
        <f t="shared" si="1"/>
        <v>396.71</v>
      </c>
      <c r="J63" s="7"/>
      <c r="K63" s="8">
        <f t="shared" si="2"/>
        <v>7.2099999999999997E-2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ROUND(SUM('Emergency Room'!Q59:R59),0)</f>
        <v>3663371</v>
      </c>
      <c r="E64" s="6">
        <f>ROUND(+'Emergency Room'!F59,0)</f>
        <v>9574</v>
      </c>
      <c r="F64" s="7">
        <f t="shared" si="0"/>
        <v>382.64</v>
      </c>
      <c r="G64" s="6">
        <f>ROUND(SUM('Emergency Room'!Q162:R162),0)</f>
        <v>4022119</v>
      </c>
      <c r="H64" s="6">
        <f>ROUND(+'Emergency Room'!F162,0)</f>
        <v>9109</v>
      </c>
      <c r="I64" s="7">
        <f t="shared" si="1"/>
        <v>441.55</v>
      </c>
      <c r="J64" s="7"/>
      <c r="K64" s="8">
        <f t="shared" si="2"/>
        <v>0.154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ROUND(SUM('Emergency Room'!Q60:R60),0)</f>
        <v>0</v>
      </c>
      <c r="E65" s="6">
        <f>ROUND(+'Emergency Room'!F60,0)</f>
        <v>0</v>
      </c>
      <c r="F65" s="7" t="str">
        <f t="shared" si="0"/>
        <v/>
      </c>
      <c r="G65" s="6">
        <f>ROUND(SUM('Emergency Room'!Q163:R163),0)</f>
        <v>0</v>
      </c>
      <c r="H65" s="6">
        <f>ROUND(+'Emergency Room'!F163,0)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ROUND(SUM('Emergency Room'!Q61:R61),0)</f>
        <v>2833932</v>
      </c>
      <c r="E66" s="6">
        <f>ROUND(+'Emergency Room'!F61,0)</f>
        <v>3691</v>
      </c>
      <c r="F66" s="7">
        <f t="shared" si="0"/>
        <v>767.8</v>
      </c>
      <c r="G66" s="6">
        <f>ROUND(SUM('Emergency Room'!Q164:R164),0)</f>
        <v>3088247</v>
      </c>
      <c r="H66" s="6">
        <f>ROUND(+'Emergency Room'!F164,0)</f>
        <v>3922</v>
      </c>
      <c r="I66" s="7">
        <f t="shared" si="1"/>
        <v>787.42</v>
      </c>
      <c r="J66" s="7"/>
      <c r="K66" s="8">
        <f t="shared" si="2"/>
        <v>2.5600000000000001E-2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ROUND(SUM('Emergency Room'!Q62:R62),0)</f>
        <v>10954157</v>
      </c>
      <c r="E67" s="6">
        <f>ROUND(+'Emergency Room'!F62,0)</f>
        <v>20398</v>
      </c>
      <c r="F67" s="7">
        <f t="shared" si="0"/>
        <v>537.02</v>
      </c>
      <c r="G67" s="6">
        <f>ROUND(SUM('Emergency Room'!Q165:R165),0)</f>
        <v>11199977</v>
      </c>
      <c r="H67" s="6">
        <f>ROUND(+'Emergency Room'!F165,0)</f>
        <v>20525</v>
      </c>
      <c r="I67" s="7">
        <f t="shared" si="1"/>
        <v>545.66999999999996</v>
      </c>
      <c r="J67" s="7"/>
      <c r="K67" s="8">
        <f t="shared" si="2"/>
        <v>1.61E-2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ROUND(SUM('Emergency Room'!Q63:R63),0)</f>
        <v>2849789</v>
      </c>
      <c r="E68" s="6">
        <f>ROUND(+'Emergency Room'!F63,0)</f>
        <v>2653</v>
      </c>
      <c r="F68" s="7">
        <f t="shared" si="0"/>
        <v>1074.18</v>
      </c>
      <c r="G68" s="6">
        <f>ROUND(SUM('Emergency Room'!Q166:R166),0)</f>
        <v>3076109</v>
      </c>
      <c r="H68" s="6">
        <f>ROUND(+'Emergency Room'!F166,0)</f>
        <v>3047</v>
      </c>
      <c r="I68" s="7">
        <f t="shared" si="1"/>
        <v>1009.55</v>
      </c>
      <c r="J68" s="7"/>
      <c r="K68" s="8">
        <f t="shared" si="2"/>
        <v>-6.0199999999999997E-2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ROUND(SUM('Emergency Room'!Q64:R64),0)</f>
        <v>30818220</v>
      </c>
      <c r="E69" s="6">
        <f>ROUND(+'Emergency Room'!F64,0)</f>
        <v>81250</v>
      </c>
      <c r="F69" s="7">
        <f t="shared" si="0"/>
        <v>379.3</v>
      </c>
      <c r="G69" s="6">
        <f>ROUND(SUM('Emergency Room'!Q167:R167),0)</f>
        <v>36027288</v>
      </c>
      <c r="H69" s="6">
        <f>ROUND(+'Emergency Room'!F167,0)</f>
        <v>83067</v>
      </c>
      <c r="I69" s="7">
        <f t="shared" si="1"/>
        <v>433.71</v>
      </c>
      <c r="J69" s="7"/>
      <c r="K69" s="8">
        <f t="shared" si="2"/>
        <v>0.1434</v>
      </c>
    </row>
    <row r="70" spans="2:11" x14ac:dyDescent="0.2">
      <c r="B70">
        <f>+'Emergency Room'!A65</f>
        <v>156</v>
      </c>
      <c r="C70" t="str">
        <f>+'Emergency Room'!B65</f>
        <v>WHIDBEYHEALTH MEDICAL CENTER</v>
      </c>
      <c r="D70" s="6">
        <f>ROUND(SUM('Emergency Room'!Q65:R65),0)</f>
        <v>10459335</v>
      </c>
      <c r="E70" s="6">
        <f>ROUND(+'Emergency Room'!F65,0)</f>
        <v>23320</v>
      </c>
      <c r="F70" s="7">
        <f t="shared" si="0"/>
        <v>448.51</v>
      </c>
      <c r="G70" s="6">
        <f>ROUND(SUM('Emergency Room'!Q168:R168),0)</f>
        <v>9837981</v>
      </c>
      <c r="H70" s="6">
        <f>ROUND(+'Emergency Room'!F168,0)</f>
        <v>42240</v>
      </c>
      <c r="I70" s="7">
        <f t="shared" si="1"/>
        <v>232.91</v>
      </c>
      <c r="J70" s="7"/>
      <c r="K70" s="8">
        <f t="shared" si="2"/>
        <v>-0.48070000000000002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ROUND(SUM('Emergency Room'!Q66:R66),0)</f>
        <v>0</v>
      </c>
      <c r="E71" s="6">
        <f>ROUND(+'Emergency Room'!F66,0)</f>
        <v>0</v>
      </c>
      <c r="F71" s="7" t="str">
        <f t="shared" si="0"/>
        <v/>
      </c>
      <c r="G71" s="6">
        <f>ROUND(SUM('Emergency Room'!Q169:R169),0)</f>
        <v>0</v>
      </c>
      <c r="H71" s="6">
        <f>ROUND(+'Emergency Room'!F169,0)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ROUND(SUM('Emergency Room'!Q67:R67),0)</f>
        <v>2397304</v>
      </c>
      <c r="E72" s="6">
        <f>ROUND(+'Emergency Room'!F67,0)</f>
        <v>3012</v>
      </c>
      <c r="F72" s="7">
        <f t="shared" si="0"/>
        <v>795.92</v>
      </c>
      <c r="G72" s="6">
        <f>ROUND(SUM('Emergency Room'!Q170:R170),0)</f>
        <v>2527971</v>
      </c>
      <c r="H72" s="6">
        <f>ROUND(+'Emergency Room'!F170,0)</f>
        <v>3309</v>
      </c>
      <c r="I72" s="7">
        <f t="shared" si="1"/>
        <v>763.97</v>
      </c>
      <c r="J72" s="7"/>
      <c r="K72" s="8">
        <f t="shared" si="2"/>
        <v>-4.0099999999999997E-2</v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ROUND(SUM('Emergency Room'!Q68:R68),0)</f>
        <v>25596615</v>
      </c>
      <c r="E73" s="6">
        <f>ROUND(+'Emergency Room'!F68,0)</f>
        <v>71595</v>
      </c>
      <c r="F73" s="7">
        <f t="shared" si="0"/>
        <v>357.52</v>
      </c>
      <c r="G73" s="6">
        <f>ROUND(SUM('Emergency Room'!Q171:R171),0)</f>
        <v>29118127</v>
      </c>
      <c r="H73" s="6">
        <f>ROUND(+'Emergency Room'!F171,0)</f>
        <v>68901</v>
      </c>
      <c r="I73" s="7">
        <f t="shared" si="1"/>
        <v>422.61</v>
      </c>
      <c r="J73" s="7"/>
      <c r="K73" s="8">
        <f t="shared" si="2"/>
        <v>0.18210000000000001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ROUND(SUM('Emergency Room'!Q69:R69),0)</f>
        <v>29998655</v>
      </c>
      <c r="E74" s="6">
        <f>ROUND(+'Emergency Room'!F69,0)</f>
        <v>94567</v>
      </c>
      <c r="F74" s="7">
        <f t="shared" si="0"/>
        <v>317.22000000000003</v>
      </c>
      <c r="G74" s="6">
        <f>ROUND(SUM('Emergency Room'!Q172:R172),0)</f>
        <v>34221717</v>
      </c>
      <c r="H74" s="6">
        <f>ROUND(+'Emergency Room'!F172,0)</f>
        <v>95729</v>
      </c>
      <c r="I74" s="7">
        <f t="shared" si="1"/>
        <v>357.49</v>
      </c>
      <c r="J74" s="7"/>
      <c r="K74" s="8">
        <f t="shared" si="2"/>
        <v>0.12690000000000001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ROUND(SUM('Emergency Room'!Q70:R70),0)</f>
        <v>43754849</v>
      </c>
      <c r="E75" s="6">
        <f>ROUND(+'Emergency Room'!F70,0)</f>
        <v>86150</v>
      </c>
      <c r="F75" s="7">
        <f t="shared" ref="F75:F109" si="3">IF(D75=0,"",IF(E75=0,"",ROUND(D75/E75,2)))</f>
        <v>507.89</v>
      </c>
      <c r="G75" s="6">
        <f>ROUND(SUM('Emergency Room'!Q173:R173),0)</f>
        <v>52887340</v>
      </c>
      <c r="H75" s="6">
        <f>ROUND(+'Emergency Room'!F173,0)</f>
        <v>169407</v>
      </c>
      <c r="I75" s="7">
        <f t="shared" ref="I75:I109" si="4">IF(G75=0,"",IF(H75=0,"",ROUND(G75/H75,2)))</f>
        <v>312.19</v>
      </c>
      <c r="J75" s="7"/>
      <c r="K75" s="8">
        <f t="shared" ref="K75:K109" si="5">IF(D75=0,"",IF(E75=0,"",IF(G75=0,"",IF(H75=0,"",ROUND(I75/F75-1,4)))))</f>
        <v>-0.38529999999999998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ROUND(SUM('Emergency Room'!Q71:R71),0)</f>
        <v>26140121</v>
      </c>
      <c r="E76" s="6">
        <f>ROUND(+'Emergency Room'!F71,0)</f>
        <v>56946</v>
      </c>
      <c r="F76" s="7">
        <f t="shared" si="3"/>
        <v>459.03</v>
      </c>
      <c r="G76" s="6">
        <f>ROUND(SUM('Emergency Room'!Q174:R174),0)</f>
        <v>26326009</v>
      </c>
      <c r="H76" s="6">
        <f>ROUND(+'Emergency Room'!F174,0)</f>
        <v>56660</v>
      </c>
      <c r="I76" s="7">
        <f t="shared" si="4"/>
        <v>464.63</v>
      </c>
      <c r="J76" s="7"/>
      <c r="K76" s="8">
        <f t="shared" si="5"/>
        <v>1.2200000000000001E-2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ROUND(SUM('Emergency Room'!Q72:R72),0)</f>
        <v>2655202</v>
      </c>
      <c r="E77" s="6">
        <f>ROUND(+'Emergency Room'!F72,0)</f>
        <v>5037</v>
      </c>
      <c r="F77" s="7">
        <f t="shared" si="3"/>
        <v>527.14</v>
      </c>
      <c r="G77" s="6">
        <f>ROUND(SUM('Emergency Room'!Q175:R175),0)</f>
        <v>2952944</v>
      </c>
      <c r="H77" s="6">
        <f>ROUND(+'Emergency Room'!F175,0)</f>
        <v>5407</v>
      </c>
      <c r="I77" s="7">
        <f t="shared" si="4"/>
        <v>546.13</v>
      </c>
      <c r="J77" s="7"/>
      <c r="K77" s="8">
        <f t="shared" si="5"/>
        <v>3.5999999999999997E-2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ROUND(SUM('Emergency Room'!Q73:R73),0)</f>
        <v>0</v>
      </c>
      <c r="E78" s="6">
        <f>ROUND(+'Emergency Room'!F73,0)</f>
        <v>0</v>
      </c>
      <c r="F78" s="7" t="str">
        <f t="shared" si="3"/>
        <v/>
      </c>
      <c r="G78" s="6">
        <f>ROUND(SUM('Emergency Room'!Q176:R176),0)</f>
        <v>0</v>
      </c>
      <c r="H78" s="6">
        <f>ROUND(+'Emergency Room'!F176,0)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ROUND(SUM('Emergency Room'!Q74:R74),0)</f>
        <v>15855840</v>
      </c>
      <c r="E79" s="6">
        <f>ROUND(+'Emergency Room'!F74,0)</f>
        <v>36709</v>
      </c>
      <c r="F79" s="7">
        <f t="shared" si="3"/>
        <v>431.93</v>
      </c>
      <c r="G79" s="6">
        <f>ROUND(SUM('Emergency Room'!Q177:R177),0)</f>
        <v>20409801</v>
      </c>
      <c r="H79" s="6">
        <f>ROUND(+'Emergency Room'!F177,0)</f>
        <v>37725</v>
      </c>
      <c r="I79" s="7">
        <f t="shared" si="4"/>
        <v>541.02</v>
      </c>
      <c r="J79" s="7"/>
      <c r="K79" s="8">
        <f t="shared" si="5"/>
        <v>0.25259999999999999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ROUND(SUM('Emergency Room'!Q75:R75),0)</f>
        <v>39122559</v>
      </c>
      <c r="E80" s="6">
        <f>ROUND(+'Emergency Room'!F75,0)</f>
        <v>111392</v>
      </c>
      <c r="F80" s="7">
        <f t="shared" si="3"/>
        <v>351.22</v>
      </c>
      <c r="G80" s="6">
        <f>ROUND(SUM('Emergency Room'!Q178:R178),0)</f>
        <v>36891753</v>
      </c>
      <c r="H80" s="6">
        <f>ROUND(+'Emergency Room'!F178,0)</f>
        <v>109238</v>
      </c>
      <c r="I80" s="7">
        <f t="shared" si="4"/>
        <v>337.72</v>
      </c>
      <c r="J80" s="7"/>
      <c r="K80" s="8">
        <f t="shared" si="5"/>
        <v>-3.8399999999999997E-2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ROUND(SUM('Emergency Room'!Q76:R76),0)</f>
        <v>6959910</v>
      </c>
      <c r="E81" s="6">
        <f>ROUND(+'Emergency Room'!F76,0)</f>
        <v>11818</v>
      </c>
      <c r="F81" s="7">
        <f t="shared" si="3"/>
        <v>588.91999999999996</v>
      </c>
      <c r="G81" s="6">
        <f>ROUND(SUM('Emergency Room'!Q179:R179),0)</f>
        <v>7329636</v>
      </c>
      <c r="H81" s="6">
        <f>ROUND(+'Emergency Room'!F179,0)</f>
        <v>12028</v>
      </c>
      <c r="I81" s="7">
        <f t="shared" si="4"/>
        <v>609.38</v>
      </c>
      <c r="J81" s="7"/>
      <c r="K81" s="8">
        <f t="shared" si="5"/>
        <v>3.4700000000000002E-2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ROUND(SUM('Emergency Room'!Q77:R77),0)</f>
        <v>3303116</v>
      </c>
      <c r="E82" s="6">
        <f>ROUND(+'Emergency Room'!F77,0)</f>
        <v>5228</v>
      </c>
      <c r="F82" s="7">
        <f t="shared" si="3"/>
        <v>631.80999999999995</v>
      </c>
      <c r="G82" s="6">
        <f>ROUND(SUM('Emergency Room'!Q180:R180),0)</f>
        <v>3404919</v>
      </c>
      <c r="H82" s="6">
        <f>ROUND(+'Emergency Room'!F180,0)</f>
        <v>4988</v>
      </c>
      <c r="I82" s="7">
        <f t="shared" si="4"/>
        <v>682.62</v>
      </c>
      <c r="J82" s="7"/>
      <c r="K82" s="8">
        <f t="shared" si="5"/>
        <v>8.0399999999999999E-2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ROUND(SUM('Emergency Room'!Q78:R78),0)</f>
        <v>24918631</v>
      </c>
      <c r="E83" s="6">
        <f>ROUND(+'Emergency Room'!F78,0)</f>
        <v>41517</v>
      </c>
      <c r="F83" s="7">
        <f t="shared" si="3"/>
        <v>600.20000000000005</v>
      </c>
      <c r="G83" s="6">
        <f>ROUND(SUM('Emergency Room'!Q181:R181),0)</f>
        <v>29077829</v>
      </c>
      <c r="H83" s="6">
        <f>ROUND(+'Emergency Room'!F181,0)</f>
        <v>42694</v>
      </c>
      <c r="I83" s="7">
        <f t="shared" si="4"/>
        <v>681.08</v>
      </c>
      <c r="J83" s="7"/>
      <c r="K83" s="8">
        <f t="shared" si="5"/>
        <v>0.1348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ROUND(SUM('Emergency Room'!Q79:R79),0)</f>
        <v>40717458</v>
      </c>
      <c r="E84" s="6">
        <f>ROUND(+'Emergency Room'!F79,0)</f>
        <v>79796</v>
      </c>
      <c r="F84" s="7">
        <f t="shared" si="3"/>
        <v>510.27</v>
      </c>
      <c r="G84" s="6">
        <f>ROUND(SUM('Emergency Room'!Q182:R182),0)</f>
        <v>43853598</v>
      </c>
      <c r="H84" s="6">
        <f>ROUND(+'Emergency Room'!F182,0)</f>
        <v>82249</v>
      </c>
      <c r="I84" s="7">
        <f t="shared" si="4"/>
        <v>533.17999999999995</v>
      </c>
      <c r="J84" s="7"/>
      <c r="K84" s="8">
        <f t="shared" si="5"/>
        <v>4.4900000000000002E-2</v>
      </c>
    </row>
    <row r="85" spans="2:11" x14ac:dyDescent="0.2">
      <c r="B85">
        <f>+'Emergency Room'!A80</f>
        <v>180</v>
      </c>
      <c r="C85" t="str">
        <f>+'Emergency Room'!B80</f>
        <v>MULTICARE VALLEY HOSPITAL</v>
      </c>
      <c r="D85" s="6">
        <f>ROUND(SUM('Emergency Room'!Q80:R80),0)</f>
        <v>10085287</v>
      </c>
      <c r="E85" s="6">
        <f>ROUND(+'Emergency Room'!F80,0)</f>
        <v>42638</v>
      </c>
      <c r="F85" s="7">
        <f t="shared" si="3"/>
        <v>236.53</v>
      </c>
      <c r="G85" s="6">
        <f>ROUND(SUM('Emergency Room'!Q183:R183),0)</f>
        <v>10001868</v>
      </c>
      <c r="H85" s="6">
        <f>ROUND(+'Emergency Room'!F183,0)</f>
        <v>42533</v>
      </c>
      <c r="I85" s="7">
        <f t="shared" si="4"/>
        <v>235.16</v>
      </c>
      <c r="J85" s="7"/>
      <c r="K85" s="8">
        <f t="shared" si="5"/>
        <v>-5.7999999999999996E-3</v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ROUND(SUM('Emergency Room'!Q81:R81),0)</f>
        <v>20034923</v>
      </c>
      <c r="E86" s="6">
        <f>ROUND(+'Emergency Room'!F81,0)</f>
        <v>38344</v>
      </c>
      <c r="F86" s="7">
        <f t="shared" si="3"/>
        <v>522.5</v>
      </c>
      <c r="G86" s="6">
        <f>ROUND(SUM('Emergency Room'!Q184:R184),0)</f>
        <v>23815886</v>
      </c>
      <c r="H86" s="6">
        <f>ROUND(+'Emergency Room'!F184,0)</f>
        <v>39012</v>
      </c>
      <c r="I86" s="7">
        <f t="shared" si="4"/>
        <v>610.48</v>
      </c>
      <c r="J86" s="7"/>
      <c r="K86" s="8">
        <f t="shared" si="5"/>
        <v>0.16839999999999999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ROUND(SUM('Emergency Room'!Q82:R82),0)</f>
        <v>5690620</v>
      </c>
      <c r="E87" s="6">
        <f>ROUND(+'Emergency Room'!F82,0)</f>
        <v>12064</v>
      </c>
      <c r="F87" s="7">
        <f t="shared" si="3"/>
        <v>471.7</v>
      </c>
      <c r="G87" s="6">
        <f>ROUND(SUM('Emergency Room'!Q185:R185),0)</f>
        <v>6846710</v>
      </c>
      <c r="H87" s="6">
        <f>ROUND(+'Emergency Room'!F185,0)</f>
        <v>13796</v>
      </c>
      <c r="I87" s="7">
        <f t="shared" si="4"/>
        <v>496.28</v>
      </c>
      <c r="J87" s="7"/>
      <c r="K87" s="8">
        <f t="shared" si="5"/>
        <v>5.21E-2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ROUND(SUM('Emergency Room'!Q83:R83),0)</f>
        <v>12578261</v>
      </c>
      <c r="E88" s="6">
        <f>ROUND(+'Emergency Room'!F83,0)</f>
        <v>35505</v>
      </c>
      <c r="F88" s="7">
        <f t="shared" si="3"/>
        <v>354.27</v>
      </c>
      <c r="G88" s="6">
        <f>ROUND(SUM('Emergency Room'!Q186:R186),0)</f>
        <v>13708852</v>
      </c>
      <c r="H88" s="6">
        <f>ROUND(+'Emergency Room'!F186,0)</f>
        <v>38398</v>
      </c>
      <c r="I88" s="7">
        <f t="shared" si="4"/>
        <v>357.02</v>
      </c>
      <c r="J88" s="7"/>
      <c r="K88" s="8">
        <f t="shared" si="5"/>
        <v>7.7999999999999996E-3</v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ROUND(SUM('Emergency Room'!Q84:R84),0)</f>
        <v>5756495</v>
      </c>
      <c r="E89" s="6">
        <f>ROUND(+'Emergency Room'!F84,0)</f>
        <v>10194</v>
      </c>
      <c r="F89" s="7">
        <f t="shared" si="3"/>
        <v>564.69000000000005</v>
      </c>
      <c r="G89" s="6">
        <f>ROUND(SUM('Emergency Room'!Q187:R187),0)</f>
        <v>6362622</v>
      </c>
      <c r="H89" s="6">
        <f>ROUND(+'Emergency Room'!F187,0)</f>
        <v>9624</v>
      </c>
      <c r="I89" s="7">
        <f t="shared" si="4"/>
        <v>661.12</v>
      </c>
      <c r="J89" s="7"/>
      <c r="K89" s="8">
        <f t="shared" si="5"/>
        <v>0.17080000000000001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ROUND(SUM('Emergency Room'!Q85:R85),0)</f>
        <v>3642089</v>
      </c>
      <c r="E90" s="6">
        <f>ROUND(+'Emergency Room'!F85,0)</f>
        <v>4613</v>
      </c>
      <c r="F90" s="7">
        <f t="shared" si="3"/>
        <v>789.53</v>
      </c>
      <c r="G90" s="6">
        <f>ROUND(SUM('Emergency Room'!Q188:R188),0)</f>
        <v>3851762</v>
      </c>
      <c r="H90" s="6">
        <f>ROUND(+'Emergency Room'!F188,0)</f>
        <v>4975</v>
      </c>
      <c r="I90" s="7">
        <f t="shared" si="4"/>
        <v>774.22</v>
      </c>
      <c r="J90" s="7"/>
      <c r="K90" s="8">
        <f t="shared" si="5"/>
        <v>-1.9400000000000001E-2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ROUND(SUM('Emergency Room'!Q86:R86),0)</f>
        <v>4535692</v>
      </c>
      <c r="E91" s="6">
        <f>ROUND(+'Emergency Room'!F86,0)</f>
        <v>3590</v>
      </c>
      <c r="F91" s="7">
        <f t="shared" si="3"/>
        <v>1263.42</v>
      </c>
      <c r="G91" s="6">
        <f>ROUND(SUM('Emergency Room'!Q189:R189),0)</f>
        <v>4768222</v>
      </c>
      <c r="H91" s="6">
        <f>ROUND(+'Emergency Room'!F189,0)</f>
        <v>3845</v>
      </c>
      <c r="I91" s="7">
        <f t="shared" si="4"/>
        <v>1240.1099999999999</v>
      </c>
      <c r="J91" s="7"/>
      <c r="K91" s="8">
        <f t="shared" si="5"/>
        <v>-1.84E-2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ROUND(SUM('Emergency Room'!Q87:R87),0)</f>
        <v>4455234</v>
      </c>
      <c r="E92" s="6">
        <f>ROUND(+'Emergency Room'!F87,0)</f>
        <v>20880</v>
      </c>
      <c r="F92" s="7">
        <f t="shared" si="3"/>
        <v>213.37</v>
      </c>
      <c r="G92" s="6">
        <f>ROUND(SUM('Emergency Room'!Q190:R190),0)</f>
        <v>5290289</v>
      </c>
      <c r="H92" s="6">
        <f>ROUND(+'Emergency Room'!F190,0)</f>
        <v>20885</v>
      </c>
      <c r="I92" s="7">
        <f t="shared" si="4"/>
        <v>253.31</v>
      </c>
      <c r="J92" s="7"/>
      <c r="K92" s="8">
        <f t="shared" si="5"/>
        <v>0.18720000000000001</v>
      </c>
    </row>
    <row r="93" spans="2:11" x14ac:dyDescent="0.2">
      <c r="B93">
        <f>+'Emergency Room'!A88</f>
        <v>198</v>
      </c>
      <c r="C93" t="str">
        <f>+'Emergency Room'!B88</f>
        <v>ASTRIA SUNNYSIDE HOSPITAL</v>
      </c>
      <c r="D93" s="6">
        <f>ROUND(SUM('Emergency Room'!Q88:R88),0)</f>
        <v>7102661</v>
      </c>
      <c r="E93" s="6">
        <f>ROUND(+'Emergency Room'!F88,0)</f>
        <v>19522</v>
      </c>
      <c r="F93" s="7">
        <f t="shared" si="3"/>
        <v>363.83</v>
      </c>
      <c r="G93" s="6">
        <f>ROUND(SUM('Emergency Room'!Q191:R191),0)</f>
        <v>7657094</v>
      </c>
      <c r="H93" s="6">
        <f>ROUND(+'Emergency Room'!F191,0)</f>
        <v>18302</v>
      </c>
      <c r="I93" s="7">
        <f t="shared" si="4"/>
        <v>418.37</v>
      </c>
      <c r="J93" s="7"/>
      <c r="K93" s="8">
        <f t="shared" si="5"/>
        <v>0.14990000000000001</v>
      </c>
    </row>
    <row r="94" spans="2:11" x14ac:dyDescent="0.2">
      <c r="B94">
        <f>+'Emergency Room'!A89</f>
        <v>199</v>
      </c>
      <c r="C94" t="str">
        <f>+'Emergency Room'!B89</f>
        <v>ASTRIA TOPPENISH HOSPITAL</v>
      </c>
      <c r="D94" s="6">
        <f>ROUND(SUM('Emergency Room'!Q89:R89),0)</f>
        <v>3803874</v>
      </c>
      <c r="E94" s="6">
        <f>ROUND(+'Emergency Room'!F89,0)</f>
        <v>22040</v>
      </c>
      <c r="F94" s="7">
        <f t="shared" si="3"/>
        <v>172.59</v>
      </c>
      <c r="G94" s="6">
        <f>ROUND(SUM('Emergency Room'!Q192:R192),0)</f>
        <v>3597962</v>
      </c>
      <c r="H94" s="6">
        <f>ROUND(+'Emergency Room'!F192,0)</f>
        <v>22721</v>
      </c>
      <c r="I94" s="7">
        <f t="shared" si="4"/>
        <v>158.35</v>
      </c>
      <c r="J94" s="7"/>
      <c r="K94" s="8">
        <f t="shared" si="5"/>
        <v>-8.2500000000000004E-2</v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ROUND(SUM('Emergency Room'!Q90:R90),0)</f>
        <v>18422551</v>
      </c>
      <c r="E95" s="6">
        <f>ROUND(+'Emergency Room'!F90,0)</f>
        <v>52981</v>
      </c>
      <c r="F95" s="7">
        <f t="shared" si="3"/>
        <v>347.72</v>
      </c>
      <c r="G95" s="6">
        <f>ROUND(SUM('Emergency Room'!Q193:R193),0)</f>
        <v>20401442</v>
      </c>
      <c r="H95" s="6">
        <f>ROUND(+'Emergency Room'!F193,0)</f>
        <v>52562</v>
      </c>
      <c r="I95" s="7">
        <f t="shared" si="4"/>
        <v>388.14</v>
      </c>
      <c r="J95" s="7"/>
      <c r="K95" s="8">
        <f t="shared" si="5"/>
        <v>0.1162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ROUND(SUM('Emergency Room'!Q91:R91),0)</f>
        <v>0</v>
      </c>
      <c r="E96" s="6">
        <f>ROUND(+'Emergency Room'!F91,0)</f>
        <v>0</v>
      </c>
      <c r="F96" s="7" t="str">
        <f t="shared" si="3"/>
        <v/>
      </c>
      <c r="G96" s="6">
        <f>ROUND(SUM('Emergency Room'!Q194:R194),0)</f>
        <v>0</v>
      </c>
      <c r="H96" s="6">
        <f>ROUND(+'Emergency Room'!F194,0)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ROUND(SUM('Emergency Room'!Q92:R92),0)</f>
        <v>0</v>
      </c>
      <c r="E97" s="6">
        <f>ROUND(+'Emergency Room'!F92,0)</f>
        <v>0</v>
      </c>
      <c r="F97" s="7" t="str">
        <f t="shared" si="3"/>
        <v/>
      </c>
      <c r="G97" s="6">
        <f>ROUND(SUM('Emergency Room'!Q195:R195),0)</f>
        <v>0</v>
      </c>
      <c r="H97" s="6">
        <f>ROUND(+'Emergency Room'!F195,0)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ROUND(SUM('Emergency Room'!Q93:R93),0)</f>
        <v>0</v>
      </c>
      <c r="E98" s="6">
        <f>ROUND(+'Emergency Room'!F93,0)</f>
        <v>0</v>
      </c>
      <c r="F98" s="7" t="str">
        <f t="shared" si="3"/>
        <v/>
      </c>
      <c r="G98" s="6">
        <f>ROUND(SUM('Emergency Room'!Q196:R196),0)</f>
        <v>0</v>
      </c>
      <c r="H98" s="6">
        <f>ROUND(+'Emergency Room'!F196,0)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ROUND(SUM('Emergency Room'!Q94:R94),0)</f>
        <v>3815779</v>
      </c>
      <c r="E99" s="6">
        <f>ROUND(+'Emergency Room'!F94,0)</f>
        <v>12293</v>
      </c>
      <c r="F99" s="7">
        <f t="shared" si="3"/>
        <v>310.39999999999998</v>
      </c>
      <c r="G99" s="6">
        <f>ROUND(SUM('Emergency Room'!Q197:R197),0)</f>
        <v>4288983</v>
      </c>
      <c r="H99" s="6">
        <f>ROUND(+'Emergency Room'!F197,0)</f>
        <v>12437</v>
      </c>
      <c r="I99" s="7">
        <f t="shared" si="4"/>
        <v>344.86</v>
      </c>
      <c r="J99" s="7"/>
      <c r="K99" s="8">
        <f t="shared" si="5"/>
        <v>0.111</v>
      </c>
    </row>
    <row r="100" spans="2:11" x14ac:dyDescent="0.2">
      <c r="B100">
        <f>+'Emergency Room'!A95</f>
        <v>207</v>
      </c>
      <c r="C100" t="str">
        <f>+'Emergency Room'!B95</f>
        <v>SKAGIT REGIONAL HEALTH</v>
      </c>
      <c r="D100" s="6">
        <f>ROUND(SUM('Emergency Room'!Q95:R95),0)</f>
        <v>16854374</v>
      </c>
      <c r="E100" s="6">
        <f>ROUND(+'Emergency Room'!F95,0)</f>
        <v>0</v>
      </c>
      <c r="F100" s="7" t="str">
        <f t="shared" si="3"/>
        <v/>
      </c>
      <c r="G100" s="6">
        <f>ROUND(SUM('Emergency Room'!Q198:R198),0)</f>
        <v>17577200</v>
      </c>
      <c r="H100" s="6">
        <f>ROUND(+'Emergency Room'!F198,0)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ROUND(SUM('Emergency Room'!Q96:R96),0)</f>
        <v>22409246</v>
      </c>
      <c r="E101" s="6">
        <f>ROUND(+'Emergency Room'!F96,0)</f>
        <v>69728</v>
      </c>
      <c r="F101" s="7">
        <f t="shared" si="3"/>
        <v>321.38</v>
      </c>
      <c r="G101" s="6">
        <f>ROUND(SUM('Emergency Room'!Q199:R199),0)</f>
        <v>25490195</v>
      </c>
      <c r="H101" s="6">
        <f>ROUND(+'Emergency Room'!F199,0)</f>
        <v>73109</v>
      </c>
      <c r="I101" s="7">
        <f t="shared" si="4"/>
        <v>348.66</v>
      </c>
      <c r="J101" s="7"/>
      <c r="K101" s="8">
        <f t="shared" si="5"/>
        <v>8.4900000000000003E-2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ROUND(SUM('Emergency Room'!Q97:R97),0)</f>
        <v>12518604</v>
      </c>
      <c r="E102" s="6">
        <f>ROUND(+'Emergency Room'!F97,0)</f>
        <v>27766</v>
      </c>
      <c r="F102" s="7">
        <f t="shared" si="3"/>
        <v>450.86</v>
      </c>
      <c r="G102" s="6">
        <f>ROUND(SUM('Emergency Room'!Q200:R200),0)</f>
        <v>13610899</v>
      </c>
      <c r="H102" s="6">
        <f>ROUND(+'Emergency Room'!F200,0)</f>
        <v>28226</v>
      </c>
      <c r="I102" s="7">
        <f t="shared" si="4"/>
        <v>482.21</v>
      </c>
      <c r="J102" s="7"/>
      <c r="K102" s="8">
        <f t="shared" si="5"/>
        <v>6.9500000000000006E-2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ROUND(SUM('Emergency Room'!Q98:R98),0)</f>
        <v>9629276</v>
      </c>
      <c r="E103" s="6">
        <f>ROUND(+'Emergency Room'!F98,0)</f>
        <v>27826</v>
      </c>
      <c r="F103" s="7">
        <f t="shared" si="3"/>
        <v>346.05</v>
      </c>
      <c r="G103" s="6">
        <f>ROUND(SUM('Emergency Room'!Q201:R201),0)</f>
        <v>19351488</v>
      </c>
      <c r="H103" s="6">
        <f>ROUND(+'Emergency Room'!F201,0)</f>
        <v>28743</v>
      </c>
      <c r="I103" s="7">
        <f t="shared" si="4"/>
        <v>673.26</v>
      </c>
      <c r="J103" s="7"/>
      <c r="K103" s="8">
        <f t="shared" si="5"/>
        <v>0.9456</v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ROUND(SUM('Emergency Room'!Q99:R99),0)</f>
        <v>3511563</v>
      </c>
      <c r="E104" s="6">
        <f>ROUND(+'Emergency Room'!F99,0)</f>
        <v>3270</v>
      </c>
      <c r="F104" s="7">
        <f t="shared" si="3"/>
        <v>1073.8699999999999</v>
      </c>
      <c r="G104" s="6">
        <f>ROUND(SUM('Emergency Room'!Q202:R202),0)</f>
        <v>4762957</v>
      </c>
      <c r="H104" s="6">
        <f>ROUND(+'Emergency Room'!F202,0)</f>
        <v>3262</v>
      </c>
      <c r="I104" s="7">
        <f t="shared" si="4"/>
        <v>1460.13</v>
      </c>
      <c r="J104" s="7"/>
      <c r="K104" s="8">
        <f t="shared" si="5"/>
        <v>0.35970000000000002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ROUND(SUM('Emergency Room'!Q100:R100),0)</f>
        <v>6198</v>
      </c>
      <c r="E105" s="6">
        <f>ROUND(+'Emergency Room'!F100,0)</f>
        <v>0</v>
      </c>
      <c r="F105" s="7" t="str">
        <f t="shared" si="3"/>
        <v/>
      </c>
      <c r="G105" s="6">
        <f>ROUND(SUM('Emergency Room'!Q203:R203),0)</f>
        <v>20180</v>
      </c>
      <c r="H105" s="6">
        <f>ROUND(+'Emergency Room'!F203,0)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ROUND(SUM('Emergency Room'!Q101:R101),0)</f>
        <v>0</v>
      </c>
      <c r="E106" s="6">
        <f>ROUND(+'Emergency Room'!F101,0)</f>
        <v>0</v>
      </c>
      <c r="F106" s="7" t="str">
        <f t="shared" si="3"/>
        <v/>
      </c>
      <c r="G106" s="6">
        <f>ROUND(SUM('Emergency Room'!Q204:R204),0)</f>
        <v>0</v>
      </c>
      <c r="H106" s="6">
        <f>ROUND(+'Emergency Room'!F204,0)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ROUND(SUM('Emergency Room'!Q102:R102),0)</f>
        <v>0</v>
      </c>
      <c r="E107" s="6">
        <f>ROUND(+'Emergency Room'!F102,0)</f>
        <v>0</v>
      </c>
      <c r="F107" s="7" t="str">
        <f t="shared" si="3"/>
        <v/>
      </c>
      <c r="G107" s="6">
        <f>ROUND(SUM('Emergency Room'!Q205:R205),0)</f>
        <v>0</v>
      </c>
      <c r="H107" s="6">
        <f>ROUND(+'Emergency Room'!F205,0)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HOSPITAL</v>
      </c>
      <c r="D108" s="6">
        <f>ROUND(SUM('Emergency Room'!Q103:R103),0)</f>
        <v>0</v>
      </c>
      <c r="E108" s="6">
        <f>ROUND(+'Emergency Room'!F103,0)</f>
        <v>0</v>
      </c>
      <c r="F108" s="7" t="str">
        <f t="shared" si="3"/>
        <v/>
      </c>
      <c r="G108" s="6">
        <f>ROUND(SUM('Emergency Room'!Q206:R206),0)</f>
        <v>0</v>
      </c>
      <c r="H108" s="6">
        <f>ROUND(+'Emergency Room'!F206,0)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BHC FAIRFAX HOSPITAL NORTH</v>
      </c>
      <c r="D109" s="6">
        <f>ROUND(SUM('Emergency Room'!Q104:R104),0)</f>
        <v>0</v>
      </c>
      <c r="E109" s="6">
        <f>ROUND(+'Emergency Room'!F104,0)</f>
        <v>0</v>
      </c>
      <c r="F109" s="7" t="str">
        <f t="shared" si="3"/>
        <v/>
      </c>
      <c r="G109" s="6">
        <f>ROUND(SUM('Emergency Room'!Q207:R207),0)</f>
        <v>573</v>
      </c>
      <c r="H109" s="6">
        <f>ROUND(+'Emergency Room'!F207,0)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+'Emergency Room'!A105</f>
        <v>923</v>
      </c>
      <c r="C110" t="str">
        <f>+'Emergency Room'!B105</f>
        <v>FAIRFAX BEHAVIORAL HEALTH MONROE</v>
      </c>
      <c r="D110" s="6">
        <f>ROUND(SUM('Emergency Room'!Q105:R105),0)</f>
        <v>0</v>
      </c>
      <c r="E110" s="6">
        <f>ROUND(+'Emergency Room'!F105,0)</f>
        <v>0</v>
      </c>
      <c r="F110" s="7" t="str">
        <f t="shared" ref="F110" si="6">IF(D110=0,"",IF(E110=0,"",ROUND(D110/E110,2)))</f>
        <v/>
      </c>
      <c r="G110" s="6">
        <f>ROUND(SUM('Emergency Room'!Q208:R208),0)</f>
        <v>0</v>
      </c>
      <c r="H110" s="6">
        <f>ROUND(+'Emergency Room'!F208,0)</f>
        <v>0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5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6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356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22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9"/>
      <c r="B8" s="6"/>
      <c r="C8" s="6"/>
      <c r="F8" s="1" t="s">
        <v>2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36</v>
      </c>
      <c r="E9" s="1" t="s">
        <v>4</v>
      </c>
      <c r="F9" s="1" t="s">
        <v>4</v>
      </c>
      <c r="G9" s="1" t="s">
        <v>36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Room'!G5,0)</f>
        <v>10608117</v>
      </c>
      <c r="E10" s="6">
        <f>ROUND(+'Emergency Room'!F5,0)</f>
        <v>67267</v>
      </c>
      <c r="F10" s="7">
        <f>IF(D10=0,"",IF(E10=0,"",ROUND(D10/E10,2)))</f>
        <v>157.69999999999999</v>
      </c>
      <c r="G10" s="6">
        <f>ROUND(+'Emergency Room'!G108,0)</f>
        <v>12930201</v>
      </c>
      <c r="H10" s="6">
        <f>ROUND(+'Emergency Room'!F108,0)</f>
        <v>67824</v>
      </c>
      <c r="I10" s="7">
        <f>IF(G10=0,"",IF(H10=0,"",ROUND(G10/H10,2)))</f>
        <v>190.64</v>
      </c>
      <c r="J10" s="7"/>
      <c r="K10" s="8">
        <f>IF(D10=0,"",IF(E10=0,"",IF(G10=0,"",IF(H10=0,"",ROUND(I10/F10-1,4)))))</f>
        <v>0.2089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Room'!G6,0)</f>
        <v>4043026</v>
      </c>
      <c r="E11" s="6">
        <f>ROUND(+'Emergency Room'!F6,0)</f>
        <v>20916</v>
      </c>
      <c r="F11" s="7">
        <f t="shared" ref="F11:F74" si="0">IF(D11=0,"",IF(E11=0,"",ROUND(D11/E11,2)))</f>
        <v>193.3</v>
      </c>
      <c r="G11" s="6">
        <f>ROUND(+'Emergency Room'!G109,0)</f>
        <v>4552250</v>
      </c>
      <c r="H11" s="6">
        <f>ROUND(+'Emergency Room'!F109,0)</f>
        <v>21510</v>
      </c>
      <c r="I11" s="7">
        <f t="shared" ref="I11:I74" si="1">IF(G11=0,"",IF(H11=0,"",ROUND(G11/H11,2)))</f>
        <v>211.63</v>
      </c>
      <c r="J11" s="7"/>
      <c r="K11" s="8">
        <f t="shared" ref="K11:K74" si="2">IF(D11=0,"",IF(E11=0,"",IF(G11=0,"",IF(H11=0,"",ROUND(I11/F11-1,4)))))</f>
        <v>9.4799999999999995E-2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Room'!G7,0)</f>
        <v>1144634</v>
      </c>
      <c r="E12" s="6">
        <f>ROUND(+'Emergency Room'!F7,0)</f>
        <v>4494</v>
      </c>
      <c r="F12" s="7">
        <f t="shared" si="0"/>
        <v>254.7</v>
      </c>
      <c r="G12" s="6">
        <f>ROUND(+'Emergency Room'!G110,0)</f>
        <v>1192381</v>
      </c>
      <c r="H12" s="6">
        <f>ROUND(+'Emergency Room'!F110,0)</f>
        <v>5116</v>
      </c>
      <c r="I12" s="7">
        <f t="shared" si="1"/>
        <v>233.07</v>
      </c>
      <c r="J12" s="7"/>
      <c r="K12" s="8">
        <f t="shared" si="2"/>
        <v>-8.4900000000000003E-2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Room'!G8,0)</f>
        <v>9484186</v>
      </c>
      <c r="E13" s="6">
        <f>ROUND(+'Emergency Room'!F8,0)</f>
        <v>24976</v>
      </c>
      <c r="F13" s="7">
        <f t="shared" si="0"/>
        <v>379.73</v>
      </c>
      <c r="G13" s="6">
        <f>ROUND(+'Emergency Room'!G111,0)</f>
        <v>9113088</v>
      </c>
      <c r="H13" s="6">
        <f>ROUND(+'Emergency Room'!F111,0)</f>
        <v>22194</v>
      </c>
      <c r="I13" s="7">
        <f t="shared" si="1"/>
        <v>410.61</v>
      </c>
      <c r="J13" s="7"/>
      <c r="K13" s="8">
        <f t="shared" si="2"/>
        <v>8.1299999999999997E-2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Room'!G9,0)</f>
        <v>10798122</v>
      </c>
      <c r="E14" s="6">
        <f>ROUND(+'Emergency Room'!F9,0)</f>
        <v>86797</v>
      </c>
      <c r="F14" s="7">
        <f t="shared" si="0"/>
        <v>124.41</v>
      </c>
      <c r="G14" s="6">
        <f>ROUND(+'Emergency Room'!G112,0)</f>
        <v>12017499</v>
      </c>
      <c r="H14" s="6">
        <f>ROUND(+'Emergency Room'!F112,0)</f>
        <v>88621</v>
      </c>
      <c r="I14" s="7">
        <f t="shared" si="1"/>
        <v>135.61000000000001</v>
      </c>
      <c r="J14" s="7"/>
      <c r="K14" s="8">
        <f t="shared" si="2"/>
        <v>0.09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Room'!G10,0)</f>
        <v>0</v>
      </c>
      <c r="E15" s="6">
        <f>ROUND(+'Emergency Room'!F10,0)</f>
        <v>35825</v>
      </c>
      <c r="F15" s="7" t="str">
        <f t="shared" si="0"/>
        <v/>
      </c>
      <c r="G15" s="6">
        <f>ROUND(+'Emergency Room'!G113,0)</f>
        <v>2924935</v>
      </c>
      <c r="H15" s="6">
        <f>ROUND(+'Emergency Room'!F113,0)</f>
        <v>36294</v>
      </c>
      <c r="I15" s="7">
        <f t="shared" si="1"/>
        <v>80.59</v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Room'!G11,0)</f>
        <v>1658565</v>
      </c>
      <c r="E16" s="6">
        <f>ROUND(+'Emergency Room'!F11,0)</f>
        <v>6708</v>
      </c>
      <c r="F16" s="7">
        <f t="shared" si="0"/>
        <v>247.25</v>
      </c>
      <c r="G16" s="6">
        <f>ROUND(+'Emergency Room'!G114,0)</f>
        <v>970274</v>
      </c>
      <c r="H16" s="6">
        <f>ROUND(+'Emergency Room'!F114,0)</f>
        <v>7111</v>
      </c>
      <c r="I16" s="7">
        <f t="shared" si="1"/>
        <v>136.44999999999999</v>
      </c>
      <c r="J16" s="7"/>
      <c r="K16" s="8">
        <f t="shared" si="2"/>
        <v>-0.4481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Room'!G12,0)</f>
        <v>2216733</v>
      </c>
      <c r="E17" s="6">
        <f>ROUND(+'Emergency Room'!F12,0)</f>
        <v>19679</v>
      </c>
      <c r="F17" s="7">
        <f t="shared" si="0"/>
        <v>112.64</v>
      </c>
      <c r="G17" s="6">
        <f>ROUND(+'Emergency Room'!G115,0)</f>
        <v>2100181</v>
      </c>
      <c r="H17" s="6">
        <f>ROUND(+'Emergency Room'!F115,0)</f>
        <v>21069</v>
      </c>
      <c r="I17" s="7">
        <f t="shared" si="1"/>
        <v>99.68</v>
      </c>
      <c r="J17" s="7"/>
      <c r="K17" s="8">
        <f t="shared" si="2"/>
        <v>-0.11509999999999999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Room'!G13,0)</f>
        <v>404899</v>
      </c>
      <c r="E18" s="6">
        <f>ROUND(+'Emergency Room'!F13,0)</f>
        <v>7531</v>
      </c>
      <c r="F18" s="7">
        <f t="shared" si="0"/>
        <v>53.76</v>
      </c>
      <c r="G18" s="6">
        <f>ROUND(+'Emergency Room'!G116,0)</f>
        <v>248755</v>
      </c>
      <c r="H18" s="6">
        <f>ROUND(+'Emergency Room'!F116,0)</f>
        <v>7980</v>
      </c>
      <c r="I18" s="7">
        <f t="shared" si="1"/>
        <v>31.17</v>
      </c>
      <c r="J18" s="7"/>
      <c r="K18" s="8">
        <f t="shared" si="2"/>
        <v>-0.42020000000000002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Room'!G14,0)</f>
        <v>6450224</v>
      </c>
      <c r="E19" s="6">
        <f>ROUND(+'Emergency Room'!F14,0)</f>
        <v>54178</v>
      </c>
      <c r="F19" s="7">
        <f t="shared" si="0"/>
        <v>119.06</v>
      </c>
      <c r="G19" s="6">
        <f>ROUND(+'Emergency Room'!G117,0)</f>
        <v>6954376</v>
      </c>
      <c r="H19" s="6">
        <f>ROUND(+'Emergency Room'!F117,0)</f>
        <v>55180</v>
      </c>
      <c r="I19" s="7">
        <f t="shared" si="1"/>
        <v>126.03</v>
      </c>
      <c r="J19" s="7"/>
      <c r="K19" s="8">
        <f t="shared" si="2"/>
        <v>5.8500000000000003E-2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Room'!G15,0)</f>
        <v>17958423</v>
      </c>
      <c r="E20" s="6">
        <f>ROUND(+'Emergency Room'!F15,0)</f>
        <v>62217</v>
      </c>
      <c r="F20" s="7">
        <f t="shared" si="0"/>
        <v>288.64</v>
      </c>
      <c r="G20" s="6">
        <f>ROUND(+'Emergency Room'!G118,0)</f>
        <v>18062481</v>
      </c>
      <c r="H20" s="6">
        <f>ROUND(+'Emergency Room'!F118,0)</f>
        <v>59776</v>
      </c>
      <c r="I20" s="7">
        <f t="shared" si="1"/>
        <v>302.17</v>
      </c>
      <c r="J20" s="7"/>
      <c r="K20" s="8">
        <f t="shared" si="2"/>
        <v>4.6899999999999997E-2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Room'!G16,0)</f>
        <v>8279621</v>
      </c>
      <c r="E21" s="6">
        <f>ROUND(+'Emergency Room'!F16,0)</f>
        <v>108680</v>
      </c>
      <c r="F21" s="7">
        <f t="shared" si="0"/>
        <v>76.180000000000007</v>
      </c>
      <c r="G21" s="6">
        <f>ROUND(+'Emergency Room'!G119,0)</f>
        <v>6799288</v>
      </c>
      <c r="H21" s="6">
        <f>ROUND(+'Emergency Room'!F119,0)</f>
        <v>53979</v>
      </c>
      <c r="I21" s="7">
        <f t="shared" si="1"/>
        <v>125.96</v>
      </c>
      <c r="J21" s="7"/>
      <c r="K21" s="8">
        <f t="shared" si="2"/>
        <v>0.65349999999999997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Room'!G17,0)</f>
        <v>2019720</v>
      </c>
      <c r="E22" s="6">
        <f>ROUND(+'Emergency Room'!F17,0)</f>
        <v>14590</v>
      </c>
      <c r="F22" s="7">
        <f t="shared" si="0"/>
        <v>138.43</v>
      </c>
      <c r="G22" s="6">
        <f>ROUND(+'Emergency Room'!G120,0)</f>
        <v>1965079</v>
      </c>
      <c r="H22" s="6">
        <f>ROUND(+'Emergency Room'!F120,0)</f>
        <v>15093</v>
      </c>
      <c r="I22" s="7">
        <f t="shared" si="1"/>
        <v>130.19999999999999</v>
      </c>
      <c r="J22" s="7"/>
      <c r="K22" s="8">
        <f t="shared" si="2"/>
        <v>-5.9499999999999997E-2</v>
      </c>
    </row>
    <row r="23" spans="2:11" x14ac:dyDescent="0.2">
      <c r="B23">
        <f>+'Emergency Room'!A18</f>
        <v>37</v>
      </c>
      <c r="C23" t="str">
        <f>+'Emergency Room'!B18</f>
        <v>MULTICARE DEACONESS HOSPITAL</v>
      </c>
      <c r="D23" s="6">
        <f>ROUND(+'Emergency Room'!G18,0)</f>
        <v>3714171</v>
      </c>
      <c r="E23" s="6">
        <f>ROUND(+'Emergency Room'!F18,0)</f>
        <v>35167</v>
      </c>
      <c r="F23" s="7">
        <f t="shared" si="0"/>
        <v>105.62</v>
      </c>
      <c r="G23" s="6">
        <f>ROUND(+'Emergency Room'!G121,0)</f>
        <v>5172224</v>
      </c>
      <c r="H23" s="6">
        <f>ROUND(+'Emergency Room'!F121,0)</f>
        <v>48448</v>
      </c>
      <c r="I23" s="7">
        <f t="shared" si="1"/>
        <v>106.76</v>
      </c>
      <c r="J23" s="7"/>
      <c r="K23" s="8">
        <f t="shared" si="2"/>
        <v>1.0800000000000001E-2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Room'!G19,0)</f>
        <v>3433751</v>
      </c>
      <c r="E24" s="6">
        <f>ROUND(+'Emergency Room'!F19,0)</f>
        <v>30319</v>
      </c>
      <c r="F24" s="7">
        <f t="shared" si="0"/>
        <v>113.25</v>
      </c>
      <c r="G24" s="6">
        <f>ROUND(+'Emergency Room'!G122,0)</f>
        <v>3782992</v>
      </c>
      <c r="H24" s="6">
        <f>ROUND(+'Emergency Room'!F122,0)</f>
        <v>31949</v>
      </c>
      <c r="I24" s="7">
        <f t="shared" si="1"/>
        <v>118.41</v>
      </c>
      <c r="J24" s="7"/>
      <c r="K24" s="8">
        <f t="shared" si="2"/>
        <v>4.5600000000000002E-2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Room'!G20,0)</f>
        <v>5969786</v>
      </c>
      <c r="E25" s="6">
        <f>ROUND(+'Emergency Room'!F20,0)</f>
        <v>28449</v>
      </c>
      <c r="F25" s="7">
        <f t="shared" si="0"/>
        <v>209.84</v>
      </c>
      <c r="G25" s="6">
        <f>ROUND(+'Emergency Room'!G123,0)</f>
        <v>6445553</v>
      </c>
      <c r="H25" s="6">
        <f>ROUND(+'Emergency Room'!F123,0)</f>
        <v>29529</v>
      </c>
      <c r="I25" s="7">
        <f t="shared" si="1"/>
        <v>218.28</v>
      </c>
      <c r="J25" s="7"/>
      <c r="K25" s="8">
        <f t="shared" si="2"/>
        <v>4.02E-2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ROUND(+'Emergency Room'!G21,0)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Room'!G124,0)</f>
        <v>0</v>
      </c>
      <c r="H26" s="6">
        <f>ROUND(+'Emergency Room'!F124,0)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ROUND(+'Emergency Room'!G22,0)</f>
        <v>0</v>
      </c>
      <c r="E27" s="6">
        <f>ROUND(+'Emergency Room'!F22,0)</f>
        <v>0</v>
      </c>
      <c r="F27" s="7" t="str">
        <f t="shared" si="0"/>
        <v/>
      </c>
      <c r="G27" s="6">
        <f>ROUND(+'Emergency Room'!G125,0)</f>
        <v>0</v>
      </c>
      <c r="H27" s="6">
        <f>ROUND(+'Emergency Room'!F125,0)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ROUND(+'Emergency Room'!G23,0)</f>
        <v>419940</v>
      </c>
      <c r="E28" s="6">
        <f>ROUND(+'Emergency Room'!F23,0)</f>
        <v>4598</v>
      </c>
      <c r="F28" s="7">
        <f t="shared" si="0"/>
        <v>91.33</v>
      </c>
      <c r="G28" s="6">
        <f>ROUND(+'Emergency Room'!G126,0)</f>
        <v>460106</v>
      </c>
      <c r="H28" s="6">
        <f>ROUND(+'Emergency Room'!F126,0)</f>
        <v>4632</v>
      </c>
      <c r="I28" s="7">
        <f t="shared" si="1"/>
        <v>99.33</v>
      </c>
      <c r="J28" s="7"/>
      <c r="K28" s="8">
        <f t="shared" si="2"/>
        <v>8.7599999999999997E-2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ROUND(+'Emergency Room'!G24,0)</f>
        <v>2521605</v>
      </c>
      <c r="E29" s="6">
        <f>ROUND(+'Emergency Room'!F24,0)</f>
        <v>9558</v>
      </c>
      <c r="F29" s="7">
        <f t="shared" si="0"/>
        <v>263.82</v>
      </c>
      <c r="G29" s="6">
        <f>ROUND(+'Emergency Room'!G127,0)</f>
        <v>2406130</v>
      </c>
      <c r="H29" s="6">
        <f>ROUND(+'Emergency Room'!F127,0)</f>
        <v>9877</v>
      </c>
      <c r="I29" s="7">
        <f t="shared" si="1"/>
        <v>243.61</v>
      </c>
      <c r="J29" s="7"/>
      <c r="K29" s="8">
        <f t="shared" si="2"/>
        <v>-7.6600000000000001E-2</v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ROUND(+'Emergency Room'!G25,0)</f>
        <v>4923386</v>
      </c>
      <c r="E30" s="6">
        <f>ROUND(+'Emergency Room'!F25,0)</f>
        <v>18357</v>
      </c>
      <c r="F30" s="7">
        <f t="shared" si="0"/>
        <v>268.2</v>
      </c>
      <c r="G30" s="6">
        <f>ROUND(+'Emergency Room'!G128,0)</f>
        <v>5330632</v>
      </c>
      <c r="H30" s="6">
        <f>ROUND(+'Emergency Room'!F128,0)</f>
        <v>22349</v>
      </c>
      <c r="I30" s="7">
        <f t="shared" si="1"/>
        <v>238.52</v>
      </c>
      <c r="J30" s="7"/>
      <c r="K30" s="8">
        <f t="shared" si="2"/>
        <v>-0.11070000000000001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ROUND(+'Emergency Room'!G26,0)</f>
        <v>569911</v>
      </c>
      <c r="E31" s="6">
        <f>ROUND(+'Emergency Room'!F26,0)</f>
        <v>5703</v>
      </c>
      <c r="F31" s="7">
        <f t="shared" si="0"/>
        <v>99.93</v>
      </c>
      <c r="G31" s="6">
        <f>ROUND(+'Emergency Room'!G129,0)</f>
        <v>588425</v>
      </c>
      <c r="H31" s="6">
        <f>ROUND(+'Emergency Room'!F129,0)</f>
        <v>5572</v>
      </c>
      <c r="I31" s="7">
        <f t="shared" si="1"/>
        <v>105.6</v>
      </c>
      <c r="J31" s="7"/>
      <c r="K31" s="8">
        <f t="shared" si="2"/>
        <v>5.67E-2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ROUND(+'Emergency Room'!G27,0)</f>
        <v>1080016</v>
      </c>
      <c r="E32" s="6">
        <f>ROUND(+'Emergency Room'!F27,0)</f>
        <v>3948</v>
      </c>
      <c r="F32" s="7">
        <f t="shared" si="0"/>
        <v>273.56</v>
      </c>
      <c r="G32" s="6">
        <f>ROUND(+'Emergency Room'!G130,0)</f>
        <v>1225944</v>
      </c>
      <c r="H32" s="6">
        <f>ROUND(+'Emergency Room'!F130,0)</f>
        <v>4575</v>
      </c>
      <c r="I32" s="7">
        <f t="shared" si="1"/>
        <v>267.97000000000003</v>
      </c>
      <c r="J32" s="7"/>
      <c r="K32" s="8">
        <f t="shared" si="2"/>
        <v>-2.0400000000000001E-2</v>
      </c>
    </row>
    <row r="33" spans="2:11" x14ac:dyDescent="0.2">
      <c r="B33">
        <f>+'Emergency Room'!A28</f>
        <v>58</v>
      </c>
      <c r="C33" t="str">
        <f>+'Emergency Room'!B28</f>
        <v>VIRGINIA MASON MEMORIAL</v>
      </c>
      <c r="D33" s="6">
        <f>ROUND(+'Emergency Room'!G28,0)</f>
        <v>6062626</v>
      </c>
      <c r="E33" s="6">
        <f>ROUND(+'Emergency Room'!F28,0)</f>
        <v>94812</v>
      </c>
      <c r="F33" s="7">
        <f t="shared" si="0"/>
        <v>63.94</v>
      </c>
      <c r="G33" s="6">
        <f>ROUND(+'Emergency Room'!G131,0)</f>
        <v>7344103</v>
      </c>
      <c r="H33" s="6">
        <f>ROUND(+'Emergency Room'!F131,0)</f>
        <v>102570</v>
      </c>
      <c r="I33" s="7">
        <f t="shared" si="1"/>
        <v>71.599999999999994</v>
      </c>
      <c r="J33" s="7"/>
      <c r="K33" s="8">
        <f t="shared" si="2"/>
        <v>0.1198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ROUND(+'Emergency Room'!G29,0)</f>
        <v>3294684</v>
      </c>
      <c r="E34" s="6">
        <f>ROUND(+'Emergency Room'!F29,0)</f>
        <v>31460</v>
      </c>
      <c r="F34" s="7">
        <f t="shared" si="0"/>
        <v>104.73</v>
      </c>
      <c r="G34" s="6">
        <f>ROUND(+'Emergency Room'!G132,0)</f>
        <v>3281423</v>
      </c>
      <c r="H34" s="6">
        <f>ROUND(+'Emergency Room'!F132,0)</f>
        <v>31174</v>
      </c>
      <c r="I34" s="7">
        <f t="shared" si="1"/>
        <v>105.26</v>
      </c>
      <c r="J34" s="7"/>
      <c r="K34" s="8">
        <f t="shared" si="2"/>
        <v>5.1000000000000004E-3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ROUND(+'Emergency Room'!G30,0)</f>
        <v>2165284</v>
      </c>
      <c r="E35" s="6">
        <f>ROUND(+'Emergency Room'!F30,0)</f>
        <v>19579</v>
      </c>
      <c r="F35" s="7">
        <f t="shared" si="0"/>
        <v>110.59</v>
      </c>
      <c r="G35" s="6">
        <f>ROUND(+'Emergency Room'!G133,0)</f>
        <v>2040586</v>
      </c>
      <c r="H35" s="6">
        <f>ROUND(+'Emergency Room'!F133,0)</f>
        <v>19784</v>
      </c>
      <c r="I35" s="7">
        <f t="shared" si="1"/>
        <v>103.14</v>
      </c>
      <c r="J35" s="7"/>
      <c r="K35" s="8">
        <f t="shared" si="2"/>
        <v>-6.7400000000000002E-2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ROUND(+'Emergency Room'!G31,0)</f>
        <v>746118</v>
      </c>
      <c r="E36" s="6">
        <f>ROUND(+'Emergency Room'!F31,0)</f>
        <v>6887</v>
      </c>
      <c r="F36" s="7">
        <f t="shared" si="0"/>
        <v>108.34</v>
      </c>
      <c r="G36" s="6">
        <f>ROUND(+'Emergency Room'!G134,0)</f>
        <v>754777</v>
      </c>
      <c r="H36" s="6">
        <f>ROUND(+'Emergency Room'!F134,0)</f>
        <v>7054</v>
      </c>
      <c r="I36" s="7">
        <f t="shared" si="1"/>
        <v>107</v>
      </c>
      <c r="J36" s="7"/>
      <c r="K36" s="8">
        <f t="shared" si="2"/>
        <v>-1.24E-2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ROUND(+'Emergency Room'!G32,0)</f>
        <v>189533</v>
      </c>
      <c r="E37" s="6">
        <f>ROUND(+'Emergency Room'!F32,0)</f>
        <v>351</v>
      </c>
      <c r="F37" s="7">
        <f t="shared" si="0"/>
        <v>539.98</v>
      </c>
      <c r="G37" s="6">
        <f>ROUND(+'Emergency Room'!G135,0)</f>
        <v>121966</v>
      </c>
      <c r="H37" s="6">
        <f>ROUND(+'Emergency Room'!F135,0)</f>
        <v>347</v>
      </c>
      <c r="I37" s="7">
        <f t="shared" si="1"/>
        <v>351.49</v>
      </c>
      <c r="J37" s="7"/>
      <c r="K37" s="8">
        <f t="shared" si="2"/>
        <v>-0.34910000000000002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ROUND(+'Emergency Room'!G33,0)</f>
        <v>12533751</v>
      </c>
      <c r="E38" s="6">
        <f>ROUND(+'Emergency Room'!F33,0)</f>
        <v>75923</v>
      </c>
      <c r="F38" s="7">
        <f t="shared" si="0"/>
        <v>165.09</v>
      </c>
      <c r="G38" s="6">
        <f>ROUND(+'Emergency Room'!G136,0)</f>
        <v>13674565</v>
      </c>
      <c r="H38" s="6">
        <f>ROUND(+'Emergency Room'!F136,0)</f>
        <v>81098</v>
      </c>
      <c r="I38" s="7">
        <f t="shared" si="1"/>
        <v>168.62</v>
      </c>
      <c r="J38" s="7"/>
      <c r="K38" s="8">
        <f t="shared" si="2"/>
        <v>2.1399999999999999E-2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ROUND(+'Emergency Room'!G34,0)</f>
        <v>0</v>
      </c>
      <c r="E39" s="6">
        <f>ROUND(+'Emergency Room'!F34,0)</f>
        <v>0</v>
      </c>
      <c r="F39" s="7" t="str">
        <f t="shared" si="0"/>
        <v/>
      </c>
      <c r="G39" s="6">
        <f>ROUND(+'Emergency Room'!G137,0)</f>
        <v>0</v>
      </c>
      <c r="H39" s="6">
        <f>ROUND(+'Emergency Room'!F137,0)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ROUND(+'Emergency Room'!G35,0)</f>
        <v>13919389</v>
      </c>
      <c r="E40" s="6">
        <f>ROUND(+'Emergency Room'!F35,0)</f>
        <v>95028</v>
      </c>
      <c r="F40" s="7">
        <f t="shared" si="0"/>
        <v>146.47999999999999</v>
      </c>
      <c r="G40" s="6">
        <f>ROUND(+'Emergency Room'!G138,0)</f>
        <v>14498353</v>
      </c>
      <c r="H40" s="6">
        <f>ROUND(+'Emergency Room'!F138,0)</f>
        <v>91295</v>
      </c>
      <c r="I40" s="7">
        <f t="shared" si="1"/>
        <v>158.81</v>
      </c>
      <c r="J40" s="7"/>
      <c r="K40" s="8">
        <f t="shared" si="2"/>
        <v>8.4199999999999997E-2</v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ROUND(+'Emergency Room'!G36,0)</f>
        <v>1648151</v>
      </c>
      <c r="E41" s="6">
        <f>ROUND(+'Emergency Room'!F36,0)</f>
        <v>10444</v>
      </c>
      <c r="F41" s="7">
        <f t="shared" si="0"/>
        <v>157.81</v>
      </c>
      <c r="G41" s="6">
        <f>ROUND(+'Emergency Room'!G139,0)</f>
        <v>1835012</v>
      </c>
      <c r="H41" s="6">
        <f>ROUND(+'Emergency Room'!F139,0)</f>
        <v>11606</v>
      </c>
      <c r="I41" s="7">
        <f t="shared" si="1"/>
        <v>158.11000000000001</v>
      </c>
      <c r="J41" s="7"/>
      <c r="K41" s="8">
        <f t="shared" si="2"/>
        <v>1.9E-3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ROUND(+'Emergency Room'!G37,0)</f>
        <v>1217732</v>
      </c>
      <c r="E42" s="6">
        <f>ROUND(+'Emergency Room'!F37,0)</f>
        <v>4132</v>
      </c>
      <c r="F42" s="7">
        <f t="shared" si="0"/>
        <v>294.70999999999998</v>
      </c>
      <c r="G42" s="6">
        <f>ROUND(+'Emergency Room'!G140,0)</f>
        <v>1283974</v>
      </c>
      <c r="H42" s="6">
        <f>ROUND(+'Emergency Room'!F140,0)</f>
        <v>4079</v>
      </c>
      <c r="I42" s="7">
        <f t="shared" si="1"/>
        <v>314.77999999999997</v>
      </c>
      <c r="J42" s="7"/>
      <c r="K42" s="8">
        <f t="shared" si="2"/>
        <v>6.8099999999999994E-2</v>
      </c>
    </row>
    <row r="43" spans="2:11" x14ac:dyDescent="0.2">
      <c r="B43">
        <f>+'Emergency Room'!A38</f>
        <v>102</v>
      </c>
      <c r="C43" t="str">
        <f>+'Emergency Room'!B38</f>
        <v>ASTRIA REGIONAL MEDICAL CENTER</v>
      </c>
      <c r="D43" s="6">
        <f>ROUND(+'Emergency Room'!G38,0)</f>
        <v>3064437</v>
      </c>
      <c r="E43" s="6">
        <f>ROUND(+'Emergency Room'!F38,0)</f>
        <v>34409</v>
      </c>
      <c r="F43" s="7">
        <f t="shared" si="0"/>
        <v>89.06</v>
      </c>
      <c r="G43" s="6">
        <f>ROUND(+'Emergency Room'!G141,0)</f>
        <v>3423714</v>
      </c>
      <c r="H43" s="6">
        <f>ROUND(+'Emergency Room'!F141,0)</f>
        <v>36816</v>
      </c>
      <c r="I43" s="7">
        <f t="shared" si="1"/>
        <v>93</v>
      </c>
      <c r="J43" s="7"/>
      <c r="K43" s="8">
        <f t="shared" si="2"/>
        <v>4.4200000000000003E-2</v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ROUND(+'Emergency Room'!G39,0)</f>
        <v>0</v>
      </c>
      <c r="E44" s="6">
        <f>ROUND(+'Emergency Room'!F39,0)</f>
        <v>0</v>
      </c>
      <c r="F44" s="7" t="str">
        <f t="shared" si="0"/>
        <v/>
      </c>
      <c r="G44" s="6">
        <f>ROUND(+'Emergency Room'!G142,0)</f>
        <v>2297168</v>
      </c>
      <c r="H44" s="6">
        <f>ROUND(+'Emergency Room'!F142,0)</f>
        <v>15738</v>
      </c>
      <c r="I44" s="7">
        <f t="shared" si="1"/>
        <v>145.96</v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ROUND(+'Emergency Room'!G40,0)</f>
        <v>0</v>
      </c>
      <c r="E45" s="6">
        <f>ROUND(+'Emergency Room'!F40,0)</f>
        <v>0</v>
      </c>
      <c r="F45" s="7" t="str">
        <f t="shared" si="0"/>
        <v/>
      </c>
      <c r="G45" s="6">
        <f>ROUND(+'Emergency Room'!G143,0)</f>
        <v>1226342</v>
      </c>
      <c r="H45" s="6">
        <f>ROUND(+'Emergency Room'!F143,0)</f>
        <v>10911</v>
      </c>
      <c r="I45" s="7">
        <f t="shared" si="1"/>
        <v>112.4</v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ROUND(+'Emergency Room'!G41,0)</f>
        <v>518508</v>
      </c>
      <c r="E46" s="6">
        <f>ROUND(+'Emergency Room'!F41,0)</f>
        <v>4729</v>
      </c>
      <c r="F46" s="7">
        <f t="shared" si="0"/>
        <v>109.64</v>
      </c>
      <c r="G46" s="6">
        <f>ROUND(+'Emergency Room'!G144,0)</f>
        <v>456961</v>
      </c>
      <c r="H46" s="6">
        <f>ROUND(+'Emergency Room'!F144,0)</f>
        <v>4765</v>
      </c>
      <c r="I46" s="7">
        <f t="shared" si="1"/>
        <v>95.9</v>
      </c>
      <c r="J46" s="7"/>
      <c r="K46" s="8">
        <f t="shared" si="2"/>
        <v>-0.12529999999999999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ROUND(+'Emergency Room'!G42,0)</f>
        <v>1487466</v>
      </c>
      <c r="E47" s="6">
        <f>ROUND(+'Emergency Room'!F42,0)</f>
        <v>18358</v>
      </c>
      <c r="F47" s="7">
        <f t="shared" si="0"/>
        <v>81.03</v>
      </c>
      <c r="G47" s="6">
        <f>ROUND(+'Emergency Room'!G145,0)</f>
        <v>1481622</v>
      </c>
      <c r="H47" s="6">
        <f>ROUND(+'Emergency Room'!F145,0)</f>
        <v>18166</v>
      </c>
      <c r="I47" s="7">
        <f t="shared" si="1"/>
        <v>81.56</v>
      </c>
      <c r="J47" s="7"/>
      <c r="K47" s="8">
        <f t="shared" si="2"/>
        <v>6.4999999999999997E-3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ROUND(+'Emergency Room'!G43,0)</f>
        <v>199712</v>
      </c>
      <c r="E48" s="6">
        <f>ROUND(+'Emergency Room'!F43,0)</f>
        <v>1018</v>
      </c>
      <c r="F48" s="7">
        <f t="shared" si="0"/>
        <v>196.18</v>
      </c>
      <c r="G48" s="6">
        <f>ROUND(+'Emergency Room'!G146,0)</f>
        <v>192443</v>
      </c>
      <c r="H48" s="6">
        <f>ROUND(+'Emergency Room'!F146,0)</f>
        <v>964</v>
      </c>
      <c r="I48" s="7">
        <f t="shared" si="1"/>
        <v>199.63</v>
      </c>
      <c r="J48" s="7"/>
      <c r="K48" s="8">
        <f t="shared" si="2"/>
        <v>1.7600000000000001E-2</v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ROUND(+'Emergency Room'!G44,0)</f>
        <v>0</v>
      </c>
      <c r="E49" s="6">
        <f>ROUND(+'Emergency Room'!F44,0)</f>
        <v>0</v>
      </c>
      <c r="F49" s="7" t="str">
        <f t="shared" si="0"/>
        <v/>
      </c>
      <c r="G49" s="6">
        <f>ROUND(+'Emergency Room'!G147,0)</f>
        <v>0</v>
      </c>
      <c r="H49" s="6">
        <f>ROUND(+'Emergency Room'!F147,0)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ROUND(+'Emergency Room'!G45,0)</f>
        <v>7724159</v>
      </c>
      <c r="E50" s="6">
        <f>ROUND(+'Emergency Room'!F45,0)</f>
        <v>60000</v>
      </c>
      <c r="F50" s="7">
        <f t="shared" si="0"/>
        <v>128.74</v>
      </c>
      <c r="G50" s="6">
        <f>ROUND(+'Emergency Room'!G148,0)</f>
        <v>8034469</v>
      </c>
      <c r="H50" s="6">
        <f>ROUND(+'Emergency Room'!F148,0)</f>
        <v>57076</v>
      </c>
      <c r="I50" s="7">
        <f t="shared" si="1"/>
        <v>140.77000000000001</v>
      </c>
      <c r="J50" s="7"/>
      <c r="K50" s="8">
        <f t="shared" si="2"/>
        <v>9.3399999999999997E-2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ROUND(+'Emergency Room'!G46,0)</f>
        <v>8738507</v>
      </c>
      <c r="E51" s="6">
        <f>ROUND(+'Emergency Room'!F46,0)</f>
        <v>26465</v>
      </c>
      <c r="F51" s="7">
        <f t="shared" si="0"/>
        <v>330.19</v>
      </c>
      <c r="G51" s="6">
        <f>ROUND(+'Emergency Room'!G149,0)</f>
        <v>9086833</v>
      </c>
      <c r="H51" s="6">
        <f>ROUND(+'Emergency Room'!F149,0)</f>
        <v>26555</v>
      </c>
      <c r="I51" s="7">
        <f t="shared" si="1"/>
        <v>342.19</v>
      </c>
      <c r="J51" s="7"/>
      <c r="K51" s="8">
        <f t="shared" si="2"/>
        <v>3.6299999999999999E-2</v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ROUND(+'Emergency Room'!G47,0)</f>
        <v>550401</v>
      </c>
      <c r="E52" s="6">
        <f>ROUND(+'Emergency Room'!F47,0)</f>
        <v>7433</v>
      </c>
      <c r="F52" s="7">
        <f t="shared" si="0"/>
        <v>74.05</v>
      </c>
      <c r="G52" s="6">
        <f>ROUND(+'Emergency Room'!G150,0)</f>
        <v>529943</v>
      </c>
      <c r="H52" s="6">
        <f>ROUND(+'Emergency Room'!F150,0)</f>
        <v>6934</v>
      </c>
      <c r="I52" s="7">
        <f t="shared" si="1"/>
        <v>76.430000000000007</v>
      </c>
      <c r="J52" s="7"/>
      <c r="K52" s="8">
        <f t="shared" si="2"/>
        <v>3.2099999999999997E-2</v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ROUND(+'Emergency Room'!G48,0)</f>
        <v>4951472</v>
      </c>
      <c r="E53" s="6">
        <f>ROUND(+'Emergency Room'!F48,0)</f>
        <v>36728</v>
      </c>
      <c r="F53" s="7">
        <f t="shared" si="0"/>
        <v>134.81</v>
      </c>
      <c r="G53" s="6">
        <f>ROUND(+'Emergency Room'!G151,0)</f>
        <v>5225231</v>
      </c>
      <c r="H53" s="6">
        <f>ROUND(+'Emergency Room'!F151,0)</f>
        <v>35520</v>
      </c>
      <c r="I53" s="7">
        <f t="shared" si="1"/>
        <v>147.11000000000001</v>
      </c>
      <c r="J53" s="7"/>
      <c r="K53" s="8">
        <f t="shared" si="2"/>
        <v>9.1200000000000003E-2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ROUND(+'Emergency Room'!G49,0)</f>
        <v>6165003</v>
      </c>
      <c r="E54" s="6">
        <f>ROUND(+'Emergency Room'!F49,0)</f>
        <v>46962</v>
      </c>
      <c r="F54" s="7">
        <f t="shared" si="0"/>
        <v>131.28</v>
      </c>
      <c r="G54" s="6">
        <f>ROUND(+'Emergency Room'!G152,0)</f>
        <v>7098326</v>
      </c>
      <c r="H54" s="6">
        <f>ROUND(+'Emergency Room'!F152,0)</f>
        <v>48615</v>
      </c>
      <c r="I54" s="7">
        <f t="shared" si="1"/>
        <v>146.01</v>
      </c>
      <c r="J54" s="7"/>
      <c r="K54" s="8">
        <f t="shared" si="2"/>
        <v>0.11219999999999999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ROUND(+'Emergency Room'!G50,0)</f>
        <v>5579105</v>
      </c>
      <c r="E55" s="6">
        <f>ROUND(+'Emergency Room'!F50,0)</f>
        <v>48279</v>
      </c>
      <c r="F55" s="7">
        <f t="shared" si="0"/>
        <v>115.56</v>
      </c>
      <c r="G55" s="6">
        <f>ROUND(+'Emergency Room'!G153,0)</f>
        <v>5827655</v>
      </c>
      <c r="H55" s="6">
        <f>ROUND(+'Emergency Room'!F153,0)</f>
        <v>48789</v>
      </c>
      <c r="I55" s="7">
        <f t="shared" si="1"/>
        <v>119.45</v>
      </c>
      <c r="J55" s="7"/>
      <c r="K55" s="8">
        <f t="shared" si="2"/>
        <v>3.3700000000000001E-2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ROUND(+'Emergency Room'!G51,0)</f>
        <v>1954205</v>
      </c>
      <c r="E56" s="6">
        <f>ROUND(+'Emergency Room'!F51,0)</f>
        <v>16298</v>
      </c>
      <c r="F56" s="7">
        <f t="shared" si="0"/>
        <v>119.9</v>
      </c>
      <c r="G56" s="6">
        <f>ROUND(+'Emergency Room'!G154,0)</f>
        <v>2124442</v>
      </c>
      <c r="H56" s="6">
        <f>ROUND(+'Emergency Room'!F154,0)</f>
        <v>16900</v>
      </c>
      <c r="I56" s="7">
        <f t="shared" si="1"/>
        <v>125.71</v>
      </c>
      <c r="J56" s="7"/>
      <c r="K56" s="8">
        <f t="shared" si="2"/>
        <v>4.8500000000000001E-2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ROUND(+'Emergency Room'!G52,0)</f>
        <v>417488</v>
      </c>
      <c r="E57" s="6">
        <f>ROUND(+'Emergency Room'!F52,0)</f>
        <v>2364</v>
      </c>
      <c r="F57" s="7">
        <f t="shared" si="0"/>
        <v>176.6</v>
      </c>
      <c r="G57" s="6">
        <f>ROUND(+'Emergency Room'!G155,0)</f>
        <v>0</v>
      </c>
      <c r="H57" s="6">
        <f>ROUND(+'Emergency Room'!F155,0)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ROUND(+'Emergency Room'!G53,0)</f>
        <v>6735522</v>
      </c>
      <c r="E58" s="6">
        <f>ROUND(+'Emergency Room'!F53,0)</f>
        <v>45364</v>
      </c>
      <c r="F58" s="7">
        <f t="shared" si="0"/>
        <v>148.47999999999999</v>
      </c>
      <c r="G58" s="6">
        <f>ROUND(+'Emergency Room'!G156,0)</f>
        <v>7585335</v>
      </c>
      <c r="H58" s="6">
        <f>ROUND(+'Emergency Room'!F156,0)</f>
        <v>47550</v>
      </c>
      <c r="I58" s="7">
        <f t="shared" si="1"/>
        <v>159.52000000000001</v>
      </c>
      <c r="J58" s="7"/>
      <c r="K58" s="8">
        <f t="shared" si="2"/>
        <v>7.4399999999999994E-2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ROUND(+'Emergency Room'!G54,0)</f>
        <v>6189646</v>
      </c>
      <c r="E59" s="6">
        <f>ROUND(+'Emergency Room'!F54,0)</f>
        <v>64447</v>
      </c>
      <c r="F59" s="7">
        <f t="shared" si="0"/>
        <v>96.04</v>
      </c>
      <c r="G59" s="6">
        <f>ROUND(+'Emergency Room'!G157,0)</f>
        <v>6289401</v>
      </c>
      <c r="H59" s="6">
        <f>ROUND(+'Emergency Room'!F157,0)</f>
        <v>60187</v>
      </c>
      <c r="I59" s="7">
        <f t="shared" si="1"/>
        <v>104.5</v>
      </c>
      <c r="J59" s="7"/>
      <c r="K59" s="8">
        <f t="shared" si="2"/>
        <v>8.8099999999999998E-2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ROUND(+'Emergency Room'!G55,0)</f>
        <v>1949271</v>
      </c>
      <c r="E60" s="6">
        <f>ROUND(+'Emergency Room'!F55,0)</f>
        <v>13641</v>
      </c>
      <c r="F60" s="7">
        <f t="shared" si="0"/>
        <v>142.9</v>
      </c>
      <c r="G60" s="6">
        <f>ROUND(+'Emergency Room'!G158,0)</f>
        <v>3039031</v>
      </c>
      <c r="H60" s="6">
        <f>ROUND(+'Emergency Room'!F158,0)</f>
        <v>13789</v>
      </c>
      <c r="I60" s="7">
        <f t="shared" si="1"/>
        <v>220.4</v>
      </c>
      <c r="J60" s="7"/>
      <c r="K60" s="8">
        <f t="shared" si="2"/>
        <v>0.5423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ROUND(+'Emergency Room'!G56,0)</f>
        <v>248441</v>
      </c>
      <c r="E61" s="6">
        <f>ROUND(+'Emergency Room'!F56,0)</f>
        <v>1475</v>
      </c>
      <c r="F61" s="7">
        <f t="shared" si="0"/>
        <v>168.43</v>
      </c>
      <c r="G61" s="6">
        <f>ROUND(+'Emergency Room'!G159,0)</f>
        <v>146707</v>
      </c>
      <c r="H61" s="6">
        <f>ROUND(+'Emergency Room'!F159,0)</f>
        <v>1556</v>
      </c>
      <c r="I61" s="7">
        <f t="shared" si="1"/>
        <v>94.28</v>
      </c>
      <c r="J61" s="7"/>
      <c r="K61" s="8">
        <f t="shared" si="2"/>
        <v>-0.44019999999999998</v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ROUND(+'Emergency Room'!G57,0)</f>
        <v>11391568</v>
      </c>
      <c r="E62" s="6">
        <f>ROUND(+'Emergency Room'!F57,0)</f>
        <v>80305</v>
      </c>
      <c r="F62" s="7">
        <f t="shared" si="0"/>
        <v>141.85</v>
      </c>
      <c r="G62" s="6">
        <f>ROUND(+'Emergency Room'!G160,0)</f>
        <v>10222504</v>
      </c>
      <c r="H62" s="6">
        <f>ROUND(+'Emergency Room'!F160,0)</f>
        <v>80213</v>
      </c>
      <c r="I62" s="7">
        <f t="shared" si="1"/>
        <v>127.44</v>
      </c>
      <c r="J62" s="7"/>
      <c r="K62" s="8">
        <f t="shared" si="2"/>
        <v>-0.1016</v>
      </c>
    </row>
    <row r="63" spans="2:11" x14ac:dyDescent="0.2">
      <c r="B63">
        <f>+'Emergency Room'!A58</f>
        <v>145</v>
      </c>
      <c r="C63" t="str">
        <f>+'Emergency Room'!B58</f>
        <v>PEACEHEALTH ST JOSEPH MEDICAL CENTER</v>
      </c>
      <c r="D63" s="6">
        <f>ROUND(+'Emergency Room'!G58,0)</f>
        <v>8393146</v>
      </c>
      <c r="E63" s="6">
        <f>ROUND(+'Emergency Room'!F58,0)</f>
        <v>65063</v>
      </c>
      <c r="F63" s="7">
        <f t="shared" si="0"/>
        <v>129</v>
      </c>
      <c r="G63" s="6">
        <f>ROUND(+'Emergency Room'!G161,0)</f>
        <v>9300416</v>
      </c>
      <c r="H63" s="6">
        <f>ROUND(+'Emergency Room'!F161,0)</f>
        <v>66406</v>
      </c>
      <c r="I63" s="7">
        <f t="shared" si="1"/>
        <v>140.05000000000001</v>
      </c>
      <c r="J63" s="7"/>
      <c r="K63" s="8">
        <f t="shared" si="2"/>
        <v>8.5699999999999998E-2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ROUND(+'Emergency Room'!G59,0)</f>
        <v>2272847</v>
      </c>
      <c r="E64" s="6">
        <f>ROUND(+'Emergency Room'!F59,0)</f>
        <v>9574</v>
      </c>
      <c r="F64" s="7">
        <f t="shared" si="0"/>
        <v>237.4</v>
      </c>
      <c r="G64" s="6">
        <f>ROUND(+'Emergency Room'!G162,0)</f>
        <v>2362962</v>
      </c>
      <c r="H64" s="6">
        <f>ROUND(+'Emergency Room'!F162,0)</f>
        <v>9109</v>
      </c>
      <c r="I64" s="7">
        <f t="shared" si="1"/>
        <v>259.41000000000003</v>
      </c>
      <c r="J64" s="7"/>
      <c r="K64" s="8">
        <f t="shared" si="2"/>
        <v>9.2700000000000005E-2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ROUND(+'Emergency Room'!G60,0)</f>
        <v>0</v>
      </c>
      <c r="E65" s="6">
        <f>ROUND(+'Emergency Room'!F60,0)</f>
        <v>0</v>
      </c>
      <c r="F65" s="7" t="str">
        <f t="shared" si="0"/>
        <v/>
      </c>
      <c r="G65" s="6">
        <f>ROUND(+'Emergency Room'!G163,0)</f>
        <v>0</v>
      </c>
      <c r="H65" s="6">
        <f>ROUND(+'Emergency Room'!F163,0)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ROUND(+'Emergency Room'!G61,0)</f>
        <v>1421973</v>
      </c>
      <c r="E66" s="6">
        <f>ROUND(+'Emergency Room'!F61,0)</f>
        <v>3691</v>
      </c>
      <c r="F66" s="7">
        <f t="shared" si="0"/>
        <v>385.25</v>
      </c>
      <c r="G66" s="6">
        <f>ROUND(+'Emergency Room'!G164,0)</f>
        <v>1632865</v>
      </c>
      <c r="H66" s="6">
        <f>ROUND(+'Emergency Room'!F164,0)</f>
        <v>3922</v>
      </c>
      <c r="I66" s="7">
        <f t="shared" si="1"/>
        <v>416.33</v>
      </c>
      <c r="J66" s="7"/>
      <c r="K66" s="8">
        <f t="shared" si="2"/>
        <v>8.0699999999999994E-2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ROUND(+'Emergency Room'!G62,0)</f>
        <v>2272642</v>
      </c>
      <c r="E67" s="6">
        <f>ROUND(+'Emergency Room'!F62,0)</f>
        <v>20398</v>
      </c>
      <c r="F67" s="7">
        <f t="shared" si="0"/>
        <v>111.41</v>
      </c>
      <c r="G67" s="6">
        <f>ROUND(+'Emergency Room'!G165,0)</f>
        <v>2256899</v>
      </c>
      <c r="H67" s="6">
        <f>ROUND(+'Emergency Room'!F165,0)</f>
        <v>20525</v>
      </c>
      <c r="I67" s="7">
        <f t="shared" si="1"/>
        <v>109.96</v>
      </c>
      <c r="J67" s="7"/>
      <c r="K67" s="8">
        <f t="shared" si="2"/>
        <v>-1.2999999999999999E-2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ROUND(+'Emergency Room'!G63,0)</f>
        <v>645523</v>
      </c>
      <c r="E68" s="6">
        <f>ROUND(+'Emergency Room'!F63,0)</f>
        <v>2653</v>
      </c>
      <c r="F68" s="7">
        <f t="shared" si="0"/>
        <v>243.32</v>
      </c>
      <c r="G68" s="6">
        <f>ROUND(+'Emergency Room'!G166,0)</f>
        <v>619809</v>
      </c>
      <c r="H68" s="6">
        <f>ROUND(+'Emergency Room'!F166,0)</f>
        <v>3047</v>
      </c>
      <c r="I68" s="7">
        <f t="shared" si="1"/>
        <v>203.42</v>
      </c>
      <c r="J68" s="7"/>
      <c r="K68" s="8">
        <f t="shared" si="2"/>
        <v>-0.16400000000000001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ROUND(+'Emergency Room'!G64,0)</f>
        <v>9956575</v>
      </c>
      <c r="E69" s="6">
        <f>ROUND(+'Emergency Room'!F64,0)</f>
        <v>81250</v>
      </c>
      <c r="F69" s="7">
        <f t="shared" si="0"/>
        <v>122.54</v>
      </c>
      <c r="G69" s="6">
        <f>ROUND(+'Emergency Room'!G167,0)</f>
        <v>11337792</v>
      </c>
      <c r="H69" s="6">
        <f>ROUND(+'Emergency Room'!F167,0)</f>
        <v>83067</v>
      </c>
      <c r="I69" s="7">
        <f t="shared" si="1"/>
        <v>136.49</v>
      </c>
      <c r="J69" s="7"/>
      <c r="K69" s="8">
        <f t="shared" si="2"/>
        <v>0.1138</v>
      </c>
    </row>
    <row r="70" spans="2:11" x14ac:dyDescent="0.2">
      <c r="B70">
        <f>+'Emergency Room'!A65</f>
        <v>156</v>
      </c>
      <c r="C70" t="str">
        <f>+'Emergency Room'!B65</f>
        <v>WHIDBEYHEALTH MEDICAL CENTER</v>
      </c>
      <c r="D70" s="6">
        <f>ROUND(+'Emergency Room'!G65,0)</f>
        <v>2843319</v>
      </c>
      <c r="E70" s="6">
        <f>ROUND(+'Emergency Room'!F65,0)</f>
        <v>23320</v>
      </c>
      <c r="F70" s="7">
        <f t="shared" si="0"/>
        <v>121.93</v>
      </c>
      <c r="G70" s="6">
        <f>ROUND(+'Emergency Room'!G168,0)</f>
        <v>2353641</v>
      </c>
      <c r="H70" s="6">
        <f>ROUND(+'Emergency Room'!F168,0)</f>
        <v>42240</v>
      </c>
      <c r="I70" s="7">
        <f t="shared" si="1"/>
        <v>55.72</v>
      </c>
      <c r="J70" s="7"/>
      <c r="K70" s="8">
        <f t="shared" si="2"/>
        <v>-0.54300000000000004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ROUND(+'Emergency Room'!G66,0)</f>
        <v>0</v>
      </c>
      <c r="E71" s="6">
        <f>ROUND(+'Emergency Room'!F66,0)</f>
        <v>0</v>
      </c>
      <c r="F71" s="7" t="str">
        <f t="shared" si="0"/>
        <v/>
      </c>
      <c r="G71" s="6">
        <f>ROUND(+'Emergency Room'!G169,0)</f>
        <v>0</v>
      </c>
      <c r="H71" s="6">
        <f>ROUND(+'Emergency Room'!F169,0)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ROUND(+'Emergency Room'!G67,0)</f>
        <v>1024809</v>
      </c>
      <c r="E72" s="6">
        <f>ROUND(+'Emergency Room'!F67,0)</f>
        <v>3012</v>
      </c>
      <c r="F72" s="7">
        <f t="shared" si="0"/>
        <v>340.24</v>
      </c>
      <c r="G72" s="6">
        <f>ROUND(+'Emergency Room'!G170,0)</f>
        <v>1047228</v>
      </c>
      <c r="H72" s="6">
        <f>ROUND(+'Emergency Room'!F170,0)</f>
        <v>3309</v>
      </c>
      <c r="I72" s="7">
        <f t="shared" si="1"/>
        <v>316.48</v>
      </c>
      <c r="J72" s="7"/>
      <c r="K72" s="8">
        <f t="shared" si="2"/>
        <v>-6.9800000000000001E-2</v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ROUND(+'Emergency Room'!G68,0)</f>
        <v>9618187</v>
      </c>
      <c r="E73" s="6">
        <f>ROUND(+'Emergency Room'!F68,0)</f>
        <v>71595</v>
      </c>
      <c r="F73" s="7">
        <f t="shared" si="0"/>
        <v>134.34</v>
      </c>
      <c r="G73" s="6">
        <f>ROUND(+'Emergency Room'!G171,0)</f>
        <v>10812820</v>
      </c>
      <c r="H73" s="6">
        <f>ROUND(+'Emergency Room'!F171,0)</f>
        <v>68901</v>
      </c>
      <c r="I73" s="7">
        <f t="shared" si="1"/>
        <v>156.93</v>
      </c>
      <c r="J73" s="7"/>
      <c r="K73" s="8">
        <f t="shared" si="2"/>
        <v>0.16819999999999999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ROUND(+'Emergency Room'!G69,0)</f>
        <v>10089496</v>
      </c>
      <c r="E74" s="6">
        <f>ROUND(+'Emergency Room'!F69,0)</f>
        <v>94567</v>
      </c>
      <c r="F74" s="7">
        <f t="shared" si="0"/>
        <v>106.69</v>
      </c>
      <c r="G74" s="6">
        <f>ROUND(+'Emergency Room'!G172,0)</f>
        <v>12667907</v>
      </c>
      <c r="H74" s="6">
        <f>ROUND(+'Emergency Room'!F172,0)</f>
        <v>95729</v>
      </c>
      <c r="I74" s="7">
        <f t="shared" si="1"/>
        <v>132.33000000000001</v>
      </c>
      <c r="J74" s="7"/>
      <c r="K74" s="8">
        <f t="shared" si="2"/>
        <v>0.24030000000000001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ROUND(+'Emergency Room'!G70,0)</f>
        <v>15191472</v>
      </c>
      <c r="E75" s="6">
        <f>ROUND(+'Emergency Room'!F70,0)</f>
        <v>86150</v>
      </c>
      <c r="F75" s="7">
        <f t="shared" ref="F75:F109" si="3">IF(D75=0,"",IF(E75=0,"",ROUND(D75/E75,2)))</f>
        <v>176.34</v>
      </c>
      <c r="G75" s="6">
        <f>ROUND(+'Emergency Room'!G173,0)</f>
        <v>17869869</v>
      </c>
      <c r="H75" s="6">
        <f>ROUND(+'Emergency Room'!F173,0)</f>
        <v>169407</v>
      </c>
      <c r="I75" s="7">
        <f t="shared" ref="I75:I109" si="4">IF(G75=0,"",IF(H75=0,"",ROUND(G75/H75,2)))</f>
        <v>105.48</v>
      </c>
      <c r="J75" s="7"/>
      <c r="K75" s="8">
        <f t="shared" ref="K75:K109" si="5">IF(D75=0,"",IF(E75=0,"",IF(G75=0,"",IF(H75=0,"",ROUND(I75/F75-1,4)))))</f>
        <v>-0.40179999999999999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ROUND(+'Emergency Room'!G71,0)</f>
        <v>9270898</v>
      </c>
      <c r="E76" s="6">
        <f>ROUND(+'Emergency Room'!F71,0)</f>
        <v>56946</v>
      </c>
      <c r="F76" s="7">
        <f t="shared" si="3"/>
        <v>162.80000000000001</v>
      </c>
      <c r="G76" s="6">
        <f>ROUND(+'Emergency Room'!G174,0)</f>
        <v>9502915</v>
      </c>
      <c r="H76" s="6">
        <f>ROUND(+'Emergency Room'!F174,0)</f>
        <v>56660</v>
      </c>
      <c r="I76" s="7">
        <f t="shared" si="4"/>
        <v>167.72</v>
      </c>
      <c r="J76" s="7"/>
      <c r="K76" s="8">
        <f t="shared" si="5"/>
        <v>3.0200000000000001E-2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ROUND(+'Emergency Room'!G72,0)</f>
        <v>1433113</v>
      </c>
      <c r="E77" s="6">
        <f>ROUND(+'Emergency Room'!F72,0)</f>
        <v>5037</v>
      </c>
      <c r="F77" s="7">
        <f t="shared" si="3"/>
        <v>284.52</v>
      </c>
      <c r="G77" s="6">
        <f>ROUND(+'Emergency Room'!G175,0)</f>
        <v>1504966</v>
      </c>
      <c r="H77" s="6">
        <f>ROUND(+'Emergency Room'!F175,0)</f>
        <v>5407</v>
      </c>
      <c r="I77" s="7">
        <f t="shared" si="4"/>
        <v>278.33999999999997</v>
      </c>
      <c r="J77" s="7"/>
      <c r="K77" s="8">
        <f t="shared" si="5"/>
        <v>-2.1700000000000001E-2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ROUND(+'Emergency Room'!G73,0)</f>
        <v>0</v>
      </c>
      <c r="E78" s="6">
        <f>ROUND(+'Emergency Room'!F73,0)</f>
        <v>0</v>
      </c>
      <c r="F78" s="7" t="str">
        <f t="shared" si="3"/>
        <v/>
      </c>
      <c r="G78" s="6">
        <f>ROUND(+'Emergency Room'!G176,0)</f>
        <v>0</v>
      </c>
      <c r="H78" s="6">
        <f>ROUND(+'Emergency Room'!F176,0)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ROUND(+'Emergency Room'!G74,0)</f>
        <v>4377777</v>
      </c>
      <c r="E79" s="6">
        <f>ROUND(+'Emergency Room'!F74,0)</f>
        <v>36709</v>
      </c>
      <c r="F79" s="7">
        <f t="shared" si="3"/>
        <v>119.26</v>
      </c>
      <c r="G79" s="6">
        <f>ROUND(+'Emergency Room'!G177,0)</f>
        <v>4681016</v>
      </c>
      <c r="H79" s="6">
        <f>ROUND(+'Emergency Room'!F177,0)</f>
        <v>37725</v>
      </c>
      <c r="I79" s="7">
        <f t="shared" si="4"/>
        <v>124.08</v>
      </c>
      <c r="J79" s="7"/>
      <c r="K79" s="8">
        <f t="shared" si="5"/>
        <v>4.0399999999999998E-2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ROUND(+'Emergency Room'!G75,0)</f>
        <v>11759059</v>
      </c>
      <c r="E80" s="6">
        <f>ROUND(+'Emergency Room'!F75,0)</f>
        <v>111392</v>
      </c>
      <c r="F80" s="7">
        <f t="shared" si="3"/>
        <v>105.56</v>
      </c>
      <c r="G80" s="6">
        <f>ROUND(+'Emergency Room'!G178,0)</f>
        <v>12378732</v>
      </c>
      <c r="H80" s="6">
        <f>ROUND(+'Emergency Room'!F178,0)</f>
        <v>109238</v>
      </c>
      <c r="I80" s="7">
        <f t="shared" si="4"/>
        <v>113.32</v>
      </c>
      <c r="J80" s="7"/>
      <c r="K80" s="8">
        <f t="shared" si="5"/>
        <v>7.3499999999999996E-2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ROUND(+'Emergency Room'!G76,0)</f>
        <v>3837414</v>
      </c>
      <c r="E81" s="6">
        <f>ROUND(+'Emergency Room'!F76,0)</f>
        <v>11818</v>
      </c>
      <c r="F81" s="7">
        <f t="shared" si="3"/>
        <v>324.70999999999998</v>
      </c>
      <c r="G81" s="6">
        <f>ROUND(+'Emergency Room'!G179,0)</f>
        <v>3994557</v>
      </c>
      <c r="H81" s="6">
        <f>ROUND(+'Emergency Room'!F179,0)</f>
        <v>12028</v>
      </c>
      <c r="I81" s="7">
        <f t="shared" si="4"/>
        <v>332.1</v>
      </c>
      <c r="J81" s="7"/>
      <c r="K81" s="8">
        <f t="shared" si="5"/>
        <v>2.2800000000000001E-2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ROUND(+'Emergency Room'!G77,0)</f>
        <v>1106139</v>
      </c>
      <c r="E82" s="6">
        <f>ROUND(+'Emergency Room'!F77,0)</f>
        <v>5228</v>
      </c>
      <c r="F82" s="7">
        <f t="shared" si="3"/>
        <v>211.58</v>
      </c>
      <c r="G82" s="6">
        <f>ROUND(+'Emergency Room'!G180,0)</f>
        <v>1076592</v>
      </c>
      <c r="H82" s="6">
        <f>ROUND(+'Emergency Room'!F180,0)</f>
        <v>4988</v>
      </c>
      <c r="I82" s="7">
        <f t="shared" si="4"/>
        <v>215.84</v>
      </c>
      <c r="J82" s="7"/>
      <c r="K82" s="8">
        <f t="shared" si="5"/>
        <v>2.01E-2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ROUND(+'Emergency Room'!G78,0)</f>
        <v>10878630</v>
      </c>
      <c r="E83" s="6">
        <f>ROUND(+'Emergency Room'!F78,0)</f>
        <v>41517</v>
      </c>
      <c r="F83" s="7">
        <f t="shared" si="3"/>
        <v>262.02999999999997</v>
      </c>
      <c r="G83" s="6">
        <f>ROUND(+'Emergency Room'!G181,0)</f>
        <v>11755436</v>
      </c>
      <c r="H83" s="6">
        <f>ROUND(+'Emergency Room'!F181,0)</f>
        <v>42694</v>
      </c>
      <c r="I83" s="7">
        <f t="shared" si="4"/>
        <v>275.33999999999997</v>
      </c>
      <c r="J83" s="7"/>
      <c r="K83" s="8">
        <f t="shared" si="5"/>
        <v>5.0799999999999998E-2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ROUND(+'Emergency Room'!G79,0)</f>
        <v>12566753</v>
      </c>
      <c r="E84" s="6">
        <f>ROUND(+'Emergency Room'!F79,0)</f>
        <v>79796</v>
      </c>
      <c r="F84" s="7">
        <f t="shared" si="3"/>
        <v>157.49</v>
      </c>
      <c r="G84" s="6">
        <f>ROUND(+'Emergency Room'!G182,0)</f>
        <v>15188426</v>
      </c>
      <c r="H84" s="6">
        <f>ROUND(+'Emergency Room'!F182,0)</f>
        <v>82249</v>
      </c>
      <c r="I84" s="7">
        <f t="shared" si="4"/>
        <v>184.66</v>
      </c>
      <c r="J84" s="7"/>
      <c r="K84" s="8">
        <f t="shared" si="5"/>
        <v>0.17249999999999999</v>
      </c>
    </row>
    <row r="85" spans="2:11" x14ac:dyDescent="0.2">
      <c r="B85">
        <f>+'Emergency Room'!A80</f>
        <v>180</v>
      </c>
      <c r="C85" t="str">
        <f>+'Emergency Room'!B80</f>
        <v>MULTICARE VALLEY HOSPITAL</v>
      </c>
      <c r="D85" s="6">
        <f>ROUND(+'Emergency Room'!G80,0)</f>
        <v>3921273</v>
      </c>
      <c r="E85" s="6">
        <f>ROUND(+'Emergency Room'!F80,0)</f>
        <v>42638</v>
      </c>
      <c r="F85" s="7">
        <f t="shared" si="3"/>
        <v>91.97</v>
      </c>
      <c r="G85" s="6">
        <f>ROUND(+'Emergency Room'!G183,0)</f>
        <v>4104222</v>
      </c>
      <c r="H85" s="6">
        <f>ROUND(+'Emergency Room'!F183,0)</f>
        <v>42533</v>
      </c>
      <c r="I85" s="7">
        <f t="shared" si="4"/>
        <v>96.5</v>
      </c>
      <c r="J85" s="7"/>
      <c r="K85" s="8">
        <f t="shared" si="5"/>
        <v>4.9299999999999997E-2</v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ROUND(+'Emergency Room'!G81,0)</f>
        <v>7205769</v>
      </c>
      <c r="E86" s="6">
        <f>ROUND(+'Emergency Room'!F81,0)</f>
        <v>38344</v>
      </c>
      <c r="F86" s="7">
        <f t="shared" si="3"/>
        <v>187.92</v>
      </c>
      <c r="G86" s="6">
        <f>ROUND(+'Emergency Room'!G184,0)</f>
        <v>8409025</v>
      </c>
      <c r="H86" s="6">
        <f>ROUND(+'Emergency Room'!F184,0)</f>
        <v>39012</v>
      </c>
      <c r="I86" s="7">
        <f t="shared" si="4"/>
        <v>215.55</v>
      </c>
      <c r="J86" s="7"/>
      <c r="K86" s="8">
        <f t="shared" si="5"/>
        <v>0.14699999999999999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ROUND(+'Emergency Room'!G82,0)</f>
        <v>1360891</v>
      </c>
      <c r="E87" s="6">
        <f>ROUND(+'Emergency Room'!F82,0)</f>
        <v>12064</v>
      </c>
      <c r="F87" s="7">
        <f t="shared" si="3"/>
        <v>112.81</v>
      </c>
      <c r="G87" s="6">
        <f>ROUND(+'Emergency Room'!G185,0)</f>
        <v>1509667</v>
      </c>
      <c r="H87" s="6">
        <f>ROUND(+'Emergency Room'!F185,0)</f>
        <v>13796</v>
      </c>
      <c r="I87" s="7">
        <f t="shared" si="4"/>
        <v>109.43</v>
      </c>
      <c r="J87" s="7"/>
      <c r="K87" s="8">
        <f t="shared" si="5"/>
        <v>-0.03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ROUND(+'Emergency Room'!G83,0)</f>
        <v>4501581</v>
      </c>
      <c r="E88" s="6">
        <f>ROUND(+'Emergency Room'!F83,0)</f>
        <v>35505</v>
      </c>
      <c r="F88" s="7">
        <f t="shared" si="3"/>
        <v>126.79</v>
      </c>
      <c r="G88" s="6">
        <f>ROUND(+'Emergency Room'!G186,0)</f>
        <v>4723995</v>
      </c>
      <c r="H88" s="6">
        <f>ROUND(+'Emergency Room'!F186,0)</f>
        <v>38398</v>
      </c>
      <c r="I88" s="7">
        <f t="shared" si="4"/>
        <v>123.03</v>
      </c>
      <c r="J88" s="7"/>
      <c r="K88" s="8">
        <f t="shared" si="5"/>
        <v>-2.9700000000000001E-2</v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ROUND(+'Emergency Room'!G84,0)</f>
        <v>1278718</v>
      </c>
      <c r="E89" s="6">
        <f>ROUND(+'Emergency Room'!F84,0)</f>
        <v>10194</v>
      </c>
      <c r="F89" s="7">
        <f t="shared" si="3"/>
        <v>125.44</v>
      </c>
      <c r="G89" s="6">
        <f>ROUND(+'Emergency Room'!G187,0)</f>
        <v>1339302</v>
      </c>
      <c r="H89" s="6">
        <f>ROUND(+'Emergency Room'!F187,0)</f>
        <v>9624</v>
      </c>
      <c r="I89" s="7">
        <f t="shared" si="4"/>
        <v>139.16</v>
      </c>
      <c r="J89" s="7"/>
      <c r="K89" s="8">
        <f t="shared" si="5"/>
        <v>0.1094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ROUND(+'Emergency Room'!G85,0)</f>
        <v>1148224</v>
      </c>
      <c r="E90" s="6">
        <f>ROUND(+'Emergency Room'!F85,0)</f>
        <v>4613</v>
      </c>
      <c r="F90" s="7">
        <f t="shared" si="3"/>
        <v>248.91</v>
      </c>
      <c r="G90" s="6">
        <f>ROUND(+'Emergency Room'!G188,0)</f>
        <v>1188383</v>
      </c>
      <c r="H90" s="6">
        <f>ROUND(+'Emergency Room'!F188,0)</f>
        <v>4975</v>
      </c>
      <c r="I90" s="7">
        <f t="shared" si="4"/>
        <v>238.87</v>
      </c>
      <c r="J90" s="7"/>
      <c r="K90" s="8">
        <f t="shared" si="5"/>
        <v>-4.0300000000000002E-2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ROUND(+'Emergency Room'!G86,0)</f>
        <v>1960247</v>
      </c>
      <c r="E91" s="6">
        <f>ROUND(+'Emergency Room'!F86,0)</f>
        <v>3590</v>
      </c>
      <c r="F91" s="7">
        <f t="shared" si="3"/>
        <v>546.03</v>
      </c>
      <c r="G91" s="6">
        <f>ROUND(+'Emergency Room'!G189,0)</f>
        <v>2072732</v>
      </c>
      <c r="H91" s="6">
        <f>ROUND(+'Emergency Room'!F189,0)</f>
        <v>3845</v>
      </c>
      <c r="I91" s="7">
        <f t="shared" si="4"/>
        <v>539.07000000000005</v>
      </c>
      <c r="J91" s="7"/>
      <c r="K91" s="8">
        <f t="shared" si="5"/>
        <v>-1.2699999999999999E-2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ROUND(+'Emergency Room'!G87,0)</f>
        <v>1978544</v>
      </c>
      <c r="E92" s="6">
        <f>ROUND(+'Emergency Room'!F87,0)</f>
        <v>20880</v>
      </c>
      <c r="F92" s="7">
        <f t="shared" si="3"/>
        <v>94.76</v>
      </c>
      <c r="G92" s="6">
        <f>ROUND(+'Emergency Room'!G190,0)</f>
        <v>2261795</v>
      </c>
      <c r="H92" s="6">
        <f>ROUND(+'Emergency Room'!F190,0)</f>
        <v>20885</v>
      </c>
      <c r="I92" s="7">
        <f t="shared" si="4"/>
        <v>108.3</v>
      </c>
      <c r="J92" s="7"/>
      <c r="K92" s="8">
        <f t="shared" si="5"/>
        <v>0.1429</v>
      </c>
    </row>
    <row r="93" spans="2:11" x14ac:dyDescent="0.2">
      <c r="B93">
        <f>+'Emergency Room'!A88</f>
        <v>198</v>
      </c>
      <c r="C93" t="str">
        <f>+'Emergency Room'!B88</f>
        <v>ASTRIA SUNNYSIDE HOSPITAL</v>
      </c>
      <c r="D93" s="6">
        <f>ROUND(+'Emergency Room'!G88,0)</f>
        <v>2460076</v>
      </c>
      <c r="E93" s="6">
        <f>ROUND(+'Emergency Room'!F88,0)</f>
        <v>19522</v>
      </c>
      <c r="F93" s="7">
        <f t="shared" si="3"/>
        <v>126.02</v>
      </c>
      <c r="G93" s="6">
        <f>ROUND(+'Emergency Room'!G191,0)</f>
        <v>2288053</v>
      </c>
      <c r="H93" s="6">
        <f>ROUND(+'Emergency Room'!F191,0)</f>
        <v>18302</v>
      </c>
      <c r="I93" s="7">
        <f t="shared" si="4"/>
        <v>125.02</v>
      </c>
      <c r="J93" s="7"/>
      <c r="K93" s="8">
        <f t="shared" si="5"/>
        <v>-7.9000000000000008E-3</v>
      </c>
    </row>
    <row r="94" spans="2:11" x14ac:dyDescent="0.2">
      <c r="B94">
        <f>+'Emergency Room'!A89</f>
        <v>199</v>
      </c>
      <c r="C94" t="str">
        <f>+'Emergency Room'!B89</f>
        <v>ASTRIA TOPPENISH HOSPITAL</v>
      </c>
      <c r="D94" s="6">
        <f>ROUND(+'Emergency Room'!G89,0)</f>
        <v>1575584</v>
      </c>
      <c r="E94" s="6">
        <f>ROUND(+'Emergency Room'!F89,0)</f>
        <v>22040</v>
      </c>
      <c r="F94" s="7">
        <f t="shared" si="3"/>
        <v>71.489999999999995</v>
      </c>
      <c r="G94" s="6">
        <f>ROUND(+'Emergency Room'!G192,0)</f>
        <v>1671063</v>
      </c>
      <c r="H94" s="6">
        <f>ROUND(+'Emergency Room'!F192,0)</f>
        <v>22721</v>
      </c>
      <c r="I94" s="7">
        <f t="shared" si="4"/>
        <v>73.55</v>
      </c>
      <c r="J94" s="7"/>
      <c r="K94" s="8">
        <f t="shared" si="5"/>
        <v>2.8799999999999999E-2</v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ROUND(+'Emergency Room'!G90,0)</f>
        <v>6779775</v>
      </c>
      <c r="E95" s="6">
        <f>ROUND(+'Emergency Room'!F90,0)</f>
        <v>52981</v>
      </c>
      <c r="F95" s="7">
        <f t="shared" si="3"/>
        <v>127.97</v>
      </c>
      <c r="G95" s="6">
        <f>ROUND(+'Emergency Room'!G193,0)</f>
        <v>7307232</v>
      </c>
      <c r="H95" s="6">
        <f>ROUND(+'Emergency Room'!F193,0)</f>
        <v>52562</v>
      </c>
      <c r="I95" s="7">
        <f t="shared" si="4"/>
        <v>139.02000000000001</v>
      </c>
      <c r="J95" s="7"/>
      <c r="K95" s="8">
        <f t="shared" si="5"/>
        <v>8.6300000000000002E-2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ROUND(+'Emergency Room'!G91,0)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Room'!G194,0)</f>
        <v>0</v>
      </c>
      <c r="H96" s="6">
        <f>ROUND(+'Emergency Room'!F194,0)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ROUND(+'Emergency Room'!G92,0)</f>
        <v>0</v>
      </c>
      <c r="E97" s="6">
        <f>ROUND(+'Emergency Room'!F92,0)</f>
        <v>0</v>
      </c>
      <c r="F97" s="7" t="str">
        <f t="shared" si="3"/>
        <v/>
      </c>
      <c r="G97" s="6">
        <f>ROUND(+'Emergency Room'!G195,0)</f>
        <v>0</v>
      </c>
      <c r="H97" s="6">
        <f>ROUND(+'Emergency Room'!F195,0)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ROUND(+'Emergency Room'!G93,0)</f>
        <v>0</v>
      </c>
      <c r="E98" s="6">
        <f>ROUND(+'Emergency Room'!F93,0)</f>
        <v>0</v>
      </c>
      <c r="F98" s="7" t="str">
        <f t="shared" si="3"/>
        <v/>
      </c>
      <c r="G98" s="6">
        <f>ROUND(+'Emergency Room'!G196,0)</f>
        <v>0</v>
      </c>
      <c r="H98" s="6">
        <f>ROUND(+'Emergency Room'!F196,0)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ROUND(+'Emergency Room'!G94,0)</f>
        <v>1080031</v>
      </c>
      <c r="E99" s="6">
        <f>ROUND(+'Emergency Room'!F94,0)</f>
        <v>12293</v>
      </c>
      <c r="F99" s="7">
        <f t="shared" si="3"/>
        <v>87.86</v>
      </c>
      <c r="G99" s="6">
        <f>ROUND(+'Emergency Room'!G197,0)</f>
        <v>1222232</v>
      </c>
      <c r="H99" s="6">
        <f>ROUND(+'Emergency Room'!F197,0)</f>
        <v>12437</v>
      </c>
      <c r="I99" s="7">
        <f t="shared" si="4"/>
        <v>98.27</v>
      </c>
      <c r="J99" s="7"/>
      <c r="K99" s="8">
        <f t="shared" si="5"/>
        <v>0.11849999999999999</v>
      </c>
    </row>
    <row r="100" spans="2:11" x14ac:dyDescent="0.2">
      <c r="B100">
        <f>+'Emergency Room'!A95</f>
        <v>207</v>
      </c>
      <c r="C100" t="str">
        <f>+'Emergency Room'!B95</f>
        <v>SKAGIT REGIONAL HEALTH</v>
      </c>
      <c r="D100" s="6">
        <f>ROUND(+'Emergency Room'!G95,0)</f>
        <v>3906407</v>
      </c>
      <c r="E100" s="6">
        <f>ROUND(+'Emergency Room'!F95,0)</f>
        <v>0</v>
      </c>
      <c r="F100" s="7" t="str">
        <f t="shared" si="3"/>
        <v/>
      </c>
      <c r="G100" s="6">
        <f>ROUND(+'Emergency Room'!G198,0)</f>
        <v>4207504</v>
      </c>
      <c r="H100" s="6">
        <f>ROUND(+'Emergency Room'!F198,0)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ROUND(+'Emergency Room'!G96,0)</f>
        <v>8362383</v>
      </c>
      <c r="E101" s="6">
        <f>ROUND(+'Emergency Room'!F96,0)</f>
        <v>69728</v>
      </c>
      <c r="F101" s="7">
        <f t="shared" si="3"/>
        <v>119.93</v>
      </c>
      <c r="G101" s="6">
        <f>ROUND(+'Emergency Room'!G199,0)</f>
        <v>9655940</v>
      </c>
      <c r="H101" s="6">
        <f>ROUND(+'Emergency Room'!F199,0)</f>
        <v>73109</v>
      </c>
      <c r="I101" s="7">
        <f t="shared" si="4"/>
        <v>132.08000000000001</v>
      </c>
      <c r="J101" s="7"/>
      <c r="K101" s="8">
        <f t="shared" si="5"/>
        <v>0.1013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ROUND(+'Emergency Room'!G97,0)</f>
        <v>4072985</v>
      </c>
      <c r="E102" s="6">
        <f>ROUND(+'Emergency Room'!F97,0)</f>
        <v>27766</v>
      </c>
      <c r="F102" s="7">
        <f t="shared" si="3"/>
        <v>146.69</v>
      </c>
      <c r="G102" s="6">
        <f>ROUND(+'Emergency Room'!G200,0)</f>
        <v>4329891</v>
      </c>
      <c r="H102" s="6">
        <f>ROUND(+'Emergency Room'!F200,0)</f>
        <v>28226</v>
      </c>
      <c r="I102" s="7">
        <f t="shared" si="4"/>
        <v>153.4</v>
      </c>
      <c r="J102" s="7"/>
      <c r="K102" s="8">
        <f t="shared" si="5"/>
        <v>4.5699999999999998E-2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ROUND(+'Emergency Room'!G98,0)</f>
        <v>3794725</v>
      </c>
      <c r="E103" s="6">
        <f>ROUND(+'Emergency Room'!F98,0)</f>
        <v>27826</v>
      </c>
      <c r="F103" s="7">
        <f t="shared" si="3"/>
        <v>136.37</v>
      </c>
      <c r="G103" s="6">
        <f>ROUND(+'Emergency Room'!G201,0)</f>
        <v>4384386</v>
      </c>
      <c r="H103" s="6">
        <f>ROUND(+'Emergency Room'!F201,0)</f>
        <v>28743</v>
      </c>
      <c r="I103" s="7">
        <f t="shared" si="4"/>
        <v>152.54</v>
      </c>
      <c r="J103" s="7"/>
      <c r="K103" s="8">
        <f t="shared" si="5"/>
        <v>0.1186</v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ROUND(+'Emergency Room'!G99,0)</f>
        <v>1735632</v>
      </c>
      <c r="E104" s="6">
        <f>ROUND(+'Emergency Room'!F99,0)</f>
        <v>3270</v>
      </c>
      <c r="F104" s="7">
        <f t="shared" si="3"/>
        <v>530.77</v>
      </c>
      <c r="G104" s="6">
        <f>ROUND(+'Emergency Room'!G202,0)</f>
        <v>2491468</v>
      </c>
      <c r="H104" s="6">
        <f>ROUND(+'Emergency Room'!F202,0)</f>
        <v>3262</v>
      </c>
      <c r="I104" s="7">
        <f t="shared" si="4"/>
        <v>763.79</v>
      </c>
      <c r="J104" s="7"/>
      <c r="K104" s="8">
        <f t="shared" si="5"/>
        <v>0.439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ROUND(+'Emergency Room'!G100,0)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Room'!G203,0)</f>
        <v>0</v>
      </c>
      <c r="H105" s="6">
        <f>ROUND(+'Emergency Room'!F203,0)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ROUND(+'Emergency Room'!G101,0)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Room'!G204,0)</f>
        <v>0</v>
      </c>
      <c r="H106" s="6">
        <f>ROUND(+'Emergency Room'!F204,0)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ROUND(+'Emergency Room'!G102,0)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Room'!G205,0)</f>
        <v>0</v>
      </c>
      <c r="H107" s="6">
        <f>ROUND(+'Emergency Room'!F205,0)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HOSPITAL</v>
      </c>
      <c r="D108" s="6">
        <f>ROUND(+'Emergency Room'!G103,0)</f>
        <v>0</v>
      </c>
      <c r="E108" s="6">
        <f>ROUND(+'Emergency Room'!F103,0)</f>
        <v>0</v>
      </c>
      <c r="F108" s="7" t="str">
        <f t="shared" si="3"/>
        <v/>
      </c>
      <c r="G108" s="6">
        <f>ROUND(+'Emergency Room'!G206,0)</f>
        <v>0</v>
      </c>
      <c r="H108" s="6">
        <f>ROUND(+'Emergency Room'!F206,0)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BHC FAIRFAX HOSPITAL NORTH</v>
      </c>
      <c r="D109" s="6">
        <f>ROUND(+'Emergency Room'!G104,0)</f>
        <v>0</v>
      </c>
      <c r="E109" s="6">
        <f>ROUND(+'Emergency Room'!F104,0)</f>
        <v>0</v>
      </c>
      <c r="F109" s="7" t="str">
        <f t="shared" si="3"/>
        <v/>
      </c>
      <c r="G109" s="6">
        <f>ROUND(+'Emergency Room'!G207,0)</f>
        <v>0</v>
      </c>
      <c r="H109" s="6">
        <f>ROUND(+'Emergency Room'!F207,0)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+'Emergency Room'!A105</f>
        <v>923</v>
      </c>
      <c r="C110" t="str">
        <f>+'Emergency Room'!B105</f>
        <v>FAIRFAX BEHAVIORAL HEALTH MONROE</v>
      </c>
      <c r="D110" s="6">
        <f>ROUND(+'Emergency Room'!G105,0)</f>
        <v>0</v>
      </c>
      <c r="E110" s="6">
        <f>ROUND(+'Emergency Room'!F105,0)</f>
        <v>0</v>
      </c>
      <c r="F110" s="7" t="str">
        <f t="shared" ref="F110" si="6">IF(D110=0,"",IF(E110=0,"",ROUND(D110/E110,2)))</f>
        <v/>
      </c>
      <c r="G110" s="6">
        <f>ROUND(+'Emergency Room'!G208,0)</f>
        <v>0</v>
      </c>
      <c r="H110" s="6">
        <f>ROUND(+'Emergency Room'!F208,0)</f>
        <v>0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5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358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23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9"/>
      <c r="B8" s="6"/>
      <c r="C8" s="6"/>
      <c r="D8" s="1" t="s">
        <v>37</v>
      </c>
      <c r="F8" s="1" t="s">
        <v>2</v>
      </c>
      <c r="G8" s="1" t="s">
        <v>37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38</v>
      </c>
      <c r="E9" s="1" t="s">
        <v>4</v>
      </c>
      <c r="F9" s="1" t="s">
        <v>4</v>
      </c>
      <c r="G9" s="1" t="s">
        <v>38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Room'!H5,0)</f>
        <v>2964</v>
      </c>
      <c r="E10" s="6">
        <f>ROUND(+'Emergency Room'!F5,0)</f>
        <v>67267</v>
      </c>
      <c r="F10" s="7">
        <f>IF(D10=0,"",IF(E10=0,"",ROUND(D10/E10,2)))</f>
        <v>0.04</v>
      </c>
      <c r="G10" s="6">
        <f>ROUND(+'Emergency Room'!H108,0)</f>
        <v>968817</v>
      </c>
      <c r="H10" s="6">
        <f>ROUND(+'Emergency Room'!F108,0)</f>
        <v>67824</v>
      </c>
      <c r="I10" s="7">
        <f>IF(G10=0,"",IF(H10=0,"",ROUND(G10/H10,2)))</f>
        <v>14.28</v>
      </c>
      <c r="J10" s="7"/>
      <c r="K10" s="8">
        <f>IF(D10=0,"",IF(E10=0,"",IF(G10=0,"",IF(H10=0,"",ROUND(I10/F10-1,4)))))</f>
        <v>356</v>
      </c>
    </row>
    <row r="11" spans="1:11" x14ac:dyDescent="0.2">
      <c r="A11" t="s">
        <v>158</v>
      </c>
      <c r="B11">
        <f>+'Emergency Room'!A6</f>
        <v>3</v>
      </c>
      <c r="C11" t="str">
        <f>+'Emergency Room'!B6</f>
        <v>SWEDISH MEDICAL CENTER - CHERRY HILL</v>
      </c>
      <c r="D11" s="6">
        <f>ROUND(+'Emergency Room'!H6,0)</f>
        <v>0</v>
      </c>
      <c r="E11" s="6">
        <f>ROUND(+'Emergency Room'!F6,0)</f>
        <v>20916</v>
      </c>
      <c r="F11" s="7" t="str">
        <f t="shared" ref="F11:F74" si="0">IF(D11=0,"",IF(E11=0,"",ROUND(D11/E11,2)))</f>
        <v/>
      </c>
      <c r="G11" s="6">
        <f>ROUND(+'Emergency Room'!H109,0)</f>
        <v>316255</v>
      </c>
      <c r="H11" s="6">
        <f>ROUND(+'Emergency Room'!F109,0)</f>
        <v>21510</v>
      </c>
      <c r="I11" s="7">
        <f t="shared" ref="I11:I74" si="1">IF(G11=0,"",IF(H11=0,"",ROUND(G11/H11,2)))</f>
        <v>14.7</v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Room'!H7,0)</f>
        <v>202784</v>
      </c>
      <c r="E12" s="6">
        <f>ROUND(+'Emergency Room'!F7,0)</f>
        <v>4494</v>
      </c>
      <c r="F12" s="7">
        <f t="shared" si="0"/>
        <v>45.12</v>
      </c>
      <c r="G12" s="6">
        <f>ROUND(+'Emergency Room'!H110,0)</f>
        <v>225725</v>
      </c>
      <c r="H12" s="6">
        <f>ROUND(+'Emergency Room'!F110,0)</f>
        <v>5116</v>
      </c>
      <c r="I12" s="7">
        <f t="shared" si="1"/>
        <v>44.12</v>
      </c>
      <c r="J12" s="7"/>
      <c r="K12" s="8">
        <f t="shared" si="2"/>
        <v>-2.2200000000000001E-2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Room'!H8,0)</f>
        <v>2732213</v>
      </c>
      <c r="E13" s="6">
        <f>ROUND(+'Emergency Room'!F8,0)</f>
        <v>24976</v>
      </c>
      <c r="F13" s="7">
        <f t="shared" si="0"/>
        <v>109.39</v>
      </c>
      <c r="G13" s="6">
        <f>ROUND(+'Emergency Room'!H111,0)</f>
        <v>2531649</v>
      </c>
      <c r="H13" s="6">
        <f>ROUND(+'Emergency Room'!F111,0)</f>
        <v>22194</v>
      </c>
      <c r="I13" s="7">
        <f t="shared" si="1"/>
        <v>114.07</v>
      </c>
      <c r="J13" s="7"/>
      <c r="K13" s="8">
        <f t="shared" si="2"/>
        <v>4.2799999999999998E-2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Room'!H9,0)</f>
        <v>3061743</v>
      </c>
      <c r="E14" s="6">
        <f>ROUND(+'Emergency Room'!F9,0)</f>
        <v>86797</v>
      </c>
      <c r="F14" s="7">
        <f t="shared" si="0"/>
        <v>35.270000000000003</v>
      </c>
      <c r="G14" s="6">
        <f>ROUND(+'Emergency Room'!H112,0)</f>
        <v>3296628</v>
      </c>
      <c r="H14" s="6">
        <f>ROUND(+'Emergency Room'!F112,0)</f>
        <v>88621</v>
      </c>
      <c r="I14" s="7">
        <f t="shared" si="1"/>
        <v>37.200000000000003</v>
      </c>
      <c r="J14" s="7"/>
      <c r="K14" s="8">
        <f t="shared" si="2"/>
        <v>5.4699999999999999E-2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Room'!H10,0)</f>
        <v>0</v>
      </c>
      <c r="E15" s="6">
        <f>ROUND(+'Emergency Room'!F10,0)</f>
        <v>35825</v>
      </c>
      <c r="F15" s="7" t="str">
        <f t="shared" si="0"/>
        <v/>
      </c>
      <c r="G15" s="6">
        <f>ROUND(+'Emergency Room'!H113,0)</f>
        <v>1067567</v>
      </c>
      <c r="H15" s="6">
        <f>ROUND(+'Emergency Room'!F113,0)</f>
        <v>36294</v>
      </c>
      <c r="I15" s="7">
        <f t="shared" si="1"/>
        <v>29.41</v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Room'!H11,0)</f>
        <v>351659</v>
      </c>
      <c r="E16" s="6">
        <f>ROUND(+'Emergency Room'!F11,0)</f>
        <v>6708</v>
      </c>
      <c r="F16" s="7">
        <f t="shared" si="0"/>
        <v>52.42</v>
      </c>
      <c r="G16" s="6">
        <f>ROUND(+'Emergency Room'!H114,0)</f>
        <v>263618</v>
      </c>
      <c r="H16" s="6">
        <f>ROUND(+'Emergency Room'!F114,0)</f>
        <v>7111</v>
      </c>
      <c r="I16" s="7">
        <f t="shared" si="1"/>
        <v>37.07</v>
      </c>
      <c r="J16" s="7"/>
      <c r="K16" s="8">
        <f t="shared" si="2"/>
        <v>-0.2928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Room'!H12,0)</f>
        <v>607787</v>
      </c>
      <c r="E17" s="6">
        <f>ROUND(+'Emergency Room'!F12,0)</f>
        <v>19679</v>
      </c>
      <c r="F17" s="7">
        <f t="shared" si="0"/>
        <v>30.89</v>
      </c>
      <c r="G17" s="6">
        <f>ROUND(+'Emergency Room'!H115,0)</f>
        <v>734795</v>
      </c>
      <c r="H17" s="6">
        <f>ROUND(+'Emergency Room'!F115,0)</f>
        <v>21069</v>
      </c>
      <c r="I17" s="7">
        <f t="shared" si="1"/>
        <v>34.880000000000003</v>
      </c>
      <c r="J17" s="7"/>
      <c r="K17" s="8">
        <f t="shared" si="2"/>
        <v>0.12920000000000001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Room'!H13,0)</f>
        <v>78441</v>
      </c>
      <c r="E18" s="6">
        <f>ROUND(+'Emergency Room'!F13,0)</f>
        <v>7531</v>
      </c>
      <c r="F18" s="7">
        <f t="shared" si="0"/>
        <v>10.42</v>
      </c>
      <c r="G18" s="6">
        <f>ROUND(+'Emergency Room'!H116,0)</f>
        <v>44145</v>
      </c>
      <c r="H18" s="6">
        <f>ROUND(+'Emergency Room'!F116,0)</f>
        <v>7980</v>
      </c>
      <c r="I18" s="7">
        <f t="shared" si="1"/>
        <v>5.53</v>
      </c>
      <c r="J18" s="7"/>
      <c r="K18" s="8">
        <f t="shared" si="2"/>
        <v>-0.46929999999999999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Room'!H14,0)</f>
        <v>1696111</v>
      </c>
      <c r="E19" s="6">
        <f>ROUND(+'Emergency Room'!F14,0)</f>
        <v>54178</v>
      </c>
      <c r="F19" s="7">
        <f t="shared" si="0"/>
        <v>31.31</v>
      </c>
      <c r="G19" s="6">
        <f>ROUND(+'Emergency Room'!H117,0)</f>
        <v>1806315</v>
      </c>
      <c r="H19" s="6">
        <f>ROUND(+'Emergency Room'!F117,0)</f>
        <v>55180</v>
      </c>
      <c r="I19" s="7">
        <f t="shared" si="1"/>
        <v>32.729999999999997</v>
      </c>
      <c r="J19" s="7"/>
      <c r="K19" s="8">
        <f t="shared" si="2"/>
        <v>4.5400000000000003E-2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Room'!H15,0)</f>
        <v>4835444</v>
      </c>
      <c r="E20" s="6">
        <f>ROUND(+'Emergency Room'!F15,0)</f>
        <v>62217</v>
      </c>
      <c r="F20" s="7">
        <f t="shared" si="0"/>
        <v>77.72</v>
      </c>
      <c r="G20" s="6">
        <f>ROUND(+'Emergency Room'!H118,0)</f>
        <v>5627802</v>
      </c>
      <c r="H20" s="6">
        <f>ROUND(+'Emergency Room'!F118,0)</f>
        <v>59776</v>
      </c>
      <c r="I20" s="7">
        <f t="shared" si="1"/>
        <v>94.15</v>
      </c>
      <c r="J20" s="7"/>
      <c r="K20" s="8">
        <f t="shared" si="2"/>
        <v>0.2114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Room'!H16,0)</f>
        <v>2466281</v>
      </c>
      <c r="E21" s="6">
        <f>ROUND(+'Emergency Room'!F16,0)</f>
        <v>108680</v>
      </c>
      <c r="F21" s="7">
        <f t="shared" si="0"/>
        <v>22.69</v>
      </c>
      <c r="G21" s="6">
        <f>ROUND(+'Emergency Room'!H119,0)</f>
        <v>2007295</v>
      </c>
      <c r="H21" s="6">
        <f>ROUND(+'Emergency Room'!F119,0)</f>
        <v>53979</v>
      </c>
      <c r="I21" s="7">
        <f t="shared" si="1"/>
        <v>37.19</v>
      </c>
      <c r="J21" s="7"/>
      <c r="K21" s="8">
        <f t="shared" si="2"/>
        <v>0.63900000000000001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Room'!H17,0)</f>
        <v>471720</v>
      </c>
      <c r="E22" s="6">
        <f>ROUND(+'Emergency Room'!F17,0)</f>
        <v>14590</v>
      </c>
      <c r="F22" s="7">
        <f t="shared" si="0"/>
        <v>32.33</v>
      </c>
      <c r="G22" s="6">
        <f>ROUND(+'Emergency Room'!H120,0)</f>
        <v>466903</v>
      </c>
      <c r="H22" s="6">
        <f>ROUND(+'Emergency Room'!F120,0)</f>
        <v>15093</v>
      </c>
      <c r="I22" s="7">
        <f t="shared" si="1"/>
        <v>30.94</v>
      </c>
      <c r="J22" s="7"/>
      <c r="K22" s="8">
        <f t="shared" si="2"/>
        <v>-4.2999999999999997E-2</v>
      </c>
    </row>
    <row r="23" spans="2:11" x14ac:dyDescent="0.2">
      <c r="B23">
        <f>+'Emergency Room'!A18</f>
        <v>37</v>
      </c>
      <c r="C23" t="str">
        <f>+'Emergency Room'!B18</f>
        <v>MULTICARE DEACONESS HOSPITAL</v>
      </c>
      <c r="D23" s="6">
        <f>ROUND(+'Emergency Room'!H18,0)</f>
        <v>992773</v>
      </c>
      <c r="E23" s="6">
        <f>ROUND(+'Emergency Room'!F18,0)</f>
        <v>35167</v>
      </c>
      <c r="F23" s="7">
        <f t="shared" si="0"/>
        <v>28.23</v>
      </c>
      <c r="G23" s="6">
        <f>ROUND(+'Emergency Room'!H121,0)</f>
        <v>1342408</v>
      </c>
      <c r="H23" s="6">
        <f>ROUND(+'Emergency Room'!F121,0)</f>
        <v>48448</v>
      </c>
      <c r="I23" s="7">
        <f t="shared" si="1"/>
        <v>27.71</v>
      </c>
      <c r="J23" s="7"/>
      <c r="K23" s="8">
        <f t="shared" si="2"/>
        <v>-1.84E-2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Room'!H19,0)</f>
        <v>1013710</v>
      </c>
      <c r="E24" s="6">
        <f>ROUND(+'Emergency Room'!F19,0)</f>
        <v>30319</v>
      </c>
      <c r="F24" s="7">
        <f t="shared" si="0"/>
        <v>33.43</v>
      </c>
      <c r="G24" s="6">
        <f>ROUND(+'Emergency Room'!H122,0)</f>
        <v>1068228</v>
      </c>
      <c r="H24" s="6">
        <f>ROUND(+'Emergency Room'!F122,0)</f>
        <v>31949</v>
      </c>
      <c r="I24" s="7">
        <f t="shared" si="1"/>
        <v>33.44</v>
      </c>
      <c r="J24" s="7"/>
      <c r="K24" s="8">
        <f t="shared" si="2"/>
        <v>2.9999999999999997E-4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Room'!H20,0)</f>
        <v>1483070</v>
      </c>
      <c r="E25" s="6">
        <f>ROUND(+'Emergency Room'!F20,0)</f>
        <v>28449</v>
      </c>
      <c r="F25" s="7">
        <f t="shared" si="0"/>
        <v>52.13</v>
      </c>
      <c r="G25" s="6">
        <f>ROUND(+'Emergency Room'!H123,0)</f>
        <v>1465737</v>
      </c>
      <c r="H25" s="6">
        <f>ROUND(+'Emergency Room'!F123,0)</f>
        <v>29529</v>
      </c>
      <c r="I25" s="7">
        <f t="shared" si="1"/>
        <v>49.64</v>
      </c>
      <c r="J25" s="7"/>
      <c r="K25" s="8">
        <f t="shared" si="2"/>
        <v>-4.7800000000000002E-2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ROUND(+'Emergency Room'!H21,0)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Room'!H124,0)</f>
        <v>0</v>
      </c>
      <c r="H26" s="6">
        <f>ROUND(+'Emergency Room'!F124,0)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ROUND(+'Emergency Room'!H22,0)</f>
        <v>0</v>
      </c>
      <c r="E27" s="6">
        <f>ROUND(+'Emergency Room'!F22,0)</f>
        <v>0</v>
      </c>
      <c r="F27" s="7" t="str">
        <f t="shared" si="0"/>
        <v/>
      </c>
      <c r="G27" s="6">
        <f>ROUND(+'Emergency Room'!H125,0)</f>
        <v>0</v>
      </c>
      <c r="H27" s="6">
        <f>ROUND(+'Emergency Room'!F125,0)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ROUND(+'Emergency Room'!H23,0)</f>
        <v>102549</v>
      </c>
      <c r="E28" s="6">
        <f>ROUND(+'Emergency Room'!F23,0)</f>
        <v>4598</v>
      </c>
      <c r="F28" s="7">
        <f t="shared" si="0"/>
        <v>22.3</v>
      </c>
      <c r="G28" s="6">
        <f>ROUND(+'Emergency Room'!H126,0)</f>
        <v>116617</v>
      </c>
      <c r="H28" s="6">
        <f>ROUND(+'Emergency Room'!F126,0)</f>
        <v>4632</v>
      </c>
      <c r="I28" s="7">
        <f t="shared" si="1"/>
        <v>25.18</v>
      </c>
      <c r="J28" s="7"/>
      <c r="K28" s="8">
        <f t="shared" si="2"/>
        <v>0.12909999999999999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ROUND(+'Emergency Room'!H24,0)</f>
        <v>387989</v>
      </c>
      <c r="E29" s="6">
        <f>ROUND(+'Emergency Room'!F24,0)</f>
        <v>9558</v>
      </c>
      <c r="F29" s="7">
        <f t="shared" si="0"/>
        <v>40.590000000000003</v>
      </c>
      <c r="G29" s="6">
        <f>ROUND(+'Emergency Room'!H127,0)</f>
        <v>434024</v>
      </c>
      <c r="H29" s="6">
        <f>ROUND(+'Emergency Room'!F127,0)</f>
        <v>9877</v>
      </c>
      <c r="I29" s="7">
        <f t="shared" si="1"/>
        <v>43.94</v>
      </c>
      <c r="J29" s="7"/>
      <c r="K29" s="8">
        <f t="shared" si="2"/>
        <v>8.2500000000000004E-2</v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ROUND(+'Emergency Room'!H25,0)</f>
        <v>328767</v>
      </c>
      <c r="E30" s="6">
        <f>ROUND(+'Emergency Room'!F25,0)</f>
        <v>18357</v>
      </c>
      <c r="F30" s="7">
        <f t="shared" si="0"/>
        <v>17.91</v>
      </c>
      <c r="G30" s="6">
        <f>ROUND(+'Emergency Room'!H128,0)</f>
        <v>454635</v>
      </c>
      <c r="H30" s="6">
        <f>ROUND(+'Emergency Room'!F128,0)</f>
        <v>22349</v>
      </c>
      <c r="I30" s="7">
        <f t="shared" si="1"/>
        <v>20.34</v>
      </c>
      <c r="J30" s="7"/>
      <c r="K30" s="8">
        <f t="shared" si="2"/>
        <v>0.13569999999999999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ROUND(+'Emergency Room'!H26,0)</f>
        <v>174659</v>
      </c>
      <c r="E31" s="6">
        <f>ROUND(+'Emergency Room'!F26,0)</f>
        <v>5703</v>
      </c>
      <c r="F31" s="7">
        <f t="shared" si="0"/>
        <v>30.63</v>
      </c>
      <c r="G31" s="6">
        <f>ROUND(+'Emergency Room'!H129,0)</f>
        <v>187113</v>
      </c>
      <c r="H31" s="6">
        <f>ROUND(+'Emergency Room'!F129,0)</f>
        <v>5572</v>
      </c>
      <c r="I31" s="7">
        <f t="shared" si="1"/>
        <v>33.58</v>
      </c>
      <c r="J31" s="7"/>
      <c r="K31" s="8">
        <f t="shared" si="2"/>
        <v>9.6299999999999997E-2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ROUND(+'Emergency Room'!H27,0)</f>
        <v>328532</v>
      </c>
      <c r="E32" s="6">
        <f>ROUND(+'Emergency Room'!F27,0)</f>
        <v>3948</v>
      </c>
      <c r="F32" s="7">
        <f t="shared" si="0"/>
        <v>83.21</v>
      </c>
      <c r="G32" s="6">
        <f>ROUND(+'Emergency Room'!H130,0)</f>
        <v>376282</v>
      </c>
      <c r="H32" s="6">
        <f>ROUND(+'Emergency Room'!F130,0)</f>
        <v>4575</v>
      </c>
      <c r="I32" s="7">
        <f t="shared" si="1"/>
        <v>82.25</v>
      </c>
      <c r="J32" s="7"/>
      <c r="K32" s="8">
        <f t="shared" si="2"/>
        <v>-1.15E-2</v>
      </c>
    </row>
    <row r="33" spans="2:11" x14ac:dyDescent="0.2">
      <c r="B33">
        <f>+'Emergency Room'!A28</f>
        <v>58</v>
      </c>
      <c r="C33" t="str">
        <f>+'Emergency Room'!B28</f>
        <v>VIRGINIA MASON MEMORIAL</v>
      </c>
      <c r="D33" s="6">
        <f>ROUND(+'Emergency Room'!H28,0)</f>
        <v>1899723</v>
      </c>
      <c r="E33" s="6">
        <f>ROUND(+'Emergency Room'!F28,0)</f>
        <v>94812</v>
      </c>
      <c r="F33" s="7">
        <f t="shared" si="0"/>
        <v>20.04</v>
      </c>
      <c r="G33" s="6">
        <f>ROUND(+'Emergency Room'!H131,0)</f>
        <v>1516618</v>
      </c>
      <c r="H33" s="6">
        <f>ROUND(+'Emergency Room'!F131,0)</f>
        <v>102570</v>
      </c>
      <c r="I33" s="7">
        <f t="shared" si="1"/>
        <v>14.79</v>
      </c>
      <c r="J33" s="7"/>
      <c r="K33" s="8">
        <f t="shared" si="2"/>
        <v>-0.26200000000000001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ROUND(+'Emergency Room'!H29,0)</f>
        <v>1318747</v>
      </c>
      <c r="E34" s="6">
        <f>ROUND(+'Emergency Room'!F29,0)</f>
        <v>31460</v>
      </c>
      <c r="F34" s="7">
        <f t="shared" si="0"/>
        <v>41.92</v>
      </c>
      <c r="G34" s="6">
        <f>ROUND(+'Emergency Room'!H132,0)</f>
        <v>1186628</v>
      </c>
      <c r="H34" s="6">
        <f>ROUND(+'Emergency Room'!F132,0)</f>
        <v>31174</v>
      </c>
      <c r="I34" s="7">
        <f t="shared" si="1"/>
        <v>38.06</v>
      </c>
      <c r="J34" s="7"/>
      <c r="K34" s="8">
        <f t="shared" si="2"/>
        <v>-9.2100000000000001E-2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ROUND(+'Emergency Room'!H30,0)</f>
        <v>583558</v>
      </c>
      <c r="E35" s="6">
        <f>ROUND(+'Emergency Room'!F30,0)</f>
        <v>19579</v>
      </c>
      <c r="F35" s="7">
        <f t="shared" si="0"/>
        <v>29.81</v>
      </c>
      <c r="G35" s="6">
        <f>ROUND(+'Emergency Room'!H133,0)</f>
        <v>541741</v>
      </c>
      <c r="H35" s="6">
        <f>ROUND(+'Emergency Room'!F133,0)</f>
        <v>19784</v>
      </c>
      <c r="I35" s="7">
        <f t="shared" si="1"/>
        <v>27.38</v>
      </c>
      <c r="J35" s="7"/>
      <c r="K35" s="8">
        <f t="shared" si="2"/>
        <v>-8.1500000000000003E-2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ROUND(+'Emergency Room'!H31,0)</f>
        <v>217136</v>
      </c>
      <c r="E36" s="6">
        <f>ROUND(+'Emergency Room'!F31,0)</f>
        <v>6887</v>
      </c>
      <c r="F36" s="7">
        <f t="shared" si="0"/>
        <v>31.53</v>
      </c>
      <c r="G36" s="6">
        <f>ROUND(+'Emergency Room'!H134,0)</f>
        <v>233330</v>
      </c>
      <c r="H36" s="6">
        <f>ROUND(+'Emergency Room'!F134,0)</f>
        <v>7054</v>
      </c>
      <c r="I36" s="7">
        <f t="shared" si="1"/>
        <v>33.08</v>
      </c>
      <c r="J36" s="7"/>
      <c r="K36" s="8">
        <f t="shared" si="2"/>
        <v>4.9200000000000001E-2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ROUND(+'Emergency Room'!H32,0)</f>
        <v>50165</v>
      </c>
      <c r="E37" s="6">
        <f>ROUND(+'Emergency Room'!F32,0)</f>
        <v>351</v>
      </c>
      <c r="F37" s="7">
        <f t="shared" si="0"/>
        <v>142.91999999999999</v>
      </c>
      <c r="G37" s="6">
        <f>ROUND(+'Emergency Room'!H135,0)</f>
        <v>32986</v>
      </c>
      <c r="H37" s="6">
        <f>ROUND(+'Emergency Room'!F135,0)</f>
        <v>347</v>
      </c>
      <c r="I37" s="7">
        <f t="shared" si="1"/>
        <v>95.06</v>
      </c>
      <c r="J37" s="7"/>
      <c r="K37" s="8">
        <f t="shared" si="2"/>
        <v>-0.33489999999999998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ROUND(+'Emergency Room'!H33,0)</f>
        <v>3195219</v>
      </c>
      <c r="E38" s="6">
        <f>ROUND(+'Emergency Room'!F33,0)</f>
        <v>75923</v>
      </c>
      <c r="F38" s="7">
        <f t="shared" si="0"/>
        <v>42.08</v>
      </c>
      <c r="G38" s="6">
        <f>ROUND(+'Emergency Room'!H136,0)</f>
        <v>2803181</v>
      </c>
      <c r="H38" s="6">
        <f>ROUND(+'Emergency Room'!F136,0)</f>
        <v>81098</v>
      </c>
      <c r="I38" s="7">
        <f t="shared" si="1"/>
        <v>34.57</v>
      </c>
      <c r="J38" s="7"/>
      <c r="K38" s="8">
        <f t="shared" si="2"/>
        <v>-0.17849999999999999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ROUND(+'Emergency Room'!H34,0)</f>
        <v>0</v>
      </c>
      <c r="E39" s="6">
        <f>ROUND(+'Emergency Room'!F34,0)</f>
        <v>0</v>
      </c>
      <c r="F39" s="7" t="str">
        <f t="shared" si="0"/>
        <v/>
      </c>
      <c r="G39" s="6">
        <f>ROUND(+'Emergency Room'!H137,0)</f>
        <v>0</v>
      </c>
      <c r="H39" s="6">
        <f>ROUND(+'Emergency Room'!F137,0)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ROUND(+'Emergency Room'!H35,0)</f>
        <v>1000490</v>
      </c>
      <c r="E40" s="6">
        <f>ROUND(+'Emergency Room'!F35,0)</f>
        <v>95028</v>
      </c>
      <c r="F40" s="7">
        <f t="shared" si="0"/>
        <v>10.53</v>
      </c>
      <c r="G40" s="6">
        <f>ROUND(+'Emergency Room'!H138,0)</f>
        <v>1337591</v>
      </c>
      <c r="H40" s="6">
        <f>ROUND(+'Emergency Room'!F138,0)</f>
        <v>91295</v>
      </c>
      <c r="I40" s="7">
        <f t="shared" si="1"/>
        <v>14.65</v>
      </c>
      <c r="J40" s="7"/>
      <c r="K40" s="8">
        <f t="shared" si="2"/>
        <v>0.39129999999999998</v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ROUND(+'Emergency Room'!H36,0)</f>
        <v>396273</v>
      </c>
      <c r="E41" s="6">
        <f>ROUND(+'Emergency Room'!F36,0)</f>
        <v>10444</v>
      </c>
      <c r="F41" s="7">
        <f t="shared" si="0"/>
        <v>37.94</v>
      </c>
      <c r="G41" s="6">
        <f>ROUND(+'Emergency Room'!H139,0)</f>
        <v>428776</v>
      </c>
      <c r="H41" s="6">
        <f>ROUND(+'Emergency Room'!F139,0)</f>
        <v>11606</v>
      </c>
      <c r="I41" s="7">
        <f t="shared" si="1"/>
        <v>36.94</v>
      </c>
      <c r="J41" s="7"/>
      <c r="K41" s="8">
        <f t="shared" si="2"/>
        <v>-2.64E-2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ROUND(+'Emergency Room'!H37,0)</f>
        <v>321132</v>
      </c>
      <c r="E42" s="6">
        <f>ROUND(+'Emergency Room'!F37,0)</f>
        <v>4132</v>
      </c>
      <c r="F42" s="7">
        <f t="shared" si="0"/>
        <v>77.72</v>
      </c>
      <c r="G42" s="6">
        <f>ROUND(+'Emergency Room'!H140,0)</f>
        <v>286081</v>
      </c>
      <c r="H42" s="6">
        <f>ROUND(+'Emergency Room'!F140,0)</f>
        <v>4079</v>
      </c>
      <c r="I42" s="7">
        <f t="shared" si="1"/>
        <v>70.14</v>
      </c>
      <c r="J42" s="7"/>
      <c r="K42" s="8">
        <f t="shared" si="2"/>
        <v>-9.7500000000000003E-2</v>
      </c>
    </row>
    <row r="43" spans="2:11" x14ac:dyDescent="0.2">
      <c r="B43">
        <f>+'Emergency Room'!A38</f>
        <v>102</v>
      </c>
      <c r="C43" t="str">
        <f>+'Emergency Room'!B38</f>
        <v>ASTRIA REGIONAL MEDICAL CENTER</v>
      </c>
      <c r="D43" s="6">
        <f>ROUND(+'Emergency Room'!H38,0)</f>
        <v>763420</v>
      </c>
      <c r="E43" s="6">
        <f>ROUND(+'Emergency Room'!F38,0)</f>
        <v>34409</v>
      </c>
      <c r="F43" s="7">
        <f t="shared" si="0"/>
        <v>22.19</v>
      </c>
      <c r="G43" s="6">
        <f>ROUND(+'Emergency Room'!H141,0)</f>
        <v>857663</v>
      </c>
      <c r="H43" s="6">
        <f>ROUND(+'Emergency Room'!F141,0)</f>
        <v>36816</v>
      </c>
      <c r="I43" s="7">
        <f t="shared" si="1"/>
        <v>23.3</v>
      </c>
      <c r="J43" s="7"/>
      <c r="K43" s="8">
        <f t="shared" si="2"/>
        <v>0.05</v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ROUND(+'Emergency Room'!H39,0)</f>
        <v>0</v>
      </c>
      <c r="E44" s="6">
        <f>ROUND(+'Emergency Room'!F39,0)</f>
        <v>0</v>
      </c>
      <c r="F44" s="7" t="str">
        <f t="shared" si="0"/>
        <v/>
      </c>
      <c r="G44" s="6">
        <f>ROUND(+'Emergency Room'!H142,0)</f>
        <v>478440</v>
      </c>
      <c r="H44" s="6">
        <f>ROUND(+'Emergency Room'!F142,0)</f>
        <v>15738</v>
      </c>
      <c r="I44" s="7">
        <f t="shared" si="1"/>
        <v>30.4</v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ROUND(+'Emergency Room'!H40,0)</f>
        <v>0</v>
      </c>
      <c r="E45" s="6">
        <f>ROUND(+'Emergency Room'!F40,0)</f>
        <v>0</v>
      </c>
      <c r="F45" s="7" t="str">
        <f t="shared" si="0"/>
        <v/>
      </c>
      <c r="G45" s="6">
        <f>ROUND(+'Emergency Room'!H143,0)</f>
        <v>266956</v>
      </c>
      <c r="H45" s="6">
        <f>ROUND(+'Emergency Room'!F143,0)</f>
        <v>10911</v>
      </c>
      <c r="I45" s="7">
        <f t="shared" si="1"/>
        <v>24.47</v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ROUND(+'Emergency Room'!H41,0)</f>
        <v>119119</v>
      </c>
      <c r="E46" s="6">
        <f>ROUND(+'Emergency Room'!F41,0)</f>
        <v>4729</v>
      </c>
      <c r="F46" s="7">
        <f t="shared" si="0"/>
        <v>25.19</v>
      </c>
      <c r="G46" s="6">
        <f>ROUND(+'Emergency Room'!H144,0)</f>
        <v>100235</v>
      </c>
      <c r="H46" s="6">
        <f>ROUND(+'Emergency Room'!F144,0)</f>
        <v>4765</v>
      </c>
      <c r="I46" s="7">
        <f t="shared" si="1"/>
        <v>21.04</v>
      </c>
      <c r="J46" s="7"/>
      <c r="K46" s="8">
        <f t="shared" si="2"/>
        <v>-0.16470000000000001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ROUND(+'Emergency Room'!H42,0)</f>
        <v>339342</v>
      </c>
      <c r="E47" s="6">
        <f>ROUND(+'Emergency Room'!F42,0)</f>
        <v>18358</v>
      </c>
      <c r="F47" s="7">
        <f t="shared" si="0"/>
        <v>18.48</v>
      </c>
      <c r="G47" s="6">
        <f>ROUND(+'Emergency Room'!H145,0)</f>
        <v>326135</v>
      </c>
      <c r="H47" s="6">
        <f>ROUND(+'Emergency Room'!F145,0)</f>
        <v>18166</v>
      </c>
      <c r="I47" s="7">
        <f t="shared" si="1"/>
        <v>17.95</v>
      </c>
      <c r="J47" s="7"/>
      <c r="K47" s="8">
        <f t="shared" si="2"/>
        <v>-2.87E-2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ROUND(+'Emergency Room'!H43,0)</f>
        <v>41154</v>
      </c>
      <c r="E48" s="6">
        <f>ROUND(+'Emergency Room'!F43,0)</f>
        <v>1018</v>
      </c>
      <c r="F48" s="7">
        <f t="shared" si="0"/>
        <v>40.43</v>
      </c>
      <c r="G48" s="6">
        <f>ROUND(+'Emergency Room'!H146,0)</f>
        <v>42866</v>
      </c>
      <c r="H48" s="6">
        <f>ROUND(+'Emergency Room'!F146,0)</f>
        <v>964</v>
      </c>
      <c r="I48" s="7">
        <f t="shared" si="1"/>
        <v>44.47</v>
      </c>
      <c r="J48" s="7"/>
      <c r="K48" s="8">
        <f t="shared" si="2"/>
        <v>9.9900000000000003E-2</v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ROUND(+'Emergency Room'!H44,0)</f>
        <v>0</v>
      </c>
      <c r="E49" s="6">
        <f>ROUND(+'Emergency Room'!F44,0)</f>
        <v>0</v>
      </c>
      <c r="F49" s="7" t="str">
        <f t="shared" si="0"/>
        <v/>
      </c>
      <c r="G49" s="6">
        <f>ROUND(+'Emergency Room'!H147,0)</f>
        <v>0</v>
      </c>
      <c r="H49" s="6">
        <f>ROUND(+'Emergency Room'!F147,0)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ROUND(+'Emergency Room'!H45,0)</f>
        <v>2075079</v>
      </c>
      <c r="E50" s="6">
        <f>ROUND(+'Emergency Room'!F45,0)</f>
        <v>60000</v>
      </c>
      <c r="F50" s="7">
        <f t="shared" si="0"/>
        <v>34.58</v>
      </c>
      <c r="G50" s="6">
        <f>ROUND(+'Emergency Room'!H148,0)</f>
        <v>2118187</v>
      </c>
      <c r="H50" s="6">
        <f>ROUND(+'Emergency Room'!F148,0)</f>
        <v>57076</v>
      </c>
      <c r="I50" s="7">
        <f t="shared" si="1"/>
        <v>37.11</v>
      </c>
      <c r="J50" s="7"/>
      <c r="K50" s="8">
        <f t="shared" si="2"/>
        <v>7.3200000000000001E-2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ROUND(+'Emergency Room'!H46,0)</f>
        <v>2168747</v>
      </c>
      <c r="E51" s="6">
        <f>ROUND(+'Emergency Room'!F46,0)</f>
        <v>26465</v>
      </c>
      <c r="F51" s="7">
        <f t="shared" si="0"/>
        <v>81.95</v>
      </c>
      <c r="G51" s="6">
        <f>ROUND(+'Emergency Room'!H149,0)</f>
        <v>2556422</v>
      </c>
      <c r="H51" s="6">
        <f>ROUND(+'Emergency Room'!F149,0)</f>
        <v>26555</v>
      </c>
      <c r="I51" s="7">
        <f t="shared" si="1"/>
        <v>96.27</v>
      </c>
      <c r="J51" s="7"/>
      <c r="K51" s="8">
        <f t="shared" si="2"/>
        <v>0.17469999999999999</v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ROUND(+'Emergency Room'!H47,0)</f>
        <v>123687</v>
      </c>
      <c r="E52" s="6">
        <f>ROUND(+'Emergency Room'!F47,0)</f>
        <v>7433</v>
      </c>
      <c r="F52" s="7">
        <f t="shared" si="0"/>
        <v>16.64</v>
      </c>
      <c r="G52" s="6">
        <f>ROUND(+'Emergency Room'!H150,0)</f>
        <v>126996</v>
      </c>
      <c r="H52" s="6">
        <f>ROUND(+'Emergency Room'!F150,0)</f>
        <v>6934</v>
      </c>
      <c r="I52" s="7">
        <f t="shared" si="1"/>
        <v>18.309999999999999</v>
      </c>
      <c r="J52" s="7"/>
      <c r="K52" s="8">
        <f t="shared" si="2"/>
        <v>0.1004</v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ROUND(+'Emergency Room'!H48,0)</f>
        <v>1336898</v>
      </c>
      <c r="E53" s="6">
        <f>ROUND(+'Emergency Room'!F48,0)</f>
        <v>36728</v>
      </c>
      <c r="F53" s="7">
        <f t="shared" si="0"/>
        <v>36.4</v>
      </c>
      <c r="G53" s="6">
        <f>ROUND(+'Emergency Room'!H151,0)</f>
        <v>1254056</v>
      </c>
      <c r="H53" s="6">
        <f>ROUND(+'Emergency Room'!F151,0)</f>
        <v>35520</v>
      </c>
      <c r="I53" s="7">
        <f t="shared" si="1"/>
        <v>35.31</v>
      </c>
      <c r="J53" s="7"/>
      <c r="K53" s="8">
        <f t="shared" si="2"/>
        <v>-2.9899999999999999E-2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ROUND(+'Emergency Room'!H49,0)</f>
        <v>1372784</v>
      </c>
      <c r="E54" s="6">
        <f>ROUND(+'Emergency Room'!F49,0)</f>
        <v>46962</v>
      </c>
      <c r="F54" s="7">
        <f t="shared" si="0"/>
        <v>29.23</v>
      </c>
      <c r="G54" s="6">
        <f>ROUND(+'Emergency Room'!H152,0)</f>
        <v>1666280</v>
      </c>
      <c r="H54" s="6">
        <f>ROUND(+'Emergency Room'!F152,0)</f>
        <v>48615</v>
      </c>
      <c r="I54" s="7">
        <f t="shared" si="1"/>
        <v>34.28</v>
      </c>
      <c r="J54" s="7"/>
      <c r="K54" s="8">
        <f t="shared" si="2"/>
        <v>0.17280000000000001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ROUND(+'Emergency Room'!H50,0)</f>
        <v>1516614</v>
      </c>
      <c r="E55" s="6">
        <f>ROUND(+'Emergency Room'!F50,0)</f>
        <v>48279</v>
      </c>
      <c r="F55" s="7">
        <f t="shared" si="0"/>
        <v>31.41</v>
      </c>
      <c r="G55" s="6">
        <f>ROUND(+'Emergency Room'!H153,0)</f>
        <v>1537672</v>
      </c>
      <c r="H55" s="6">
        <f>ROUND(+'Emergency Room'!F153,0)</f>
        <v>48789</v>
      </c>
      <c r="I55" s="7">
        <f t="shared" si="1"/>
        <v>31.52</v>
      </c>
      <c r="J55" s="7"/>
      <c r="K55" s="8">
        <f t="shared" si="2"/>
        <v>3.5000000000000001E-3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ROUND(+'Emergency Room'!H51,0)</f>
        <v>418129</v>
      </c>
      <c r="E56" s="6">
        <f>ROUND(+'Emergency Room'!F51,0)</f>
        <v>16298</v>
      </c>
      <c r="F56" s="7">
        <f t="shared" si="0"/>
        <v>25.66</v>
      </c>
      <c r="G56" s="6">
        <f>ROUND(+'Emergency Room'!H154,0)</f>
        <v>446211</v>
      </c>
      <c r="H56" s="6">
        <f>ROUND(+'Emergency Room'!F154,0)</f>
        <v>16900</v>
      </c>
      <c r="I56" s="7">
        <f t="shared" si="1"/>
        <v>26.4</v>
      </c>
      <c r="J56" s="7"/>
      <c r="K56" s="8">
        <f t="shared" si="2"/>
        <v>2.8799999999999999E-2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ROUND(+'Emergency Room'!H52,0)</f>
        <v>83221</v>
      </c>
      <c r="E57" s="6">
        <f>ROUND(+'Emergency Room'!F52,0)</f>
        <v>2364</v>
      </c>
      <c r="F57" s="7">
        <f t="shared" si="0"/>
        <v>35.200000000000003</v>
      </c>
      <c r="G57" s="6">
        <f>ROUND(+'Emergency Room'!H155,0)</f>
        <v>0</v>
      </c>
      <c r="H57" s="6">
        <f>ROUND(+'Emergency Room'!F155,0)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ROUND(+'Emergency Room'!H53,0)</f>
        <v>389885</v>
      </c>
      <c r="E58" s="6">
        <f>ROUND(+'Emergency Room'!F53,0)</f>
        <v>45364</v>
      </c>
      <c r="F58" s="7">
        <f t="shared" si="0"/>
        <v>8.59</v>
      </c>
      <c r="G58" s="6">
        <f>ROUND(+'Emergency Room'!H156,0)</f>
        <v>557616</v>
      </c>
      <c r="H58" s="6">
        <f>ROUND(+'Emergency Room'!F156,0)</f>
        <v>47550</v>
      </c>
      <c r="I58" s="7">
        <f t="shared" si="1"/>
        <v>11.73</v>
      </c>
      <c r="J58" s="7"/>
      <c r="K58" s="8">
        <f t="shared" si="2"/>
        <v>0.36549999999999999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ROUND(+'Emergency Room'!H54,0)</f>
        <v>564828</v>
      </c>
      <c r="E59" s="6">
        <f>ROUND(+'Emergency Room'!F54,0)</f>
        <v>64447</v>
      </c>
      <c r="F59" s="7">
        <f t="shared" si="0"/>
        <v>8.76</v>
      </c>
      <c r="G59" s="6">
        <f>ROUND(+'Emergency Room'!H157,0)</f>
        <v>584617</v>
      </c>
      <c r="H59" s="6">
        <f>ROUND(+'Emergency Room'!F157,0)</f>
        <v>60187</v>
      </c>
      <c r="I59" s="7">
        <f t="shared" si="1"/>
        <v>9.7100000000000009</v>
      </c>
      <c r="J59" s="7"/>
      <c r="K59" s="8">
        <f t="shared" si="2"/>
        <v>0.1084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ROUND(+'Emergency Room'!H55,0)</f>
        <v>465398</v>
      </c>
      <c r="E60" s="6">
        <f>ROUND(+'Emergency Room'!F55,0)</f>
        <v>13641</v>
      </c>
      <c r="F60" s="7">
        <f t="shared" si="0"/>
        <v>34.119999999999997</v>
      </c>
      <c r="G60" s="6">
        <f>ROUND(+'Emergency Room'!H158,0)</f>
        <v>758052</v>
      </c>
      <c r="H60" s="6">
        <f>ROUND(+'Emergency Room'!F158,0)</f>
        <v>13789</v>
      </c>
      <c r="I60" s="7">
        <f t="shared" si="1"/>
        <v>54.98</v>
      </c>
      <c r="J60" s="7"/>
      <c r="K60" s="8">
        <f t="shared" si="2"/>
        <v>0.61140000000000005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ROUND(+'Emergency Room'!H56,0)</f>
        <v>46754</v>
      </c>
      <c r="E61" s="6">
        <f>ROUND(+'Emergency Room'!F56,0)</f>
        <v>1475</v>
      </c>
      <c r="F61" s="7">
        <f t="shared" si="0"/>
        <v>31.7</v>
      </c>
      <c r="G61" s="6">
        <f>ROUND(+'Emergency Room'!H159,0)</f>
        <v>25477</v>
      </c>
      <c r="H61" s="6">
        <f>ROUND(+'Emergency Room'!F159,0)</f>
        <v>1556</v>
      </c>
      <c r="I61" s="7">
        <f t="shared" si="1"/>
        <v>16.37</v>
      </c>
      <c r="J61" s="7"/>
      <c r="K61" s="8">
        <f t="shared" si="2"/>
        <v>-0.48359999999999997</v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ROUND(+'Emergency Room'!H57,0)</f>
        <v>2762509</v>
      </c>
      <c r="E62" s="6">
        <f>ROUND(+'Emergency Room'!F57,0)</f>
        <v>80305</v>
      </c>
      <c r="F62" s="7">
        <f t="shared" si="0"/>
        <v>34.4</v>
      </c>
      <c r="G62" s="6">
        <f>ROUND(+'Emergency Room'!H160,0)</f>
        <v>2443244</v>
      </c>
      <c r="H62" s="6">
        <f>ROUND(+'Emergency Room'!F160,0)</f>
        <v>80213</v>
      </c>
      <c r="I62" s="7">
        <f t="shared" si="1"/>
        <v>30.46</v>
      </c>
      <c r="J62" s="7"/>
      <c r="K62" s="8">
        <f t="shared" si="2"/>
        <v>-0.1145</v>
      </c>
    </row>
    <row r="63" spans="2:11" x14ac:dyDescent="0.2">
      <c r="B63">
        <f>+'Emergency Room'!A58</f>
        <v>145</v>
      </c>
      <c r="C63" t="str">
        <f>+'Emergency Room'!B58</f>
        <v>PEACEHEALTH ST JOSEPH MEDICAL CENTER</v>
      </c>
      <c r="D63" s="6">
        <f>ROUND(+'Emergency Room'!H58,0)</f>
        <v>2387210</v>
      </c>
      <c r="E63" s="6">
        <f>ROUND(+'Emergency Room'!F58,0)</f>
        <v>65063</v>
      </c>
      <c r="F63" s="7">
        <f t="shared" si="0"/>
        <v>36.69</v>
      </c>
      <c r="G63" s="6">
        <f>ROUND(+'Emergency Room'!H161,0)</f>
        <v>2566799</v>
      </c>
      <c r="H63" s="6">
        <f>ROUND(+'Emergency Room'!F161,0)</f>
        <v>66406</v>
      </c>
      <c r="I63" s="7">
        <f t="shared" si="1"/>
        <v>38.65</v>
      </c>
      <c r="J63" s="7"/>
      <c r="K63" s="8">
        <f t="shared" si="2"/>
        <v>5.3400000000000003E-2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ROUND(+'Emergency Room'!H59,0)</f>
        <v>307405</v>
      </c>
      <c r="E64" s="6">
        <f>ROUND(+'Emergency Room'!F59,0)</f>
        <v>9574</v>
      </c>
      <c r="F64" s="7">
        <f t="shared" si="0"/>
        <v>32.11</v>
      </c>
      <c r="G64" s="6">
        <f>ROUND(+'Emergency Room'!H162,0)</f>
        <v>379536</v>
      </c>
      <c r="H64" s="6">
        <f>ROUND(+'Emergency Room'!F162,0)</f>
        <v>9109</v>
      </c>
      <c r="I64" s="7">
        <f t="shared" si="1"/>
        <v>41.67</v>
      </c>
      <c r="J64" s="7"/>
      <c r="K64" s="8">
        <f t="shared" si="2"/>
        <v>0.29770000000000002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ROUND(+'Emergency Room'!H60,0)</f>
        <v>0</v>
      </c>
      <c r="E65" s="6">
        <f>ROUND(+'Emergency Room'!F60,0)</f>
        <v>0</v>
      </c>
      <c r="F65" s="7" t="str">
        <f t="shared" si="0"/>
        <v/>
      </c>
      <c r="G65" s="6">
        <f>ROUND(+'Emergency Room'!H163,0)</f>
        <v>0</v>
      </c>
      <c r="H65" s="6">
        <f>ROUND(+'Emergency Room'!F163,0)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ROUND(+'Emergency Room'!H61,0)</f>
        <v>177540</v>
      </c>
      <c r="E66" s="6">
        <f>ROUND(+'Emergency Room'!F61,0)</f>
        <v>3691</v>
      </c>
      <c r="F66" s="7">
        <f t="shared" si="0"/>
        <v>48.1</v>
      </c>
      <c r="G66" s="6">
        <f>ROUND(+'Emergency Room'!H164,0)</f>
        <v>224936</v>
      </c>
      <c r="H66" s="6">
        <f>ROUND(+'Emergency Room'!F164,0)</f>
        <v>3922</v>
      </c>
      <c r="I66" s="7">
        <f t="shared" si="1"/>
        <v>57.35</v>
      </c>
      <c r="J66" s="7"/>
      <c r="K66" s="8">
        <f t="shared" si="2"/>
        <v>0.1923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ROUND(+'Emergency Room'!H62,0)</f>
        <v>854392</v>
      </c>
      <c r="E67" s="6">
        <f>ROUND(+'Emergency Room'!F62,0)</f>
        <v>20398</v>
      </c>
      <c r="F67" s="7">
        <f t="shared" si="0"/>
        <v>41.89</v>
      </c>
      <c r="G67" s="6">
        <f>ROUND(+'Emergency Room'!H165,0)</f>
        <v>778631</v>
      </c>
      <c r="H67" s="6">
        <f>ROUND(+'Emergency Room'!F165,0)</f>
        <v>20525</v>
      </c>
      <c r="I67" s="7">
        <f t="shared" si="1"/>
        <v>37.94</v>
      </c>
      <c r="J67" s="7"/>
      <c r="K67" s="8">
        <f t="shared" si="2"/>
        <v>-9.4299999999999995E-2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ROUND(+'Emergency Room'!H63,0)</f>
        <v>117249</v>
      </c>
      <c r="E68" s="6">
        <f>ROUND(+'Emergency Room'!F63,0)</f>
        <v>2653</v>
      </c>
      <c r="F68" s="7">
        <f t="shared" si="0"/>
        <v>44.19</v>
      </c>
      <c r="G68" s="6">
        <f>ROUND(+'Emergency Room'!H166,0)</f>
        <v>156919</v>
      </c>
      <c r="H68" s="6">
        <f>ROUND(+'Emergency Room'!F166,0)</f>
        <v>3047</v>
      </c>
      <c r="I68" s="7">
        <f t="shared" si="1"/>
        <v>51.5</v>
      </c>
      <c r="J68" s="7"/>
      <c r="K68" s="8">
        <f t="shared" si="2"/>
        <v>0.16539999999999999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ROUND(+'Emergency Room'!H64,0)</f>
        <v>2898816</v>
      </c>
      <c r="E69" s="6">
        <f>ROUND(+'Emergency Room'!F64,0)</f>
        <v>81250</v>
      </c>
      <c r="F69" s="7">
        <f t="shared" si="0"/>
        <v>35.68</v>
      </c>
      <c r="G69" s="6">
        <f>ROUND(+'Emergency Room'!H167,0)</f>
        <v>2978614</v>
      </c>
      <c r="H69" s="6">
        <f>ROUND(+'Emergency Room'!F167,0)</f>
        <v>83067</v>
      </c>
      <c r="I69" s="7">
        <f t="shared" si="1"/>
        <v>35.86</v>
      </c>
      <c r="J69" s="7"/>
      <c r="K69" s="8">
        <f t="shared" si="2"/>
        <v>5.0000000000000001E-3</v>
      </c>
    </row>
    <row r="70" spans="2:11" x14ac:dyDescent="0.2">
      <c r="B70">
        <f>+'Emergency Room'!A65</f>
        <v>156</v>
      </c>
      <c r="C70" t="str">
        <f>+'Emergency Room'!B65</f>
        <v>WHIDBEYHEALTH MEDICAL CENTER</v>
      </c>
      <c r="D70" s="6">
        <f>ROUND(+'Emergency Room'!H65,0)</f>
        <v>729081</v>
      </c>
      <c r="E70" s="6">
        <f>ROUND(+'Emergency Room'!F65,0)</f>
        <v>23320</v>
      </c>
      <c r="F70" s="7">
        <f t="shared" si="0"/>
        <v>31.26</v>
      </c>
      <c r="G70" s="6">
        <f>ROUND(+'Emergency Room'!H168,0)</f>
        <v>597191</v>
      </c>
      <c r="H70" s="6">
        <f>ROUND(+'Emergency Room'!F168,0)</f>
        <v>42240</v>
      </c>
      <c r="I70" s="7">
        <f t="shared" si="1"/>
        <v>14.14</v>
      </c>
      <c r="J70" s="7"/>
      <c r="K70" s="8">
        <f t="shared" si="2"/>
        <v>-0.54769999999999996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ROUND(+'Emergency Room'!H66,0)</f>
        <v>0</v>
      </c>
      <c r="E71" s="6">
        <f>ROUND(+'Emergency Room'!F66,0)</f>
        <v>0</v>
      </c>
      <c r="F71" s="7" t="str">
        <f t="shared" si="0"/>
        <v/>
      </c>
      <c r="G71" s="6">
        <f>ROUND(+'Emergency Room'!H169,0)</f>
        <v>0</v>
      </c>
      <c r="H71" s="6">
        <f>ROUND(+'Emergency Room'!F169,0)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ROUND(+'Emergency Room'!H67,0)</f>
        <v>231307</v>
      </c>
      <c r="E72" s="6">
        <f>ROUND(+'Emergency Room'!F67,0)</f>
        <v>3012</v>
      </c>
      <c r="F72" s="7">
        <f t="shared" si="0"/>
        <v>76.8</v>
      </c>
      <c r="G72" s="6">
        <f>ROUND(+'Emergency Room'!H170,0)</f>
        <v>214981</v>
      </c>
      <c r="H72" s="6">
        <f>ROUND(+'Emergency Room'!F170,0)</f>
        <v>3309</v>
      </c>
      <c r="I72" s="7">
        <f t="shared" si="1"/>
        <v>64.97</v>
      </c>
      <c r="J72" s="7"/>
      <c r="K72" s="8">
        <f t="shared" si="2"/>
        <v>-0.154</v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ROUND(+'Emergency Room'!H68,0)</f>
        <v>685448</v>
      </c>
      <c r="E73" s="6">
        <f>ROUND(+'Emergency Room'!F68,0)</f>
        <v>71595</v>
      </c>
      <c r="F73" s="7">
        <f t="shared" si="0"/>
        <v>9.57</v>
      </c>
      <c r="G73" s="6">
        <f>ROUND(+'Emergency Room'!H171,0)</f>
        <v>993563</v>
      </c>
      <c r="H73" s="6">
        <f>ROUND(+'Emergency Room'!F171,0)</f>
        <v>68901</v>
      </c>
      <c r="I73" s="7">
        <f t="shared" si="1"/>
        <v>14.42</v>
      </c>
      <c r="J73" s="7"/>
      <c r="K73" s="8">
        <f t="shared" si="2"/>
        <v>0.50680000000000003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ROUND(+'Emergency Room'!H69,0)</f>
        <v>1656730</v>
      </c>
      <c r="E74" s="6">
        <f>ROUND(+'Emergency Room'!F69,0)</f>
        <v>94567</v>
      </c>
      <c r="F74" s="7">
        <f t="shared" si="0"/>
        <v>17.52</v>
      </c>
      <c r="G74" s="6">
        <f>ROUND(+'Emergency Room'!H172,0)</f>
        <v>1520840</v>
      </c>
      <c r="H74" s="6">
        <f>ROUND(+'Emergency Room'!F172,0)</f>
        <v>95729</v>
      </c>
      <c r="I74" s="7">
        <f t="shared" si="1"/>
        <v>15.89</v>
      </c>
      <c r="J74" s="7"/>
      <c r="K74" s="8">
        <f t="shared" si="2"/>
        <v>-9.2999999999999999E-2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ROUND(+'Emergency Room'!H70,0)</f>
        <v>1290694</v>
      </c>
      <c r="E75" s="6">
        <f>ROUND(+'Emergency Room'!F70,0)</f>
        <v>86150</v>
      </c>
      <c r="F75" s="7">
        <f t="shared" ref="F75:F109" si="3">IF(D75=0,"",IF(E75=0,"",ROUND(D75/E75,2)))</f>
        <v>14.98</v>
      </c>
      <c r="G75" s="6">
        <f>ROUND(+'Emergency Room'!H173,0)</f>
        <v>1564613</v>
      </c>
      <c r="H75" s="6">
        <f>ROUND(+'Emergency Room'!F173,0)</f>
        <v>169407</v>
      </c>
      <c r="I75" s="7">
        <f t="shared" ref="I75:I109" si="4">IF(G75=0,"",IF(H75=0,"",ROUND(G75/H75,2)))</f>
        <v>9.24</v>
      </c>
      <c r="J75" s="7"/>
      <c r="K75" s="8">
        <f t="shared" ref="K75:K109" si="5">IF(D75=0,"",IF(E75=0,"",IF(G75=0,"",IF(H75=0,"",ROUND(I75/F75-1,4)))))</f>
        <v>-0.38319999999999999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ROUND(+'Emergency Room'!H71,0)</f>
        <v>2339525</v>
      </c>
      <c r="E76" s="6">
        <f>ROUND(+'Emergency Room'!F71,0)</f>
        <v>56946</v>
      </c>
      <c r="F76" s="7">
        <f t="shared" si="3"/>
        <v>41.08</v>
      </c>
      <c r="G76" s="6">
        <f>ROUND(+'Emergency Room'!H174,0)</f>
        <v>2523930</v>
      </c>
      <c r="H76" s="6">
        <f>ROUND(+'Emergency Room'!F174,0)</f>
        <v>56660</v>
      </c>
      <c r="I76" s="7">
        <f t="shared" si="4"/>
        <v>44.55</v>
      </c>
      <c r="J76" s="7"/>
      <c r="K76" s="8">
        <f t="shared" si="5"/>
        <v>8.4500000000000006E-2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ROUND(+'Emergency Room'!H72,0)</f>
        <v>312383</v>
      </c>
      <c r="E77" s="6">
        <f>ROUND(+'Emergency Room'!F72,0)</f>
        <v>5037</v>
      </c>
      <c r="F77" s="7">
        <f t="shared" si="3"/>
        <v>62.02</v>
      </c>
      <c r="G77" s="6">
        <f>ROUND(+'Emergency Room'!H175,0)</f>
        <v>338803</v>
      </c>
      <c r="H77" s="6">
        <f>ROUND(+'Emergency Room'!F175,0)</f>
        <v>5407</v>
      </c>
      <c r="I77" s="7">
        <f t="shared" si="4"/>
        <v>62.66</v>
      </c>
      <c r="J77" s="7"/>
      <c r="K77" s="8">
        <f t="shared" si="5"/>
        <v>1.03E-2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ROUND(+'Emergency Room'!H73,0)</f>
        <v>0</v>
      </c>
      <c r="E78" s="6">
        <f>ROUND(+'Emergency Room'!F73,0)</f>
        <v>0</v>
      </c>
      <c r="F78" s="7" t="str">
        <f t="shared" si="3"/>
        <v/>
      </c>
      <c r="G78" s="6">
        <f>ROUND(+'Emergency Room'!H176,0)</f>
        <v>0</v>
      </c>
      <c r="H78" s="6">
        <f>ROUND(+'Emergency Room'!F176,0)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ROUND(+'Emergency Room'!H74,0)</f>
        <v>1132160</v>
      </c>
      <c r="E79" s="6">
        <f>ROUND(+'Emergency Room'!F74,0)</f>
        <v>36709</v>
      </c>
      <c r="F79" s="7">
        <f t="shared" si="3"/>
        <v>30.84</v>
      </c>
      <c r="G79" s="6">
        <f>ROUND(+'Emergency Room'!H177,0)</f>
        <v>1111630</v>
      </c>
      <c r="H79" s="6">
        <f>ROUND(+'Emergency Room'!F177,0)</f>
        <v>37725</v>
      </c>
      <c r="I79" s="7">
        <f t="shared" si="4"/>
        <v>29.47</v>
      </c>
      <c r="J79" s="7"/>
      <c r="K79" s="8">
        <f t="shared" si="5"/>
        <v>-4.4400000000000002E-2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ROUND(+'Emergency Room'!H75,0)</f>
        <v>3149814</v>
      </c>
      <c r="E80" s="6">
        <f>ROUND(+'Emergency Room'!F75,0)</f>
        <v>111392</v>
      </c>
      <c r="F80" s="7">
        <f t="shared" si="3"/>
        <v>28.28</v>
      </c>
      <c r="G80" s="6">
        <f>ROUND(+'Emergency Room'!H178,0)</f>
        <v>3284329</v>
      </c>
      <c r="H80" s="6">
        <f>ROUND(+'Emergency Room'!F178,0)</f>
        <v>109238</v>
      </c>
      <c r="I80" s="7">
        <f t="shared" si="4"/>
        <v>30.07</v>
      </c>
      <c r="J80" s="7"/>
      <c r="K80" s="8">
        <f t="shared" si="5"/>
        <v>6.3299999999999995E-2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ROUND(+'Emergency Room'!H76,0)</f>
        <v>862340</v>
      </c>
      <c r="E81" s="6">
        <f>ROUND(+'Emergency Room'!F76,0)</f>
        <v>11818</v>
      </c>
      <c r="F81" s="7">
        <f t="shared" si="3"/>
        <v>72.97</v>
      </c>
      <c r="G81" s="6">
        <f>ROUND(+'Emergency Room'!H179,0)</f>
        <v>869814</v>
      </c>
      <c r="H81" s="6">
        <f>ROUND(+'Emergency Room'!F179,0)</f>
        <v>12028</v>
      </c>
      <c r="I81" s="7">
        <f t="shared" si="4"/>
        <v>72.319999999999993</v>
      </c>
      <c r="J81" s="7"/>
      <c r="K81" s="8">
        <f t="shared" si="5"/>
        <v>-8.8999999999999999E-3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ROUND(+'Emergency Room'!H77,0)</f>
        <v>273999</v>
      </c>
      <c r="E82" s="6">
        <f>ROUND(+'Emergency Room'!F77,0)</f>
        <v>5228</v>
      </c>
      <c r="F82" s="7">
        <f t="shared" si="3"/>
        <v>52.41</v>
      </c>
      <c r="G82" s="6">
        <f>ROUND(+'Emergency Room'!H180,0)</f>
        <v>261628</v>
      </c>
      <c r="H82" s="6">
        <f>ROUND(+'Emergency Room'!F180,0)</f>
        <v>4988</v>
      </c>
      <c r="I82" s="7">
        <f t="shared" si="4"/>
        <v>52.45</v>
      </c>
      <c r="J82" s="7"/>
      <c r="K82" s="8">
        <f t="shared" si="5"/>
        <v>8.0000000000000004E-4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ROUND(+'Emergency Room'!H78,0)</f>
        <v>2120188</v>
      </c>
      <c r="E83" s="6">
        <f>ROUND(+'Emergency Room'!F78,0)</f>
        <v>41517</v>
      </c>
      <c r="F83" s="7">
        <f t="shared" si="3"/>
        <v>51.07</v>
      </c>
      <c r="G83" s="6">
        <f>ROUND(+'Emergency Room'!H181,0)</f>
        <v>1929732</v>
      </c>
      <c r="H83" s="6">
        <f>ROUND(+'Emergency Room'!F181,0)</f>
        <v>42694</v>
      </c>
      <c r="I83" s="7">
        <f t="shared" si="4"/>
        <v>45.2</v>
      </c>
      <c r="J83" s="7"/>
      <c r="K83" s="8">
        <f t="shared" si="5"/>
        <v>-0.1149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ROUND(+'Emergency Room'!H79,0)</f>
        <v>2869290</v>
      </c>
      <c r="E84" s="6">
        <f>ROUND(+'Emergency Room'!F79,0)</f>
        <v>79796</v>
      </c>
      <c r="F84" s="7">
        <f t="shared" si="3"/>
        <v>35.96</v>
      </c>
      <c r="G84" s="6">
        <f>ROUND(+'Emergency Room'!H182,0)</f>
        <v>2853550</v>
      </c>
      <c r="H84" s="6">
        <f>ROUND(+'Emergency Room'!F182,0)</f>
        <v>82249</v>
      </c>
      <c r="I84" s="7">
        <f t="shared" si="4"/>
        <v>34.69</v>
      </c>
      <c r="J84" s="7"/>
      <c r="K84" s="8">
        <f t="shared" si="5"/>
        <v>-3.5299999999999998E-2</v>
      </c>
    </row>
    <row r="85" spans="2:11" x14ac:dyDescent="0.2">
      <c r="B85">
        <f>+'Emergency Room'!A80</f>
        <v>180</v>
      </c>
      <c r="C85" t="str">
        <f>+'Emergency Room'!B80</f>
        <v>MULTICARE VALLEY HOSPITAL</v>
      </c>
      <c r="D85" s="6">
        <f>ROUND(+'Emergency Room'!H80,0)</f>
        <v>1104350</v>
      </c>
      <c r="E85" s="6">
        <f>ROUND(+'Emergency Room'!F80,0)</f>
        <v>42638</v>
      </c>
      <c r="F85" s="7">
        <f t="shared" si="3"/>
        <v>25.9</v>
      </c>
      <c r="G85" s="6">
        <f>ROUND(+'Emergency Room'!H183,0)</f>
        <v>1062963</v>
      </c>
      <c r="H85" s="6">
        <f>ROUND(+'Emergency Room'!F183,0)</f>
        <v>42533</v>
      </c>
      <c r="I85" s="7">
        <f t="shared" si="4"/>
        <v>24.99</v>
      </c>
      <c r="J85" s="7"/>
      <c r="K85" s="8">
        <f t="shared" si="5"/>
        <v>-3.5099999999999999E-2</v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ROUND(+'Emergency Room'!H81,0)</f>
        <v>1592128</v>
      </c>
      <c r="E86" s="6">
        <f>ROUND(+'Emergency Room'!F81,0)</f>
        <v>38344</v>
      </c>
      <c r="F86" s="7">
        <f t="shared" si="3"/>
        <v>41.52</v>
      </c>
      <c r="G86" s="6">
        <f>ROUND(+'Emergency Room'!H184,0)</f>
        <v>1401856</v>
      </c>
      <c r="H86" s="6">
        <f>ROUND(+'Emergency Room'!F184,0)</f>
        <v>39012</v>
      </c>
      <c r="I86" s="7">
        <f t="shared" si="4"/>
        <v>35.93</v>
      </c>
      <c r="J86" s="7"/>
      <c r="K86" s="8">
        <f t="shared" si="5"/>
        <v>-0.1346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ROUND(+'Emergency Room'!H82,0)</f>
        <v>242658</v>
      </c>
      <c r="E87" s="6">
        <f>ROUND(+'Emergency Room'!F82,0)</f>
        <v>12064</v>
      </c>
      <c r="F87" s="7">
        <f t="shared" si="3"/>
        <v>20.11</v>
      </c>
      <c r="G87" s="6">
        <f>ROUND(+'Emergency Room'!H185,0)</f>
        <v>262900</v>
      </c>
      <c r="H87" s="6">
        <f>ROUND(+'Emergency Room'!F185,0)</f>
        <v>13796</v>
      </c>
      <c r="I87" s="7">
        <f t="shared" si="4"/>
        <v>19.059999999999999</v>
      </c>
      <c r="J87" s="7"/>
      <c r="K87" s="8">
        <f t="shared" si="5"/>
        <v>-5.2200000000000003E-2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ROUND(+'Emergency Room'!H83,0)</f>
        <v>295061</v>
      </c>
      <c r="E88" s="6">
        <f>ROUND(+'Emergency Room'!F83,0)</f>
        <v>35505</v>
      </c>
      <c r="F88" s="7">
        <f t="shared" si="3"/>
        <v>8.31</v>
      </c>
      <c r="G88" s="6">
        <f>ROUND(+'Emergency Room'!H186,0)</f>
        <v>451350</v>
      </c>
      <c r="H88" s="6">
        <f>ROUND(+'Emergency Room'!F186,0)</f>
        <v>38398</v>
      </c>
      <c r="I88" s="7">
        <f t="shared" si="4"/>
        <v>11.75</v>
      </c>
      <c r="J88" s="7"/>
      <c r="K88" s="8">
        <f t="shared" si="5"/>
        <v>0.41399999999999998</v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ROUND(+'Emergency Room'!H84,0)</f>
        <v>119130</v>
      </c>
      <c r="E89" s="6">
        <f>ROUND(+'Emergency Room'!F84,0)</f>
        <v>10194</v>
      </c>
      <c r="F89" s="7">
        <f t="shared" si="3"/>
        <v>11.69</v>
      </c>
      <c r="G89" s="6">
        <f>ROUND(+'Emergency Room'!H187,0)</f>
        <v>124286</v>
      </c>
      <c r="H89" s="6">
        <f>ROUND(+'Emergency Room'!F187,0)</f>
        <v>9624</v>
      </c>
      <c r="I89" s="7">
        <f t="shared" si="4"/>
        <v>12.91</v>
      </c>
      <c r="J89" s="7"/>
      <c r="K89" s="8">
        <f t="shared" si="5"/>
        <v>0.10440000000000001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ROUND(+'Emergency Room'!H85,0)</f>
        <v>107761</v>
      </c>
      <c r="E90" s="6">
        <f>ROUND(+'Emergency Room'!F85,0)</f>
        <v>4613</v>
      </c>
      <c r="F90" s="7">
        <f t="shared" si="3"/>
        <v>23.36</v>
      </c>
      <c r="G90" s="6">
        <f>ROUND(+'Emergency Room'!H188,0)</f>
        <v>105326</v>
      </c>
      <c r="H90" s="6">
        <f>ROUND(+'Emergency Room'!F188,0)</f>
        <v>4975</v>
      </c>
      <c r="I90" s="7">
        <f t="shared" si="4"/>
        <v>21.17</v>
      </c>
      <c r="J90" s="7"/>
      <c r="K90" s="8">
        <f t="shared" si="5"/>
        <v>-9.3700000000000006E-2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ROUND(+'Emergency Room'!H86,0)</f>
        <v>276495</v>
      </c>
      <c r="E91" s="6">
        <f>ROUND(+'Emergency Room'!F86,0)</f>
        <v>3590</v>
      </c>
      <c r="F91" s="7">
        <f t="shared" si="3"/>
        <v>77.02</v>
      </c>
      <c r="G91" s="6">
        <f>ROUND(+'Emergency Room'!H189,0)</f>
        <v>344759</v>
      </c>
      <c r="H91" s="6">
        <f>ROUND(+'Emergency Room'!F189,0)</f>
        <v>3845</v>
      </c>
      <c r="I91" s="7">
        <f t="shared" si="4"/>
        <v>89.66</v>
      </c>
      <c r="J91" s="7"/>
      <c r="K91" s="8">
        <f t="shared" si="5"/>
        <v>0.1641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ROUND(+'Emergency Room'!H87,0)</f>
        <v>140249</v>
      </c>
      <c r="E92" s="6">
        <f>ROUND(+'Emergency Room'!F87,0)</f>
        <v>20880</v>
      </c>
      <c r="F92" s="7">
        <f t="shared" si="3"/>
        <v>6.72</v>
      </c>
      <c r="G92" s="6">
        <f>ROUND(+'Emergency Room'!H190,0)</f>
        <v>155387</v>
      </c>
      <c r="H92" s="6">
        <f>ROUND(+'Emergency Room'!F190,0)</f>
        <v>20885</v>
      </c>
      <c r="I92" s="7">
        <f t="shared" si="4"/>
        <v>7.44</v>
      </c>
      <c r="J92" s="7"/>
      <c r="K92" s="8">
        <f t="shared" si="5"/>
        <v>0.1071</v>
      </c>
    </row>
    <row r="93" spans="2:11" x14ac:dyDescent="0.2">
      <c r="B93">
        <f>+'Emergency Room'!A88</f>
        <v>198</v>
      </c>
      <c r="C93" t="str">
        <f>+'Emergency Room'!B88</f>
        <v>ASTRIA SUNNYSIDE HOSPITAL</v>
      </c>
      <c r="D93" s="6">
        <f>ROUND(+'Emergency Room'!H88,0)</f>
        <v>555538</v>
      </c>
      <c r="E93" s="6">
        <f>ROUND(+'Emergency Room'!F88,0)</f>
        <v>19522</v>
      </c>
      <c r="F93" s="7">
        <f t="shared" si="3"/>
        <v>28.46</v>
      </c>
      <c r="G93" s="6">
        <f>ROUND(+'Emergency Room'!H191,0)</f>
        <v>607969</v>
      </c>
      <c r="H93" s="6">
        <f>ROUND(+'Emergency Room'!F191,0)</f>
        <v>18302</v>
      </c>
      <c r="I93" s="7">
        <f t="shared" si="4"/>
        <v>33.22</v>
      </c>
      <c r="J93" s="7"/>
      <c r="K93" s="8">
        <f t="shared" si="5"/>
        <v>0.1673</v>
      </c>
    </row>
    <row r="94" spans="2:11" x14ac:dyDescent="0.2">
      <c r="B94">
        <f>+'Emergency Room'!A89</f>
        <v>199</v>
      </c>
      <c r="C94" t="str">
        <f>+'Emergency Room'!B89</f>
        <v>ASTRIA TOPPENISH HOSPITAL</v>
      </c>
      <c r="D94" s="6">
        <f>ROUND(+'Emergency Room'!H89,0)</f>
        <v>401675</v>
      </c>
      <c r="E94" s="6">
        <f>ROUND(+'Emergency Room'!F89,0)</f>
        <v>22040</v>
      </c>
      <c r="F94" s="7">
        <f t="shared" si="3"/>
        <v>18.22</v>
      </c>
      <c r="G94" s="6">
        <f>ROUND(+'Emergency Room'!H192,0)</f>
        <v>304183</v>
      </c>
      <c r="H94" s="6">
        <f>ROUND(+'Emergency Room'!F192,0)</f>
        <v>22721</v>
      </c>
      <c r="I94" s="7">
        <f t="shared" si="4"/>
        <v>13.39</v>
      </c>
      <c r="J94" s="7"/>
      <c r="K94" s="8">
        <f t="shared" si="5"/>
        <v>-0.2651</v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ROUND(+'Emergency Room'!H90,0)</f>
        <v>1748783</v>
      </c>
      <c r="E95" s="6">
        <f>ROUND(+'Emergency Room'!F90,0)</f>
        <v>52981</v>
      </c>
      <c r="F95" s="7">
        <f t="shared" si="3"/>
        <v>33.01</v>
      </c>
      <c r="G95" s="6">
        <f>ROUND(+'Emergency Room'!H193,0)</f>
        <v>1893630</v>
      </c>
      <c r="H95" s="6">
        <f>ROUND(+'Emergency Room'!F193,0)</f>
        <v>52562</v>
      </c>
      <c r="I95" s="7">
        <f t="shared" si="4"/>
        <v>36.03</v>
      </c>
      <c r="J95" s="7"/>
      <c r="K95" s="8">
        <f t="shared" si="5"/>
        <v>9.1499999999999998E-2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ROUND(+'Emergency Room'!H91,0)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Room'!H194,0)</f>
        <v>0</v>
      </c>
      <c r="H96" s="6">
        <f>ROUND(+'Emergency Room'!F194,0)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ROUND(+'Emergency Room'!H92,0)</f>
        <v>0</v>
      </c>
      <c r="E97" s="6">
        <f>ROUND(+'Emergency Room'!F92,0)</f>
        <v>0</v>
      </c>
      <c r="F97" s="7" t="str">
        <f t="shared" si="3"/>
        <v/>
      </c>
      <c r="G97" s="6">
        <f>ROUND(+'Emergency Room'!H195,0)</f>
        <v>0</v>
      </c>
      <c r="H97" s="6">
        <f>ROUND(+'Emergency Room'!F195,0)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ROUND(+'Emergency Room'!H93,0)</f>
        <v>0</v>
      </c>
      <c r="E98" s="6">
        <f>ROUND(+'Emergency Room'!F93,0)</f>
        <v>0</v>
      </c>
      <c r="F98" s="7" t="str">
        <f t="shared" si="3"/>
        <v/>
      </c>
      <c r="G98" s="6">
        <f>ROUND(+'Emergency Room'!H196,0)</f>
        <v>0</v>
      </c>
      <c r="H98" s="6">
        <f>ROUND(+'Emergency Room'!F196,0)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ROUND(+'Emergency Room'!H94,0)</f>
        <v>267528</v>
      </c>
      <c r="E99" s="6">
        <f>ROUND(+'Emergency Room'!F94,0)</f>
        <v>12293</v>
      </c>
      <c r="F99" s="7">
        <f t="shared" si="3"/>
        <v>21.76</v>
      </c>
      <c r="G99" s="6">
        <f>ROUND(+'Emergency Room'!H197,0)</f>
        <v>313088</v>
      </c>
      <c r="H99" s="6">
        <f>ROUND(+'Emergency Room'!F197,0)</f>
        <v>12437</v>
      </c>
      <c r="I99" s="7">
        <f t="shared" si="4"/>
        <v>25.17</v>
      </c>
      <c r="J99" s="7"/>
      <c r="K99" s="8">
        <f t="shared" si="5"/>
        <v>0.15670000000000001</v>
      </c>
    </row>
    <row r="100" spans="2:11" x14ac:dyDescent="0.2">
      <c r="B100">
        <f>+'Emergency Room'!A95</f>
        <v>207</v>
      </c>
      <c r="C100" t="str">
        <f>+'Emergency Room'!B95</f>
        <v>SKAGIT REGIONAL HEALTH</v>
      </c>
      <c r="D100" s="6">
        <f>ROUND(+'Emergency Room'!H95,0)</f>
        <v>846816</v>
      </c>
      <c r="E100" s="6">
        <f>ROUND(+'Emergency Room'!F95,0)</f>
        <v>0</v>
      </c>
      <c r="F100" s="7" t="str">
        <f t="shared" si="3"/>
        <v/>
      </c>
      <c r="G100" s="6">
        <f>ROUND(+'Emergency Room'!H198,0)</f>
        <v>937423</v>
      </c>
      <c r="H100" s="6">
        <f>ROUND(+'Emergency Room'!F198,0)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ROUND(+'Emergency Room'!H96,0)</f>
        <v>1820565</v>
      </c>
      <c r="E101" s="6">
        <f>ROUND(+'Emergency Room'!F96,0)</f>
        <v>69728</v>
      </c>
      <c r="F101" s="7">
        <f t="shared" si="3"/>
        <v>26.11</v>
      </c>
      <c r="G101" s="6">
        <f>ROUND(+'Emergency Room'!H199,0)</f>
        <v>2173454</v>
      </c>
      <c r="H101" s="6">
        <f>ROUND(+'Emergency Room'!F199,0)</f>
        <v>73109</v>
      </c>
      <c r="I101" s="7">
        <f t="shared" si="4"/>
        <v>29.73</v>
      </c>
      <c r="J101" s="7"/>
      <c r="K101" s="8">
        <f t="shared" si="5"/>
        <v>0.1386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ROUND(+'Emergency Room'!H97,0)</f>
        <v>1006224</v>
      </c>
      <c r="E102" s="6">
        <f>ROUND(+'Emergency Room'!F97,0)</f>
        <v>27766</v>
      </c>
      <c r="F102" s="7">
        <f t="shared" si="3"/>
        <v>36.24</v>
      </c>
      <c r="G102" s="6">
        <f>ROUND(+'Emergency Room'!H200,0)</f>
        <v>996672</v>
      </c>
      <c r="H102" s="6">
        <f>ROUND(+'Emergency Room'!F200,0)</f>
        <v>28226</v>
      </c>
      <c r="I102" s="7">
        <f t="shared" si="4"/>
        <v>35.31</v>
      </c>
      <c r="J102" s="7"/>
      <c r="K102" s="8">
        <f t="shared" si="5"/>
        <v>-2.5700000000000001E-2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ROUND(+'Emergency Room'!H98,0)</f>
        <v>0</v>
      </c>
      <c r="E103" s="6">
        <f>ROUND(+'Emergency Room'!F98,0)</f>
        <v>27826</v>
      </c>
      <c r="F103" s="7" t="str">
        <f t="shared" si="3"/>
        <v/>
      </c>
      <c r="G103" s="6">
        <f>ROUND(+'Emergency Room'!H201,0)</f>
        <v>309132</v>
      </c>
      <c r="H103" s="6">
        <f>ROUND(+'Emergency Room'!F201,0)</f>
        <v>28743</v>
      </c>
      <c r="I103" s="7">
        <f t="shared" si="4"/>
        <v>10.76</v>
      </c>
      <c r="J103" s="7"/>
      <c r="K103" s="8" t="str">
        <f t="shared" si="5"/>
        <v/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ROUND(+'Emergency Room'!H99,0)</f>
        <v>371243</v>
      </c>
      <c r="E104" s="6">
        <f>ROUND(+'Emergency Room'!F99,0)</f>
        <v>3270</v>
      </c>
      <c r="F104" s="7">
        <f t="shared" si="3"/>
        <v>113.53</v>
      </c>
      <c r="G104" s="6">
        <f>ROUND(+'Emergency Room'!H202,0)</f>
        <v>509673</v>
      </c>
      <c r="H104" s="6">
        <f>ROUND(+'Emergency Room'!F202,0)</f>
        <v>3262</v>
      </c>
      <c r="I104" s="7">
        <f t="shared" si="4"/>
        <v>156.25</v>
      </c>
      <c r="J104" s="7"/>
      <c r="K104" s="8">
        <f t="shared" si="5"/>
        <v>0.37630000000000002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ROUND(+'Emergency Room'!H100,0)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Room'!H203,0)</f>
        <v>0</v>
      </c>
      <c r="H105" s="6">
        <f>ROUND(+'Emergency Room'!F203,0)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ROUND(+'Emergency Room'!H101,0)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Room'!H204,0)</f>
        <v>0</v>
      </c>
      <c r="H106" s="6">
        <f>ROUND(+'Emergency Room'!F204,0)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ROUND(+'Emergency Room'!H102,0)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Room'!H205,0)</f>
        <v>0</v>
      </c>
      <c r="H107" s="6">
        <f>ROUND(+'Emergency Room'!F205,0)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HOSPITAL</v>
      </c>
      <c r="D108" s="6">
        <f>ROUND(+'Emergency Room'!H103,0)</f>
        <v>0</v>
      </c>
      <c r="E108" s="6">
        <f>ROUND(+'Emergency Room'!F103,0)</f>
        <v>0</v>
      </c>
      <c r="F108" s="7" t="str">
        <f t="shared" si="3"/>
        <v/>
      </c>
      <c r="G108" s="6">
        <f>ROUND(+'Emergency Room'!H206,0)</f>
        <v>0</v>
      </c>
      <c r="H108" s="6">
        <f>ROUND(+'Emergency Room'!F206,0)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BHC FAIRFAX HOSPITAL NORTH</v>
      </c>
      <c r="D109" s="6">
        <f>ROUND(+'Emergency Room'!H104,0)</f>
        <v>0</v>
      </c>
      <c r="E109" s="6">
        <f>ROUND(+'Emergency Room'!F104,0)</f>
        <v>0</v>
      </c>
      <c r="F109" s="7" t="str">
        <f t="shared" si="3"/>
        <v/>
      </c>
      <c r="G109" s="6">
        <f>ROUND(+'Emergency Room'!H207,0)</f>
        <v>0</v>
      </c>
      <c r="H109" s="6">
        <f>ROUND(+'Emergency Room'!F207,0)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+'Emergency Room'!A105</f>
        <v>923</v>
      </c>
      <c r="C110" t="str">
        <f>+'Emergency Room'!B105</f>
        <v>FAIRFAX BEHAVIORAL HEALTH MONROE</v>
      </c>
      <c r="D110" s="6">
        <f>ROUND(+'Emergency Room'!H105,0)</f>
        <v>0</v>
      </c>
      <c r="E110" s="6">
        <f>ROUND(+'Emergency Room'!F105,0)</f>
        <v>0</v>
      </c>
      <c r="F110" s="7" t="str">
        <f t="shared" ref="F110" si="6">IF(D110=0,"",IF(E110=0,"",ROUND(D110/E110,2)))</f>
        <v/>
      </c>
      <c r="G110" s="6">
        <f>ROUND(+'Emergency Room'!H208,0)</f>
        <v>0</v>
      </c>
      <c r="H110" s="6">
        <f>ROUND(+'Emergency Room'!F208,0)</f>
        <v>0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7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8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360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24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9"/>
      <c r="B8" s="6"/>
      <c r="C8" s="6"/>
      <c r="D8" s="1" t="s">
        <v>39</v>
      </c>
      <c r="F8" s="1" t="s">
        <v>2</v>
      </c>
      <c r="G8" s="1" t="s">
        <v>39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40</v>
      </c>
      <c r="E9" s="1" t="s">
        <v>4</v>
      </c>
      <c r="F9" s="1" t="s">
        <v>4</v>
      </c>
      <c r="G9" s="1" t="s">
        <v>40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Room'!I5,0)</f>
        <v>285083</v>
      </c>
      <c r="E10" s="6">
        <f>ROUND(+'Emergency Room'!F5,0)</f>
        <v>67267</v>
      </c>
      <c r="F10" s="7">
        <f>IF(D10=0,"",IF(E10=0,"",ROUND(D10/E10,2)))</f>
        <v>4.24</v>
      </c>
      <c r="G10" s="6">
        <f>ROUND(+'Emergency Room'!I108,0)</f>
        <v>368527</v>
      </c>
      <c r="H10" s="6">
        <f>ROUND(+'Emergency Room'!F108,0)</f>
        <v>67824</v>
      </c>
      <c r="I10" s="7">
        <f>IF(G10=0,"",IF(H10=0,"",ROUND(G10/H10,2)))</f>
        <v>5.43</v>
      </c>
      <c r="J10" s="7"/>
      <c r="K10" s="8">
        <f>IF(D10=0,"",IF(E10=0,"",IF(G10=0,"",IF(H10=0,"",ROUND(I10/F10-1,4)))))</f>
        <v>0.28070000000000001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Room'!I6,0)</f>
        <v>1407019</v>
      </c>
      <c r="E11" s="6">
        <f>ROUND(+'Emergency Room'!F6,0)</f>
        <v>20916</v>
      </c>
      <c r="F11" s="7">
        <f t="shared" ref="F11:F74" si="0">IF(D11=0,"",IF(E11=0,"",ROUND(D11/E11,2)))</f>
        <v>67.27</v>
      </c>
      <c r="G11" s="6">
        <f>ROUND(+'Emergency Room'!I109,0)</f>
        <v>1183768</v>
      </c>
      <c r="H11" s="6">
        <f>ROUND(+'Emergency Room'!F109,0)</f>
        <v>21510</v>
      </c>
      <c r="I11" s="7">
        <f t="shared" ref="I11:I74" si="1">IF(G11=0,"",IF(H11=0,"",ROUND(G11/H11,2)))</f>
        <v>55.03</v>
      </c>
      <c r="J11" s="7"/>
      <c r="K11" s="8">
        <f t="shared" ref="K11:K74" si="2">IF(D11=0,"",IF(E11=0,"",IF(G11=0,"",IF(H11=0,"",ROUND(I11/F11-1,4)))))</f>
        <v>-0.182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Room'!I7,0)</f>
        <v>564902</v>
      </c>
      <c r="E12" s="6">
        <f>ROUND(+'Emergency Room'!F7,0)</f>
        <v>4494</v>
      </c>
      <c r="F12" s="7">
        <f t="shared" si="0"/>
        <v>125.7</v>
      </c>
      <c r="G12" s="6">
        <f>ROUND(+'Emergency Room'!I110,0)</f>
        <v>514298</v>
      </c>
      <c r="H12" s="6">
        <f>ROUND(+'Emergency Room'!F110,0)</f>
        <v>5116</v>
      </c>
      <c r="I12" s="7">
        <f t="shared" si="1"/>
        <v>100.53</v>
      </c>
      <c r="J12" s="7"/>
      <c r="K12" s="8">
        <f t="shared" si="2"/>
        <v>-0.20019999999999999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Room'!I8,0)</f>
        <v>219405</v>
      </c>
      <c r="E13" s="6">
        <f>ROUND(+'Emergency Room'!F8,0)</f>
        <v>24976</v>
      </c>
      <c r="F13" s="7">
        <f t="shared" si="0"/>
        <v>8.7799999999999994</v>
      </c>
      <c r="G13" s="6">
        <f>ROUND(+'Emergency Room'!I111,0)</f>
        <v>204252</v>
      </c>
      <c r="H13" s="6">
        <f>ROUND(+'Emergency Room'!F111,0)</f>
        <v>22194</v>
      </c>
      <c r="I13" s="7">
        <f t="shared" si="1"/>
        <v>9.1999999999999993</v>
      </c>
      <c r="J13" s="7"/>
      <c r="K13" s="8">
        <f t="shared" si="2"/>
        <v>4.7800000000000002E-2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Room'!I9,0)</f>
        <v>0</v>
      </c>
      <c r="E14" s="6">
        <f>ROUND(+'Emergency Room'!F9,0)</f>
        <v>86797</v>
      </c>
      <c r="F14" s="7" t="str">
        <f t="shared" si="0"/>
        <v/>
      </c>
      <c r="G14" s="6">
        <f>ROUND(+'Emergency Room'!I112,0)</f>
        <v>0</v>
      </c>
      <c r="H14" s="6">
        <f>ROUND(+'Emergency Room'!F112,0)</f>
        <v>88621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Room'!I10,0)</f>
        <v>0</v>
      </c>
      <c r="E15" s="6">
        <f>ROUND(+'Emergency Room'!F10,0)</f>
        <v>35825</v>
      </c>
      <c r="F15" s="7" t="str">
        <f t="shared" si="0"/>
        <v/>
      </c>
      <c r="G15" s="6">
        <f>ROUND(+'Emergency Room'!I113,0)</f>
        <v>0</v>
      </c>
      <c r="H15" s="6">
        <f>ROUND(+'Emergency Room'!F113,0)</f>
        <v>36294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Room'!I11,0)</f>
        <v>268081</v>
      </c>
      <c r="E16" s="6">
        <f>ROUND(+'Emergency Room'!F11,0)</f>
        <v>6708</v>
      </c>
      <c r="F16" s="7">
        <f t="shared" si="0"/>
        <v>39.96</v>
      </c>
      <c r="G16" s="6">
        <f>ROUND(+'Emergency Room'!I114,0)</f>
        <v>1026472</v>
      </c>
      <c r="H16" s="6">
        <f>ROUND(+'Emergency Room'!F114,0)</f>
        <v>7111</v>
      </c>
      <c r="I16" s="7">
        <f t="shared" si="1"/>
        <v>144.35</v>
      </c>
      <c r="J16" s="7"/>
      <c r="K16" s="8">
        <f t="shared" si="2"/>
        <v>2.6124000000000001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Room'!I12,0)</f>
        <v>3059146</v>
      </c>
      <c r="E17" s="6">
        <f>ROUND(+'Emergency Room'!F12,0)</f>
        <v>19679</v>
      </c>
      <c r="F17" s="7">
        <f t="shared" si="0"/>
        <v>155.44999999999999</v>
      </c>
      <c r="G17" s="6">
        <f>ROUND(+'Emergency Room'!I115,0)</f>
        <v>3064275</v>
      </c>
      <c r="H17" s="6">
        <f>ROUND(+'Emergency Room'!F115,0)</f>
        <v>21069</v>
      </c>
      <c r="I17" s="7">
        <f t="shared" si="1"/>
        <v>145.44</v>
      </c>
      <c r="J17" s="7"/>
      <c r="K17" s="8">
        <f t="shared" si="2"/>
        <v>-6.4399999999999999E-2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Room'!I13,0)</f>
        <v>977116</v>
      </c>
      <c r="E18" s="6">
        <f>ROUND(+'Emergency Room'!F13,0)</f>
        <v>7531</v>
      </c>
      <c r="F18" s="7">
        <f t="shared" si="0"/>
        <v>129.75</v>
      </c>
      <c r="G18" s="6">
        <f>ROUND(+'Emergency Room'!I116,0)</f>
        <v>1296611</v>
      </c>
      <c r="H18" s="6">
        <f>ROUND(+'Emergency Room'!F116,0)</f>
        <v>7980</v>
      </c>
      <c r="I18" s="7">
        <f t="shared" si="1"/>
        <v>162.47999999999999</v>
      </c>
      <c r="J18" s="7"/>
      <c r="K18" s="8">
        <f t="shared" si="2"/>
        <v>0.25230000000000002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Room'!I14,0)</f>
        <v>0</v>
      </c>
      <c r="E19" s="6">
        <f>ROUND(+'Emergency Room'!F14,0)</f>
        <v>54178</v>
      </c>
      <c r="F19" s="7" t="str">
        <f t="shared" si="0"/>
        <v/>
      </c>
      <c r="G19" s="6">
        <f>ROUND(+'Emergency Room'!I117,0)</f>
        <v>0</v>
      </c>
      <c r="H19" s="6">
        <f>ROUND(+'Emergency Room'!F117,0)</f>
        <v>55180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Room'!I15,0)</f>
        <v>7898</v>
      </c>
      <c r="E20" s="6">
        <f>ROUND(+'Emergency Room'!F15,0)</f>
        <v>62217</v>
      </c>
      <c r="F20" s="7">
        <f t="shared" si="0"/>
        <v>0.13</v>
      </c>
      <c r="G20" s="6">
        <f>ROUND(+'Emergency Room'!I118,0)</f>
        <v>0</v>
      </c>
      <c r="H20" s="6">
        <f>ROUND(+'Emergency Room'!F118,0)</f>
        <v>59776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Room'!I16,0)</f>
        <v>5148120</v>
      </c>
      <c r="E21" s="6">
        <f>ROUND(+'Emergency Room'!F16,0)</f>
        <v>108680</v>
      </c>
      <c r="F21" s="7">
        <f t="shared" si="0"/>
        <v>47.37</v>
      </c>
      <c r="G21" s="6">
        <f>ROUND(+'Emergency Room'!I119,0)</f>
        <v>5877416</v>
      </c>
      <c r="H21" s="6">
        <f>ROUND(+'Emergency Room'!F119,0)</f>
        <v>53979</v>
      </c>
      <c r="I21" s="7">
        <f t="shared" si="1"/>
        <v>108.88</v>
      </c>
      <c r="J21" s="7"/>
      <c r="K21" s="8">
        <f t="shared" si="2"/>
        <v>1.2985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Room'!I17,0)</f>
        <v>9579</v>
      </c>
      <c r="E22" s="6">
        <f>ROUND(+'Emergency Room'!F17,0)</f>
        <v>14590</v>
      </c>
      <c r="F22" s="7">
        <f t="shared" si="0"/>
        <v>0.66</v>
      </c>
      <c r="G22" s="6">
        <f>ROUND(+'Emergency Room'!I120,0)</f>
        <v>348600</v>
      </c>
      <c r="H22" s="6">
        <f>ROUND(+'Emergency Room'!F120,0)</f>
        <v>15093</v>
      </c>
      <c r="I22" s="7">
        <f t="shared" si="1"/>
        <v>23.1</v>
      </c>
      <c r="J22" s="7"/>
      <c r="K22" s="8">
        <f t="shared" si="2"/>
        <v>34</v>
      </c>
    </row>
    <row r="23" spans="2:11" x14ac:dyDescent="0.2">
      <c r="B23">
        <f>+'Emergency Room'!A18</f>
        <v>37</v>
      </c>
      <c r="C23" t="str">
        <f>+'Emergency Room'!B18</f>
        <v>MULTICARE DEACONESS HOSPITAL</v>
      </c>
      <c r="D23" s="6">
        <f>ROUND(+'Emergency Room'!I18,0)</f>
        <v>3200476</v>
      </c>
      <c r="E23" s="6">
        <f>ROUND(+'Emergency Room'!F18,0)</f>
        <v>35167</v>
      </c>
      <c r="F23" s="7">
        <f t="shared" si="0"/>
        <v>91.01</v>
      </c>
      <c r="G23" s="6">
        <f>ROUND(+'Emergency Room'!I121,0)</f>
        <v>3800106</v>
      </c>
      <c r="H23" s="6">
        <f>ROUND(+'Emergency Room'!F121,0)</f>
        <v>48448</v>
      </c>
      <c r="I23" s="7">
        <f t="shared" si="1"/>
        <v>78.44</v>
      </c>
      <c r="J23" s="7"/>
      <c r="K23" s="8">
        <f t="shared" si="2"/>
        <v>-0.1381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Room'!I19,0)</f>
        <v>3261789</v>
      </c>
      <c r="E24" s="6">
        <f>ROUND(+'Emergency Room'!F19,0)</f>
        <v>30319</v>
      </c>
      <c r="F24" s="7">
        <f t="shared" si="0"/>
        <v>107.58</v>
      </c>
      <c r="G24" s="6">
        <f>ROUND(+'Emergency Room'!I122,0)</f>
        <v>4256851</v>
      </c>
      <c r="H24" s="6">
        <f>ROUND(+'Emergency Room'!F122,0)</f>
        <v>31949</v>
      </c>
      <c r="I24" s="7">
        <f t="shared" si="1"/>
        <v>133.24</v>
      </c>
      <c r="J24" s="7"/>
      <c r="K24" s="8">
        <f t="shared" si="2"/>
        <v>0.23849999999999999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Room'!I20,0)</f>
        <v>1282429</v>
      </c>
      <c r="E25" s="6">
        <f>ROUND(+'Emergency Room'!F20,0)</f>
        <v>28449</v>
      </c>
      <c r="F25" s="7">
        <f t="shared" si="0"/>
        <v>45.08</v>
      </c>
      <c r="G25" s="6">
        <f>ROUND(+'Emergency Room'!I123,0)</f>
        <v>954633</v>
      </c>
      <c r="H25" s="6">
        <f>ROUND(+'Emergency Room'!F123,0)</f>
        <v>29529</v>
      </c>
      <c r="I25" s="7">
        <f t="shared" si="1"/>
        <v>32.33</v>
      </c>
      <c r="J25" s="7"/>
      <c r="K25" s="8">
        <f t="shared" si="2"/>
        <v>-0.2828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ROUND(+'Emergency Room'!I21,0)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Room'!I124,0)</f>
        <v>0</v>
      </c>
      <c r="H26" s="6">
        <f>ROUND(+'Emergency Room'!F124,0)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ROUND(+'Emergency Room'!I22,0)</f>
        <v>0</v>
      </c>
      <c r="E27" s="6">
        <f>ROUND(+'Emergency Room'!F22,0)</f>
        <v>0</v>
      </c>
      <c r="F27" s="7" t="str">
        <f t="shared" si="0"/>
        <v/>
      </c>
      <c r="G27" s="6">
        <f>ROUND(+'Emergency Room'!I125,0)</f>
        <v>0</v>
      </c>
      <c r="H27" s="6">
        <f>ROUND(+'Emergency Room'!F125,0)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ROUND(+'Emergency Room'!I23,0)</f>
        <v>1266063</v>
      </c>
      <c r="E28" s="6">
        <f>ROUND(+'Emergency Room'!F23,0)</f>
        <v>4598</v>
      </c>
      <c r="F28" s="7">
        <f t="shared" si="0"/>
        <v>275.35000000000002</v>
      </c>
      <c r="G28" s="6">
        <f>ROUND(+'Emergency Room'!I126,0)</f>
        <v>1308286</v>
      </c>
      <c r="H28" s="6">
        <f>ROUND(+'Emergency Room'!F126,0)</f>
        <v>4632</v>
      </c>
      <c r="I28" s="7">
        <f t="shared" si="1"/>
        <v>282.45</v>
      </c>
      <c r="J28" s="7"/>
      <c r="K28" s="8">
        <f t="shared" si="2"/>
        <v>2.58E-2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ROUND(+'Emergency Room'!I24,0)</f>
        <v>685018</v>
      </c>
      <c r="E29" s="6">
        <f>ROUND(+'Emergency Room'!F24,0)</f>
        <v>9558</v>
      </c>
      <c r="F29" s="7">
        <f t="shared" si="0"/>
        <v>71.67</v>
      </c>
      <c r="G29" s="6">
        <f>ROUND(+'Emergency Room'!I127,0)</f>
        <v>1277439</v>
      </c>
      <c r="H29" s="6">
        <f>ROUND(+'Emergency Room'!F127,0)</f>
        <v>9877</v>
      </c>
      <c r="I29" s="7">
        <f t="shared" si="1"/>
        <v>129.33000000000001</v>
      </c>
      <c r="J29" s="7"/>
      <c r="K29" s="8">
        <f t="shared" si="2"/>
        <v>0.80449999999999999</v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ROUND(+'Emergency Room'!I25,0)</f>
        <v>76950</v>
      </c>
      <c r="E30" s="6">
        <f>ROUND(+'Emergency Room'!F25,0)</f>
        <v>18357</v>
      </c>
      <c r="F30" s="7">
        <f t="shared" si="0"/>
        <v>4.1900000000000004</v>
      </c>
      <c r="G30" s="6">
        <f>ROUND(+'Emergency Room'!I128,0)</f>
        <v>480104</v>
      </c>
      <c r="H30" s="6">
        <f>ROUND(+'Emergency Room'!F128,0)</f>
        <v>22349</v>
      </c>
      <c r="I30" s="7">
        <f t="shared" si="1"/>
        <v>21.48</v>
      </c>
      <c r="J30" s="7"/>
      <c r="K30" s="8">
        <f t="shared" si="2"/>
        <v>4.1265000000000001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ROUND(+'Emergency Room'!I26,0)</f>
        <v>643458</v>
      </c>
      <c r="E31" s="6">
        <f>ROUND(+'Emergency Room'!F26,0)</f>
        <v>5703</v>
      </c>
      <c r="F31" s="7">
        <f t="shared" si="0"/>
        <v>112.83</v>
      </c>
      <c r="G31" s="6">
        <f>ROUND(+'Emergency Room'!I129,0)</f>
        <v>789565</v>
      </c>
      <c r="H31" s="6">
        <f>ROUND(+'Emergency Room'!F129,0)</f>
        <v>5572</v>
      </c>
      <c r="I31" s="7">
        <f t="shared" si="1"/>
        <v>141.69999999999999</v>
      </c>
      <c r="J31" s="7"/>
      <c r="K31" s="8">
        <f t="shared" si="2"/>
        <v>0.25590000000000002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ROUND(+'Emergency Room'!I27,0)</f>
        <v>408191</v>
      </c>
      <c r="E32" s="6">
        <f>ROUND(+'Emergency Room'!F27,0)</f>
        <v>3948</v>
      </c>
      <c r="F32" s="7">
        <f t="shared" si="0"/>
        <v>103.39</v>
      </c>
      <c r="G32" s="6">
        <f>ROUND(+'Emergency Room'!I130,0)</f>
        <v>494393</v>
      </c>
      <c r="H32" s="6">
        <f>ROUND(+'Emergency Room'!F130,0)</f>
        <v>4575</v>
      </c>
      <c r="I32" s="7">
        <f t="shared" si="1"/>
        <v>108.06</v>
      </c>
      <c r="J32" s="7"/>
      <c r="K32" s="8">
        <f t="shared" si="2"/>
        <v>4.5199999999999997E-2</v>
      </c>
    </row>
    <row r="33" spans="2:11" x14ac:dyDescent="0.2">
      <c r="B33">
        <f>+'Emergency Room'!A28</f>
        <v>58</v>
      </c>
      <c r="C33" t="str">
        <f>+'Emergency Room'!B28</f>
        <v>VIRGINIA MASON MEMORIAL</v>
      </c>
      <c r="D33" s="6">
        <f>ROUND(+'Emergency Room'!I28,0)</f>
        <v>22821369</v>
      </c>
      <c r="E33" s="6">
        <f>ROUND(+'Emergency Room'!F28,0)</f>
        <v>94812</v>
      </c>
      <c r="F33" s="7">
        <f t="shared" si="0"/>
        <v>240.7</v>
      </c>
      <c r="G33" s="6">
        <f>ROUND(+'Emergency Room'!I131,0)</f>
        <v>9884966</v>
      </c>
      <c r="H33" s="6">
        <f>ROUND(+'Emergency Room'!F131,0)</f>
        <v>102570</v>
      </c>
      <c r="I33" s="7">
        <f t="shared" si="1"/>
        <v>96.37</v>
      </c>
      <c r="J33" s="7"/>
      <c r="K33" s="8">
        <f t="shared" si="2"/>
        <v>-0.59960000000000002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ROUND(+'Emergency Room'!I29,0)</f>
        <v>6325570</v>
      </c>
      <c r="E34" s="6">
        <f>ROUND(+'Emergency Room'!F29,0)</f>
        <v>31460</v>
      </c>
      <c r="F34" s="7">
        <f t="shared" si="0"/>
        <v>201.07</v>
      </c>
      <c r="G34" s="6">
        <f>ROUND(+'Emergency Room'!I132,0)</f>
        <v>5676922</v>
      </c>
      <c r="H34" s="6">
        <f>ROUND(+'Emergency Room'!F132,0)</f>
        <v>31174</v>
      </c>
      <c r="I34" s="7">
        <f t="shared" si="1"/>
        <v>182.1</v>
      </c>
      <c r="J34" s="7"/>
      <c r="K34" s="8">
        <f t="shared" si="2"/>
        <v>-9.4299999999999995E-2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ROUND(+'Emergency Room'!I30,0)</f>
        <v>2278351</v>
      </c>
      <c r="E35" s="6">
        <f>ROUND(+'Emergency Room'!F30,0)</f>
        <v>19579</v>
      </c>
      <c r="F35" s="7">
        <f t="shared" si="0"/>
        <v>116.37</v>
      </c>
      <c r="G35" s="6">
        <f>ROUND(+'Emergency Room'!I133,0)</f>
        <v>1909</v>
      </c>
      <c r="H35" s="6">
        <f>ROUND(+'Emergency Room'!F133,0)</f>
        <v>19784</v>
      </c>
      <c r="I35" s="7">
        <f t="shared" si="1"/>
        <v>0.1</v>
      </c>
      <c r="J35" s="7"/>
      <c r="K35" s="8">
        <f t="shared" si="2"/>
        <v>-0.99909999999999999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ROUND(+'Emergency Room'!I31,0)</f>
        <v>760254</v>
      </c>
      <c r="E36" s="6">
        <f>ROUND(+'Emergency Room'!F31,0)</f>
        <v>6887</v>
      </c>
      <c r="F36" s="7">
        <f t="shared" si="0"/>
        <v>110.39</v>
      </c>
      <c r="G36" s="6">
        <f>ROUND(+'Emergency Room'!I134,0)</f>
        <v>1425391</v>
      </c>
      <c r="H36" s="6">
        <f>ROUND(+'Emergency Room'!F134,0)</f>
        <v>7054</v>
      </c>
      <c r="I36" s="7">
        <f t="shared" si="1"/>
        <v>202.07</v>
      </c>
      <c r="J36" s="7"/>
      <c r="K36" s="8">
        <f t="shared" si="2"/>
        <v>0.83050000000000002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ROUND(+'Emergency Room'!I32,0)</f>
        <v>208359</v>
      </c>
      <c r="E37" s="6">
        <f>ROUND(+'Emergency Room'!F32,0)</f>
        <v>351</v>
      </c>
      <c r="F37" s="7">
        <f t="shared" si="0"/>
        <v>593.62</v>
      </c>
      <c r="G37" s="6">
        <f>ROUND(+'Emergency Room'!I135,0)</f>
        <v>223246</v>
      </c>
      <c r="H37" s="6">
        <f>ROUND(+'Emergency Room'!F135,0)</f>
        <v>347</v>
      </c>
      <c r="I37" s="7">
        <f t="shared" si="1"/>
        <v>643.36</v>
      </c>
      <c r="J37" s="7"/>
      <c r="K37" s="8">
        <f t="shared" si="2"/>
        <v>8.3799999999999999E-2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ROUND(+'Emergency Room'!I33,0)</f>
        <v>657414</v>
      </c>
      <c r="E38" s="6">
        <f>ROUND(+'Emergency Room'!F33,0)</f>
        <v>75923</v>
      </c>
      <c r="F38" s="7">
        <f t="shared" si="0"/>
        <v>8.66</v>
      </c>
      <c r="G38" s="6">
        <f>ROUND(+'Emergency Room'!I136,0)</f>
        <v>813961</v>
      </c>
      <c r="H38" s="6">
        <f>ROUND(+'Emergency Room'!F136,0)</f>
        <v>81098</v>
      </c>
      <c r="I38" s="7">
        <f t="shared" si="1"/>
        <v>10.039999999999999</v>
      </c>
      <c r="J38" s="7"/>
      <c r="K38" s="8">
        <f t="shared" si="2"/>
        <v>0.15939999999999999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ROUND(+'Emergency Room'!I34,0)</f>
        <v>0</v>
      </c>
      <c r="E39" s="6">
        <f>ROUND(+'Emergency Room'!F34,0)</f>
        <v>0</v>
      </c>
      <c r="F39" s="7" t="str">
        <f t="shared" si="0"/>
        <v/>
      </c>
      <c r="G39" s="6">
        <f>ROUND(+'Emergency Room'!I137,0)</f>
        <v>0</v>
      </c>
      <c r="H39" s="6">
        <f>ROUND(+'Emergency Room'!F137,0)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ROUND(+'Emergency Room'!I35,0)</f>
        <v>0</v>
      </c>
      <c r="E40" s="6">
        <f>ROUND(+'Emergency Room'!F35,0)</f>
        <v>95028</v>
      </c>
      <c r="F40" s="7" t="str">
        <f t="shared" si="0"/>
        <v/>
      </c>
      <c r="G40" s="6">
        <f>ROUND(+'Emergency Room'!I138,0)</f>
        <v>0</v>
      </c>
      <c r="H40" s="6">
        <f>ROUND(+'Emergency Room'!F138,0)</f>
        <v>91295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ROUND(+'Emergency Room'!I36,0)</f>
        <v>1641400</v>
      </c>
      <c r="E41" s="6">
        <f>ROUND(+'Emergency Room'!F36,0)</f>
        <v>10444</v>
      </c>
      <c r="F41" s="7">
        <f t="shared" si="0"/>
        <v>157.16</v>
      </c>
      <c r="G41" s="6">
        <f>ROUND(+'Emergency Room'!I139,0)</f>
        <v>1805891</v>
      </c>
      <c r="H41" s="6">
        <f>ROUND(+'Emergency Room'!F139,0)</f>
        <v>11606</v>
      </c>
      <c r="I41" s="7">
        <f t="shared" si="1"/>
        <v>155.6</v>
      </c>
      <c r="J41" s="7"/>
      <c r="K41" s="8">
        <f t="shared" si="2"/>
        <v>-9.9000000000000008E-3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ROUND(+'Emergency Room'!I37,0)</f>
        <v>214850</v>
      </c>
      <c r="E42" s="6">
        <f>ROUND(+'Emergency Room'!F37,0)</f>
        <v>4132</v>
      </c>
      <c r="F42" s="7">
        <f t="shared" si="0"/>
        <v>52</v>
      </c>
      <c r="G42" s="6">
        <f>ROUND(+'Emergency Room'!I140,0)</f>
        <v>123602</v>
      </c>
      <c r="H42" s="6">
        <f>ROUND(+'Emergency Room'!F140,0)</f>
        <v>4079</v>
      </c>
      <c r="I42" s="7">
        <f t="shared" si="1"/>
        <v>30.3</v>
      </c>
      <c r="J42" s="7"/>
      <c r="K42" s="8">
        <f t="shared" si="2"/>
        <v>-0.4173</v>
      </c>
    </row>
    <row r="43" spans="2:11" x14ac:dyDescent="0.2">
      <c r="B43">
        <f>+'Emergency Room'!A38</f>
        <v>102</v>
      </c>
      <c r="C43" t="str">
        <f>+'Emergency Room'!B38</f>
        <v>ASTRIA REGIONAL MEDICAL CENTER</v>
      </c>
      <c r="D43" s="6">
        <f>ROUND(+'Emergency Room'!I38,0)</f>
        <v>652580</v>
      </c>
      <c r="E43" s="6">
        <f>ROUND(+'Emergency Room'!F38,0)</f>
        <v>34409</v>
      </c>
      <c r="F43" s="7">
        <f t="shared" si="0"/>
        <v>18.97</v>
      </c>
      <c r="G43" s="6">
        <f>ROUND(+'Emergency Room'!I141,0)</f>
        <v>2178587</v>
      </c>
      <c r="H43" s="6">
        <f>ROUND(+'Emergency Room'!F141,0)</f>
        <v>36816</v>
      </c>
      <c r="I43" s="7">
        <f t="shared" si="1"/>
        <v>59.18</v>
      </c>
      <c r="J43" s="7"/>
      <c r="K43" s="8">
        <f t="shared" si="2"/>
        <v>2.1196999999999999</v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ROUND(+'Emergency Room'!I39,0)</f>
        <v>0</v>
      </c>
      <c r="E44" s="6">
        <f>ROUND(+'Emergency Room'!F39,0)</f>
        <v>0</v>
      </c>
      <c r="F44" s="7" t="str">
        <f t="shared" si="0"/>
        <v/>
      </c>
      <c r="G44" s="6">
        <f>ROUND(+'Emergency Room'!I142,0)</f>
        <v>834468</v>
      </c>
      <c r="H44" s="6">
        <f>ROUND(+'Emergency Room'!F142,0)</f>
        <v>15738</v>
      </c>
      <c r="I44" s="7">
        <f t="shared" si="1"/>
        <v>53.02</v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ROUND(+'Emergency Room'!I40,0)</f>
        <v>0</v>
      </c>
      <c r="E45" s="6">
        <f>ROUND(+'Emergency Room'!F40,0)</f>
        <v>0</v>
      </c>
      <c r="F45" s="7" t="str">
        <f t="shared" si="0"/>
        <v/>
      </c>
      <c r="G45" s="6">
        <f>ROUND(+'Emergency Room'!I143,0)</f>
        <v>404171</v>
      </c>
      <c r="H45" s="6">
        <f>ROUND(+'Emergency Room'!F143,0)</f>
        <v>10911</v>
      </c>
      <c r="I45" s="7">
        <f t="shared" si="1"/>
        <v>37.04</v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ROUND(+'Emergency Room'!I41,0)</f>
        <v>1361549</v>
      </c>
      <c r="E46" s="6">
        <f>ROUND(+'Emergency Room'!F41,0)</f>
        <v>4729</v>
      </c>
      <c r="F46" s="7">
        <f t="shared" si="0"/>
        <v>287.91000000000003</v>
      </c>
      <c r="G46" s="6">
        <f>ROUND(+'Emergency Room'!I144,0)</f>
        <v>1390687</v>
      </c>
      <c r="H46" s="6">
        <f>ROUND(+'Emergency Room'!F144,0)</f>
        <v>4765</v>
      </c>
      <c r="I46" s="7">
        <f t="shared" si="1"/>
        <v>291.85000000000002</v>
      </c>
      <c r="J46" s="7"/>
      <c r="K46" s="8">
        <f t="shared" si="2"/>
        <v>1.37E-2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ROUND(+'Emergency Room'!I42,0)</f>
        <v>1965609</v>
      </c>
      <c r="E47" s="6">
        <f>ROUND(+'Emergency Room'!F42,0)</f>
        <v>18358</v>
      </c>
      <c r="F47" s="7">
        <f t="shared" si="0"/>
        <v>107.07</v>
      </c>
      <c r="G47" s="6">
        <f>ROUND(+'Emergency Room'!I145,0)</f>
        <v>2035032</v>
      </c>
      <c r="H47" s="6">
        <f>ROUND(+'Emergency Room'!F145,0)</f>
        <v>18166</v>
      </c>
      <c r="I47" s="7">
        <f t="shared" si="1"/>
        <v>112.02</v>
      </c>
      <c r="J47" s="7"/>
      <c r="K47" s="8">
        <f t="shared" si="2"/>
        <v>4.6199999999999998E-2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ROUND(+'Emergency Room'!I43,0)</f>
        <v>222450</v>
      </c>
      <c r="E48" s="6">
        <f>ROUND(+'Emergency Room'!F43,0)</f>
        <v>1018</v>
      </c>
      <c r="F48" s="7">
        <f t="shared" si="0"/>
        <v>218.52</v>
      </c>
      <c r="G48" s="6">
        <f>ROUND(+'Emergency Room'!I146,0)</f>
        <v>262450</v>
      </c>
      <c r="H48" s="6">
        <f>ROUND(+'Emergency Room'!F146,0)</f>
        <v>964</v>
      </c>
      <c r="I48" s="7">
        <f t="shared" si="1"/>
        <v>272.25</v>
      </c>
      <c r="J48" s="7"/>
      <c r="K48" s="8">
        <f t="shared" si="2"/>
        <v>0.24590000000000001</v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ROUND(+'Emergency Room'!I44,0)</f>
        <v>0</v>
      </c>
      <c r="E49" s="6">
        <f>ROUND(+'Emergency Room'!F44,0)</f>
        <v>0</v>
      </c>
      <c r="F49" s="7" t="str">
        <f t="shared" si="0"/>
        <v/>
      </c>
      <c r="G49" s="6">
        <f>ROUND(+'Emergency Room'!I147,0)</f>
        <v>0</v>
      </c>
      <c r="H49" s="6">
        <f>ROUND(+'Emergency Room'!F147,0)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ROUND(+'Emergency Room'!I45,0)</f>
        <v>29059</v>
      </c>
      <c r="E50" s="6">
        <f>ROUND(+'Emergency Room'!F45,0)</f>
        <v>60000</v>
      </c>
      <c r="F50" s="7">
        <f t="shared" si="0"/>
        <v>0.48</v>
      </c>
      <c r="G50" s="6">
        <f>ROUND(+'Emergency Room'!I148,0)</f>
        <v>495572</v>
      </c>
      <c r="H50" s="6">
        <f>ROUND(+'Emergency Room'!F148,0)</f>
        <v>57076</v>
      </c>
      <c r="I50" s="7">
        <f t="shared" si="1"/>
        <v>8.68</v>
      </c>
      <c r="J50" s="7"/>
      <c r="K50" s="8">
        <f t="shared" si="2"/>
        <v>17.083300000000001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ROUND(+'Emergency Room'!I46,0)</f>
        <v>0</v>
      </c>
      <c r="E51" s="6">
        <f>ROUND(+'Emergency Room'!F46,0)</f>
        <v>26465</v>
      </c>
      <c r="F51" s="7" t="str">
        <f t="shared" si="0"/>
        <v/>
      </c>
      <c r="G51" s="6">
        <f>ROUND(+'Emergency Room'!I149,0)</f>
        <v>0</v>
      </c>
      <c r="H51" s="6">
        <f>ROUND(+'Emergency Room'!F149,0)</f>
        <v>26555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ROUND(+'Emergency Room'!I47,0)</f>
        <v>1092486</v>
      </c>
      <c r="E52" s="6">
        <f>ROUND(+'Emergency Room'!F47,0)</f>
        <v>7433</v>
      </c>
      <c r="F52" s="7">
        <f t="shared" si="0"/>
        <v>146.97999999999999</v>
      </c>
      <c r="G52" s="6">
        <f>ROUND(+'Emergency Room'!I150,0)</f>
        <v>1168189</v>
      </c>
      <c r="H52" s="6">
        <f>ROUND(+'Emergency Room'!F150,0)</f>
        <v>6934</v>
      </c>
      <c r="I52" s="7">
        <f t="shared" si="1"/>
        <v>168.47</v>
      </c>
      <c r="J52" s="7"/>
      <c r="K52" s="8">
        <f t="shared" si="2"/>
        <v>0.1462</v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ROUND(+'Emergency Room'!I48,0)</f>
        <v>5196959</v>
      </c>
      <c r="E53" s="6">
        <f>ROUND(+'Emergency Room'!F48,0)</f>
        <v>36728</v>
      </c>
      <c r="F53" s="7">
        <f t="shared" si="0"/>
        <v>141.5</v>
      </c>
      <c r="G53" s="6">
        <f>ROUND(+'Emergency Room'!I151,0)</f>
        <v>3865653</v>
      </c>
      <c r="H53" s="6">
        <f>ROUND(+'Emergency Room'!F151,0)</f>
        <v>35520</v>
      </c>
      <c r="I53" s="7">
        <f t="shared" si="1"/>
        <v>108.83</v>
      </c>
      <c r="J53" s="7"/>
      <c r="K53" s="8">
        <f t="shared" si="2"/>
        <v>-0.23089999999999999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ROUND(+'Emergency Room'!I49,0)</f>
        <v>4214592</v>
      </c>
      <c r="E54" s="6">
        <f>ROUND(+'Emergency Room'!F49,0)</f>
        <v>46962</v>
      </c>
      <c r="F54" s="7">
        <f t="shared" si="0"/>
        <v>89.74</v>
      </c>
      <c r="G54" s="6">
        <f>ROUND(+'Emergency Room'!I152,0)</f>
        <v>4380557</v>
      </c>
      <c r="H54" s="6">
        <f>ROUND(+'Emergency Room'!F152,0)</f>
        <v>48615</v>
      </c>
      <c r="I54" s="7">
        <f t="shared" si="1"/>
        <v>90.11</v>
      </c>
      <c r="J54" s="7"/>
      <c r="K54" s="8">
        <f t="shared" si="2"/>
        <v>4.1000000000000003E-3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ROUND(+'Emergency Room'!I50,0)</f>
        <v>1046300</v>
      </c>
      <c r="E55" s="6">
        <f>ROUND(+'Emergency Room'!F50,0)</f>
        <v>48279</v>
      </c>
      <c r="F55" s="7">
        <f t="shared" si="0"/>
        <v>21.67</v>
      </c>
      <c r="G55" s="6">
        <f>ROUND(+'Emergency Room'!I153,0)</f>
        <v>878541</v>
      </c>
      <c r="H55" s="6">
        <f>ROUND(+'Emergency Room'!F153,0)</f>
        <v>48789</v>
      </c>
      <c r="I55" s="7">
        <f t="shared" si="1"/>
        <v>18.010000000000002</v>
      </c>
      <c r="J55" s="7"/>
      <c r="K55" s="8">
        <f t="shared" si="2"/>
        <v>-0.16889999999999999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ROUND(+'Emergency Room'!I51,0)</f>
        <v>128244</v>
      </c>
      <c r="E56" s="6">
        <f>ROUND(+'Emergency Room'!F51,0)</f>
        <v>16298</v>
      </c>
      <c r="F56" s="7">
        <f t="shared" si="0"/>
        <v>7.87</v>
      </c>
      <c r="G56" s="6">
        <f>ROUND(+'Emergency Room'!I154,0)</f>
        <v>289940</v>
      </c>
      <c r="H56" s="6">
        <f>ROUND(+'Emergency Room'!F154,0)</f>
        <v>16900</v>
      </c>
      <c r="I56" s="7">
        <f t="shared" si="1"/>
        <v>17.16</v>
      </c>
      <c r="J56" s="7"/>
      <c r="K56" s="8">
        <f t="shared" si="2"/>
        <v>1.1803999999999999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ROUND(+'Emergency Room'!I52,0)</f>
        <v>159785</v>
      </c>
      <c r="E57" s="6">
        <f>ROUND(+'Emergency Room'!F52,0)</f>
        <v>2364</v>
      </c>
      <c r="F57" s="7">
        <f t="shared" si="0"/>
        <v>67.59</v>
      </c>
      <c r="G57" s="6">
        <f>ROUND(+'Emergency Room'!I155,0)</f>
        <v>0</v>
      </c>
      <c r="H57" s="6">
        <f>ROUND(+'Emergency Room'!F155,0)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ROUND(+'Emergency Room'!I53,0)</f>
        <v>1319415</v>
      </c>
      <c r="E58" s="6">
        <f>ROUND(+'Emergency Room'!F53,0)</f>
        <v>45364</v>
      </c>
      <c r="F58" s="7">
        <f t="shared" si="0"/>
        <v>29.09</v>
      </c>
      <c r="G58" s="6">
        <f>ROUND(+'Emergency Room'!I156,0)</f>
        <v>1364922</v>
      </c>
      <c r="H58" s="6">
        <f>ROUND(+'Emergency Room'!F156,0)</f>
        <v>47550</v>
      </c>
      <c r="I58" s="7">
        <f t="shared" si="1"/>
        <v>28.7</v>
      </c>
      <c r="J58" s="7"/>
      <c r="K58" s="8">
        <f t="shared" si="2"/>
        <v>-1.34E-2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ROUND(+'Emergency Room'!I54,0)</f>
        <v>414519</v>
      </c>
      <c r="E59" s="6">
        <f>ROUND(+'Emergency Room'!F54,0)</f>
        <v>64447</v>
      </c>
      <c r="F59" s="7">
        <f t="shared" si="0"/>
        <v>6.43</v>
      </c>
      <c r="G59" s="6">
        <f>ROUND(+'Emergency Room'!I157,0)</f>
        <v>359504</v>
      </c>
      <c r="H59" s="6">
        <f>ROUND(+'Emergency Room'!F157,0)</f>
        <v>60187</v>
      </c>
      <c r="I59" s="7">
        <f t="shared" si="1"/>
        <v>5.97</v>
      </c>
      <c r="J59" s="7"/>
      <c r="K59" s="8">
        <f t="shared" si="2"/>
        <v>-7.1499999999999994E-2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ROUND(+'Emergency Room'!I55,0)</f>
        <v>1963030</v>
      </c>
      <c r="E60" s="6">
        <f>ROUND(+'Emergency Room'!F55,0)</f>
        <v>13641</v>
      </c>
      <c r="F60" s="7">
        <f t="shared" si="0"/>
        <v>143.91</v>
      </c>
      <c r="G60" s="6">
        <f>ROUND(+'Emergency Room'!I158,0)</f>
        <v>1046680</v>
      </c>
      <c r="H60" s="6">
        <f>ROUND(+'Emergency Room'!F158,0)</f>
        <v>13789</v>
      </c>
      <c r="I60" s="7">
        <f t="shared" si="1"/>
        <v>75.91</v>
      </c>
      <c r="J60" s="7"/>
      <c r="K60" s="8">
        <f t="shared" si="2"/>
        <v>-0.47249999999999998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ROUND(+'Emergency Room'!I56,0)</f>
        <v>407710</v>
      </c>
      <c r="E61" s="6">
        <f>ROUND(+'Emergency Room'!F56,0)</f>
        <v>1475</v>
      </c>
      <c r="F61" s="7">
        <f t="shared" si="0"/>
        <v>276.41000000000003</v>
      </c>
      <c r="G61" s="6">
        <f>ROUND(+'Emergency Room'!I159,0)</f>
        <v>441287</v>
      </c>
      <c r="H61" s="6">
        <f>ROUND(+'Emergency Room'!F159,0)</f>
        <v>1556</v>
      </c>
      <c r="I61" s="7">
        <f t="shared" si="1"/>
        <v>283.60000000000002</v>
      </c>
      <c r="J61" s="7"/>
      <c r="K61" s="8">
        <f t="shared" si="2"/>
        <v>2.5999999999999999E-2</v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ROUND(+'Emergency Room'!I57,0)</f>
        <v>1073974</v>
      </c>
      <c r="E62" s="6">
        <f>ROUND(+'Emergency Room'!F57,0)</f>
        <v>80305</v>
      </c>
      <c r="F62" s="7">
        <f t="shared" si="0"/>
        <v>13.37</v>
      </c>
      <c r="G62" s="6">
        <f>ROUND(+'Emergency Room'!I160,0)</f>
        <v>1651784</v>
      </c>
      <c r="H62" s="6">
        <f>ROUND(+'Emergency Room'!F160,0)</f>
        <v>80213</v>
      </c>
      <c r="I62" s="7">
        <f t="shared" si="1"/>
        <v>20.59</v>
      </c>
      <c r="J62" s="7"/>
      <c r="K62" s="8">
        <f t="shared" si="2"/>
        <v>0.54</v>
      </c>
    </row>
    <row r="63" spans="2:11" x14ac:dyDescent="0.2">
      <c r="B63">
        <f>+'Emergency Room'!A58</f>
        <v>145</v>
      </c>
      <c r="C63" t="str">
        <f>+'Emergency Room'!B58</f>
        <v>PEACEHEALTH ST JOSEPH MEDICAL CENTER</v>
      </c>
      <c r="D63" s="6">
        <f>ROUND(+'Emergency Room'!I58,0)</f>
        <v>1684845</v>
      </c>
      <c r="E63" s="6">
        <f>ROUND(+'Emergency Room'!F58,0)</f>
        <v>65063</v>
      </c>
      <c r="F63" s="7">
        <f t="shared" si="0"/>
        <v>25.9</v>
      </c>
      <c r="G63" s="6">
        <f>ROUND(+'Emergency Room'!I161,0)</f>
        <v>1475690</v>
      </c>
      <c r="H63" s="6">
        <f>ROUND(+'Emergency Room'!F161,0)</f>
        <v>66406</v>
      </c>
      <c r="I63" s="7">
        <f t="shared" si="1"/>
        <v>22.22</v>
      </c>
      <c r="J63" s="7"/>
      <c r="K63" s="8">
        <f t="shared" si="2"/>
        <v>-0.1421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ROUND(+'Emergency Room'!I59,0)</f>
        <v>37433</v>
      </c>
      <c r="E64" s="6">
        <f>ROUND(+'Emergency Room'!F59,0)</f>
        <v>9574</v>
      </c>
      <c r="F64" s="7">
        <f t="shared" si="0"/>
        <v>3.91</v>
      </c>
      <c r="G64" s="6">
        <f>ROUND(+'Emergency Room'!I162,0)</f>
        <v>230194</v>
      </c>
      <c r="H64" s="6">
        <f>ROUND(+'Emergency Room'!F162,0)</f>
        <v>9109</v>
      </c>
      <c r="I64" s="7">
        <f t="shared" si="1"/>
        <v>25.27</v>
      </c>
      <c r="J64" s="7"/>
      <c r="K64" s="8">
        <f t="shared" si="2"/>
        <v>5.4629000000000003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ROUND(+'Emergency Room'!I60,0)</f>
        <v>0</v>
      </c>
      <c r="E65" s="6">
        <f>ROUND(+'Emergency Room'!F60,0)</f>
        <v>0</v>
      </c>
      <c r="F65" s="7" t="str">
        <f t="shared" si="0"/>
        <v/>
      </c>
      <c r="G65" s="6">
        <f>ROUND(+'Emergency Room'!I163,0)</f>
        <v>0</v>
      </c>
      <c r="H65" s="6">
        <f>ROUND(+'Emergency Room'!F163,0)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ROUND(+'Emergency Room'!I61,0)</f>
        <v>9455</v>
      </c>
      <c r="E66" s="6">
        <f>ROUND(+'Emergency Room'!F61,0)</f>
        <v>3691</v>
      </c>
      <c r="F66" s="7">
        <f t="shared" si="0"/>
        <v>2.56</v>
      </c>
      <c r="G66" s="6">
        <f>ROUND(+'Emergency Room'!I164,0)</f>
        <v>2417</v>
      </c>
      <c r="H66" s="6">
        <f>ROUND(+'Emergency Room'!F164,0)</f>
        <v>3922</v>
      </c>
      <c r="I66" s="7">
        <f t="shared" si="1"/>
        <v>0.62</v>
      </c>
      <c r="J66" s="7"/>
      <c r="K66" s="8">
        <f t="shared" si="2"/>
        <v>-0.75780000000000003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ROUND(+'Emergency Room'!I62,0)</f>
        <v>2494383</v>
      </c>
      <c r="E67" s="6">
        <f>ROUND(+'Emergency Room'!F62,0)</f>
        <v>20398</v>
      </c>
      <c r="F67" s="7">
        <f t="shared" si="0"/>
        <v>122.29</v>
      </c>
      <c r="G67" s="6">
        <f>ROUND(+'Emergency Room'!I165,0)</f>
        <v>2807225</v>
      </c>
      <c r="H67" s="6">
        <f>ROUND(+'Emergency Room'!F165,0)</f>
        <v>20525</v>
      </c>
      <c r="I67" s="7">
        <f t="shared" si="1"/>
        <v>136.77000000000001</v>
      </c>
      <c r="J67" s="7"/>
      <c r="K67" s="8">
        <f t="shared" si="2"/>
        <v>0.11840000000000001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ROUND(+'Emergency Room'!I63,0)</f>
        <v>1256263</v>
      </c>
      <c r="E68" s="6">
        <f>ROUND(+'Emergency Room'!F63,0)</f>
        <v>2653</v>
      </c>
      <c r="F68" s="7">
        <f t="shared" si="0"/>
        <v>473.53</v>
      </c>
      <c r="G68" s="6">
        <f>ROUND(+'Emergency Room'!I166,0)</f>
        <v>1263877</v>
      </c>
      <c r="H68" s="6">
        <f>ROUND(+'Emergency Room'!F166,0)</f>
        <v>3047</v>
      </c>
      <c r="I68" s="7">
        <f t="shared" si="1"/>
        <v>414.79</v>
      </c>
      <c r="J68" s="7"/>
      <c r="K68" s="8">
        <f t="shared" si="2"/>
        <v>-0.124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ROUND(+'Emergency Room'!I64,0)</f>
        <v>119750</v>
      </c>
      <c r="E69" s="6">
        <f>ROUND(+'Emergency Room'!F64,0)</f>
        <v>81250</v>
      </c>
      <c r="F69" s="7">
        <f t="shared" si="0"/>
        <v>1.47</v>
      </c>
      <c r="G69" s="6">
        <f>ROUND(+'Emergency Room'!I167,0)</f>
        <v>2283556</v>
      </c>
      <c r="H69" s="6">
        <f>ROUND(+'Emergency Room'!F167,0)</f>
        <v>83067</v>
      </c>
      <c r="I69" s="7">
        <f t="shared" si="1"/>
        <v>27.49</v>
      </c>
      <c r="J69" s="7"/>
      <c r="K69" s="8">
        <f t="shared" si="2"/>
        <v>17.700700000000001</v>
      </c>
    </row>
    <row r="70" spans="2:11" x14ac:dyDescent="0.2">
      <c r="B70">
        <f>+'Emergency Room'!A65</f>
        <v>156</v>
      </c>
      <c r="C70" t="str">
        <f>+'Emergency Room'!B65</f>
        <v>WHIDBEYHEALTH MEDICAL CENTER</v>
      </c>
      <c r="D70" s="6">
        <f>ROUND(+'Emergency Room'!I65,0)</f>
        <v>3062860</v>
      </c>
      <c r="E70" s="6">
        <f>ROUND(+'Emergency Room'!F65,0)</f>
        <v>23320</v>
      </c>
      <c r="F70" s="7">
        <f t="shared" si="0"/>
        <v>131.34</v>
      </c>
      <c r="G70" s="6">
        <f>ROUND(+'Emergency Room'!I168,0)</f>
        <v>3158370</v>
      </c>
      <c r="H70" s="6">
        <f>ROUND(+'Emergency Room'!F168,0)</f>
        <v>42240</v>
      </c>
      <c r="I70" s="7">
        <f t="shared" si="1"/>
        <v>74.77</v>
      </c>
      <c r="J70" s="7"/>
      <c r="K70" s="8">
        <f t="shared" si="2"/>
        <v>-0.43070000000000003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ROUND(+'Emergency Room'!I66,0)</f>
        <v>0</v>
      </c>
      <c r="E71" s="6">
        <f>ROUND(+'Emergency Room'!F66,0)</f>
        <v>0</v>
      </c>
      <c r="F71" s="7" t="str">
        <f t="shared" si="0"/>
        <v/>
      </c>
      <c r="G71" s="6">
        <f>ROUND(+'Emergency Room'!I169,0)</f>
        <v>0</v>
      </c>
      <c r="H71" s="6">
        <f>ROUND(+'Emergency Room'!F169,0)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ROUND(+'Emergency Room'!I67,0)</f>
        <v>0</v>
      </c>
      <c r="E72" s="6">
        <f>ROUND(+'Emergency Room'!F67,0)</f>
        <v>3012</v>
      </c>
      <c r="F72" s="7" t="str">
        <f t="shared" si="0"/>
        <v/>
      </c>
      <c r="G72" s="6">
        <f>ROUND(+'Emergency Room'!I170,0)</f>
        <v>0</v>
      </c>
      <c r="H72" s="6">
        <f>ROUND(+'Emergency Room'!F170,0)</f>
        <v>3309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ROUND(+'Emergency Room'!I68,0)</f>
        <v>284657</v>
      </c>
      <c r="E73" s="6">
        <f>ROUND(+'Emergency Room'!F68,0)</f>
        <v>71595</v>
      </c>
      <c r="F73" s="7">
        <f t="shared" si="0"/>
        <v>3.98</v>
      </c>
      <c r="G73" s="6">
        <f>ROUND(+'Emergency Room'!I171,0)</f>
        <v>297941</v>
      </c>
      <c r="H73" s="6">
        <f>ROUND(+'Emergency Room'!F171,0)</f>
        <v>68901</v>
      </c>
      <c r="I73" s="7">
        <f t="shared" si="1"/>
        <v>4.32</v>
      </c>
      <c r="J73" s="7"/>
      <c r="K73" s="8">
        <f t="shared" si="2"/>
        <v>8.5400000000000004E-2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ROUND(+'Emergency Room'!I69,0)</f>
        <v>2837469</v>
      </c>
      <c r="E74" s="6">
        <f>ROUND(+'Emergency Room'!F69,0)</f>
        <v>94567</v>
      </c>
      <c r="F74" s="7">
        <f t="shared" si="0"/>
        <v>30</v>
      </c>
      <c r="G74" s="6">
        <f>ROUND(+'Emergency Room'!I172,0)</f>
        <v>1292826</v>
      </c>
      <c r="H74" s="6">
        <f>ROUND(+'Emergency Room'!F172,0)</f>
        <v>95729</v>
      </c>
      <c r="I74" s="7">
        <f t="shared" si="1"/>
        <v>13.51</v>
      </c>
      <c r="J74" s="7"/>
      <c r="K74" s="8">
        <f t="shared" si="2"/>
        <v>-0.54969999999999997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ROUND(+'Emergency Room'!I70,0)</f>
        <v>7786401</v>
      </c>
      <c r="E75" s="6">
        <f>ROUND(+'Emergency Room'!F70,0)</f>
        <v>86150</v>
      </c>
      <c r="F75" s="7">
        <f t="shared" ref="F75:F109" si="3">IF(D75=0,"",IF(E75=0,"",ROUND(D75/E75,2)))</f>
        <v>90.38</v>
      </c>
      <c r="G75" s="6">
        <f>ROUND(+'Emergency Room'!I173,0)</f>
        <v>7925135</v>
      </c>
      <c r="H75" s="6">
        <f>ROUND(+'Emergency Room'!F173,0)</f>
        <v>169407</v>
      </c>
      <c r="I75" s="7">
        <f t="shared" ref="I75:I109" si="4">IF(G75=0,"",IF(H75=0,"",ROUND(G75/H75,2)))</f>
        <v>46.78</v>
      </c>
      <c r="J75" s="7"/>
      <c r="K75" s="8">
        <f t="shared" ref="K75:K109" si="5">IF(D75=0,"",IF(E75=0,"",IF(G75=0,"",IF(H75=0,"",ROUND(I75/F75-1,4)))))</f>
        <v>-0.4824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ROUND(+'Emergency Room'!I71,0)</f>
        <v>582576</v>
      </c>
      <c r="E76" s="6">
        <f>ROUND(+'Emergency Room'!F71,0)</f>
        <v>56946</v>
      </c>
      <c r="F76" s="7">
        <f t="shared" si="3"/>
        <v>10.23</v>
      </c>
      <c r="G76" s="6">
        <f>ROUND(+'Emergency Room'!I174,0)</f>
        <v>575994</v>
      </c>
      <c r="H76" s="6">
        <f>ROUND(+'Emergency Room'!F174,0)</f>
        <v>56660</v>
      </c>
      <c r="I76" s="7">
        <f t="shared" si="4"/>
        <v>10.17</v>
      </c>
      <c r="J76" s="7"/>
      <c r="K76" s="8">
        <f t="shared" si="5"/>
        <v>-5.8999999999999999E-3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ROUND(+'Emergency Room'!I72,0)</f>
        <v>122488</v>
      </c>
      <c r="E77" s="6">
        <f>ROUND(+'Emergency Room'!F72,0)</f>
        <v>5037</v>
      </c>
      <c r="F77" s="7">
        <f t="shared" si="3"/>
        <v>24.32</v>
      </c>
      <c r="G77" s="6">
        <f>ROUND(+'Emergency Room'!I175,0)</f>
        <v>158012</v>
      </c>
      <c r="H77" s="6">
        <f>ROUND(+'Emergency Room'!F175,0)</f>
        <v>5407</v>
      </c>
      <c r="I77" s="7">
        <f t="shared" si="4"/>
        <v>29.22</v>
      </c>
      <c r="J77" s="7"/>
      <c r="K77" s="8">
        <f t="shared" si="5"/>
        <v>0.20150000000000001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ROUND(+'Emergency Room'!I73,0)</f>
        <v>0</v>
      </c>
      <c r="E78" s="6">
        <f>ROUND(+'Emergency Room'!F73,0)</f>
        <v>0</v>
      </c>
      <c r="F78" s="7" t="str">
        <f t="shared" si="3"/>
        <v/>
      </c>
      <c r="G78" s="6">
        <f>ROUND(+'Emergency Room'!I176,0)</f>
        <v>0</v>
      </c>
      <c r="H78" s="6">
        <f>ROUND(+'Emergency Room'!F176,0)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ROUND(+'Emergency Room'!I74,0)</f>
        <v>4555061</v>
      </c>
      <c r="E79" s="6">
        <f>ROUND(+'Emergency Room'!F74,0)</f>
        <v>36709</v>
      </c>
      <c r="F79" s="7">
        <f t="shared" si="3"/>
        <v>124.09</v>
      </c>
      <c r="G79" s="6">
        <f>ROUND(+'Emergency Room'!I177,0)</f>
        <v>5134676</v>
      </c>
      <c r="H79" s="6">
        <f>ROUND(+'Emergency Room'!F177,0)</f>
        <v>37725</v>
      </c>
      <c r="I79" s="7">
        <f t="shared" si="4"/>
        <v>136.11000000000001</v>
      </c>
      <c r="J79" s="7"/>
      <c r="K79" s="8">
        <f t="shared" si="5"/>
        <v>9.69E-2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ROUND(+'Emergency Room'!I75,0)</f>
        <v>3248338</v>
      </c>
      <c r="E80" s="6">
        <f>ROUND(+'Emergency Room'!F75,0)</f>
        <v>111392</v>
      </c>
      <c r="F80" s="7">
        <f t="shared" si="3"/>
        <v>29.16</v>
      </c>
      <c r="G80" s="6">
        <f>ROUND(+'Emergency Room'!I178,0)</f>
        <v>3313227</v>
      </c>
      <c r="H80" s="6">
        <f>ROUND(+'Emergency Room'!F178,0)</f>
        <v>109238</v>
      </c>
      <c r="I80" s="7">
        <f t="shared" si="4"/>
        <v>30.33</v>
      </c>
      <c r="J80" s="7"/>
      <c r="K80" s="8">
        <f t="shared" si="5"/>
        <v>4.0099999999999997E-2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ROUND(+'Emergency Room'!I76,0)</f>
        <v>132468</v>
      </c>
      <c r="E81" s="6">
        <f>ROUND(+'Emergency Room'!F76,0)</f>
        <v>11818</v>
      </c>
      <c r="F81" s="7">
        <f t="shared" si="3"/>
        <v>11.21</v>
      </c>
      <c r="G81" s="6">
        <f>ROUND(+'Emergency Room'!I179,0)</f>
        <v>69669</v>
      </c>
      <c r="H81" s="6">
        <f>ROUND(+'Emergency Room'!F179,0)</f>
        <v>12028</v>
      </c>
      <c r="I81" s="7">
        <f t="shared" si="4"/>
        <v>5.79</v>
      </c>
      <c r="J81" s="7"/>
      <c r="K81" s="8">
        <f t="shared" si="5"/>
        <v>-0.48349999999999999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ROUND(+'Emergency Room'!I77,0)</f>
        <v>578664</v>
      </c>
      <c r="E82" s="6">
        <f>ROUND(+'Emergency Room'!F77,0)</f>
        <v>5228</v>
      </c>
      <c r="F82" s="7">
        <f t="shared" si="3"/>
        <v>110.69</v>
      </c>
      <c r="G82" s="6">
        <f>ROUND(+'Emergency Room'!I180,0)</f>
        <v>552892</v>
      </c>
      <c r="H82" s="6">
        <f>ROUND(+'Emergency Room'!F180,0)</f>
        <v>4988</v>
      </c>
      <c r="I82" s="7">
        <f t="shared" si="4"/>
        <v>110.84</v>
      </c>
      <c r="J82" s="7"/>
      <c r="K82" s="8">
        <f t="shared" si="5"/>
        <v>1.4E-3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ROUND(+'Emergency Room'!I78,0)</f>
        <v>447343</v>
      </c>
      <c r="E83" s="6">
        <f>ROUND(+'Emergency Room'!F78,0)</f>
        <v>41517</v>
      </c>
      <c r="F83" s="7">
        <f t="shared" si="3"/>
        <v>10.77</v>
      </c>
      <c r="G83" s="6">
        <f>ROUND(+'Emergency Room'!I181,0)</f>
        <v>401663</v>
      </c>
      <c r="H83" s="6">
        <f>ROUND(+'Emergency Room'!F181,0)</f>
        <v>42694</v>
      </c>
      <c r="I83" s="7">
        <f t="shared" si="4"/>
        <v>9.41</v>
      </c>
      <c r="J83" s="7"/>
      <c r="K83" s="8">
        <f t="shared" si="5"/>
        <v>-0.1263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ROUND(+'Emergency Room'!I79,0)</f>
        <v>5394688</v>
      </c>
      <c r="E84" s="6">
        <f>ROUND(+'Emergency Room'!F79,0)</f>
        <v>79796</v>
      </c>
      <c r="F84" s="7">
        <f t="shared" si="3"/>
        <v>67.61</v>
      </c>
      <c r="G84" s="6">
        <f>ROUND(+'Emergency Room'!I182,0)</f>
        <v>4768261</v>
      </c>
      <c r="H84" s="6">
        <f>ROUND(+'Emergency Room'!F182,0)</f>
        <v>82249</v>
      </c>
      <c r="I84" s="7">
        <f t="shared" si="4"/>
        <v>57.97</v>
      </c>
      <c r="J84" s="7"/>
      <c r="K84" s="8">
        <f t="shared" si="5"/>
        <v>-0.1426</v>
      </c>
    </row>
    <row r="85" spans="2:11" x14ac:dyDescent="0.2">
      <c r="B85">
        <f>+'Emergency Room'!A80</f>
        <v>180</v>
      </c>
      <c r="C85" t="str">
        <f>+'Emergency Room'!B80</f>
        <v>MULTICARE VALLEY HOSPITAL</v>
      </c>
      <c r="D85" s="6">
        <f>ROUND(+'Emergency Room'!I80,0)</f>
        <v>1672954</v>
      </c>
      <c r="E85" s="6">
        <f>ROUND(+'Emergency Room'!F80,0)</f>
        <v>42638</v>
      </c>
      <c r="F85" s="7">
        <f t="shared" si="3"/>
        <v>39.24</v>
      </c>
      <c r="G85" s="6">
        <f>ROUND(+'Emergency Room'!I183,0)</f>
        <v>1482108</v>
      </c>
      <c r="H85" s="6">
        <f>ROUND(+'Emergency Room'!F183,0)</f>
        <v>42533</v>
      </c>
      <c r="I85" s="7">
        <f t="shared" si="4"/>
        <v>34.85</v>
      </c>
      <c r="J85" s="7"/>
      <c r="K85" s="8">
        <f t="shared" si="5"/>
        <v>-0.1119</v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ROUND(+'Emergency Room'!I81,0)</f>
        <v>1308317</v>
      </c>
      <c r="E86" s="6">
        <f>ROUND(+'Emergency Room'!F81,0)</f>
        <v>38344</v>
      </c>
      <c r="F86" s="7">
        <f t="shared" si="3"/>
        <v>34.119999999999997</v>
      </c>
      <c r="G86" s="6">
        <f>ROUND(+'Emergency Room'!I184,0)</f>
        <v>1288339</v>
      </c>
      <c r="H86" s="6">
        <f>ROUND(+'Emergency Room'!F184,0)</f>
        <v>39012</v>
      </c>
      <c r="I86" s="7">
        <f t="shared" si="4"/>
        <v>33.020000000000003</v>
      </c>
      <c r="J86" s="7"/>
      <c r="K86" s="8">
        <f t="shared" si="5"/>
        <v>-3.2199999999999999E-2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ROUND(+'Emergency Room'!I82,0)</f>
        <v>1734038</v>
      </c>
      <c r="E87" s="6">
        <f>ROUND(+'Emergency Room'!F82,0)</f>
        <v>12064</v>
      </c>
      <c r="F87" s="7">
        <f t="shared" si="3"/>
        <v>143.74</v>
      </c>
      <c r="G87" s="6">
        <f>ROUND(+'Emergency Room'!I185,0)</f>
        <v>1840535</v>
      </c>
      <c r="H87" s="6">
        <f>ROUND(+'Emergency Room'!F185,0)</f>
        <v>13796</v>
      </c>
      <c r="I87" s="7">
        <f t="shared" si="4"/>
        <v>133.41</v>
      </c>
      <c r="J87" s="7"/>
      <c r="K87" s="8">
        <f t="shared" si="5"/>
        <v>-7.1900000000000006E-2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ROUND(+'Emergency Room'!I83,0)</f>
        <v>0</v>
      </c>
      <c r="E88" s="6">
        <f>ROUND(+'Emergency Room'!F83,0)</f>
        <v>35505</v>
      </c>
      <c r="F88" s="7" t="str">
        <f t="shared" si="3"/>
        <v/>
      </c>
      <c r="G88" s="6">
        <f>ROUND(+'Emergency Room'!I186,0)</f>
        <v>0</v>
      </c>
      <c r="H88" s="6">
        <f>ROUND(+'Emergency Room'!F186,0)</f>
        <v>38398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ROUND(+'Emergency Room'!I84,0)</f>
        <v>1449001</v>
      </c>
      <c r="E89" s="6">
        <f>ROUND(+'Emergency Room'!F84,0)</f>
        <v>10194</v>
      </c>
      <c r="F89" s="7">
        <f t="shared" si="3"/>
        <v>142.13999999999999</v>
      </c>
      <c r="G89" s="6">
        <f>ROUND(+'Emergency Room'!I187,0)</f>
        <v>1652625</v>
      </c>
      <c r="H89" s="6">
        <f>ROUND(+'Emergency Room'!F187,0)</f>
        <v>9624</v>
      </c>
      <c r="I89" s="7">
        <f t="shared" si="4"/>
        <v>171.72</v>
      </c>
      <c r="J89" s="7"/>
      <c r="K89" s="8">
        <f t="shared" si="5"/>
        <v>0.20810000000000001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ROUND(+'Emergency Room'!I85,0)</f>
        <v>624297</v>
      </c>
      <c r="E90" s="6">
        <f>ROUND(+'Emergency Room'!F85,0)</f>
        <v>4613</v>
      </c>
      <c r="F90" s="7">
        <f t="shared" si="3"/>
        <v>135.33000000000001</v>
      </c>
      <c r="G90" s="6">
        <f>ROUND(+'Emergency Room'!I188,0)</f>
        <v>726605</v>
      </c>
      <c r="H90" s="6">
        <f>ROUND(+'Emergency Room'!F188,0)</f>
        <v>4975</v>
      </c>
      <c r="I90" s="7">
        <f t="shared" si="4"/>
        <v>146.05000000000001</v>
      </c>
      <c r="J90" s="7"/>
      <c r="K90" s="8">
        <f t="shared" si="5"/>
        <v>7.9200000000000007E-2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ROUND(+'Emergency Room'!I86,0)</f>
        <v>179148</v>
      </c>
      <c r="E91" s="6">
        <f>ROUND(+'Emergency Room'!F86,0)</f>
        <v>3590</v>
      </c>
      <c r="F91" s="7">
        <f t="shared" si="3"/>
        <v>49.9</v>
      </c>
      <c r="G91" s="6">
        <f>ROUND(+'Emergency Room'!I189,0)</f>
        <v>152160</v>
      </c>
      <c r="H91" s="6">
        <f>ROUND(+'Emergency Room'!F189,0)</f>
        <v>3845</v>
      </c>
      <c r="I91" s="7">
        <f t="shared" si="4"/>
        <v>39.57</v>
      </c>
      <c r="J91" s="7"/>
      <c r="K91" s="8">
        <f t="shared" si="5"/>
        <v>-0.20699999999999999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ROUND(+'Emergency Room'!I87,0)</f>
        <v>347465</v>
      </c>
      <c r="E92" s="6">
        <f>ROUND(+'Emergency Room'!F87,0)</f>
        <v>20880</v>
      </c>
      <c r="F92" s="7">
        <f t="shared" si="3"/>
        <v>16.64</v>
      </c>
      <c r="G92" s="6">
        <f>ROUND(+'Emergency Room'!I190,0)</f>
        <v>383605</v>
      </c>
      <c r="H92" s="6">
        <f>ROUND(+'Emergency Room'!F190,0)</f>
        <v>20885</v>
      </c>
      <c r="I92" s="7">
        <f t="shared" si="4"/>
        <v>18.37</v>
      </c>
      <c r="J92" s="7"/>
      <c r="K92" s="8">
        <f t="shared" si="5"/>
        <v>0.104</v>
      </c>
    </row>
    <row r="93" spans="2:11" x14ac:dyDescent="0.2">
      <c r="B93">
        <f>+'Emergency Room'!A88</f>
        <v>198</v>
      </c>
      <c r="C93" t="str">
        <f>+'Emergency Room'!B88</f>
        <v>ASTRIA SUNNYSIDE HOSPITAL</v>
      </c>
      <c r="D93" s="6">
        <f>ROUND(+'Emergency Room'!I88,0)</f>
        <v>750838</v>
      </c>
      <c r="E93" s="6">
        <f>ROUND(+'Emergency Room'!F88,0)</f>
        <v>19522</v>
      </c>
      <c r="F93" s="7">
        <f t="shared" si="3"/>
        <v>38.46</v>
      </c>
      <c r="G93" s="6">
        <f>ROUND(+'Emergency Room'!I191,0)</f>
        <v>1154285</v>
      </c>
      <c r="H93" s="6">
        <f>ROUND(+'Emergency Room'!F191,0)</f>
        <v>18302</v>
      </c>
      <c r="I93" s="7">
        <f t="shared" si="4"/>
        <v>63.07</v>
      </c>
      <c r="J93" s="7"/>
      <c r="K93" s="8">
        <f t="shared" si="5"/>
        <v>0.63990000000000002</v>
      </c>
    </row>
    <row r="94" spans="2:11" x14ac:dyDescent="0.2">
      <c r="B94">
        <f>+'Emergency Room'!A89</f>
        <v>199</v>
      </c>
      <c r="C94" t="str">
        <f>+'Emergency Room'!B89</f>
        <v>ASTRIA TOPPENISH HOSPITAL</v>
      </c>
      <c r="D94" s="6">
        <f>ROUND(+'Emergency Room'!I89,0)</f>
        <v>0</v>
      </c>
      <c r="E94" s="6">
        <f>ROUND(+'Emergency Room'!F89,0)</f>
        <v>22040</v>
      </c>
      <c r="F94" s="7" t="str">
        <f t="shared" si="3"/>
        <v/>
      </c>
      <c r="G94" s="6">
        <f>ROUND(+'Emergency Room'!I192,0)</f>
        <v>69667</v>
      </c>
      <c r="H94" s="6">
        <f>ROUND(+'Emergency Room'!F192,0)</f>
        <v>22721</v>
      </c>
      <c r="I94" s="7">
        <f t="shared" si="4"/>
        <v>3.07</v>
      </c>
      <c r="J94" s="7"/>
      <c r="K94" s="8" t="str">
        <f t="shared" si="5"/>
        <v/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ROUND(+'Emergency Room'!I90,0)</f>
        <v>919616</v>
      </c>
      <c r="E95" s="6">
        <f>ROUND(+'Emergency Room'!F90,0)</f>
        <v>52981</v>
      </c>
      <c r="F95" s="7">
        <f t="shared" si="3"/>
        <v>17.36</v>
      </c>
      <c r="G95" s="6">
        <f>ROUND(+'Emergency Room'!I193,0)</f>
        <v>782097</v>
      </c>
      <c r="H95" s="6">
        <f>ROUND(+'Emergency Room'!F193,0)</f>
        <v>52562</v>
      </c>
      <c r="I95" s="7">
        <f t="shared" si="4"/>
        <v>14.88</v>
      </c>
      <c r="J95" s="7"/>
      <c r="K95" s="8">
        <f t="shared" si="5"/>
        <v>-0.1429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ROUND(+'Emergency Room'!I91,0)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Room'!I194,0)</f>
        <v>0</v>
      </c>
      <c r="H96" s="6">
        <f>ROUND(+'Emergency Room'!F194,0)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ROUND(+'Emergency Room'!I92,0)</f>
        <v>0</v>
      </c>
      <c r="E97" s="6">
        <f>ROUND(+'Emergency Room'!F92,0)</f>
        <v>0</v>
      </c>
      <c r="F97" s="7" t="str">
        <f t="shared" si="3"/>
        <v/>
      </c>
      <c r="G97" s="6">
        <f>ROUND(+'Emergency Room'!I195,0)</f>
        <v>0</v>
      </c>
      <c r="H97" s="6">
        <f>ROUND(+'Emergency Room'!F195,0)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ROUND(+'Emergency Room'!I93,0)</f>
        <v>0</v>
      </c>
      <c r="E98" s="6">
        <f>ROUND(+'Emergency Room'!F93,0)</f>
        <v>0</v>
      </c>
      <c r="F98" s="7" t="str">
        <f t="shared" si="3"/>
        <v/>
      </c>
      <c r="G98" s="6">
        <f>ROUND(+'Emergency Room'!I196,0)</f>
        <v>0</v>
      </c>
      <c r="H98" s="6">
        <f>ROUND(+'Emergency Room'!F196,0)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ROUND(+'Emergency Room'!I94,0)</f>
        <v>154311</v>
      </c>
      <c r="E99" s="6">
        <f>ROUND(+'Emergency Room'!F94,0)</f>
        <v>12293</v>
      </c>
      <c r="F99" s="7">
        <f t="shared" si="3"/>
        <v>12.55</v>
      </c>
      <c r="G99" s="6">
        <f>ROUND(+'Emergency Room'!I197,0)</f>
        <v>451808</v>
      </c>
      <c r="H99" s="6">
        <f>ROUND(+'Emergency Room'!F197,0)</f>
        <v>12437</v>
      </c>
      <c r="I99" s="7">
        <f t="shared" si="4"/>
        <v>36.33</v>
      </c>
      <c r="J99" s="7"/>
      <c r="K99" s="8">
        <f t="shared" si="5"/>
        <v>1.8948</v>
      </c>
    </row>
    <row r="100" spans="2:11" x14ac:dyDescent="0.2">
      <c r="B100">
        <f>+'Emergency Room'!A95</f>
        <v>207</v>
      </c>
      <c r="C100" t="str">
        <f>+'Emergency Room'!B95</f>
        <v>SKAGIT REGIONAL HEALTH</v>
      </c>
      <c r="D100" s="6">
        <f>ROUND(+'Emergency Room'!I95,0)</f>
        <v>4651939</v>
      </c>
      <c r="E100" s="6">
        <f>ROUND(+'Emergency Room'!F95,0)</f>
        <v>0</v>
      </c>
      <c r="F100" s="7" t="str">
        <f t="shared" si="3"/>
        <v/>
      </c>
      <c r="G100" s="6">
        <f>ROUND(+'Emergency Room'!I198,0)</f>
        <v>4824299</v>
      </c>
      <c r="H100" s="6">
        <f>ROUND(+'Emergency Room'!F198,0)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ROUND(+'Emergency Room'!I96,0)</f>
        <v>1441939</v>
      </c>
      <c r="E101" s="6">
        <f>ROUND(+'Emergency Room'!F96,0)</f>
        <v>69728</v>
      </c>
      <c r="F101" s="7">
        <f t="shared" si="3"/>
        <v>20.68</v>
      </c>
      <c r="G101" s="6">
        <f>ROUND(+'Emergency Room'!I199,0)</f>
        <v>1443006</v>
      </c>
      <c r="H101" s="6">
        <f>ROUND(+'Emergency Room'!F199,0)</f>
        <v>73109</v>
      </c>
      <c r="I101" s="7">
        <f t="shared" si="4"/>
        <v>19.739999999999998</v>
      </c>
      <c r="J101" s="7"/>
      <c r="K101" s="8">
        <f t="shared" si="5"/>
        <v>-4.5499999999999999E-2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ROUND(+'Emergency Room'!I97,0)</f>
        <v>512379</v>
      </c>
      <c r="E102" s="6">
        <f>ROUND(+'Emergency Room'!F97,0)</f>
        <v>27766</v>
      </c>
      <c r="F102" s="7">
        <f t="shared" si="3"/>
        <v>18.45</v>
      </c>
      <c r="G102" s="6">
        <f>ROUND(+'Emergency Room'!I200,0)</f>
        <v>1052839</v>
      </c>
      <c r="H102" s="6">
        <f>ROUND(+'Emergency Room'!F200,0)</f>
        <v>28226</v>
      </c>
      <c r="I102" s="7">
        <f t="shared" si="4"/>
        <v>37.299999999999997</v>
      </c>
      <c r="J102" s="7"/>
      <c r="K102" s="8">
        <f t="shared" si="5"/>
        <v>1.0217000000000001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ROUND(+'Emergency Room'!I98,0)</f>
        <v>357074</v>
      </c>
      <c r="E103" s="6">
        <f>ROUND(+'Emergency Room'!F98,0)</f>
        <v>27826</v>
      </c>
      <c r="F103" s="7">
        <f t="shared" si="3"/>
        <v>12.83</v>
      </c>
      <c r="G103" s="6">
        <f>ROUND(+'Emergency Room'!I201,0)</f>
        <v>749590</v>
      </c>
      <c r="H103" s="6">
        <f>ROUND(+'Emergency Room'!F201,0)</f>
        <v>28743</v>
      </c>
      <c r="I103" s="7">
        <f t="shared" si="4"/>
        <v>26.08</v>
      </c>
      <c r="J103" s="7"/>
      <c r="K103" s="8">
        <f t="shared" si="5"/>
        <v>1.0327</v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ROUND(+'Emergency Room'!I99,0)</f>
        <v>45000</v>
      </c>
      <c r="E104" s="6">
        <f>ROUND(+'Emergency Room'!F99,0)</f>
        <v>3270</v>
      </c>
      <c r="F104" s="7">
        <f t="shared" si="3"/>
        <v>13.76</v>
      </c>
      <c r="G104" s="6">
        <f>ROUND(+'Emergency Room'!I202,0)</f>
        <v>59300</v>
      </c>
      <c r="H104" s="6">
        <f>ROUND(+'Emergency Room'!F202,0)</f>
        <v>3262</v>
      </c>
      <c r="I104" s="7">
        <f t="shared" si="4"/>
        <v>18.18</v>
      </c>
      <c r="J104" s="7"/>
      <c r="K104" s="8">
        <f t="shared" si="5"/>
        <v>0.32119999999999999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ROUND(+'Emergency Room'!I100,0)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Room'!I203,0)</f>
        <v>0</v>
      </c>
      <c r="H105" s="6">
        <f>ROUND(+'Emergency Room'!F203,0)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ROUND(+'Emergency Room'!I101,0)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Room'!I204,0)</f>
        <v>0</v>
      </c>
      <c r="H106" s="6">
        <f>ROUND(+'Emergency Room'!F204,0)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ROUND(+'Emergency Room'!I102,0)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Room'!I205,0)</f>
        <v>0</v>
      </c>
      <c r="H107" s="6">
        <f>ROUND(+'Emergency Room'!F205,0)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HOSPITAL</v>
      </c>
      <c r="D108" s="6">
        <f>ROUND(+'Emergency Room'!I103,0)</f>
        <v>0</v>
      </c>
      <c r="E108" s="6">
        <f>ROUND(+'Emergency Room'!F103,0)</f>
        <v>0</v>
      </c>
      <c r="F108" s="7" t="str">
        <f t="shared" si="3"/>
        <v/>
      </c>
      <c r="G108" s="6">
        <f>ROUND(+'Emergency Room'!I206,0)</f>
        <v>0</v>
      </c>
      <c r="H108" s="6">
        <f>ROUND(+'Emergency Room'!F206,0)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BHC FAIRFAX HOSPITAL NORTH</v>
      </c>
      <c r="D109" s="6">
        <f>ROUND(+'Emergency Room'!I104,0)</f>
        <v>0</v>
      </c>
      <c r="E109" s="6">
        <f>ROUND(+'Emergency Room'!F104,0)</f>
        <v>0</v>
      </c>
      <c r="F109" s="7" t="str">
        <f t="shared" si="3"/>
        <v/>
      </c>
      <c r="G109" s="6">
        <f>ROUND(+'Emergency Room'!I207,0)</f>
        <v>0</v>
      </c>
      <c r="H109" s="6">
        <f>ROUND(+'Emergency Room'!F207,0)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+'Emergency Room'!A105</f>
        <v>923</v>
      </c>
      <c r="C110" t="str">
        <f>+'Emergency Room'!B105</f>
        <v>FAIRFAX BEHAVIORAL HEALTH MONROE</v>
      </c>
      <c r="D110" s="6">
        <f>ROUND(+'Emergency Room'!I105,0)</f>
        <v>0</v>
      </c>
      <c r="E110" s="6">
        <f>ROUND(+'Emergency Room'!F105,0)</f>
        <v>0</v>
      </c>
      <c r="F110" s="7" t="str">
        <f t="shared" ref="F110" si="6">IF(D110=0,"",IF(E110=0,"",ROUND(D110/E110,2)))</f>
        <v/>
      </c>
      <c r="G110" s="6">
        <f>ROUND(+'Emergency Room'!I208,0)</f>
        <v>0</v>
      </c>
      <c r="H110" s="6">
        <f>ROUND(+'Emergency Room'!F208,0)</f>
        <v>0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6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3" t="s">
        <v>9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362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25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9"/>
      <c r="B8" s="6"/>
      <c r="C8" s="6"/>
      <c r="F8" s="1" t="s">
        <v>2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41</v>
      </c>
      <c r="E9" s="1" t="s">
        <v>4</v>
      </c>
      <c r="F9" s="1" t="s">
        <v>4</v>
      </c>
      <c r="G9" s="1" t="s">
        <v>41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Room'!J5,0)</f>
        <v>1274938</v>
      </c>
      <c r="E10" s="6">
        <f>ROUND(+'Emergency Room'!F5,0)</f>
        <v>67267</v>
      </c>
      <c r="F10" s="7">
        <f>IF(D10=0,"",IF(E10=0,"",ROUND(D10/E10,2)))</f>
        <v>18.95</v>
      </c>
      <c r="G10" s="6">
        <f>ROUND(+'Emergency Room'!J108,0)</f>
        <v>1593881</v>
      </c>
      <c r="H10" s="6">
        <f>ROUND(+'Emergency Room'!F108,0)</f>
        <v>67824</v>
      </c>
      <c r="I10" s="7">
        <f>IF(G10=0,"",IF(H10=0,"",ROUND(G10/H10,2)))</f>
        <v>23.5</v>
      </c>
      <c r="J10" s="7"/>
      <c r="K10" s="8">
        <f>IF(D10=0,"",IF(E10=0,"",IF(G10=0,"",IF(H10=0,"",ROUND(I10/F10-1,4)))))</f>
        <v>0.24010000000000001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Room'!J6,0)</f>
        <v>523378</v>
      </c>
      <c r="E11" s="6">
        <f>ROUND(+'Emergency Room'!F6,0)</f>
        <v>20916</v>
      </c>
      <c r="F11" s="7">
        <f t="shared" ref="F11:F74" si="0">IF(D11=0,"",IF(E11=0,"",ROUND(D11/E11,2)))</f>
        <v>25.02</v>
      </c>
      <c r="G11" s="6">
        <f>ROUND(+'Emergency Room'!J109,0)</f>
        <v>589601</v>
      </c>
      <c r="H11" s="6">
        <f>ROUND(+'Emergency Room'!F109,0)</f>
        <v>21510</v>
      </c>
      <c r="I11" s="7">
        <f t="shared" ref="I11:I74" si="1">IF(G11=0,"",IF(H11=0,"",ROUND(G11/H11,2)))</f>
        <v>27.41</v>
      </c>
      <c r="J11" s="7"/>
      <c r="K11" s="8">
        <f t="shared" ref="K11:K74" si="2">IF(D11=0,"",IF(E11=0,"",IF(G11=0,"",IF(H11=0,"",ROUND(I11/F11-1,4)))))</f>
        <v>9.5500000000000002E-2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Room'!J7,0)</f>
        <v>56375</v>
      </c>
      <c r="E12" s="6">
        <f>ROUND(+'Emergency Room'!F7,0)</f>
        <v>4494</v>
      </c>
      <c r="F12" s="7">
        <f t="shared" si="0"/>
        <v>12.54</v>
      </c>
      <c r="G12" s="6">
        <f>ROUND(+'Emergency Room'!J110,0)</f>
        <v>62951</v>
      </c>
      <c r="H12" s="6">
        <f>ROUND(+'Emergency Room'!F110,0)</f>
        <v>5116</v>
      </c>
      <c r="I12" s="7">
        <f t="shared" si="1"/>
        <v>12.3</v>
      </c>
      <c r="J12" s="7"/>
      <c r="K12" s="8">
        <f t="shared" si="2"/>
        <v>-1.9099999999999999E-2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Room'!J8,0)</f>
        <v>747281</v>
      </c>
      <c r="E13" s="6">
        <f>ROUND(+'Emergency Room'!F8,0)</f>
        <v>24976</v>
      </c>
      <c r="F13" s="7">
        <f t="shared" si="0"/>
        <v>29.92</v>
      </c>
      <c r="G13" s="6">
        <f>ROUND(+'Emergency Room'!J111,0)</f>
        <v>627689</v>
      </c>
      <c r="H13" s="6">
        <f>ROUND(+'Emergency Room'!F111,0)</f>
        <v>22194</v>
      </c>
      <c r="I13" s="7">
        <f t="shared" si="1"/>
        <v>28.28</v>
      </c>
      <c r="J13" s="7"/>
      <c r="K13" s="8">
        <f t="shared" si="2"/>
        <v>-5.4800000000000001E-2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Room'!J9,0)</f>
        <v>1189408</v>
      </c>
      <c r="E14" s="6">
        <f>ROUND(+'Emergency Room'!F9,0)</f>
        <v>86797</v>
      </c>
      <c r="F14" s="7">
        <f t="shared" si="0"/>
        <v>13.7</v>
      </c>
      <c r="G14" s="6">
        <f>ROUND(+'Emergency Room'!J112,0)</f>
        <v>1062045</v>
      </c>
      <c r="H14" s="6">
        <f>ROUND(+'Emergency Room'!F112,0)</f>
        <v>88621</v>
      </c>
      <c r="I14" s="7">
        <f t="shared" si="1"/>
        <v>11.98</v>
      </c>
      <c r="J14" s="7"/>
      <c r="K14" s="8">
        <f t="shared" si="2"/>
        <v>-0.1255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Room'!J10,0)</f>
        <v>0</v>
      </c>
      <c r="E15" s="6">
        <f>ROUND(+'Emergency Room'!F10,0)</f>
        <v>35825</v>
      </c>
      <c r="F15" s="7" t="str">
        <f t="shared" si="0"/>
        <v/>
      </c>
      <c r="G15" s="6">
        <f>ROUND(+'Emergency Room'!J113,0)</f>
        <v>544795</v>
      </c>
      <c r="H15" s="6">
        <f>ROUND(+'Emergency Room'!F113,0)</f>
        <v>36294</v>
      </c>
      <c r="I15" s="7">
        <f t="shared" si="1"/>
        <v>15.01</v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Room'!J11,0)</f>
        <v>61759</v>
      </c>
      <c r="E16" s="6">
        <f>ROUND(+'Emergency Room'!F11,0)</f>
        <v>6708</v>
      </c>
      <c r="F16" s="7">
        <f t="shared" si="0"/>
        <v>9.2100000000000009</v>
      </c>
      <c r="G16" s="6">
        <f>ROUND(+'Emergency Room'!J114,0)</f>
        <v>69999</v>
      </c>
      <c r="H16" s="6">
        <f>ROUND(+'Emergency Room'!F114,0)</f>
        <v>7111</v>
      </c>
      <c r="I16" s="7">
        <f t="shared" si="1"/>
        <v>9.84</v>
      </c>
      <c r="J16" s="7"/>
      <c r="K16" s="8">
        <f t="shared" si="2"/>
        <v>6.8400000000000002E-2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Room'!J12,0)</f>
        <v>193772</v>
      </c>
      <c r="E17" s="6">
        <f>ROUND(+'Emergency Room'!F12,0)</f>
        <v>19679</v>
      </c>
      <c r="F17" s="7">
        <f t="shared" si="0"/>
        <v>9.85</v>
      </c>
      <c r="G17" s="6">
        <f>ROUND(+'Emergency Room'!J115,0)</f>
        <v>195226</v>
      </c>
      <c r="H17" s="6">
        <f>ROUND(+'Emergency Room'!F115,0)</f>
        <v>21069</v>
      </c>
      <c r="I17" s="7">
        <f t="shared" si="1"/>
        <v>9.27</v>
      </c>
      <c r="J17" s="7"/>
      <c r="K17" s="8">
        <f t="shared" si="2"/>
        <v>-5.8900000000000001E-2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Room'!J13,0)</f>
        <v>9482</v>
      </c>
      <c r="E18" s="6">
        <f>ROUND(+'Emergency Room'!F13,0)</f>
        <v>7531</v>
      </c>
      <c r="F18" s="7">
        <f t="shared" si="0"/>
        <v>1.26</v>
      </c>
      <c r="G18" s="6">
        <f>ROUND(+'Emergency Room'!J116,0)</f>
        <v>9059</v>
      </c>
      <c r="H18" s="6">
        <f>ROUND(+'Emergency Room'!F116,0)</f>
        <v>7980</v>
      </c>
      <c r="I18" s="7">
        <f t="shared" si="1"/>
        <v>1.1399999999999999</v>
      </c>
      <c r="J18" s="7"/>
      <c r="K18" s="8">
        <f t="shared" si="2"/>
        <v>-9.5200000000000007E-2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Room'!J14,0)</f>
        <v>828967</v>
      </c>
      <c r="E19" s="6">
        <f>ROUND(+'Emergency Room'!F14,0)</f>
        <v>54178</v>
      </c>
      <c r="F19" s="7">
        <f t="shared" si="0"/>
        <v>15.3</v>
      </c>
      <c r="G19" s="6">
        <f>ROUND(+'Emergency Room'!J117,0)</f>
        <v>850538</v>
      </c>
      <c r="H19" s="6">
        <f>ROUND(+'Emergency Room'!F117,0)</f>
        <v>55180</v>
      </c>
      <c r="I19" s="7">
        <f t="shared" si="1"/>
        <v>15.41</v>
      </c>
      <c r="J19" s="7"/>
      <c r="K19" s="8">
        <f t="shared" si="2"/>
        <v>7.1999999999999998E-3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Room'!J15,0)</f>
        <v>3024800</v>
      </c>
      <c r="E20" s="6">
        <f>ROUND(+'Emergency Room'!F15,0)</f>
        <v>62217</v>
      </c>
      <c r="F20" s="7">
        <f t="shared" si="0"/>
        <v>48.62</v>
      </c>
      <c r="G20" s="6">
        <f>ROUND(+'Emergency Room'!J118,0)</f>
        <v>3268730</v>
      </c>
      <c r="H20" s="6">
        <f>ROUND(+'Emergency Room'!F118,0)</f>
        <v>59776</v>
      </c>
      <c r="I20" s="7">
        <f t="shared" si="1"/>
        <v>54.68</v>
      </c>
      <c r="J20" s="7"/>
      <c r="K20" s="8">
        <f t="shared" si="2"/>
        <v>0.1246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Room'!J16,0)</f>
        <v>1649046</v>
      </c>
      <c r="E21" s="6">
        <f>ROUND(+'Emergency Room'!F16,0)</f>
        <v>108680</v>
      </c>
      <c r="F21" s="7">
        <f t="shared" si="0"/>
        <v>15.17</v>
      </c>
      <c r="G21" s="6">
        <f>ROUND(+'Emergency Room'!J119,0)</f>
        <v>1885448</v>
      </c>
      <c r="H21" s="6">
        <f>ROUND(+'Emergency Room'!F119,0)</f>
        <v>53979</v>
      </c>
      <c r="I21" s="7">
        <f t="shared" si="1"/>
        <v>34.93</v>
      </c>
      <c r="J21" s="7"/>
      <c r="K21" s="8">
        <f t="shared" si="2"/>
        <v>1.3026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Room'!J17,0)</f>
        <v>205733</v>
      </c>
      <c r="E22" s="6">
        <f>ROUND(+'Emergency Room'!F17,0)</f>
        <v>14590</v>
      </c>
      <c r="F22" s="7">
        <f t="shared" si="0"/>
        <v>14.1</v>
      </c>
      <c r="G22" s="6">
        <f>ROUND(+'Emergency Room'!J120,0)</f>
        <v>186214</v>
      </c>
      <c r="H22" s="6">
        <f>ROUND(+'Emergency Room'!F120,0)</f>
        <v>15093</v>
      </c>
      <c r="I22" s="7">
        <f t="shared" si="1"/>
        <v>12.34</v>
      </c>
      <c r="J22" s="7"/>
      <c r="K22" s="8">
        <f t="shared" si="2"/>
        <v>-0.12479999999999999</v>
      </c>
    </row>
    <row r="23" spans="2:11" x14ac:dyDescent="0.2">
      <c r="B23">
        <f>+'Emergency Room'!A18</f>
        <v>37</v>
      </c>
      <c r="C23" t="str">
        <f>+'Emergency Room'!B18</f>
        <v>MULTICARE DEACONESS HOSPITAL</v>
      </c>
      <c r="D23" s="6">
        <f>ROUND(+'Emergency Room'!J18,0)</f>
        <v>506337</v>
      </c>
      <c r="E23" s="6">
        <f>ROUND(+'Emergency Room'!F18,0)</f>
        <v>35167</v>
      </c>
      <c r="F23" s="7">
        <f t="shared" si="0"/>
        <v>14.4</v>
      </c>
      <c r="G23" s="6">
        <f>ROUND(+'Emergency Room'!J121,0)</f>
        <v>768063</v>
      </c>
      <c r="H23" s="6">
        <f>ROUND(+'Emergency Room'!F121,0)</f>
        <v>48448</v>
      </c>
      <c r="I23" s="7">
        <f t="shared" si="1"/>
        <v>15.85</v>
      </c>
      <c r="J23" s="7"/>
      <c r="K23" s="8">
        <f t="shared" si="2"/>
        <v>0.1007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Room'!J19,0)</f>
        <v>428859</v>
      </c>
      <c r="E24" s="6">
        <f>ROUND(+'Emergency Room'!F19,0)</f>
        <v>30319</v>
      </c>
      <c r="F24" s="7">
        <f t="shared" si="0"/>
        <v>14.14</v>
      </c>
      <c r="G24" s="6">
        <f>ROUND(+'Emergency Room'!J122,0)</f>
        <v>474032</v>
      </c>
      <c r="H24" s="6">
        <f>ROUND(+'Emergency Room'!F122,0)</f>
        <v>31949</v>
      </c>
      <c r="I24" s="7">
        <f t="shared" si="1"/>
        <v>14.84</v>
      </c>
      <c r="J24" s="7"/>
      <c r="K24" s="8">
        <f t="shared" si="2"/>
        <v>4.9500000000000002E-2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Room'!J20,0)</f>
        <v>562093</v>
      </c>
      <c r="E25" s="6">
        <f>ROUND(+'Emergency Room'!F20,0)</f>
        <v>28449</v>
      </c>
      <c r="F25" s="7">
        <f t="shared" si="0"/>
        <v>19.760000000000002</v>
      </c>
      <c r="G25" s="6">
        <f>ROUND(+'Emergency Room'!J123,0)</f>
        <v>559593</v>
      </c>
      <c r="H25" s="6">
        <f>ROUND(+'Emergency Room'!F123,0)</f>
        <v>29529</v>
      </c>
      <c r="I25" s="7">
        <f t="shared" si="1"/>
        <v>18.95</v>
      </c>
      <c r="J25" s="7"/>
      <c r="K25" s="8">
        <f t="shared" si="2"/>
        <v>-4.1000000000000002E-2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ROUND(+'Emergency Room'!J21,0)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Room'!J124,0)</f>
        <v>0</v>
      </c>
      <c r="H26" s="6">
        <f>ROUND(+'Emergency Room'!F124,0)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ROUND(+'Emergency Room'!J22,0)</f>
        <v>0</v>
      </c>
      <c r="E27" s="6">
        <f>ROUND(+'Emergency Room'!F22,0)</f>
        <v>0</v>
      </c>
      <c r="F27" s="7" t="str">
        <f t="shared" si="0"/>
        <v/>
      </c>
      <c r="G27" s="6">
        <f>ROUND(+'Emergency Room'!J125,0)</f>
        <v>0</v>
      </c>
      <c r="H27" s="6">
        <f>ROUND(+'Emergency Room'!F125,0)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ROUND(+'Emergency Room'!J23,0)</f>
        <v>41109</v>
      </c>
      <c r="E28" s="6">
        <f>ROUND(+'Emergency Room'!F23,0)</f>
        <v>4598</v>
      </c>
      <c r="F28" s="7">
        <f t="shared" si="0"/>
        <v>8.94</v>
      </c>
      <c r="G28" s="6">
        <f>ROUND(+'Emergency Room'!J126,0)</f>
        <v>31973</v>
      </c>
      <c r="H28" s="6">
        <f>ROUND(+'Emergency Room'!F126,0)</f>
        <v>4632</v>
      </c>
      <c r="I28" s="7">
        <f t="shared" si="1"/>
        <v>6.9</v>
      </c>
      <c r="J28" s="7"/>
      <c r="K28" s="8">
        <f t="shared" si="2"/>
        <v>-0.22819999999999999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ROUND(+'Emergency Room'!J24,0)</f>
        <v>83096</v>
      </c>
      <c r="E29" s="6">
        <f>ROUND(+'Emergency Room'!F24,0)</f>
        <v>9558</v>
      </c>
      <c r="F29" s="7">
        <f t="shared" si="0"/>
        <v>8.69</v>
      </c>
      <c r="G29" s="6">
        <f>ROUND(+'Emergency Room'!J127,0)</f>
        <v>112544</v>
      </c>
      <c r="H29" s="6">
        <f>ROUND(+'Emergency Room'!F127,0)</f>
        <v>9877</v>
      </c>
      <c r="I29" s="7">
        <f t="shared" si="1"/>
        <v>11.39</v>
      </c>
      <c r="J29" s="7"/>
      <c r="K29" s="8">
        <f t="shared" si="2"/>
        <v>0.31069999999999998</v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ROUND(+'Emergency Room'!J25,0)</f>
        <v>319209</v>
      </c>
      <c r="E30" s="6">
        <f>ROUND(+'Emergency Room'!F25,0)</f>
        <v>18357</v>
      </c>
      <c r="F30" s="7">
        <f t="shared" si="0"/>
        <v>17.39</v>
      </c>
      <c r="G30" s="6">
        <f>ROUND(+'Emergency Room'!J128,0)</f>
        <v>392367</v>
      </c>
      <c r="H30" s="6">
        <f>ROUND(+'Emergency Room'!F128,0)</f>
        <v>22349</v>
      </c>
      <c r="I30" s="7">
        <f t="shared" si="1"/>
        <v>17.559999999999999</v>
      </c>
      <c r="J30" s="7"/>
      <c r="K30" s="8">
        <f t="shared" si="2"/>
        <v>9.7999999999999997E-3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ROUND(+'Emergency Room'!J26,0)</f>
        <v>56432</v>
      </c>
      <c r="E31" s="6">
        <f>ROUND(+'Emergency Room'!F26,0)</f>
        <v>5703</v>
      </c>
      <c r="F31" s="7">
        <f t="shared" si="0"/>
        <v>9.9</v>
      </c>
      <c r="G31" s="6">
        <f>ROUND(+'Emergency Room'!J129,0)</f>
        <v>59231</v>
      </c>
      <c r="H31" s="6">
        <f>ROUND(+'Emergency Room'!F129,0)</f>
        <v>5572</v>
      </c>
      <c r="I31" s="7">
        <f t="shared" si="1"/>
        <v>10.63</v>
      </c>
      <c r="J31" s="7"/>
      <c r="K31" s="8">
        <f t="shared" si="2"/>
        <v>7.3700000000000002E-2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ROUND(+'Emergency Room'!J27,0)</f>
        <v>53464</v>
      </c>
      <c r="E32" s="6">
        <f>ROUND(+'Emergency Room'!F27,0)</f>
        <v>3948</v>
      </c>
      <c r="F32" s="7">
        <f t="shared" si="0"/>
        <v>13.54</v>
      </c>
      <c r="G32" s="6">
        <f>ROUND(+'Emergency Room'!J130,0)</f>
        <v>55500</v>
      </c>
      <c r="H32" s="6">
        <f>ROUND(+'Emergency Room'!F130,0)</f>
        <v>4575</v>
      </c>
      <c r="I32" s="7">
        <f t="shared" si="1"/>
        <v>12.13</v>
      </c>
      <c r="J32" s="7"/>
      <c r="K32" s="8">
        <f t="shared" si="2"/>
        <v>-0.1041</v>
      </c>
    </row>
    <row r="33" spans="2:11" x14ac:dyDescent="0.2">
      <c r="B33">
        <f>+'Emergency Room'!A28</f>
        <v>58</v>
      </c>
      <c r="C33" t="str">
        <f>+'Emergency Room'!B28</f>
        <v>VIRGINIA MASON MEMORIAL</v>
      </c>
      <c r="D33" s="6">
        <f>ROUND(+'Emergency Room'!J28,0)</f>
        <v>652261</v>
      </c>
      <c r="E33" s="6">
        <f>ROUND(+'Emergency Room'!F28,0)</f>
        <v>94812</v>
      </c>
      <c r="F33" s="7">
        <f t="shared" si="0"/>
        <v>6.88</v>
      </c>
      <c r="G33" s="6">
        <f>ROUND(+'Emergency Room'!J131,0)</f>
        <v>746902</v>
      </c>
      <c r="H33" s="6">
        <f>ROUND(+'Emergency Room'!F131,0)</f>
        <v>102570</v>
      </c>
      <c r="I33" s="7">
        <f t="shared" si="1"/>
        <v>7.28</v>
      </c>
      <c r="J33" s="7"/>
      <c r="K33" s="8">
        <f t="shared" si="2"/>
        <v>5.8099999999999999E-2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ROUND(+'Emergency Room'!J29,0)</f>
        <v>678849</v>
      </c>
      <c r="E34" s="6">
        <f>ROUND(+'Emergency Room'!F29,0)</f>
        <v>31460</v>
      </c>
      <c r="F34" s="7">
        <f t="shared" si="0"/>
        <v>21.58</v>
      </c>
      <c r="G34" s="6">
        <f>ROUND(+'Emergency Room'!J132,0)</f>
        <v>608284</v>
      </c>
      <c r="H34" s="6">
        <f>ROUND(+'Emergency Room'!F132,0)</f>
        <v>31174</v>
      </c>
      <c r="I34" s="7">
        <f t="shared" si="1"/>
        <v>19.510000000000002</v>
      </c>
      <c r="J34" s="7"/>
      <c r="K34" s="8">
        <f t="shared" si="2"/>
        <v>-9.5899999999999999E-2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ROUND(+'Emergency Room'!J30,0)</f>
        <v>226886</v>
      </c>
      <c r="E35" s="6">
        <f>ROUND(+'Emergency Room'!F30,0)</f>
        <v>19579</v>
      </c>
      <c r="F35" s="7">
        <f t="shared" si="0"/>
        <v>11.59</v>
      </c>
      <c r="G35" s="6">
        <f>ROUND(+'Emergency Room'!J133,0)</f>
        <v>223184</v>
      </c>
      <c r="H35" s="6">
        <f>ROUND(+'Emergency Room'!F133,0)</f>
        <v>19784</v>
      </c>
      <c r="I35" s="7">
        <f t="shared" si="1"/>
        <v>11.28</v>
      </c>
      <c r="J35" s="7"/>
      <c r="K35" s="8">
        <f t="shared" si="2"/>
        <v>-2.6700000000000002E-2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ROUND(+'Emergency Room'!J31,0)</f>
        <v>67778</v>
      </c>
      <c r="E36" s="6">
        <f>ROUND(+'Emergency Room'!F31,0)</f>
        <v>6887</v>
      </c>
      <c r="F36" s="7">
        <f t="shared" si="0"/>
        <v>9.84</v>
      </c>
      <c r="G36" s="6">
        <f>ROUND(+'Emergency Room'!J134,0)</f>
        <v>86480</v>
      </c>
      <c r="H36" s="6">
        <f>ROUND(+'Emergency Room'!F134,0)</f>
        <v>7054</v>
      </c>
      <c r="I36" s="7">
        <f t="shared" si="1"/>
        <v>12.26</v>
      </c>
      <c r="J36" s="7"/>
      <c r="K36" s="8">
        <f t="shared" si="2"/>
        <v>0.24590000000000001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ROUND(+'Emergency Room'!J32,0)</f>
        <v>5763</v>
      </c>
      <c r="E37" s="6">
        <f>ROUND(+'Emergency Room'!F32,0)</f>
        <v>351</v>
      </c>
      <c r="F37" s="7">
        <f t="shared" si="0"/>
        <v>16.420000000000002</v>
      </c>
      <c r="G37" s="6">
        <f>ROUND(+'Emergency Room'!J135,0)</f>
        <v>5352</v>
      </c>
      <c r="H37" s="6">
        <f>ROUND(+'Emergency Room'!F135,0)</f>
        <v>347</v>
      </c>
      <c r="I37" s="7">
        <f t="shared" si="1"/>
        <v>15.42</v>
      </c>
      <c r="J37" s="7"/>
      <c r="K37" s="8">
        <f t="shared" si="2"/>
        <v>-6.0900000000000003E-2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ROUND(+'Emergency Room'!J33,0)</f>
        <v>1998273</v>
      </c>
      <c r="E38" s="6">
        <f>ROUND(+'Emergency Room'!F33,0)</f>
        <v>75923</v>
      </c>
      <c r="F38" s="7">
        <f t="shared" si="0"/>
        <v>26.32</v>
      </c>
      <c r="G38" s="6">
        <f>ROUND(+'Emergency Room'!J136,0)</f>
        <v>2240413</v>
      </c>
      <c r="H38" s="6">
        <f>ROUND(+'Emergency Room'!F136,0)</f>
        <v>81098</v>
      </c>
      <c r="I38" s="7">
        <f t="shared" si="1"/>
        <v>27.63</v>
      </c>
      <c r="J38" s="7"/>
      <c r="K38" s="8">
        <f t="shared" si="2"/>
        <v>4.9799999999999997E-2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ROUND(+'Emergency Room'!J34,0)</f>
        <v>0</v>
      </c>
      <c r="E39" s="6">
        <f>ROUND(+'Emergency Room'!F34,0)</f>
        <v>0</v>
      </c>
      <c r="F39" s="7" t="str">
        <f t="shared" si="0"/>
        <v/>
      </c>
      <c r="G39" s="6">
        <f>ROUND(+'Emergency Room'!J137,0)</f>
        <v>0</v>
      </c>
      <c r="H39" s="6">
        <f>ROUND(+'Emergency Room'!F137,0)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ROUND(+'Emergency Room'!J35,0)</f>
        <v>2574840</v>
      </c>
      <c r="E40" s="6">
        <f>ROUND(+'Emergency Room'!F35,0)</f>
        <v>95028</v>
      </c>
      <c r="F40" s="7">
        <f t="shared" si="0"/>
        <v>27.1</v>
      </c>
      <c r="G40" s="6">
        <f>ROUND(+'Emergency Room'!J138,0)</f>
        <v>2691368</v>
      </c>
      <c r="H40" s="6">
        <f>ROUND(+'Emergency Room'!F138,0)</f>
        <v>91295</v>
      </c>
      <c r="I40" s="7">
        <f t="shared" si="1"/>
        <v>29.48</v>
      </c>
      <c r="J40" s="7"/>
      <c r="K40" s="8">
        <f t="shared" si="2"/>
        <v>8.7800000000000003E-2</v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ROUND(+'Emergency Room'!J36,0)</f>
        <v>211071</v>
      </c>
      <c r="E41" s="6">
        <f>ROUND(+'Emergency Room'!F36,0)</f>
        <v>10444</v>
      </c>
      <c r="F41" s="7">
        <f t="shared" si="0"/>
        <v>20.21</v>
      </c>
      <c r="G41" s="6">
        <f>ROUND(+'Emergency Room'!J139,0)</f>
        <v>257012</v>
      </c>
      <c r="H41" s="6">
        <f>ROUND(+'Emergency Room'!F139,0)</f>
        <v>11606</v>
      </c>
      <c r="I41" s="7">
        <f t="shared" si="1"/>
        <v>22.14</v>
      </c>
      <c r="J41" s="7"/>
      <c r="K41" s="8">
        <f t="shared" si="2"/>
        <v>9.5500000000000002E-2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ROUND(+'Emergency Room'!J37,0)</f>
        <v>44234</v>
      </c>
      <c r="E42" s="6">
        <f>ROUND(+'Emergency Room'!F37,0)</f>
        <v>4132</v>
      </c>
      <c r="F42" s="7">
        <f t="shared" si="0"/>
        <v>10.71</v>
      </c>
      <c r="G42" s="6">
        <f>ROUND(+'Emergency Room'!J140,0)</f>
        <v>43951</v>
      </c>
      <c r="H42" s="6">
        <f>ROUND(+'Emergency Room'!F140,0)</f>
        <v>4079</v>
      </c>
      <c r="I42" s="7">
        <f t="shared" si="1"/>
        <v>10.77</v>
      </c>
      <c r="J42" s="7"/>
      <c r="K42" s="8">
        <f t="shared" si="2"/>
        <v>5.5999999999999999E-3</v>
      </c>
    </row>
    <row r="43" spans="2:11" x14ac:dyDescent="0.2">
      <c r="B43">
        <f>+'Emergency Room'!A38</f>
        <v>102</v>
      </c>
      <c r="C43" t="str">
        <f>+'Emergency Room'!B38</f>
        <v>ASTRIA REGIONAL MEDICAL CENTER</v>
      </c>
      <c r="D43" s="6">
        <f>ROUND(+'Emergency Room'!J38,0)</f>
        <v>268412</v>
      </c>
      <c r="E43" s="6">
        <f>ROUND(+'Emergency Room'!F38,0)</f>
        <v>34409</v>
      </c>
      <c r="F43" s="7">
        <f t="shared" si="0"/>
        <v>7.8</v>
      </c>
      <c r="G43" s="6">
        <f>ROUND(+'Emergency Room'!J141,0)</f>
        <v>399673</v>
      </c>
      <c r="H43" s="6">
        <f>ROUND(+'Emergency Room'!F141,0)</f>
        <v>36816</v>
      </c>
      <c r="I43" s="7">
        <f t="shared" si="1"/>
        <v>10.86</v>
      </c>
      <c r="J43" s="7"/>
      <c r="K43" s="8">
        <f t="shared" si="2"/>
        <v>0.39229999999999998</v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ROUND(+'Emergency Room'!J39,0)</f>
        <v>0</v>
      </c>
      <c r="E44" s="6">
        <f>ROUND(+'Emergency Room'!F39,0)</f>
        <v>0</v>
      </c>
      <c r="F44" s="7" t="str">
        <f t="shared" si="0"/>
        <v/>
      </c>
      <c r="G44" s="6">
        <f>ROUND(+'Emergency Room'!J142,0)</f>
        <v>188452</v>
      </c>
      <c r="H44" s="6">
        <f>ROUND(+'Emergency Room'!F142,0)</f>
        <v>15738</v>
      </c>
      <c r="I44" s="7">
        <f t="shared" si="1"/>
        <v>11.97</v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ROUND(+'Emergency Room'!J40,0)</f>
        <v>0</v>
      </c>
      <c r="E45" s="6">
        <f>ROUND(+'Emergency Room'!F40,0)</f>
        <v>0</v>
      </c>
      <c r="F45" s="7" t="str">
        <f t="shared" si="0"/>
        <v/>
      </c>
      <c r="G45" s="6">
        <f>ROUND(+'Emergency Room'!J143,0)</f>
        <v>179453</v>
      </c>
      <c r="H45" s="6">
        <f>ROUND(+'Emergency Room'!F143,0)</f>
        <v>10911</v>
      </c>
      <c r="I45" s="7">
        <f t="shared" si="1"/>
        <v>16.45</v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ROUND(+'Emergency Room'!J41,0)</f>
        <v>51547</v>
      </c>
      <c r="E46" s="6">
        <f>ROUND(+'Emergency Room'!F41,0)</f>
        <v>4729</v>
      </c>
      <c r="F46" s="7">
        <f t="shared" si="0"/>
        <v>10.9</v>
      </c>
      <c r="G46" s="6">
        <f>ROUND(+'Emergency Room'!J144,0)</f>
        <v>50718</v>
      </c>
      <c r="H46" s="6">
        <f>ROUND(+'Emergency Room'!F144,0)</f>
        <v>4765</v>
      </c>
      <c r="I46" s="7">
        <f t="shared" si="1"/>
        <v>10.64</v>
      </c>
      <c r="J46" s="7"/>
      <c r="K46" s="8">
        <f t="shared" si="2"/>
        <v>-2.3900000000000001E-2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ROUND(+'Emergency Room'!J42,0)</f>
        <v>203074</v>
      </c>
      <c r="E47" s="6">
        <f>ROUND(+'Emergency Room'!F42,0)</f>
        <v>18358</v>
      </c>
      <c r="F47" s="7">
        <f t="shared" si="0"/>
        <v>11.06</v>
      </c>
      <c r="G47" s="6">
        <f>ROUND(+'Emergency Room'!J145,0)</f>
        <v>183257</v>
      </c>
      <c r="H47" s="6">
        <f>ROUND(+'Emergency Room'!F145,0)</f>
        <v>18166</v>
      </c>
      <c r="I47" s="7">
        <f t="shared" si="1"/>
        <v>10.09</v>
      </c>
      <c r="J47" s="7"/>
      <c r="K47" s="8">
        <f t="shared" si="2"/>
        <v>-8.77E-2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ROUND(+'Emergency Room'!J43,0)</f>
        <v>21222</v>
      </c>
      <c r="E48" s="6">
        <f>ROUND(+'Emergency Room'!F43,0)</f>
        <v>1018</v>
      </c>
      <c r="F48" s="7">
        <f t="shared" si="0"/>
        <v>20.85</v>
      </c>
      <c r="G48" s="6">
        <f>ROUND(+'Emergency Room'!J146,0)</f>
        <v>21686</v>
      </c>
      <c r="H48" s="6">
        <f>ROUND(+'Emergency Room'!F146,0)</f>
        <v>964</v>
      </c>
      <c r="I48" s="7">
        <f t="shared" si="1"/>
        <v>22.5</v>
      </c>
      <c r="J48" s="7"/>
      <c r="K48" s="8">
        <f t="shared" si="2"/>
        <v>7.9100000000000004E-2</v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ROUND(+'Emergency Room'!J44,0)</f>
        <v>0</v>
      </c>
      <c r="E49" s="6">
        <f>ROUND(+'Emergency Room'!F44,0)</f>
        <v>0</v>
      </c>
      <c r="F49" s="7" t="str">
        <f t="shared" si="0"/>
        <v/>
      </c>
      <c r="G49" s="6">
        <f>ROUND(+'Emergency Room'!J147,0)</f>
        <v>0</v>
      </c>
      <c r="H49" s="6">
        <f>ROUND(+'Emergency Room'!F147,0)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ROUND(+'Emergency Room'!J45,0)</f>
        <v>1253564</v>
      </c>
      <c r="E50" s="6">
        <f>ROUND(+'Emergency Room'!F45,0)</f>
        <v>60000</v>
      </c>
      <c r="F50" s="7">
        <f t="shared" si="0"/>
        <v>20.89</v>
      </c>
      <c r="G50" s="6">
        <f>ROUND(+'Emergency Room'!J148,0)</f>
        <v>1473458</v>
      </c>
      <c r="H50" s="6">
        <f>ROUND(+'Emergency Room'!F148,0)</f>
        <v>57076</v>
      </c>
      <c r="I50" s="7">
        <f t="shared" si="1"/>
        <v>25.82</v>
      </c>
      <c r="J50" s="7"/>
      <c r="K50" s="8">
        <f t="shared" si="2"/>
        <v>0.23599999999999999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ROUND(+'Emergency Room'!J46,0)</f>
        <v>887681</v>
      </c>
      <c r="E51" s="6">
        <f>ROUND(+'Emergency Room'!F46,0)</f>
        <v>26465</v>
      </c>
      <c r="F51" s="7">
        <f t="shared" si="0"/>
        <v>33.54</v>
      </c>
      <c r="G51" s="6">
        <f>ROUND(+'Emergency Room'!J149,0)</f>
        <v>861645</v>
      </c>
      <c r="H51" s="6">
        <f>ROUND(+'Emergency Room'!F149,0)</f>
        <v>26555</v>
      </c>
      <c r="I51" s="7">
        <f t="shared" si="1"/>
        <v>32.450000000000003</v>
      </c>
      <c r="J51" s="7"/>
      <c r="K51" s="8">
        <f t="shared" si="2"/>
        <v>-3.2500000000000001E-2</v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ROUND(+'Emergency Room'!J47,0)</f>
        <v>61322</v>
      </c>
      <c r="E52" s="6">
        <f>ROUND(+'Emergency Room'!F47,0)</f>
        <v>7433</v>
      </c>
      <c r="F52" s="7">
        <f t="shared" si="0"/>
        <v>8.25</v>
      </c>
      <c r="G52" s="6">
        <f>ROUND(+'Emergency Room'!J150,0)</f>
        <v>56243</v>
      </c>
      <c r="H52" s="6">
        <f>ROUND(+'Emergency Room'!F150,0)</f>
        <v>6934</v>
      </c>
      <c r="I52" s="7">
        <f t="shared" si="1"/>
        <v>8.11</v>
      </c>
      <c r="J52" s="7"/>
      <c r="K52" s="8">
        <f t="shared" si="2"/>
        <v>-1.7000000000000001E-2</v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ROUND(+'Emergency Room'!J48,0)</f>
        <v>506148</v>
      </c>
      <c r="E53" s="6">
        <f>ROUND(+'Emergency Room'!F48,0)</f>
        <v>36728</v>
      </c>
      <c r="F53" s="7">
        <f t="shared" si="0"/>
        <v>13.78</v>
      </c>
      <c r="G53" s="6">
        <f>ROUND(+'Emergency Room'!J151,0)</f>
        <v>516304</v>
      </c>
      <c r="H53" s="6">
        <f>ROUND(+'Emergency Room'!F151,0)</f>
        <v>35520</v>
      </c>
      <c r="I53" s="7">
        <f t="shared" si="1"/>
        <v>14.54</v>
      </c>
      <c r="J53" s="7"/>
      <c r="K53" s="8">
        <f t="shared" si="2"/>
        <v>5.5199999999999999E-2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ROUND(+'Emergency Room'!J49,0)</f>
        <v>846893</v>
      </c>
      <c r="E54" s="6">
        <f>ROUND(+'Emergency Room'!F49,0)</f>
        <v>46962</v>
      </c>
      <c r="F54" s="7">
        <f t="shared" si="0"/>
        <v>18.03</v>
      </c>
      <c r="G54" s="6">
        <f>ROUND(+'Emergency Room'!J152,0)</f>
        <v>980834</v>
      </c>
      <c r="H54" s="6">
        <f>ROUND(+'Emergency Room'!F152,0)</f>
        <v>48615</v>
      </c>
      <c r="I54" s="7">
        <f t="shared" si="1"/>
        <v>20.18</v>
      </c>
      <c r="J54" s="7"/>
      <c r="K54" s="8">
        <f t="shared" si="2"/>
        <v>0.1192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ROUND(+'Emergency Room'!J50,0)</f>
        <v>1128734</v>
      </c>
      <c r="E55" s="6">
        <f>ROUND(+'Emergency Room'!F50,0)</f>
        <v>48279</v>
      </c>
      <c r="F55" s="7">
        <f t="shared" si="0"/>
        <v>23.38</v>
      </c>
      <c r="G55" s="6">
        <f>ROUND(+'Emergency Room'!J153,0)</f>
        <v>1299708</v>
      </c>
      <c r="H55" s="6">
        <f>ROUND(+'Emergency Room'!F153,0)</f>
        <v>48789</v>
      </c>
      <c r="I55" s="7">
        <f t="shared" si="1"/>
        <v>26.64</v>
      </c>
      <c r="J55" s="7"/>
      <c r="K55" s="8">
        <f t="shared" si="2"/>
        <v>0.1394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ROUND(+'Emergency Room'!J51,0)</f>
        <v>215755</v>
      </c>
      <c r="E56" s="6">
        <f>ROUND(+'Emergency Room'!F51,0)</f>
        <v>16298</v>
      </c>
      <c r="F56" s="7">
        <f t="shared" si="0"/>
        <v>13.24</v>
      </c>
      <c r="G56" s="6">
        <f>ROUND(+'Emergency Room'!J154,0)</f>
        <v>240568</v>
      </c>
      <c r="H56" s="6">
        <f>ROUND(+'Emergency Room'!F154,0)</f>
        <v>16900</v>
      </c>
      <c r="I56" s="7">
        <f t="shared" si="1"/>
        <v>14.23</v>
      </c>
      <c r="J56" s="7"/>
      <c r="K56" s="8">
        <f t="shared" si="2"/>
        <v>7.4800000000000005E-2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ROUND(+'Emergency Room'!J52,0)</f>
        <v>51499</v>
      </c>
      <c r="E57" s="6">
        <f>ROUND(+'Emergency Room'!F52,0)</f>
        <v>2364</v>
      </c>
      <c r="F57" s="7">
        <f t="shared" si="0"/>
        <v>21.78</v>
      </c>
      <c r="G57" s="6">
        <f>ROUND(+'Emergency Room'!J155,0)</f>
        <v>0</v>
      </c>
      <c r="H57" s="6">
        <f>ROUND(+'Emergency Room'!F155,0)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ROUND(+'Emergency Room'!J53,0)</f>
        <v>1187918</v>
      </c>
      <c r="E58" s="6">
        <f>ROUND(+'Emergency Room'!F53,0)</f>
        <v>45364</v>
      </c>
      <c r="F58" s="7">
        <f t="shared" si="0"/>
        <v>26.19</v>
      </c>
      <c r="G58" s="6">
        <f>ROUND(+'Emergency Room'!J156,0)</f>
        <v>1352316</v>
      </c>
      <c r="H58" s="6">
        <f>ROUND(+'Emergency Room'!F156,0)</f>
        <v>47550</v>
      </c>
      <c r="I58" s="7">
        <f t="shared" si="1"/>
        <v>28.44</v>
      </c>
      <c r="J58" s="7"/>
      <c r="K58" s="8">
        <f t="shared" si="2"/>
        <v>8.5900000000000004E-2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ROUND(+'Emergency Room'!J54,0)</f>
        <v>845525</v>
      </c>
      <c r="E59" s="6">
        <f>ROUND(+'Emergency Room'!F54,0)</f>
        <v>64447</v>
      </c>
      <c r="F59" s="7">
        <f t="shared" si="0"/>
        <v>13.12</v>
      </c>
      <c r="G59" s="6">
        <f>ROUND(+'Emergency Room'!J157,0)</f>
        <v>828671</v>
      </c>
      <c r="H59" s="6">
        <f>ROUND(+'Emergency Room'!F157,0)</f>
        <v>60187</v>
      </c>
      <c r="I59" s="7">
        <f t="shared" si="1"/>
        <v>13.77</v>
      </c>
      <c r="J59" s="7"/>
      <c r="K59" s="8">
        <f t="shared" si="2"/>
        <v>4.9500000000000002E-2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ROUND(+'Emergency Room'!J55,0)</f>
        <v>163850</v>
      </c>
      <c r="E60" s="6">
        <f>ROUND(+'Emergency Room'!F55,0)</f>
        <v>13641</v>
      </c>
      <c r="F60" s="7">
        <f t="shared" si="0"/>
        <v>12.01</v>
      </c>
      <c r="G60" s="6">
        <f>ROUND(+'Emergency Room'!J158,0)</f>
        <v>172927</v>
      </c>
      <c r="H60" s="6">
        <f>ROUND(+'Emergency Room'!F158,0)</f>
        <v>13789</v>
      </c>
      <c r="I60" s="7">
        <f t="shared" si="1"/>
        <v>12.54</v>
      </c>
      <c r="J60" s="7"/>
      <c r="K60" s="8">
        <f t="shared" si="2"/>
        <v>4.41E-2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ROUND(+'Emergency Room'!J56,0)</f>
        <v>23645</v>
      </c>
      <c r="E61" s="6">
        <f>ROUND(+'Emergency Room'!F56,0)</f>
        <v>1475</v>
      </c>
      <c r="F61" s="7">
        <f t="shared" si="0"/>
        <v>16.03</v>
      </c>
      <c r="G61" s="6">
        <f>ROUND(+'Emergency Room'!J159,0)</f>
        <v>35640</v>
      </c>
      <c r="H61" s="6">
        <f>ROUND(+'Emergency Room'!F159,0)</f>
        <v>1556</v>
      </c>
      <c r="I61" s="7">
        <f t="shared" si="1"/>
        <v>22.9</v>
      </c>
      <c r="J61" s="7"/>
      <c r="K61" s="8">
        <f t="shared" si="2"/>
        <v>0.42859999999999998</v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ROUND(+'Emergency Room'!J57,0)</f>
        <v>1302232</v>
      </c>
      <c r="E62" s="6">
        <f>ROUND(+'Emergency Room'!F57,0)</f>
        <v>80305</v>
      </c>
      <c r="F62" s="7">
        <f t="shared" si="0"/>
        <v>16.22</v>
      </c>
      <c r="G62" s="6">
        <f>ROUND(+'Emergency Room'!J160,0)</f>
        <v>1435823</v>
      </c>
      <c r="H62" s="6">
        <f>ROUND(+'Emergency Room'!F160,0)</f>
        <v>80213</v>
      </c>
      <c r="I62" s="7">
        <f t="shared" si="1"/>
        <v>17.899999999999999</v>
      </c>
      <c r="J62" s="7"/>
      <c r="K62" s="8">
        <f t="shared" si="2"/>
        <v>0.1036</v>
      </c>
    </row>
    <row r="63" spans="2:11" x14ac:dyDescent="0.2">
      <c r="B63">
        <f>+'Emergency Room'!A58</f>
        <v>145</v>
      </c>
      <c r="C63" t="str">
        <f>+'Emergency Room'!B58</f>
        <v>PEACEHEALTH ST JOSEPH MEDICAL CENTER</v>
      </c>
      <c r="D63" s="6">
        <f>ROUND(+'Emergency Room'!J58,0)</f>
        <v>1179597</v>
      </c>
      <c r="E63" s="6">
        <f>ROUND(+'Emergency Room'!F58,0)</f>
        <v>65063</v>
      </c>
      <c r="F63" s="7">
        <f t="shared" si="0"/>
        <v>18.13</v>
      </c>
      <c r="G63" s="6">
        <f>ROUND(+'Emergency Room'!J161,0)</f>
        <v>1318212</v>
      </c>
      <c r="H63" s="6">
        <f>ROUND(+'Emergency Room'!F161,0)</f>
        <v>66406</v>
      </c>
      <c r="I63" s="7">
        <f t="shared" si="1"/>
        <v>19.850000000000001</v>
      </c>
      <c r="J63" s="7"/>
      <c r="K63" s="8">
        <f t="shared" si="2"/>
        <v>9.4899999999999998E-2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ROUND(+'Emergency Room'!J59,0)</f>
        <v>93364</v>
      </c>
      <c r="E64" s="6">
        <f>ROUND(+'Emergency Room'!F59,0)</f>
        <v>9574</v>
      </c>
      <c r="F64" s="7">
        <f t="shared" si="0"/>
        <v>9.75</v>
      </c>
      <c r="G64" s="6">
        <f>ROUND(+'Emergency Room'!J162,0)</f>
        <v>81221</v>
      </c>
      <c r="H64" s="6">
        <f>ROUND(+'Emergency Room'!F162,0)</f>
        <v>9109</v>
      </c>
      <c r="I64" s="7">
        <f t="shared" si="1"/>
        <v>8.92</v>
      </c>
      <c r="J64" s="7"/>
      <c r="K64" s="8">
        <f t="shared" si="2"/>
        <v>-8.5099999999999995E-2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ROUND(+'Emergency Room'!J60,0)</f>
        <v>0</v>
      </c>
      <c r="E65" s="6">
        <f>ROUND(+'Emergency Room'!F60,0)</f>
        <v>0</v>
      </c>
      <c r="F65" s="7" t="str">
        <f t="shared" si="0"/>
        <v/>
      </c>
      <c r="G65" s="6">
        <f>ROUND(+'Emergency Room'!J163,0)</f>
        <v>0</v>
      </c>
      <c r="H65" s="6">
        <f>ROUND(+'Emergency Room'!F163,0)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ROUND(+'Emergency Room'!J61,0)</f>
        <v>71443</v>
      </c>
      <c r="E66" s="6">
        <f>ROUND(+'Emergency Room'!F61,0)</f>
        <v>3691</v>
      </c>
      <c r="F66" s="7">
        <f t="shared" si="0"/>
        <v>19.36</v>
      </c>
      <c r="G66" s="6">
        <f>ROUND(+'Emergency Room'!J164,0)</f>
        <v>76782</v>
      </c>
      <c r="H66" s="6">
        <f>ROUND(+'Emergency Room'!F164,0)</f>
        <v>3922</v>
      </c>
      <c r="I66" s="7">
        <f t="shared" si="1"/>
        <v>19.579999999999998</v>
      </c>
      <c r="J66" s="7"/>
      <c r="K66" s="8">
        <f t="shared" si="2"/>
        <v>1.14E-2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ROUND(+'Emergency Room'!J62,0)</f>
        <v>215821</v>
      </c>
      <c r="E67" s="6">
        <f>ROUND(+'Emergency Room'!F62,0)</f>
        <v>20398</v>
      </c>
      <c r="F67" s="7">
        <f t="shared" si="0"/>
        <v>10.58</v>
      </c>
      <c r="G67" s="6">
        <f>ROUND(+'Emergency Room'!J165,0)</f>
        <v>233620</v>
      </c>
      <c r="H67" s="6">
        <f>ROUND(+'Emergency Room'!F165,0)</f>
        <v>20525</v>
      </c>
      <c r="I67" s="7">
        <f t="shared" si="1"/>
        <v>11.38</v>
      </c>
      <c r="J67" s="7"/>
      <c r="K67" s="8">
        <f t="shared" si="2"/>
        <v>7.5600000000000001E-2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ROUND(+'Emergency Room'!J63,0)</f>
        <v>67441</v>
      </c>
      <c r="E68" s="6">
        <f>ROUND(+'Emergency Room'!F63,0)</f>
        <v>2653</v>
      </c>
      <c r="F68" s="7">
        <f t="shared" si="0"/>
        <v>25.42</v>
      </c>
      <c r="G68" s="6">
        <f>ROUND(+'Emergency Room'!J166,0)</f>
        <v>74805</v>
      </c>
      <c r="H68" s="6">
        <f>ROUND(+'Emergency Room'!F166,0)</f>
        <v>3047</v>
      </c>
      <c r="I68" s="7">
        <f t="shared" si="1"/>
        <v>24.55</v>
      </c>
      <c r="J68" s="7"/>
      <c r="K68" s="8">
        <f t="shared" si="2"/>
        <v>-3.4200000000000001E-2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ROUND(+'Emergency Room'!J64,0)</f>
        <v>1141969</v>
      </c>
      <c r="E69" s="6">
        <f>ROUND(+'Emergency Room'!F64,0)</f>
        <v>81250</v>
      </c>
      <c r="F69" s="7">
        <f t="shared" si="0"/>
        <v>14.06</v>
      </c>
      <c r="G69" s="6">
        <f>ROUND(+'Emergency Room'!J167,0)</f>
        <v>1168461</v>
      </c>
      <c r="H69" s="6">
        <f>ROUND(+'Emergency Room'!F167,0)</f>
        <v>83067</v>
      </c>
      <c r="I69" s="7">
        <f t="shared" si="1"/>
        <v>14.07</v>
      </c>
      <c r="J69" s="7"/>
      <c r="K69" s="8">
        <f t="shared" si="2"/>
        <v>6.9999999999999999E-4</v>
      </c>
    </row>
    <row r="70" spans="2:11" x14ac:dyDescent="0.2">
      <c r="B70">
        <f>+'Emergency Room'!A65</f>
        <v>156</v>
      </c>
      <c r="C70" t="str">
        <f>+'Emergency Room'!B65</f>
        <v>WHIDBEYHEALTH MEDICAL CENTER</v>
      </c>
      <c r="D70" s="6">
        <f>ROUND(+'Emergency Room'!J65,0)</f>
        <v>189146</v>
      </c>
      <c r="E70" s="6">
        <f>ROUND(+'Emergency Room'!F65,0)</f>
        <v>23320</v>
      </c>
      <c r="F70" s="7">
        <f t="shared" si="0"/>
        <v>8.11</v>
      </c>
      <c r="G70" s="6">
        <f>ROUND(+'Emergency Room'!J168,0)</f>
        <v>252411</v>
      </c>
      <c r="H70" s="6">
        <f>ROUND(+'Emergency Room'!F168,0)</f>
        <v>42240</v>
      </c>
      <c r="I70" s="7">
        <f t="shared" si="1"/>
        <v>5.98</v>
      </c>
      <c r="J70" s="7"/>
      <c r="K70" s="8">
        <f t="shared" si="2"/>
        <v>-0.2626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ROUND(+'Emergency Room'!J66,0)</f>
        <v>0</v>
      </c>
      <c r="E71" s="6">
        <f>ROUND(+'Emergency Room'!F66,0)</f>
        <v>0</v>
      </c>
      <c r="F71" s="7" t="str">
        <f t="shared" si="0"/>
        <v/>
      </c>
      <c r="G71" s="6">
        <f>ROUND(+'Emergency Room'!J169,0)</f>
        <v>0</v>
      </c>
      <c r="H71" s="6">
        <f>ROUND(+'Emergency Room'!F169,0)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ROUND(+'Emergency Room'!J67,0)</f>
        <v>46446</v>
      </c>
      <c r="E72" s="6">
        <f>ROUND(+'Emergency Room'!F67,0)</f>
        <v>3012</v>
      </c>
      <c r="F72" s="7">
        <f t="shared" si="0"/>
        <v>15.42</v>
      </c>
      <c r="G72" s="6">
        <f>ROUND(+'Emergency Room'!J170,0)</f>
        <v>69098</v>
      </c>
      <c r="H72" s="6">
        <f>ROUND(+'Emergency Room'!F170,0)</f>
        <v>3309</v>
      </c>
      <c r="I72" s="7">
        <f t="shared" si="1"/>
        <v>20.88</v>
      </c>
      <c r="J72" s="7"/>
      <c r="K72" s="8">
        <f t="shared" si="2"/>
        <v>0.35410000000000003</v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ROUND(+'Emergency Room'!J68,0)</f>
        <v>1034557</v>
      </c>
      <c r="E73" s="6">
        <f>ROUND(+'Emergency Room'!F68,0)</f>
        <v>71595</v>
      </c>
      <c r="F73" s="7">
        <f t="shared" si="0"/>
        <v>14.45</v>
      </c>
      <c r="G73" s="6">
        <f>ROUND(+'Emergency Room'!J171,0)</f>
        <v>1169497</v>
      </c>
      <c r="H73" s="6">
        <f>ROUND(+'Emergency Room'!F171,0)</f>
        <v>68901</v>
      </c>
      <c r="I73" s="7">
        <f t="shared" si="1"/>
        <v>16.97</v>
      </c>
      <c r="J73" s="7"/>
      <c r="K73" s="8">
        <f t="shared" si="2"/>
        <v>0.1744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ROUND(+'Emergency Room'!J69,0)</f>
        <v>1577712</v>
      </c>
      <c r="E74" s="6">
        <f>ROUND(+'Emergency Room'!F69,0)</f>
        <v>94567</v>
      </c>
      <c r="F74" s="7">
        <f t="shared" si="0"/>
        <v>16.68</v>
      </c>
      <c r="G74" s="6">
        <f>ROUND(+'Emergency Room'!J172,0)</f>
        <v>1828241</v>
      </c>
      <c r="H74" s="6">
        <f>ROUND(+'Emergency Room'!F172,0)</f>
        <v>95729</v>
      </c>
      <c r="I74" s="7">
        <f t="shared" si="1"/>
        <v>19.100000000000001</v>
      </c>
      <c r="J74" s="7"/>
      <c r="K74" s="8">
        <f t="shared" si="2"/>
        <v>0.14510000000000001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ROUND(+'Emergency Room'!J70,0)</f>
        <v>1527375</v>
      </c>
      <c r="E75" s="6">
        <f>ROUND(+'Emergency Room'!F70,0)</f>
        <v>86150</v>
      </c>
      <c r="F75" s="7">
        <f t="shared" ref="F75:F109" si="3">IF(D75=0,"",IF(E75=0,"",ROUND(D75/E75,2)))</f>
        <v>17.73</v>
      </c>
      <c r="G75" s="6">
        <f>ROUND(+'Emergency Room'!J173,0)</f>
        <v>1771378</v>
      </c>
      <c r="H75" s="6">
        <f>ROUND(+'Emergency Room'!F173,0)</f>
        <v>169407</v>
      </c>
      <c r="I75" s="7">
        <f t="shared" ref="I75:I109" si="4">IF(G75=0,"",IF(H75=0,"",ROUND(G75/H75,2)))</f>
        <v>10.46</v>
      </c>
      <c r="J75" s="7"/>
      <c r="K75" s="8">
        <f t="shared" ref="K75:K109" si="5">IF(D75=0,"",IF(E75=0,"",IF(G75=0,"",IF(H75=0,"",ROUND(I75/F75-1,4)))))</f>
        <v>-0.41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ROUND(+'Emergency Room'!J71,0)</f>
        <v>1270907</v>
      </c>
      <c r="E76" s="6">
        <f>ROUND(+'Emergency Room'!F71,0)</f>
        <v>56946</v>
      </c>
      <c r="F76" s="7">
        <f t="shared" si="3"/>
        <v>22.32</v>
      </c>
      <c r="G76" s="6">
        <f>ROUND(+'Emergency Room'!J174,0)</f>
        <v>1334652</v>
      </c>
      <c r="H76" s="6">
        <f>ROUND(+'Emergency Room'!F174,0)</f>
        <v>56660</v>
      </c>
      <c r="I76" s="7">
        <f t="shared" si="4"/>
        <v>23.56</v>
      </c>
      <c r="J76" s="7"/>
      <c r="K76" s="8">
        <f t="shared" si="5"/>
        <v>5.5599999999999997E-2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ROUND(+'Emergency Room'!J72,0)</f>
        <v>38682</v>
      </c>
      <c r="E77" s="6">
        <f>ROUND(+'Emergency Room'!F72,0)</f>
        <v>5037</v>
      </c>
      <c r="F77" s="7">
        <f t="shared" si="3"/>
        <v>7.68</v>
      </c>
      <c r="G77" s="6">
        <f>ROUND(+'Emergency Room'!J175,0)</f>
        <v>43453</v>
      </c>
      <c r="H77" s="6">
        <f>ROUND(+'Emergency Room'!F175,0)</f>
        <v>5407</v>
      </c>
      <c r="I77" s="7">
        <f t="shared" si="4"/>
        <v>8.0399999999999991</v>
      </c>
      <c r="J77" s="7"/>
      <c r="K77" s="8">
        <f t="shared" si="5"/>
        <v>4.6899999999999997E-2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ROUND(+'Emergency Room'!J73,0)</f>
        <v>0</v>
      </c>
      <c r="E78" s="6">
        <f>ROUND(+'Emergency Room'!F73,0)</f>
        <v>0</v>
      </c>
      <c r="F78" s="7" t="str">
        <f t="shared" si="3"/>
        <v/>
      </c>
      <c r="G78" s="6">
        <f>ROUND(+'Emergency Room'!J176,0)</f>
        <v>0</v>
      </c>
      <c r="H78" s="6">
        <f>ROUND(+'Emergency Room'!F176,0)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ROUND(+'Emergency Room'!J74,0)</f>
        <v>487830</v>
      </c>
      <c r="E79" s="6">
        <f>ROUND(+'Emergency Room'!F74,0)</f>
        <v>36709</v>
      </c>
      <c r="F79" s="7">
        <f t="shared" si="3"/>
        <v>13.29</v>
      </c>
      <c r="G79" s="6">
        <f>ROUND(+'Emergency Room'!J177,0)</f>
        <v>434742</v>
      </c>
      <c r="H79" s="6">
        <f>ROUND(+'Emergency Room'!F177,0)</f>
        <v>37725</v>
      </c>
      <c r="I79" s="7">
        <f t="shared" si="4"/>
        <v>11.52</v>
      </c>
      <c r="J79" s="7"/>
      <c r="K79" s="8">
        <f t="shared" si="5"/>
        <v>-0.13320000000000001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ROUND(+'Emergency Room'!J75,0)</f>
        <v>1558422</v>
      </c>
      <c r="E80" s="6">
        <f>ROUND(+'Emergency Room'!F75,0)</f>
        <v>111392</v>
      </c>
      <c r="F80" s="7">
        <f t="shared" si="3"/>
        <v>13.99</v>
      </c>
      <c r="G80" s="6">
        <f>ROUND(+'Emergency Room'!J178,0)</f>
        <v>1813920</v>
      </c>
      <c r="H80" s="6">
        <f>ROUND(+'Emergency Room'!F178,0)</f>
        <v>109238</v>
      </c>
      <c r="I80" s="7">
        <f t="shared" si="4"/>
        <v>16.61</v>
      </c>
      <c r="J80" s="7"/>
      <c r="K80" s="8">
        <f t="shared" si="5"/>
        <v>0.18729999999999999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ROUND(+'Emergency Room'!J76,0)</f>
        <v>136808</v>
      </c>
      <c r="E81" s="6">
        <f>ROUND(+'Emergency Room'!F76,0)</f>
        <v>11818</v>
      </c>
      <c r="F81" s="7">
        <f t="shared" si="3"/>
        <v>11.58</v>
      </c>
      <c r="G81" s="6">
        <f>ROUND(+'Emergency Room'!J179,0)</f>
        <v>158686</v>
      </c>
      <c r="H81" s="6">
        <f>ROUND(+'Emergency Room'!F179,0)</f>
        <v>12028</v>
      </c>
      <c r="I81" s="7">
        <f t="shared" si="4"/>
        <v>13.19</v>
      </c>
      <c r="J81" s="7"/>
      <c r="K81" s="8">
        <f t="shared" si="5"/>
        <v>0.13900000000000001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ROUND(+'Emergency Room'!J77,0)</f>
        <v>70813</v>
      </c>
      <c r="E82" s="6">
        <f>ROUND(+'Emergency Room'!F77,0)</f>
        <v>5228</v>
      </c>
      <c r="F82" s="7">
        <f t="shared" si="3"/>
        <v>13.54</v>
      </c>
      <c r="G82" s="6">
        <f>ROUND(+'Emergency Room'!J180,0)</f>
        <v>60151</v>
      </c>
      <c r="H82" s="6">
        <f>ROUND(+'Emergency Room'!F180,0)</f>
        <v>4988</v>
      </c>
      <c r="I82" s="7">
        <f t="shared" si="4"/>
        <v>12.06</v>
      </c>
      <c r="J82" s="7"/>
      <c r="K82" s="8">
        <f t="shared" si="5"/>
        <v>-0.10929999999999999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ROUND(+'Emergency Room'!J78,0)</f>
        <v>617059</v>
      </c>
      <c r="E83" s="6">
        <f>ROUND(+'Emergency Room'!F78,0)</f>
        <v>41517</v>
      </c>
      <c r="F83" s="7">
        <f t="shared" si="3"/>
        <v>14.86</v>
      </c>
      <c r="G83" s="6">
        <f>ROUND(+'Emergency Room'!J181,0)</f>
        <v>645089</v>
      </c>
      <c r="H83" s="6">
        <f>ROUND(+'Emergency Room'!F181,0)</f>
        <v>42694</v>
      </c>
      <c r="I83" s="7">
        <f t="shared" si="4"/>
        <v>15.11</v>
      </c>
      <c r="J83" s="7"/>
      <c r="K83" s="8">
        <f t="shared" si="5"/>
        <v>1.6799999999999999E-2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ROUND(+'Emergency Room'!J79,0)</f>
        <v>1540938</v>
      </c>
      <c r="E84" s="6">
        <f>ROUND(+'Emergency Room'!F79,0)</f>
        <v>79796</v>
      </c>
      <c r="F84" s="7">
        <f t="shared" si="3"/>
        <v>19.309999999999999</v>
      </c>
      <c r="G84" s="6">
        <f>ROUND(+'Emergency Room'!J182,0)</f>
        <v>2015138</v>
      </c>
      <c r="H84" s="6">
        <f>ROUND(+'Emergency Room'!F182,0)</f>
        <v>82249</v>
      </c>
      <c r="I84" s="7">
        <f t="shared" si="4"/>
        <v>24.5</v>
      </c>
      <c r="J84" s="7"/>
      <c r="K84" s="8">
        <f t="shared" si="5"/>
        <v>0.26879999999999998</v>
      </c>
    </row>
    <row r="85" spans="2:11" x14ac:dyDescent="0.2">
      <c r="B85">
        <f>+'Emergency Room'!A80</f>
        <v>180</v>
      </c>
      <c r="C85" t="str">
        <f>+'Emergency Room'!B80</f>
        <v>MULTICARE VALLEY HOSPITAL</v>
      </c>
      <c r="D85" s="6">
        <f>ROUND(+'Emergency Room'!J80,0)</f>
        <v>487841</v>
      </c>
      <c r="E85" s="6">
        <f>ROUND(+'Emergency Room'!F80,0)</f>
        <v>42638</v>
      </c>
      <c r="F85" s="7">
        <f t="shared" si="3"/>
        <v>11.44</v>
      </c>
      <c r="G85" s="6">
        <f>ROUND(+'Emergency Room'!J183,0)</f>
        <v>550308</v>
      </c>
      <c r="H85" s="6">
        <f>ROUND(+'Emergency Room'!F183,0)</f>
        <v>42533</v>
      </c>
      <c r="I85" s="7">
        <f t="shared" si="4"/>
        <v>12.94</v>
      </c>
      <c r="J85" s="7"/>
      <c r="K85" s="8">
        <f t="shared" si="5"/>
        <v>0.13109999999999999</v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ROUND(+'Emergency Room'!J81,0)</f>
        <v>861974</v>
      </c>
      <c r="E86" s="6">
        <f>ROUND(+'Emergency Room'!F81,0)</f>
        <v>38344</v>
      </c>
      <c r="F86" s="7">
        <f t="shared" si="3"/>
        <v>22.48</v>
      </c>
      <c r="G86" s="6">
        <f>ROUND(+'Emergency Room'!J184,0)</f>
        <v>1008656</v>
      </c>
      <c r="H86" s="6">
        <f>ROUND(+'Emergency Room'!F184,0)</f>
        <v>39012</v>
      </c>
      <c r="I86" s="7">
        <f t="shared" si="4"/>
        <v>25.86</v>
      </c>
      <c r="J86" s="7"/>
      <c r="K86" s="8">
        <f t="shared" si="5"/>
        <v>0.15040000000000001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ROUND(+'Emergency Room'!J82,0)</f>
        <v>81459</v>
      </c>
      <c r="E87" s="6">
        <f>ROUND(+'Emergency Room'!F82,0)</f>
        <v>12064</v>
      </c>
      <c r="F87" s="7">
        <f t="shared" si="3"/>
        <v>6.75</v>
      </c>
      <c r="G87" s="6">
        <f>ROUND(+'Emergency Room'!J185,0)</f>
        <v>55874</v>
      </c>
      <c r="H87" s="6">
        <f>ROUND(+'Emergency Room'!F185,0)</f>
        <v>13796</v>
      </c>
      <c r="I87" s="7">
        <f t="shared" si="4"/>
        <v>4.05</v>
      </c>
      <c r="J87" s="7"/>
      <c r="K87" s="8">
        <f t="shared" si="5"/>
        <v>-0.4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ROUND(+'Emergency Room'!J83,0)</f>
        <v>657215</v>
      </c>
      <c r="E88" s="6">
        <f>ROUND(+'Emergency Room'!F83,0)</f>
        <v>35505</v>
      </c>
      <c r="F88" s="7">
        <f t="shared" si="3"/>
        <v>18.510000000000002</v>
      </c>
      <c r="G88" s="6">
        <f>ROUND(+'Emergency Room'!J186,0)</f>
        <v>721896</v>
      </c>
      <c r="H88" s="6">
        <f>ROUND(+'Emergency Room'!F186,0)</f>
        <v>38398</v>
      </c>
      <c r="I88" s="7">
        <f t="shared" si="4"/>
        <v>18.8</v>
      </c>
      <c r="J88" s="7"/>
      <c r="K88" s="8">
        <f t="shared" si="5"/>
        <v>1.5699999999999999E-2</v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ROUND(+'Emergency Room'!J84,0)</f>
        <v>134463</v>
      </c>
      <c r="E89" s="6">
        <f>ROUND(+'Emergency Room'!F84,0)</f>
        <v>10194</v>
      </c>
      <c r="F89" s="7">
        <f t="shared" si="3"/>
        <v>13.19</v>
      </c>
      <c r="G89" s="6">
        <f>ROUND(+'Emergency Room'!J187,0)</f>
        <v>134782</v>
      </c>
      <c r="H89" s="6">
        <f>ROUND(+'Emergency Room'!F187,0)</f>
        <v>9624</v>
      </c>
      <c r="I89" s="7">
        <f t="shared" si="4"/>
        <v>14</v>
      </c>
      <c r="J89" s="7"/>
      <c r="K89" s="8">
        <f t="shared" si="5"/>
        <v>6.1400000000000003E-2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ROUND(+'Emergency Room'!J85,0)</f>
        <v>61060</v>
      </c>
      <c r="E90" s="6">
        <f>ROUND(+'Emergency Room'!F85,0)</f>
        <v>4613</v>
      </c>
      <c r="F90" s="7">
        <f t="shared" si="3"/>
        <v>13.24</v>
      </c>
      <c r="G90" s="6">
        <f>ROUND(+'Emergency Room'!J188,0)</f>
        <v>72090</v>
      </c>
      <c r="H90" s="6">
        <f>ROUND(+'Emergency Room'!F188,0)</f>
        <v>4975</v>
      </c>
      <c r="I90" s="7">
        <f t="shared" si="4"/>
        <v>14.49</v>
      </c>
      <c r="J90" s="7"/>
      <c r="K90" s="8">
        <f t="shared" si="5"/>
        <v>9.4399999999999998E-2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ROUND(+'Emergency Room'!J86,0)</f>
        <v>65653</v>
      </c>
      <c r="E91" s="6">
        <f>ROUND(+'Emergency Room'!F86,0)</f>
        <v>3590</v>
      </c>
      <c r="F91" s="7">
        <f t="shared" si="3"/>
        <v>18.29</v>
      </c>
      <c r="G91" s="6">
        <f>ROUND(+'Emergency Room'!J189,0)</f>
        <v>82886</v>
      </c>
      <c r="H91" s="6">
        <f>ROUND(+'Emergency Room'!F189,0)</f>
        <v>3845</v>
      </c>
      <c r="I91" s="7">
        <f t="shared" si="4"/>
        <v>21.56</v>
      </c>
      <c r="J91" s="7"/>
      <c r="K91" s="8">
        <f t="shared" si="5"/>
        <v>0.17879999999999999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ROUND(+'Emergency Room'!J87,0)</f>
        <v>102362</v>
      </c>
      <c r="E92" s="6">
        <f>ROUND(+'Emergency Room'!F87,0)</f>
        <v>20880</v>
      </c>
      <c r="F92" s="7">
        <f t="shared" si="3"/>
        <v>4.9000000000000004</v>
      </c>
      <c r="G92" s="6">
        <f>ROUND(+'Emergency Room'!J190,0)</f>
        <v>111738</v>
      </c>
      <c r="H92" s="6">
        <f>ROUND(+'Emergency Room'!F190,0)</f>
        <v>20885</v>
      </c>
      <c r="I92" s="7">
        <f t="shared" si="4"/>
        <v>5.35</v>
      </c>
      <c r="J92" s="7"/>
      <c r="K92" s="8">
        <f t="shared" si="5"/>
        <v>9.1800000000000007E-2</v>
      </c>
    </row>
    <row r="93" spans="2:11" x14ac:dyDescent="0.2">
      <c r="B93">
        <f>+'Emergency Room'!A88</f>
        <v>198</v>
      </c>
      <c r="C93" t="str">
        <f>+'Emergency Room'!B88</f>
        <v>ASTRIA SUNNYSIDE HOSPITAL</v>
      </c>
      <c r="D93" s="6">
        <f>ROUND(+'Emergency Room'!J88,0)</f>
        <v>226040</v>
      </c>
      <c r="E93" s="6">
        <f>ROUND(+'Emergency Room'!F88,0)</f>
        <v>19522</v>
      </c>
      <c r="F93" s="7">
        <f t="shared" si="3"/>
        <v>11.58</v>
      </c>
      <c r="G93" s="6">
        <f>ROUND(+'Emergency Room'!J191,0)</f>
        <v>300185</v>
      </c>
      <c r="H93" s="6">
        <f>ROUND(+'Emergency Room'!F191,0)</f>
        <v>18302</v>
      </c>
      <c r="I93" s="7">
        <f t="shared" si="4"/>
        <v>16.399999999999999</v>
      </c>
      <c r="J93" s="7"/>
      <c r="K93" s="8">
        <f t="shared" si="5"/>
        <v>0.41620000000000001</v>
      </c>
    </row>
    <row r="94" spans="2:11" x14ac:dyDescent="0.2">
      <c r="B94">
        <f>+'Emergency Room'!A89</f>
        <v>199</v>
      </c>
      <c r="C94" t="str">
        <f>+'Emergency Room'!B89</f>
        <v>ASTRIA TOPPENISH HOSPITAL</v>
      </c>
      <c r="D94" s="6">
        <f>ROUND(+'Emergency Room'!J89,0)</f>
        <v>95292</v>
      </c>
      <c r="E94" s="6">
        <f>ROUND(+'Emergency Room'!F89,0)</f>
        <v>22040</v>
      </c>
      <c r="F94" s="7">
        <f t="shared" si="3"/>
        <v>4.32</v>
      </c>
      <c r="G94" s="6">
        <f>ROUND(+'Emergency Room'!J192,0)</f>
        <v>100892</v>
      </c>
      <c r="H94" s="6">
        <f>ROUND(+'Emergency Room'!F192,0)</f>
        <v>22721</v>
      </c>
      <c r="I94" s="7">
        <f t="shared" si="4"/>
        <v>4.4400000000000004</v>
      </c>
      <c r="J94" s="7"/>
      <c r="K94" s="8">
        <f t="shared" si="5"/>
        <v>2.7799999999999998E-2</v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ROUND(+'Emergency Room'!J90,0)</f>
        <v>1256866</v>
      </c>
      <c r="E95" s="6">
        <f>ROUND(+'Emergency Room'!F90,0)</f>
        <v>52981</v>
      </c>
      <c r="F95" s="7">
        <f t="shared" si="3"/>
        <v>23.72</v>
      </c>
      <c r="G95" s="6">
        <f>ROUND(+'Emergency Room'!J193,0)</f>
        <v>1475063</v>
      </c>
      <c r="H95" s="6">
        <f>ROUND(+'Emergency Room'!F193,0)</f>
        <v>52562</v>
      </c>
      <c r="I95" s="7">
        <f t="shared" si="4"/>
        <v>28.06</v>
      </c>
      <c r="J95" s="7"/>
      <c r="K95" s="8">
        <f t="shared" si="5"/>
        <v>0.183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ROUND(+'Emergency Room'!J91,0)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Room'!J194,0)</f>
        <v>0</v>
      </c>
      <c r="H96" s="6">
        <f>ROUND(+'Emergency Room'!F194,0)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ROUND(+'Emergency Room'!J92,0)</f>
        <v>0</v>
      </c>
      <c r="E97" s="6">
        <f>ROUND(+'Emergency Room'!F92,0)</f>
        <v>0</v>
      </c>
      <c r="F97" s="7" t="str">
        <f t="shared" si="3"/>
        <v/>
      </c>
      <c r="G97" s="6">
        <f>ROUND(+'Emergency Room'!J195,0)</f>
        <v>0</v>
      </c>
      <c r="H97" s="6">
        <f>ROUND(+'Emergency Room'!F195,0)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ROUND(+'Emergency Room'!J93,0)</f>
        <v>0</v>
      </c>
      <c r="E98" s="6">
        <f>ROUND(+'Emergency Room'!F93,0)</f>
        <v>0</v>
      </c>
      <c r="F98" s="7" t="str">
        <f t="shared" si="3"/>
        <v/>
      </c>
      <c r="G98" s="6">
        <f>ROUND(+'Emergency Room'!J196,0)</f>
        <v>0</v>
      </c>
      <c r="H98" s="6">
        <f>ROUND(+'Emergency Room'!F196,0)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ROUND(+'Emergency Room'!J94,0)</f>
        <v>135284</v>
      </c>
      <c r="E99" s="6">
        <f>ROUND(+'Emergency Room'!F94,0)</f>
        <v>12293</v>
      </c>
      <c r="F99" s="7">
        <f t="shared" si="3"/>
        <v>11</v>
      </c>
      <c r="G99" s="6">
        <f>ROUND(+'Emergency Room'!J197,0)</f>
        <v>167977</v>
      </c>
      <c r="H99" s="6">
        <f>ROUND(+'Emergency Room'!F197,0)</f>
        <v>12437</v>
      </c>
      <c r="I99" s="7">
        <f t="shared" si="4"/>
        <v>13.51</v>
      </c>
      <c r="J99" s="7"/>
      <c r="K99" s="8">
        <f t="shared" si="5"/>
        <v>0.22819999999999999</v>
      </c>
    </row>
    <row r="100" spans="2:11" x14ac:dyDescent="0.2">
      <c r="B100">
        <f>+'Emergency Room'!A95</f>
        <v>207</v>
      </c>
      <c r="C100" t="str">
        <f>+'Emergency Room'!B95</f>
        <v>SKAGIT REGIONAL HEALTH</v>
      </c>
      <c r="D100" s="6">
        <f>ROUND(+'Emergency Room'!J95,0)</f>
        <v>510766</v>
      </c>
      <c r="E100" s="6">
        <f>ROUND(+'Emergency Room'!F95,0)</f>
        <v>0</v>
      </c>
      <c r="F100" s="7" t="str">
        <f t="shared" si="3"/>
        <v/>
      </c>
      <c r="G100" s="6">
        <f>ROUND(+'Emergency Room'!J198,0)</f>
        <v>563379</v>
      </c>
      <c r="H100" s="6">
        <f>ROUND(+'Emergency Room'!F198,0)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ROUND(+'Emergency Room'!J96,0)</f>
        <v>1277716</v>
      </c>
      <c r="E101" s="6">
        <f>ROUND(+'Emergency Room'!F96,0)</f>
        <v>69728</v>
      </c>
      <c r="F101" s="7">
        <f t="shared" si="3"/>
        <v>18.32</v>
      </c>
      <c r="G101" s="6">
        <f>ROUND(+'Emergency Room'!J199,0)</f>
        <v>1367003</v>
      </c>
      <c r="H101" s="6">
        <f>ROUND(+'Emergency Room'!F199,0)</f>
        <v>73109</v>
      </c>
      <c r="I101" s="7">
        <f t="shared" si="4"/>
        <v>18.7</v>
      </c>
      <c r="J101" s="7"/>
      <c r="K101" s="8">
        <f t="shared" si="5"/>
        <v>2.07E-2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ROUND(+'Emergency Room'!J97,0)</f>
        <v>795608</v>
      </c>
      <c r="E102" s="6">
        <f>ROUND(+'Emergency Room'!F97,0)</f>
        <v>27766</v>
      </c>
      <c r="F102" s="7">
        <f t="shared" si="3"/>
        <v>28.65</v>
      </c>
      <c r="G102" s="6">
        <f>ROUND(+'Emergency Room'!J200,0)</f>
        <v>813552</v>
      </c>
      <c r="H102" s="6">
        <f>ROUND(+'Emergency Room'!F200,0)</f>
        <v>28226</v>
      </c>
      <c r="I102" s="7">
        <f t="shared" si="4"/>
        <v>28.82</v>
      </c>
      <c r="J102" s="7"/>
      <c r="K102" s="8">
        <f t="shared" si="5"/>
        <v>5.8999999999999999E-3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ROUND(+'Emergency Room'!J98,0)</f>
        <v>707823</v>
      </c>
      <c r="E103" s="6">
        <f>ROUND(+'Emergency Room'!F98,0)</f>
        <v>27826</v>
      </c>
      <c r="F103" s="7">
        <f t="shared" si="3"/>
        <v>25.44</v>
      </c>
      <c r="G103" s="6">
        <f>ROUND(+'Emergency Room'!J201,0)</f>
        <v>850350</v>
      </c>
      <c r="H103" s="6">
        <f>ROUND(+'Emergency Room'!F201,0)</f>
        <v>28743</v>
      </c>
      <c r="I103" s="7">
        <f t="shared" si="4"/>
        <v>29.58</v>
      </c>
      <c r="J103" s="7"/>
      <c r="K103" s="8">
        <f t="shared" si="5"/>
        <v>0.16270000000000001</v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ROUND(+'Emergency Room'!J99,0)</f>
        <v>81375</v>
      </c>
      <c r="E104" s="6">
        <f>ROUND(+'Emergency Room'!F99,0)</f>
        <v>3270</v>
      </c>
      <c r="F104" s="7">
        <f t="shared" si="3"/>
        <v>24.89</v>
      </c>
      <c r="G104" s="6">
        <f>ROUND(+'Emergency Room'!J202,0)</f>
        <v>75920</v>
      </c>
      <c r="H104" s="6">
        <f>ROUND(+'Emergency Room'!F202,0)</f>
        <v>3262</v>
      </c>
      <c r="I104" s="7">
        <f t="shared" si="4"/>
        <v>23.27</v>
      </c>
      <c r="J104" s="7"/>
      <c r="K104" s="8">
        <f t="shared" si="5"/>
        <v>-6.5100000000000005E-2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ROUND(+'Emergency Room'!J100,0)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Room'!J203,0)</f>
        <v>0</v>
      </c>
      <c r="H105" s="6">
        <f>ROUND(+'Emergency Room'!F203,0)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ROUND(+'Emergency Room'!J101,0)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Room'!J204,0)</f>
        <v>0</v>
      </c>
      <c r="H106" s="6">
        <f>ROUND(+'Emergency Room'!F204,0)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ROUND(+'Emergency Room'!J102,0)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Room'!J205,0)</f>
        <v>0</v>
      </c>
      <c r="H107" s="6">
        <f>ROUND(+'Emergency Room'!F205,0)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HOSPITAL</v>
      </c>
      <c r="D108" s="6">
        <f>ROUND(+'Emergency Room'!J103,0)</f>
        <v>0</v>
      </c>
      <c r="E108" s="6">
        <f>ROUND(+'Emergency Room'!F103,0)</f>
        <v>0</v>
      </c>
      <c r="F108" s="7" t="str">
        <f t="shared" si="3"/>
        <v/>
      </c>
      <c r="G108" s="6">
        <f>ROUND(+'Emergency Room'!J206,0)</f>
        <v>0</v>
      </c>
      <c r="H108" s="6">
        <f>ROUND(+'Emergency Room'!F206,0)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BHC FAIRFAX HOSPITAL NORTH</v>
      </c>
      <c r="D109" s="6">
        <f>ROUND(+'Emergency Room'!J104,0)</f>
        <v>0</v>
      </c>
      <c r="E109" s="6">
        <f>ROUND(+'Emergency Room'!F104,0)</f>
        <v>0</v>
      </c>
      <c r="F109" s="7" t="str">
        <f t="shared" si="3"/>
        <v/>
      </c>
      <c r="G109" s="6">
        <f>ROUND(+'Emergency Room'!J207,0)</f>
        <v>0</v>
      </c>
      <c r="H109" s="6">
        <f>ROUND(+'Emergency Room'!F207,0)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+'Emergency Room'!A105</f>
        <v>923</v>
      </c>
      <c r="C110" t="str">
        <f>+'Emergency Room'!B105</f>
        <v>FAIRFAX BEHAVIORAL HEALTH MONROE</v>
      </c>
      <c r="D110" s="6">
        <f>ROUND(+'Emergency Room'!J105,0)</f>
        <v>0</v>
      </c>
      <c r="E110" s="6">
        <f>ROUND(+'Emergency Room'!F105,0)</f>
        <v>0</v>
      </c>
      <c r="F110" s="7" t="str">
        <f t="shared" ref="F110" si="6">IF(D110=0,"",IF(E110=0,"",ROUND(D110/E110,2)))</f>
        <v/>
      </c>
      <c r="G110" s="6">
        <f>ROUND(+'Emergency Room'!J208,0)</f>
        <v>0</v>
      </c>
      <c r="H110" s="6">
        <f>ROUND(+'Emergency Room'!F208,0)</f>
        <v>0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8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364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26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9"/>
      <c r="B8" s="6"/>
      <c r="C8" s="6"/>
      <c r="D8" s="1" t="s">
        <v>42</v>
      </c>
      <c r="F8" s="1" t="s">
        <v>2</v>
      </c>
      <c r="G8" s="1" t="s">
        <v>42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43</v>
      </c>
      <c r="E9" s="1" t="s">
        <v>4</v>
      </c>
      <c r="F9" s="1" t="s">
        <v>4</v>
      </c>
      <c r="G9" s="1" t="s">
        <v>43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ROUND(SUM('Emergency Room'!K5:L5),0)</f>
        <v>312416</v>
      </c>
      <c r="E10" s="6">
        <f>ROUND(+'Emergency Room'!F5,0)</f>
        <v>67267</v>
      </c>
      <c r="F10" s="7">
        <f>IF(D10=0,"",IF(E10=0,"",ROUND(D10/E10,2)))</f>
        <v>4.6399999999999997</v>
      </c>
      <c r="G10" s="6">
        <f>ROUND(SUM('Emergency Room'!K108:L108),0)</f>
        <v>283722</v>
      </c>
      <c r="H10" s="6">
        <f>ROUND(+'Emergency Room'!F108,0)</f>
        <v>67824</v>
      </c>
      <c r="I10" s="7">
        <f>IF(G10=0,"",IF(H10=0,"",ROUND(G10/H10,2)))</f>
        <v>4.18</v>
      </c>
      <c r="J10" s="7"/>
      <c r="K10" s="8">
        <f>IF(D10=0,"",IF(E10=0,"",IF(G10=0,"",IF(H10=0,"",ROUND(I10/F10-1,4)))))</f>
        <v>-9.9099999999999994E-2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ROUND(SUM('Emergency Room'!K6:L6),0)</f>
        <v>83394</v>
      </c>
      <c r="E11" s="6">
        <f>ROUND(+'Emergency Room'!F6,0)</f>
        <v>20916</v>
      </c>
      <c r="F11" s="7">
        <f t="shared" ref="F11:F74" si="0">IF(D11=0,"",IF(E11=0,"",ROUND(D11/E11,2)))</f>
        <v>3.99</v>
      </c>
      <c r="G11" s="6">
        <f>ROUND(SUM('Emergency Room'!K109:L109),0)</f>
        <v>110430</v>
      </c>
      <c r="H11" s="6">
        <f>ROUND(+'Emergency Room'!F109,0)</f>
        <v>21510</v>
      </c>
      <c r="I11" s="7">
        <f t="shared" ref="I11:I74" si="1">IF(G11=0,"",IF(H11=0,"",ROUND(G11/H11,2)))</f>
        <v>5.13</v>
      </c>
      <c r="J11" s="7"/>
      <c r="K11" s="8">
        <f t="shared" ref="K11:K74" si="2">IF(D11=0,"",IF(E11=0,"",IF(G11=0,"",IF(H11=0,"",ROUND(I11/F11-1,4)))))</f>
        <v>0.28570000000000001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ROUND(SUM('Emergency Room'!K7:L7),0)</f>
        <v>27688</v>
      </c>
      <c r="E12" s="6">
        <f>ROUND(+'Emergency Room'!F7,0)</f>
        <v>4494</v>
      </c>
      <c r="F12" s="7">
        <f t="shared" si="0"/>
        <v>6.16</v>
      </c>
      <c r="G12" s="6">
        <f>ROUND(SUM('Emergency Room'!K110:L110),0)</f>
        <v>29314</v>
      </c>
      <c r="H12" s="6">
        <f>ROUND(+'Emergency Room'!F110,0)</f>
        <v>5116</v>
      </c>
      <c r="I12" s="7">
        <f t="shared" si="1"/>
        <v>5.73</v>
      </c>
      <c r="J12" s="7"/>
      <c r="K12" s="8">
        <f t="shared" si="2"/>
        <v>-6.9800000000000001E-2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ROUND(SUM('Emergency Room'!K8:L8),0)</f>
        <v>221827</v>
      </c>
      <c r="E13" s="6">
        <f>ROUND(+'Emergency Room'!F8,0)</f>
        <v>24976</v>
      </c>
      <c r="F13" s="7">
        <f t="shared" si="0"/>
        <v>8.8800000000000008</v>
      </c>
      <c r="G13" s="6">
        <f>ROUND(SUM('Emergency Room'!K111:L111),0)</f>
        <v>202216</v>
      </c>
      <c r="H13" s="6">
        <f>ROUND(+'Emergency Room'!F111,0)</f>
        <v>22194</v>
      </c>
      <c r="I13" s="7">
        <f t="shared" si="1"/>
        <v>9.11</v>
      </c>
      <c r="J13" s="7"/>
      <c r="K13" s="8">
        <f t="shared" si="2"/>
        <v>2.5899999999999999E-2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ROUND(SUM('Emergency Room'!K9:L9),0)</f>
        <v>1091885</v>
      </c>
      <c r="E14" s="6">
        <f>ROUND(+'Emergency Room'!F9,0)</f>
        <v>86797</v>
      </c>
      <c r="F14" s="7">
        <f t="shared" si="0"/>
        <v>12.58</v>
      </c>
      <c r="G14" s="6">
        <f>ROUND(SUM('Emergency Room'!K112:L112),0)</f>
        <v>915534</v>
      </c>
      <c r="H14" s="6">
        <f>ROUND(+'Emergency Room'!F112,0)</f>
        <v>88621</v>
      </c>
      <c r="I14" s="7">
        <f t="shared" si="1"/>
        <v>10.33</v>
      </c>
      <c r="J14" s="7"/>
      <c r="K14" s="8">
        <f t="shared" si="2"/>
        <v>-0.1789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ROUND(SUM('Emergency Room'!K10:L10),0)</f>
        <v>0</v>
      </c>
      <c r="E15" s="6">
        <f>ROUND(+'Emergency Room'!F10,0)</f>
        <v>35825</v>
      </c>
      <c r="F15" s="7" t="str">
        <f t="shared" si="0"/>
        <v/>
      </c>
      <c r="G15" s="6">
        <f>ROUND(SUM('Emergency Room'!K113:L113),0)</f>
        <v>153340</v>
      </c>
      <c r="H15" s="6">
        <f>ROUND(+'Emergency Room'!F113,0)</f>
        <v>36294</v>
      </c>
      <c r="I15" s="7">
        <f t="shared" si="1"/>
        <v>4.22</v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ROUND(SUM('Emergency Room'!K11:L11),0)</f>
        <v>68827</v>
      </c>
      <c r="E16" s="6">
        <f>ROUND(+'Emergency Room'!F11,0)</f>
        <v>6708</v>
      </c>
      <c r="F16" s="7">
        <f t="shared" si="0"/>
        <v>10.26</v>
      </c>
      <c r="G16" s="6">
        <f>ROUND(SUM('Emergency Room'!K114:L114),0)</f>
        <v>127194</v>
      </c>
      <c r="H16" s="6">
        <f>ROUND(+'Emergency Room'!F114,0)</f>
        <v>7111</v>
      </c>
      <c r="I16" s="7">
        <f t="shared" si="1"/>
        <v>17.89</v>
      </c>
      <c r="J16" s="7"/>
      <c r="K16" s="8">
        <f t="shared" si="2"/>
        <v>0.74370000000000003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ROUND(SUM('Emergency Room'!K12:L12),0)</f>
        <v>26934</v>
      </c>
      <c r="E17" s="6">
        <f>ROUND(+'Emergency Room'!F12,0)</f>
        <v>19679</v>
      </c>
      <c r="F17" s="7">
        <f t="shared" si="0"/>
        <v>1.37</v>
      </c>
      <c r="G17" s="6">
        <f>ROUND(SUM('Emergency Room'!K115:L115),0)</f>
        <v>10795</v>
      </c>
      <c r="H17" s="6">
        <f>ROUND(+'Emergency Room'!F115,0)</f>
        <v>21069</v>
      </c>
      <c r="I17" s="7">
        <f t="shared" si="1"/>
        <v>0.51</v>
      </c>
      <c r="J17" s="7"/>
      <c r="K17" s="8">
        <f t="shared" si="2"/>
        <v>-0.62770000000000004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ROUND(SUM('Emergency Room'!K13:L13),0)</f>
        <v>53189</v>
      </c>
      <c r="E18" s="6">
        <f>ROUND(+'Emergency Room'!F13,0)</f>
        <v>7531</v>
      </c>
      <c r="F18" s="7">
        <f t="shared" si="0"/>
        <v>7.06</v>
      </c>
      <c r="G18" s="6">
        <f>ROUND(SUM('Emergency Room'!K116:L116),0)</f>
        <v>37134</v>
      </c>
      <c r="H18" s="6">
        <f>ROUND(+'Emergency Room'!F116,0)</f>
        <v>7980</v>
      </c>
      <c r="I18" s="7">
        <f t="shared" si="1"/>
        <v>4.6500000000000004</v>
      </c>
      <c r="J18" s="7"/>
      <c r="K18" s="8">
        <f t="shared" si="2"/>
        <v>-0.34139999999999998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ROUND(SUM('Emergency Room'!K14:L14),0)</f>
        <v>810364</v>
      </c>
      <c r="E19" s="6">
        <f>ROUND(+'Emergency Room'!F14,0)</f>
        <v>54178</v>
      </c>
      <c r="F19" s="7">
        <f t="shared" si="0"/>
        <v>14.96</v>
      </c>
      <c r="G19" s="6">
        <f>ROUND(SUM('Emergency Room'!K117:L117),0)</f>
        <v>276475</v>
      </c>
      <c r="H19" s="6">
        <f>ROUND(+'Emergency Room'!F117,0)</f>
        <v>55180</v>
      </c>
      <c r="I19" s="7">
        <f t="shared" si="1"/>
        <v>5.01</v>
      </c>
      <c r="J19" s="7"/>
      <c r="K19" s="8">
        <f t="shared" si="2"/>
        <v>-0.66510000000000002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ROUND(SUM('Emergency Room'!K15:L15),0)</f>
        <v>400959</v>
      </c>
      <c r="E20" s="6">
        <f>ROUND(+'Emergency Room'!F15,0)</f>
        <v>62217</v>
      </c>
      <c r="F20" s="7">
        <f t="shared" si="0"/>
        <v>6.44</v>
      </c>
      <c r="G20" s="6">
        <f>ROUND(SUM('Emergency Room'!K118:L118),0)</f>
        <v>368490</v>
      </c>
      <c r="H20" s="6">
        <f>ROUND(+'Emergency Room'!F118,0)</f>
        <v>59776</v>
      </c>
      <c r="I20" s="7">
        <f t="shared" si="1"/>
        <v>6.16</v>
      </c>
      <c r="J20" s="7"/>
      <c r="K20" s="8">
        <f t="shared" si="2"/>
        <v>-4.3499999999999997E-2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ROUND(SUM('Emergency Room'!K16:L16),0)</f>
        <v>1654187</v>
      </c>
      <c r="E21" s="6">
        <f>ROUND(+'Emergency Room'!F16,0)</f>
        <v>108680</v>
      </c>
      <c r="F21" s="7">
        <f t="shared" si="0"/>
        <v>15.22</v>
      </c>
      <c r="G21" s="6">
        <f>ROUND(SUM('Emergency Room'!K119:L119),0)</f>
        <v>1785197</v>
      </c>
      <c r="H21" s="6">
        <f>ROUND(+'Emergency Room'!F119,0)</f>
        <v>53979</v>
      </c>
      <c r="I21" s="7">
        <f t="shared" si="1"/>
        <v>33.07</v>
      </c>
      <c r="J21" s="7"/>
      <c r="K21" s="8">
        <f t="shared" si="2"/>
        <v>1.1728000000000001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ROUND(SUM('Emergency Room'!K17:L17),0)</f>
        <v>13593</v>
      </c>
      <c r="E22" s="6">
        <f>ROUND(+'Emergency Room'!F17,0)</f>
        <v>14590</v>
      </c>
      <c r="F22" s="7">
        <f t="shared" si="0"/>
        <v>0.93</v>
      </c>
      <c r="G22" s="6">
        <f>ROUND(SUM('Emergency Room'!K120:L120),0)</f>
        <v>63269</v>
      </c>
      <c r="H22" s="6">
        <f>ROUND(+'Emergency Room'!F120,0)</f>
        <v>15093</v>
      </c>
      <c r="I22" s="7">
        <f t="shared" si="1"/>
        <v>4.1900000000000004</v>
      </c>
      <c r="J22" s="7"/>
      <c r="K22" s="8">
        <f t="shared" si="2"/>
        <v>3.5053999999999998</v>
      </c>
    </row>
    <row r="23" spans="2:11" x14ac:dyDescent="0.2">
      <c r="B23">
        <f>+'Emergency Room'!A18</f>
        <v>37</v>
      </c>
      <c r="C23" t="str">
        <f>+'Emergency Room'!B18</f>
        <v>MULTICARE DEACONESS HOSPITAL</v>
      </c>
      <c r="D23" s="6">
        <f>ROUND(SUM('Emergency Room'!K18:L18),0)</f>
        <v>3685</v>
      </c>
      <c r="E23" s="6">
        <f>ROUND(+'Emergency Room'!F18,0)</f>
        <v>35167</v>
      </c>
      <c r="F23" s="7">
        <f t="shared" si="0"/>
        <v>0.1</v>
      </c>
      <c r="G23" s="6">
        <f>ROUND(SUM('Emergency Room'!K121:L121),0)</f>
        <v>357109</v>
      </c>
      <c r="H23" s="6">
        <f>ROUND(+'Emergency Room'!F121,0)</f>
        <v>48448</v>
      </c>
      <c r="I23" s="7">
        <f t="shared" si="1"/>
        <v>7.37</v>
      </c>
      <c r="J23" s="7"/>
      <c r="K23" s="8">
        <f t="shared" si="2"/>
        <v>72.7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ROUND(SUM('Emergency Room'!K19:L19),0)</f>
        <v>163641</v>
      </c>
      <c r="E24" s="6">
        <f>ROUND(+'Emergency Room'!F19,0)</f>
        <v>30319</v>
      </c>
      <c r="F24" s="7">
        <f t="shared" si="0"/>
        <v>5.4</v>
      </c>
      <c r="G24" s="6">
        <f>ROUND(SUM('Emergency Room'!K122:L122),0)</f>
        <v>286876</v>
      </c>
      <c r="H24" s="6">
        <f>ROUND(+'Emergency Room'!F122,0)</f>
        <v>31949</v>
      </c>
      <c r="I24" s="7">
        <f t="shared" si="1"/>
        <v>8.98</v>
      </c>
      <c r="J24" s="7"/>
      <c r="K24" s="8">
        <f t="shared" si="2"/>
        <v>0.66300000000000003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ROUND(SUM('Emergency Room'!K20:L20),0)</f>
        <v>478798</v>
      </c>
      <c r="E25" s="6">
        <f>ROUND(+'Emergency Room'!F20,0)</f>
        <v>28449</v>
      </c>
      <c r="F25" s="7">
        <f t="shared" si="0"/>
        <v>16.829999999999998</v>
      </c>
      <c r="G25" s="6">
        <f>ROUND(SUM('Emergency Room'!K123:L123),0)</f>
        <v>274970</v>
      </c>
      <c r="H25" s="6">
        <f>ROUND(+'Emergency Room'!F123,0)</f>
        <v>29529</v>
      </c>
      <c r="I25" s="7">
        <f t="shared" si="1"/>
        <v>9.31</v>
      </c>
      <c r="J25" s="7"/>
      <c r="K25" s="8">
        <f t="shared" si="2"/>
        <v>-0.44679999999999997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ROUND(SUM('Emergency Room'!K21:L21),0)</f>
        <v>0</v>
      </c>
      <c r="E26" s="6">
        <f>ROUND(+'Emergency Room'!F21,0)</f>
        <v>0</v>
      </c>
      <c r="F26" s="7" t="str">
        <f t="shared" si="0"/>
        <v/>
      </c>
      <c r="G26" s="6">
        <f>ROUND(SUM('Emergency Room'!K124:L124),0)</f>
        <v>0</v>
      </c>
      <c r="H26" s="6">
        <f>ROUND(+'Emergency Room'!F124,0)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ROUND(SUM('Emergency Room'!K22:L22),0)</f>
        <v>0</v>
      </c>
      <c r="E27" s="6">
        <f>ROUND(+'Emergency Room'!F22,0)</f>
        <v>0</v>
      </c>
      <c r="F27" s="7" t="str">
        <f t="shared" si="0"/>
        <v/>
      </c>
      <c r="G27" s="6">
        <f>ROUND(SUM('Emergency Room'!K125:L125),0)</f>
        <v>0</v>
      </c>
      <c r="H27" s="6">
        <f>ROUND(+'Emergency Room'!F125,0)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ROUND(SUM('Emergency Room'!K23:L23),0)</f>
        <v>217</v>
      </c>
      <c r="E28" s="6">
        <f>ROUND(+'Emergency Room'!F23,0)</f>
        <v>4598</v>
      </c>
      <c r="F28" s="7">
        <f t="shared" si="0"/>
        <v>0.05</v>
      </c>
      <c r="G28" s="6">
        <f>ROUND(SUM('Emergency Room'!K126:L126),0)</f>
        <v>882</v>
      </c>
      <c r="H28" s="6">
        <f>ROUND(+'Emergency Room'!F126,0)</f>
        <v>4632</v>
      </c>
      <c r="I28" s="7">
        <f t="shared" si="1"/>
        <v>0.19</v>
      </c>
      <c r="J28" s="7"/>
      <c r="K28" s="8">
        <f t="shared" si="2"/>
        <v>2.8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ROUND(SUM('Emergency Room'!K24:L24),0)</f>
        <v>10293</v>
      </c>
      <c r="E29" s="6">
        <f>ROUND(+'Emergency Room'!F24,0)</f>
        <v>9558</v>
      </c>
      <c r="F29" s="7">
        <f t="shared" si="0"/>
        <v>1.08</v>
      </c>
      <c r="G29" s="6">
        <f>ROUND(SUM('Emergency Room'!K127:L127),0)</f>
        <v>6535</v>
      </c>
      <c r="H29" s="6">
        <f>ROUND(+'Emergency Room'!F127,0)</f>
        <v>9877</v>
      </c>
      <c r="I29" s="7">
        <f t="shared" si="1"/>
        <v>0.66</v>
      </c>
      <c r="J29" s="7"/>
      <c r="K29" s="8">
        <f t="shared" si="2"/>
        <v>-0.38890000000000002</v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ROUND(SUM('Emergency Room'!K25:L25),0)</f>
        <v>61325</v>
      </c>
      <c r="E30" s="6">
        <f>ROUND(+'Emergency Room'!F25,0)</f>
        <v>18357</v>
      </c>
      <c r="F30" s="7">
        <f t="shared" si="0"/>
        <v>3.34</v>
      </c>
      <c r="G30" s="6">
        <f>ROUND(SUM('Emergency Room'!K128:L128),0)</f>
        <v>226071</v>
      </c>
      <c r="H30" s="6">
        <f>ROUND(+'Emergency Room'!F128,0)</f>
        <v>22349</v>
      </c>
      <c r="I30" s="7">
        <f t="shared" si="1"/>
        <v>10.119999999999999</v>
      </c>
      <c r="J30" s="7"/>
      <c r="K30" s="8">
        <f t="shared" si="2"/>
        <v>2.0299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ROUND(SUM('Emergency Room'!K26:L26),0)</f>
        <v>6339</v>
      </c>
      <c r="E31" s="6">
        <f>ROUND(+'Emergency Room'!F26,0)</f>
        <v>5703</v>
      </c>
      <c r="F31" s="7">
        <f t="shared" si="0"/>
        <v>1.1100000000000001</v>
      </c>
      <c r="G31" s="6">
        <f>ROUND(SUM('Emergency Room'!K129:L129),0)</f>
        <v>1301</v>
      </c>
      <c r="H31" s="6">
        <f>ROUND(+'Emergency Room'!F129,0)</f>
        <v>5572</v>
      </c>
      <c r="I31" s="7">
        <f t="shared" si="1"/>
        <v>0.23</v>
      </c>
      <c r="J31" s="7"/>
      <c r="K31" s="8">
        <f t="shared" si="2"/>
        <v>-0.79279999999999995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ROUND(SUM('Emergency Room'!K27:L27),0)</f>
        <v>91525</v>
      </c>
      <c r="E32" s="6">
        <f>ROUND(+'Emergency Room'!F27,0)</f>
        <v>3948</v>
      </c>
      <c r="F32" s="7">
        <f t="shared" si="0"/>
        <v>23.18</v>
      </c>
      <c r="G32" s="6">
        <f>ROUND(SUM('Emergency Room'!K130:L130),0)</f>
        <v>8844</v>
      </c>
      <c r="H32" s="6">
        <f>ROUND(+'Emergency Room'!F130,0)</f>
        <v>4575</v>
      </c>
      <c r="I32" s="7">
        <f t="shared" si="1"/>
        <v>1.93</v>
      </c>
      <c r="J32" s="7"/>
      <c r="K32" s="8">
        <f t="shared" si="2"/>
        <v>-0.91669999999999996</v>
      </c>
    </row>
    <row r="33" spans="2:11" x14ac:dyDescent="0.2">
      <c r="B33">
        <f>+'Emergency Room'!A28</f>
        <v>58</v>
      </c>
      <c r="C33" t="str">
        <f>+'Emergency Room'!B28</f>
        <v>VIRGINIA MASON MEMORIAL</v>
      </c>
      <c r="D33" s="6">
        <f>ROUND(SUM('Emergency Room'!K28:L28),0)</f>
        <v>1072037</v>
      </c>
      <c r="E33" s="6">
        <f>ROUND(+'Emergency Room'!F28,0)</f>
        <v>94812</v>
      </c>
      <c r="F33" s="7">
        <f t="shared" si="0"/>
        <v>11.31</v>
      </c>
      <c r="G33" s="6">
        <f>ROUND(SUM('Emergency Room'!K131:L131),0)</f>
        <v>602213</v>
      </c>
      <c r="H33" s="6">
        <f>ROUND(+'Emergency Room'!F131,0)</f>
        <v>102570</v>
      </c>
      <c r="I33" s="7">
        <f t="shared" si="1"/>
        <v>5.87</v>
      </c>
      <c r="J33" s="7"/>
      <c r="K33" s="8">
        <f t="shared" si="2"/>
        <v>-0.48099999999999998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ROUND(SUM('Emergency Room'!K29:L29),0)</f>
        <v>451720</v>
      </c>
      <c r="E34" s="6">
        <f>ROUND(+'Emergency Room'!F29,0)</f>
        <v>31460</v>
      </c>
      <c r="F34" s="7">
        <f t="shared" si="0"/>
        <v>14.36</v>
      </c>
      <c r="G34" s="6">
        <f>ROUND(SUM('Emergency Room'!K132:L132),0)</f>
        <v>943847</v>
      </c>
      <c r="H34" s="6">
        <f>ROUND(+'Emergency Room'!F132,0)</f>
        <v>31174</v>
      </c>
      <c r="I34" s="7">
        <f t="shared" si="1"/>
        <v>30.28</v>
      </c>
      <c r="J34" s="7"/>
      <c r="K34" s="8">
        <f t="shared" si="2"/>
        <v>1.1086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ROUND(SUM('Emergency Room'!K30:L30),0)</f>
        <v>18911</v>
      </c>
      <c r="E35" s="6">
        <f>ROUND(+'Emergency Room'!F30,0)</f>
        <v>19579</v>
      </c>
      <c r="F35" s="7">
        <f t="shared" si="0"/>
        <v>0.97</v>
      </c>
      <c r="G35" s="6">
        <f>ROUND(SUM('Emergency Room'!K133:L133),0)</f>
        <v>6464</v>
      </c>
      <c r="H35" s="6">
        <f>ROUND(+'Emergency Room'!F133,0)</f>
        <v>19784</v>
      </c>
      <c r="I35" s="7">
        <f t="shared" si="1"/>
        <v>0.33</v>
      </c>
      <c r="J35" s="7"/>
      <c r="K35" s="8">
        <f t="shared" si="2"/>
        <v>-0.65980000000000005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ROUND(SUM('Emergency Room'!K31:L31),0)</f>
        <v>2106</v>
      </c>
      <c r="E36" s="6">
        <f>ROUND(+'Emergency Room'!F31,0)</f>
        <v>6887</v>
      </c>
      <c r="F36" s="7">
        <f t="shared" si="0"/>
        <v>0.31</v>
      </c>
      <c r="G36" s="6">
        <f>ROUND(SUM('Emergency Room'!K134:L134),0)</f>
        <v>55445</v>
      </c>
      <c r="H36" s="6">
        <f>ROUND(+'Emergency Room'!F134,0)</f>
        <v>7054</v>
      </c>
      <c r="I36" s="7">
        <f t="shared" si="1"/>
        <v>7.86</v>
      </c>
      <c r="J36" s="7"/>
      <c r="K36" s="8">
        <f t="shared" si="2"/>
        <v>24.354800000000001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ROUND(SUM('Emergency Room'!K32:L32),0)</f>
        <v>1562</v>
      </c>
      <c r="E37" s="6">
        <f>ROUND(+'Emergency Room'!F32,0)</f>
        <v>351</v>
      </c>
      <c r="F37" s="7">
        <f t="shared" si="0"/>
        <v>4.45</v>
      </c>
      <c r="G37" s="6">
        <f>ROUND(SUM('Emergency Room'!K135:L135),0)</f>
        <v>1728</v>
      </c>
      <c r="H37" s="6">
        <f>ROUND(+'Emergency Room'!F135,0)</f>
        <v>347</v>
      </c>
      <c r="I37" s="7">
        <f t="shared" si="1"/>
        <v>4.9800000000000004</v>
      </c>
      <c r="J37" s="7"/>
      <c r="K37" s="8">
        <f t="shared" si="2"/>
        <v>0.1191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ROUND(SUM('Emergency Room'!K33:L33),0)</f>
        <v>183688</v>
      </c>
      <c r="E38" s="6">
        <f>ROUND(+'Emergency Room'!F33,0)</f>
        <v>75923</v>
      </c>
      <c r="F38" s="7">
        <f t="shared" si="0"/>
        <v>2.42</v>
      </c>
      <c r="G38" s="6">
        <f>ROUND(SUM('Emergency Room'!K136:L136),0)</f>
        <v>427059</v>
      </c>
      <c r="H38" s="6">
        <f>ROUND(+'Emergency Room'!F136,0)</f>
        <v>81098</v>
      </c>
      <c r="I38" s="7">
        <f t="shared" si="1"/>
        <v>5.27</v>
      </c>
      <c r="J38" s="7"/>
      <c r="K38" s="8">
        <f t="shared" si="2"/>
        <v>1.1777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ROUND(SUM('Emergency Room'!K34:L34),0)</f>
        <v>0</v>
      </c>
      <c r="E39" s="6">
        <f>ROUND(+'Emergency Room'!F34,0)</f>
        <v>0</v>
      </c>
      <c r="F39" s="7" t="str">
        <f t="shared" si="0"/>
        <v/>
      </c>
      <c r="G39" s="6">
        <f>ROUND(SUM('Emergency Room'!K137:L137),0)</f>
        <v>0</v>
      </c>
      <c r="H39" s="6">
        <f>ROUND(+'Emergency Room'!F137,0)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ROUND(SUM('Emergency Room'!K35:L35),0)</f>
        <v>343755</v>
      </c>
      <c r="E40" s="6">
        <f>ROUND(+'Emergency Room'!F35,0)</f>
        <v>95028</v>
      </c>
      <c r="F40" s="7">
        <f t="shared" si="0"/>
        <v>3.62</v>
      </c>
      <c r="G40" s="6">
        <f>ROUND(SUM('Emergency Room'!K138:L138),0)</f>
        <v>528274</v>
      </c>
      <c r="H40" s="6">
        <f>ROUND(+'Emergency Room'!F138,0)</f>
        <v>91295</v>
      </c>
      <c r="I40" s="7">
        <f t="shared" si="1"/>
        <v>5.79</v>
      </c>
      <c r="J40" s="7"/>
      <c r="K40" s="8">
        <f t="shared" si="2"/>
        <v>0.59940000000000004</v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ROUND(SUM('Emergency Room'!K36:L36),0)</f>
        <v>3833</v>
      </c>
      <c r="E41" s="6">
        <f>ROUND(+'Emergency Room'!F36,0)</f>
        <v>10444</v>
      </c>
      <c r="F41" s="7">
        <f t="shared" si="0"/>
        <v>0.37</v>
      </c>
      <c r="G41" s="6">
        <f>ROUND(SUM('Emergency Room'!K139:L139),0)</f>
        <v>14753</v>
      </c>
      <c r="H41" s="6">
        <f>ROUND(+'Emergency Room'!F139,0)</f>
        <v>11606</v>
      </c>
      <c r="I41" s="7">
        <f t="shared" si="1"/>
        <v>1.27</v>
      </c>
      <c r="J41" s="7"/>
      <c r="K41" s="8">
        <f t="shared" si="2"/>
        <v>2.4323999999999999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ROUND(SUM('Emergency Room'!K37:L37),0)</f>
        <v>36015</v>
      </c>
      <c r="E42" s="6">
        <f>ROUND(+'Emergency Room'!F37,0)</f>
        <v>4132</v>
      </c>
      <c r="F42" s="7">
        <f t="shared" si="0"/>
        <v>8.7200000000000006</v>
      </c>
      <c r="G42" s="6">
        <f>ROUND(SUM('Emergency Room'!K140:L140),0)</f>
        <v>20314</v>
      </c>
      <c r="H42" s="6">
        <f>ROUND(+'Emergency Room'!F140,0)</f>
        <v>4079</v>
      </c>
      <c r="I42" s="7">
        <f t="shared" si="1"/>
        <v>4.9800000000000004</v>
      </c>
      <c r="J42" s="7"/>
      <c r="K42" s="8">
        <f t="shared" si="2"/>
        <v>-0.4289</v>
      </c>
    </row>
    <row r="43" spans="2:11" x14ac:dyDescent="0.2">
      <c r="B43">
        <f>+'Emergency Room'!A38</f>
        <v>102</v>
      </c>
      <c r="C43" t="str">
        <f>+'Emergency Room'!B38</f>
        <v>ASTRIA REGIONAL MEDICAL CENTER</v>
      </c>
      <c r="D43" s="6">
        <f>ROUND(SUM('Emergency Room'!K38:L38),0)</f>
        <v>1252824</v>
      </c>
      <c r="E43" s="6">
        <f>ROUND(+'Emergency Room'!F38,0)</f>
        <v>34409</v>
      </c>
      <c r="F43" s="7">
        <f t="shared" si="0"/>
        <v>36.409999999999997</v>
      </c>
      <c r="G43" s="6">
        <f>ROUND(SUM('Emergency Room'!K141:L141),0)</f>
        <v>36499</v>
      </c>
      <c r="H43" s="6">
        <f>ROUND(+'Emergency Room'!F141,0)</f>
        <v>36816</v>
      </c>
      <c r="I43" s="7">
        <f t="shared" si="1"/>
        <v>0.99</v>
      </c>
      <c r="J43" s="7"/>
      <c r="K43" s="8">
        <f t="shared" si="2"/>
        <v>-0.9728</v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ROUND(SUM('Emergency Room'!K39:L39),0)</f>
        <v>0</v>
      </c>
      <c r="E44" s="6">
        <f>ROUND(+'Emergency Room'!F39,0)</f>
        <v>0</v>
      </c>
      <c r="F44" s="7" t="str">
        <f t="shared" si="0"/>
        <v/>
      </c>
      <c r="G44" s="6">
        <f>ROUND(SUM('Emergency Room'!K142:L142),0)</f>
        <v>0</v>
      </c>
      <c r="H44" s="6">
        <f>ROUND(+'Emergency Room'!F142,0)</f>
        <v>15738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ROUND(SUM('Emergency Room'!K40:L40),0)</f>
        <v>0</v>
      </c>
      <c r="E45" s="6">
        <f>ROUND(+'Emergency Room'!F40,0)</f>
        <v>0</v>
      </c>
      <c r="F45" s="7" t="str">
        <f t="shared" si="0"/>
        <v/>
      </c>
      <c r="G45" s="6">
        <f>ROUND(SUM('Emergency Room'!K143:L143),0)</f>
        <v>123144</v>
      </c>
      <c r="H45" s="6">
        <f>ROUND(+'Emergency Room'!F143,0)</f>
        <v>10911</v>
      </c>
      <c r="I45" s="7">
        <f t="shared" si="1"/>
        <v>11.29</v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ROUND(SUM('Emergency Room'!K41:L41),0)</f>
        <v>133357</v>
      </c>
      <c r="E46" s="6">
        <f>ROUND(+'Emergency Room'!F41,0)</f>
        <v>4729</v>
      </c>
      <c r="F46" s="7">
        <f t="shared" si="0"/>
        <v>28.2</v>
      </c>
      <c r="G46" s="6">
        <f>ROUND(SUM('Emergency Room'!K144:L144),0)</f>
        <v>329130</v>
      </c>
      <c r="H46" s="6">
        <f>ROUND(+'Emergency Room'!F144,0)</f>
        <v>4765</v>
      </c>
      <c r="I46" s="7">
        <f t="shared" si="1"/>
        <v>69.069999999999993</v>
      </c>
      <c r="J46" s="7"/>
      <c r="K46" s="8">
        <f t="shared" si="2"/>
        <v>1.4493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ROUND(SUM('Emergency Room'!K42:L42),0)</f>
        <v>84440</v>
      </c>
      <c r="E47" s="6">
        <f>ROUND(+'Emergency Room'!F42,0)</f>
        <v>18358</v>
      </c>
      <c r="F47" s="7">
        <f t="shared" si="0"/>
        <v>4.5999999999999996</v>
      </c>
      <c r="G47" s="6">
        <f>ROUND(SUM('Emergency Room'!K145:L145),0)</f>
        <v>13275</v>
      </c>
      <c r="H47" s="6">
        <f>ROUND(+'Emergency Room'!F145,0)</f>
        <v>18166</v>
      </c>
      <c r="I47" s="7">
        <f t="shared" si="1"/>
        <v>0.73</v>
      </c>
      <c r="J47" s="7"/>
      <c r="K47" s="8">
        <f t="shared" si="2"/>
        <v>-0.84130000000000005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ROUND(SUM('Emergency Room'!K43:L43),0)</f>
        <v>0</v>
      </c>
      <c r="E48" s="6">
        <f>ROUND(+'Emergency Room'!F43,0)</f>
        <v>1018</v>
      </c>
      <c r="F48" s="7" t="str">
        <f t="shared" si="0"/>
        <v/>
      </c>
      <c r="G48" s="6">
        <f>ROUND(SUM('Emergency Room'!K146:L146),0)</f>
        <v>0</v>
      </c>
      <c r="H48" s="6">
        <f>ROUND(+'Emergency Room'!F146,0)</f>
        <v>964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ROUND(SUM('Emergency Room'!K44:L44),0)</f>
        <v>0</v>
      </c>
      <c r="E49" s="6">
        <f>ROUND(+'Emergency Room'!F44,0)</f>
        <v>0</v>
      </c>
      <c r="F49" s="7" t="str">
        <f t="shared" si="0"/>
        <v/>
      </c>
      <c r="G49" s="6">
        <f>ROUND(SUM('Emergency Room'!K147:L147),0)</f>
        <v>0</v>
      </c>
      <c r="H49" s="6">
        <f>ROUND(+'Emergency Room'!F147,0)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ROUND(SUM('Emergency Room'!K45:L45),0)</f>
        <v>255912</v>
      </c>
      <c r="E50" s="6">
        <f>ROUND(+'Emergency Room'!F45,0)</f>
        <v>60000</v>
      </c>
      <c r="F50" s="7">
        <f t="shared" si="0"/>
        <v>4.2699999999999996</v>
      </c>
      <c r="G50" s="6">
        <f>ROUND(SUM('Emergency Room'!K148:L148),0)</f>
        <v>237687</v>
      </c>
      <c r="H50" s="6">
        <f>ROUND(+'Emergency Room'!F148,0)</f>
        <v>57076</v>
      </c>
      <c r="I50" s="7">
        <f t="shared" si="1"/>
        <v>4.16</v>
      </c>
      <c r="J50" s="7"/>
      <c r="K50" s="8">
        <f t="shared" si="2"/>
        <v>-2.58E-2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ROUND(SUM('Emergency Room'!K46:L46),0)</f>
        <v>513601</v>
      </c>
      <c r="E51" s="6">
        <f>ROUND(+'Emergency Room'!F46,0)</f>
        <v>26465</v>
      </c>
      <c r="F51" s="7">
        <f t="shared" si="0"/>
        <v>19.41</v>
      </c>
      <c r="G51" s="6">
        <f>ROUND(SUM('Emergency Room'!K149:L149),0)</f>
        <v>1198226</v>
      </c>
      <c r="H51" s="6">
        <f>ROUND(+'Emergency Room'!F149,0)</f>
        <v>26555</v>
      </c>
      <c r="I51" s="7">
        <f t="shared" si="1"/>
        <v>45.12</v>
      </c>
      <c r="J51" s="7"/>
      <c r="K51" s="8">
        <f t="shared" si="2"/>
        <v>1.3246</v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ROUND(SUM('Emergency Room'!K47:L47),0)</f>
        <v>6190</v>
      </c>
      <c r="E52" s="6">
        <f>ROUND(+'Emergency Room'!F47,0)</f>
        <v>7433</v>
      </c>
      <c r="F52" s="7">
        <f t="shared" si="0"/>
        <v>0.83</v>
      </c>
      <c r="G52" s="6">
        <f>ROUND(SUM('Emergency Room'!K150:L150),0)</f>
        <v>4927</v>
      </c>
      <c r="H52" s="6">
        <f>ROUND(+'Emergency Room'!F150,0)</f>
        <v>6934</v>
      </c>
      <c r="I52" s="7">
        <f t="shared" si="1"/>
        <v>0.71</v>
      </c>
      <c r="J52" s="7"/>
      <c r="K52" s="8">
        <f t="shared" si="2"/>
        <v>-0.14460000000000001</v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ROUND(SUM('Emergency Room'!K48:L48),0)</f>
        <v>207985</v>
      </c>
      <c r="E53" s="6">
        <f>ROUND(+'Emergency Room'!F48,0)</f>
        <v>36728</v>
      </c>
      <c r="F53" s="7">
        <f t="shared" si="0"/>
        <v>5.66</v>
      </c>
      <c r="G53" s="6">
        <f>ROUND(SUM('Emergency Room'!K151:L151),0)</f>
        <v>175621</v>
      </c>
      <c r="H53" s="6">
        <f>ROUND(+'Emergency Room'!F151,0)</f>
        <v>35520</v>
      </c>
      <c r="I53" s="7">
        <f t="shared" si="1"/>
        <v>4.9400000000000004</v>
      </c>
      <c r="J53" s="7"/>
      <c r="K53" s="8">
        <f t="shared" si="2"/>
        <v>-0.12720000000000001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ROUND(SUM('Emergency Room'!K49:L49),0)</f>
        <v>152239</v>
      </c>
      <c r="E54" s="6">
        <f>ROUND(+'Emergency Room'!F49,0)</f>
        <v>46962</v>
      </c>
      <c r="F54" s="7">
        <f t="shared" si="0"/>
        <v>3.24</v>
      </c>
      <c r="G54" s="6">
        <f>ROUND(SUM('Emergency Room'!K152:L152),0)</f>
        <v>154944</v>
      </c>
      <c r="H54" s="6">
        <f>ROUND(+'Emergency Room'!F152,0)</f>
        <v>48615</v>
      </c>
      <c r="I54" s="7">
        <f t="shared" si="1"/>
        <v>3.19</v>
      </c>
      <c r="J54" s="7"/>
      <c r="K54" s="8">
        <f t="shared" si="2"/>
        <v>-1.54E-2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ROUND(SUM('Emergency Room'!K50:L50),0)</f>
        <v>1306179</v>
      </c>
      <c r="E55" s="6">
        <f>ROUND(+'Emergency Room'!F50,0)</f>
        <v>48279</v>
      </c>
      <c r="F55" s="7">
        <f t="shared" si="0"/>
        <v>27.05</v>
      </c>
      <c r="G55" s="6">
        <f>ROUND(SUM('Emergency Room'!K153:L153),0)</f>
        <v>1415420</v>
      </c>
      <c r="H55" s="6">
        <f>ROUND(+'Emergency Room'!F153,0)</f>
        <v>48789</v>
      </c>
      <c r="I55" s="7">
        <f t="shared" si="1"/>
        <v>29.01</v>
      </c>
      <c r="J55" s="7"/>
      <c r="K55" s="8">
        <f t="shared" si="2"/>
        <v>7.2499999999999995E-2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ROUND(SUM('Emergency Room'!K51:L51),0)</f>
        <v>121625</v>
      </c>
      <c r="E56" s="6">
        <f>ROUND(+'Emergency Room'!F51,0)</f>
        <v>16298</v>
      </c>
      <c r="F56" s="7">
        <f t="shared" si="0"/>
        <v>7.46</v>
      </c>
      <c r="G56" s="6">
        <f>ROUND(SUM('Emergency Room'!K154:L154),0)</f>
        <v>110124</v>
      </c>
      <c r="H56" s="6">
        <f>ROUND(+'Emergency Room'!F154,0)</f>
        <v>16900</v>
      </c>
      <c r="I56" s="7">
        <f t="shared" si="1"/>
        <v>6.52</v>
      </c>
      <c r="J56" s="7"/>
      <c r="K56" s="8">
        <f t="shared" si="2"/>
        <v>-0.126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ROUND(SUM('Emergency Room'!K52:L52),0)</f>
        <v>3387</v>
      </c>
      <c r="E57" s="6">
        <f>ROUND(+'Emergency Room'!F52,0)</f>
        <v>2364</v>
      </c>
      <c r="F57" s="7">
        <f t="shared" si="0"/>
        <v>1.43</v>
      </c>
      <c r="G57" s="6">
        <f>ROUND(SUM('Emergency Room'!K155:L155),0)</f>
        <v>0</v>
      </c>
      <c r="H57" s="6">
        <f>ROUND(+'Emergency Room'!F155,0)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ROUND(SUM('Emergency Room'!K53:L53),0)</f>
        <v>189796</v>
      </c>
      <c r="E58" s="6">
        <f>ROUND(+'Emergency Room'!F53,0)</f>
        <v>45364</v>
      </c>
      <c r="F58" s="7">
        <f t="shared" si="0"/>
        <v>4.18</v>
      </c>
      <c r="G58" s="6">
        <f>ROUND(SUM('Emergency Room'!K156:L156),0)</f>
        <v>124049</v>
      </c>
      <c r="H58" s="6">
        <f>ROUND(+'Emergency Room'!F156,0)</f>
        <v>47550</v>
      </c>
      <c r="I58" s="7">
        <f t="shared" si="1"/>
        <v>2.61</v>
      </c>
      <c r="J58" s="7"/>
      <c r="K58" s="8">
        <f t="shared" si="2"/>
        <v>-0.37559999999999999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ROUND(SUM('Emergency Room'!K54:L54),0)</f>
        <v>329062</v>
      </c>
      <c r="E59" s="6">
        <f>ROUND(+'Emergency Room'!F54,0)</f>
        <v>64447</v>
      </c>
      <c r="F59" s="7">
        <f t="shared" si="0"/>
        <v>5.1100000000000003</v>
      </c>
      <c r="G59" s="6">
        <f>ROUND(SUM('Emergency Room'!K157:L157),0)</f>
        <v>143708</v>
      </c>
      <c r="H59" s="6">
        <f>ROUND(+'Emergency Room'!F157,0)</f>
        <v>60187</v>
      </c>
      <c r="I59" s="7">
        <f t="shared" si="1"/>
        <v>2.39</v>
      </c>
      <c r="J59" s="7"/>
      <c r="K59" s="8">
        <f t="shared" si="2"/>
        <v>-0.5323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ROUND(SUM('Emergency Room'!K55:L55),0)</f>
        <v>107488</v>
      </c>
      <c r="E60" s="6">
        <f>ROUND(+'Emergency Room'!F55,0)</f>
        <v>13641</v>
      </c>
      <c r="F60" s="7">
        <f t="shared" si="0"/>
        <v>7.88</v>
      </c>
      <c r="G60" s="6">
        <f>ROUND(SUM('Emergency Room'!K158:L158),0)</f>
        <v>91079</v>
      </c>
      <c r="H60" s="6">
        <f>ROUND(+'Emergency Room'!F158,0)</f>
        <v>13789</v>
      </c>
      <c r="I60" s="7">
        <f t="shared" si="1"/>
        <v>6.61</v>
      </c>
      <c r="J60" s="7"/>
      <c r="K60" s="8">
        <f t="shared" si="2"/>
        <v>-0.16120000000000001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ROUND(SUM('Emergency Room'!K56:L56),0)</f>
        <v>11300</v>
      </c>
      <c r="E61" s="6">
        <f>ROUND(+'Emergency Room'!F56,0)</f>
        <v>1475</v>
      </c>
      <c r="F61" s="7">
        <f t="shared" si="0"/>
        <v>7.66</v>
      </c>
      <c r="G61" s="6">
        <f>ROUND(SUM('Emergency Room'!K159:L159),0)</f>
        <v>7652</v>
      </c>
      <c r="H61" s="6">
        <f>ROUND(+'Emergency Room'!F159,0)</f>
        <v>1556</v>
      </c>
      <c r="I61" s="7">
        <f t="shared" si="1"/>
        <v>4.92</v>
      </c>
      <c r="J61" s="7"/>
      <c r="K61" s="8">
        <f t="shared" si="2"/>
        <v>-0.35770000000000002</v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ROUND(SUM('Emergency Room'!K57:L57),0)</f>
        <v>3475861</v>
      </c>
      <c r="E62" s="6">
        <f>ROUND(+'Emergency Room'!F57,0)</f>
        <v>80305</v>
      </c>
      <c r="F62" s="7">
        <f t="shared" si="0"/>
        <v>43.28</v>
      </c>
      <c r="G62" s="6">
        <f>ROUND(SUM('Emergency Room'!K160:L160),0)</f>
        <v>1636270</v>
      </c>
      <c r="H62" s="6">
        <f>ROUND(+'Emergency Room'!F160,0)</f>
        <v>80213</v>
      </c>
      <c r="I62" s="7">
        <f t="shared" si="1"/>
        <v>20.399999999999999</v>
      </c>
      <c r="J62" s="7"/>
      <c r="K62" s="8">
        <f t="shared" si="2"/>
        <v>-0.52869999999999995</v>
      </c>
    </row>
    <row r="63" spans="2:11" x14ac:dyDescent="0.2">
      <c r="B63">
        <f>+'Emergency Room'!A58</f>
        <v>145</v>
      </c>
      <c r="C63" t="str">
        <f>+'Emergency Room'!B58</f>
        <v>PEACEHEALTH ST JOSEPH MEDICAL CENTER</v>
      </c>
      <c r="D63" s="6">
        <f>ROUND(SUM('Emergency Room'!K58:L58),0)</f>
        <v>801278</v>
      </c>
      <c r="E63" s="6">
        <f>ROUND(+'Emergency Room'!F58,0)</f>
        <v>65063</v>
      </c>
      <c r="F63" s="7">
        <f t="shared" si="0"/>
        <v>12.32</v>
      </c>
      <c r="G63" s="6">
        <f>ROUND(SUM('Emergency Room'!K161:L161),0)</f>
        <v>1392344</v>
      </c>
      <c r="H63" s="6">
        <f>ROUND(+'Emergency Room'!F161,0)</f>
        <v>66406</v>
      </c>
      <c r="I63" s="7">
        <f t="shared" si="1"/>
        <v>20.97</v>
      </c>
      <c r="J63" s="7"/>
      <c r="K63" s="8">
        <f t="shared" si="2"/>
        <v>0.70209999999999995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ROUND(SUM('Emergency Room'!K59:L59),0)</f>
        <v>48810</v>
      </c>
      <c r="E64" s="6">
        <f>ROUND(+'Emergency Room'!F59,0)</f>
        <v>9574</v>
      </c>
      <c r="F64" s="7">
        <f t="shared" si="0"/>
        <v>5.0999999999999996</v>
      </c>
      <c r="G64" s="6">
        <f>ROUND(SUM('Emergency Room'!K162:L162),0)</f>
        <v>46595</v>
      </c>
      <c r="H64" s="6">
        <f>ROUND(+'Emergency Room'!F162,0)</f>
        <v>9109</v>
      </c>
      <c r="I64" s="7">
        <f t="shared" si="1"/>
        <v>5.12</v>
      </c>
      <c r="J64" s="7"/>
      <c r="K64" s="8">
        <f t="shared" si="2"/>
        <v>3.8999999999999998E-3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ROUND(SUM('Emergency Room'!K60:L60),0)</f>
        <v>0</v>
      </c>
      <c r="E65" s="6">
        <f>ROUND(+'Emergency Room'!F60,0)</f>
        <v>0</v>
      </c>
      <c r="F65" s="7" t="str">
        <f t="shared" si="0"/>
        <v/>
      </c>
      <c r="G65" s="6">
        <f>ROUND(SUM('Emergency Room'!K163:L163),0)</f>
        <v>0</v>
      </c>
      <c r="H65" s="6">
        <f>ROUND(+'Emergency Room'!F163,0)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ROUND(SUM('Emergency Room'!K61:L61),0)</f>
        <v>65434</v>
      </c>
      <c r="E66" s="6">
        <f>ROUND(+'Emergency Room'!F61,0)</f>
        <v>3691</v>
      </c>
      <c r="F66" s="7">
        <f t="shared" si="0"/>
        <v>17.73</v>
      </c>
      <c r="G66" s="6">
        <f>ROUND(SUM('Emergency Room'!K164:L164),0)</f>
        <v>22018</v>
      </c>
      <c r="H66" s="6">
        <f>ROUND(+'Emergency Room'!F164,0)</f>
        <v>3922</v>
      </c>
      <c r="I66" s="7">
        <f t="shared" si="1"/>
        <v>5.61</v>
      </c>
      <c r="J66" s="7"/>
      <c r="K66" s="8">
        <f t="shared" si="2"/>
        <v>-0.68359999999999999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ROUND(SUM('Emergency Room'!K62:L62),0)</f>
        <v>20769</v>
      </c>
      <c r="E67" s="6">
        <f>ROUND(+'Emergency Room'!F62,0)</f>
        <v>20398</v>
      </c>
      <c r="F67" s="7">
        <f t="shared" si="0"/>
        <v>1.02</v>
      </c>
      <c r="G67" s="6">
        <f>ROUND(SUM('Emergency Room'!K165:L165),0)</f>
        <v>31513</v>
      </c>
      <c r="H67" s="6">
        <f>ROUND(+'Emergency Room'!F165,0)</f>
        <v>20525</v>
      </c>
      <c r="I67" s="7">
        <f t="shared" si="1"/>
        <v>1.54</v>
      </c>
      <c r="J67" s="7"/>
      <c r="K67" s="8">
        <f t="shared" si="2"/>
        <v>0.50980000000000003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ROUND(SUM('Emergency Room'!K63:L63),0)</f>
        <v>64164</v>
      </c>
      <c r="E68" s="6">
        <f>ROUND(+'Emergency Room'!F63,0)</f>
        <v>2653</v>
      </c>
      <c r="F68" s="7">
        <f t="shared" si="0"/>
        <v>24.19</v>
      </c>
      <c r="G68" s="6">
        <f>ROUND(SUM('Emergency Room'!K166:L166),0)</f>
        <v>76671</v>
      </c>
      <c r="H68" s="6">
        <f>ROUND(+'Emergency Room'!F166,0)</f>
        <v>3047</v>
      </c>
      <c r="I68" s="7">
        <f t="shared" si="1"/>
        <v>25.16</v>
      </c>
      <c r="J68" s="7"/>
      <c r="K68" s="8">
        <f t="shared" si="2"/>
        <v>4.0099999999999997E-2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ROUND(SUM('Emergency Room'!K64:L64),0)</f>
        <v>170625</v>
      </c>
      <c r="E69" s="6">
        <f>ROUND(+'Emergency Room'!F64,0)</f>
        <v>81250</v>
      </c>
      <c r="F69" s="7">
        <f t="shared" si="0"/>
        <v>2.1</v>
      </c>
      <c r="G69" s="6">
        <f>ROUND(SUM('Emergency Room'!K167:L167),0)</f>
        <v>176819</v>
      </c>
      <c r="H69" s="6">
        <f>ROUND(+'Emergency Room'!F167,0)</f>
        <v>83067</v>
      </c>
      <c r="I69" s="7">
        <f t="shared" si="1"/>
        <v>2.13</v>
      </c>
      <c r="J69" s="7"/>
      <c r="K69" s="8">
        <f t="shared" si="2"/>
        <v>1.43E-2</v>
      </c>
    </row>
    <row r="70" spans="2:11" x14ac:dyDescent="0.2">
      <c r="B70">
        <f>+'Emergency Room'!A65</f>
        <v>156</v>
      </c>
      <c r="C70" t="str">
        <f>+'Emergency Room'!B65</f>
        <v>WHIDBEYHEALTH MEDICAL CENTER</v>
      </c>
      <c r="D70" s="6">
        <f>ROUND(SUM('Emergency Room'!K65:L65),0)</f>
        <v>11539</v>
      </c>
      <c r="E70" s="6">
        <f>ROUND(+'Emergency Room'!F65,0)</f>
        <v>23320</v>
      </c>
      <c r="F70" s="7">
        <f t="shared" si="0"/>
        <v>0.49</v>
      </c>
      <c r="G70" s="6">
        <f>ROUND(SUM('Emergency Room'!K168:L168),0)</f>
        <v>241631</v>
      </c>
      <c r="H70" s="6">
        <f>ROUND(+'Emergency Room'!F168,0)</f>
        <v>42240</v>
      </c>
      <c r="I70" s="7">
        <f t="shared" si="1"/>
        <v>5.72</v>
      </c>
      <c r="J70" s="7"/>
      <c r="K70" s="8">
        <f t="shared" si="2"/>
        <v>10.673500000000001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ROUND(SUM('Emergency Room'!K66:L66),0)</f>
        <v>0</v>
      </c>
      <c r="E71" s="6">
        <f>ROUND(+'Emergency Room'!F66,0)</f>
        <v>0</v>
      </c>
      <c r="F71" s="7" t="str">
        <f t="shared" si="0"/>
        <v/>
      </c>
      <c r="G71" s="6">
        <f>ROUND(SUM('Emergency Room'!K169:L169),0)</f>
        <v>0</v>
      </c>
      <c r="H71" s="6">
        <f>ROUND(+'Emergency Room'!F169,0)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ROUND(SUM('Emergency Room'!K67:L67),0)</f>
        <v>174979</v>
      </c>
      <c r="E72" s="6">
        <f>ROUND(+'Emergency Room'!F67,0)</f>
        <v>3012</v>
      </c>
      <c r="F72" s="7">
        <f t="shared" si="0"/>
        <v>58.09</v>
      </c>
      <c r="G72" s="6">
        <f>ROUND(SUM('Emergency Room'!K170:L170),0)</f>
        <v>209777</v>
      </c>
      <c r="H72" s="6">
        <f>ROUND(+'Emergency Room'!F170,0)</f>
        <v>3309</v>
      </c>
      <c r="I72" s="7">
        <f t="shared" si="1"/>
        <v>63.4</v>
      </c>
      <c r="J72" s="7"/>
      <c r="K72" s="8">
        <f t="shared" si="2"/>
        <v>9.1399999999999995E-2</v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ROUND(SUM('Emergency Room'!K68:L68),0)</f>
        <v>413554</v>
      </c>
      <c r="E73" s="6">
        <f>ROUND(+'Emergency Room'!F68,0)</f>
        <v>71595</v>
      </c>
      <c r="F73" s="7">
        <f t="shared" si="0"/>
        <v>5.78</v>
      </c>
      <c r="G73" s="6">
        <f>ROUND(SUM('Emergency Room'!K171:L171),0)</f>
        <v>427132</v>
      </c>
      <c r="H73" s="6">
        <f>ROUND(+'Emergency Room'!F171,0)</f>
        <v>68901</v>
      </c>
      <c r="I73" s="7">
        <f t="shared" si="1"/>
        <v>6.2</v>
      </c>
      <c r="J73" s="7"/>
      <c r="K73" s="8">
        <f t="shared" si="2"/>
        <v>7.2700000000000001E-2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ROUND(SUM('Emergency Room'!K69:L69),0)</f>
        <v>938279</v>
      </c>
      <c r="E74" s="6">
        <f>ROUND(+'Emergency Room'!F69,0)</f>
        <v>94567</v>
      </c>
      <c r="F74" s="7">
        <f t="shared" si="0"/>
        <v>9.92</v>
      </c>
      <c r="G74" s="6">
        <f>ROUND(SUM('Emergency Room'!K172:L172),0)</f>
        <v>1382981</v>
      </c>
      <c r="H74" s="6">
        <f>ROUND(+'Emergency Room'!F172,0)</f>
        <v>95729</v>
      </c>
      <c r="I74" s="7">
        <f t="shared" si="1"/>
        <v>14.45</v>
      </c>
      <c r="J74" s="7"/>
      <c r="K74" s="8">
        <f t="shared" si="2"/>
        <v>0.45669999999999999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ROUND(SUM('Emergency Room'!K70:L70),0)</f>
        <v>237920</v>
      </c>
      <c r="E75" s="6">
        <f>ROUND(+'Emergency Room'!F70,0)</f>
        <v>86150</v>
      </c>
      <c r="F75" s="7">
        <f t="shared" ref="F75:F109" si="3">IF(D75=0,"",IF(E75=0,"",ROUND(D75/E75,2)))</f>
        <v>2.76</v>
      </c>
      <c r="G75" s="6">
        <f>ROUND(SUM('Emergency Room'!K173:L173),0)</f>
        <v>290796</v>
      </c>
      <c r="H75" s="6">
        <f>ROUND(+'Emergency Room'!F173,0)</f>
        <v>169407</v>
      </c>
      <c r="I75" s="7">
        <f t="shared" ref="I75:I109" si="4">IF(G75=0,"",IF(H75=0,"",ROUND(G75/H75,2)))</f>
        <v>1.72</v>
      </c>
      <c r="J75" s="7"/>
      <c r="K75" s="8">
        <f t="shared" ref="K75:K109" si="5">IF(D75=0,"",IF(E75=0,"",IF(G75=0,"",IF(H75=0,"",ROUND(I75/F75-1,4)))))</f>
        <v>-0.37680000000000002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ROUND(SUM('Emergency Room'!K71:L71),0)</f>
        <v>612519</v>
      </c>
      <c r="E76" s="6">
        <f>ROUND(+'Emergency Room'!F71,0)</f>
        <v>56946</v>
      </c>
      <c r="F76" s="7">
        <f t="shared" si="3"/>
        <v>10.76</v>
      </c>
      <c r="G76" s="6">
        <f>ROUND(SUM('Emergency Room'!K174:L174),0)</f>
        <v>784771</v>
      </c>
      <c r="H76" s="6">
        <f>ROUND(+'Emergency Room'!F174,0)</f>
        <v>56660</v>
      </c>
      <c r="I76" s="7">
        <f t="shared" si="4"/>
        <v>13.85</v>
      </c>
      <c r="J76" s="7"/>
      <c r="K76" s="8">
        <f t="shared" si="5"/>
        <v>0.28720000000000001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ROUND(SUM('Emergency Room'!K72:L72),0)</f>
        <v>21260</v>
      </c>
      <c r="E77" s="6">
        <f>ROUND(+'Emergency Room'!F72,0)</f>
        <v>5037</v>
      </c>
      <c r="F77" s="7">
        <f t="shared" si="3"/>
        <v>4.22</v>
      </c>
      <c r="G77" s="6">
        <f>ROUND(SUM('Emergency Room'!K175:L175),0)</f>
        <v>77397</v>
      </c>
      <c r="H77" s="6">
        <f>ROUND(+'Emergency Room'!F175,0)</f>
        <v>5407</v>
      </c>
      <c r="I77" s="7">
        <f t="shared" si="4"/>
        <v>14.31</v>
      </c>
      <c r="J77" s="7"/>
      <c r="K77" s="8">
        <f t="shared" si="5"/>
        <v>2.391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ROUND(SUM('Emergency Room'!K73:L73),0)</f>
        <v>0</v>
      </c>
      <c r="E78" s="6">
        <f>ROUND(+'Emergency Room'!F73,0)</f>
        <v>0</v>
      </c>
      <c r="F78" s="7" t="str">
        <f t="shared" si="3"/>
        <v/>
      </c>
      <c r="G78" s="6">
        <f>ROUND(SUM('Emergency Room'!K176:L176),0)</f>
        <v>0</v>
      </c>
      <c r="H78" s="6">
        <f>ROUND(+'Emergency Room'!F176,0)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ROUND(SUM('Emergency Room'!K74:L74),0)</f>
        <v>237300</v>
      </c>
      <c r="E79" s="6">
        <f>ROUND(+'Emergency Room'!F74,0)</f>
        <v>36709</v>
      </c>
      <c r="F79" s="7">
        <f t="shared" si="3"/>
        <v>6.46</v>
      </c>
      <c r="G79" s="6">
        <f>ROUND(SUM('Emergency Room'!K177:L177),0)</f>
        <v>46895</v>
      </c>
      <c r="H79" s="6">
        <f>ROUND(+'Emergency Room'!F177,0)</f>
        <v>37725</v>
      </c>
      <c r="I79" s="7">
        <f t="shared" si="4"/>
        <v>1.24</v>
      </c>
      <c r="J79" s="7"/>
      <c r="K79" s="8">
        <f t="shared" si="5"/>
        <v>-0.80800000000000005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ROUND(SUM('Emergency Room'!K75:L75),0)</f>
        <v>1201332</v>
      </c>
      <c r="E80" s="6">
        <f>ROUND(+'Emergency Room'!F75,0)</f>
        <v>111392</v>
      </c>
      <c r="F80" s="7">
        <f t="shared" si="3"/>
        <v>10.78</v>
      </c>
      <c r="G80" s="6">
        <f>ROUND(SUM('Emergency Room'!K178:L178),0)</f>
        <v>749027</v>
      </c>
      <c r="H80" s="6">
        <f>ROUND(+'Emergency Room'!F178,0)</f>
        <v>109238</v>
      </c>
      <c r="I80" s="7">
        <f t="shared" si="4"/>
        <v>6.86</v>
      </c>
      <c r="J80" s="7"/>
      <c r="K80" s="8">
        <f t="shared" si="5"/>
        <v>-0.36359999999999998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ROUND(SUM('Emergency Room'!K76:L76),0)</f>
        <v>18434</v>
      </c>
      <c r="E81" s="6">
        <f>ROUND(+'Emergency Room'!F76,0)</f>
        <v>11818</v>
      </c>
      <c r="F81" s="7">
        <f t="shared" si="3"/>
        <v>1.56</v>
      </c>
      <c r="G81" s="6">
        <f>ROUND(SUM('Emergency Room'!K179:L179),0)</f>
        <v>21289</v>
      </c>
      <c r="H81" s="6">
        <f>ROUND(+'Emergency Room'!F179,0)</f>
        <v>12028</v>
      </c>
      <c r="I81" s="7">
        <f t="shared" si="4"/>
        <v>1.77</v>
      </c>
      <c r="J81" s="7"/>
      <c r="K81" s="8">
        <f t="shared" si="5"/>
        <v>0.1346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ROUND(SUM('Emergency Room'!K77:L77),0)</f>
        <v>4066</v>
      </c>
      <c r="E82" s="6">
        <f>ROUND(+'Emergency Room'!F77,0)</f>
        <v>5228</v>
      </c>
      <c r="F82" s="7">
        <f t="shared" si="3"/>
        <v>0.78</v>
      </c>
      <c r="G82" s="6">
        <f>ROUND(SUM('Emergency Room'!K180:L180),0)</f>
        <v>18964</v>
      </c>
      <c r="H82" s="6">
        <f>ROUND(+'Emergency Room'!F180,0)</f>
        <v>4988</v>
      </c>
      <c r="I82" s="7">
        <f t="shared" si="4"/>
        <v>3.8</v>
      </c>
      <c r="J82" s="7"/>
      <c r="K82" s="8">
        <f t="shared" si="5"/>
        <v>3.8717999999999999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ROUND(SUM('Emergency Room'!K78:L78),0)</f>
        <v>206691</v>
      </c>
      <c r="E83" s="6">
        <f>ROUND(+'Emergency Room'!F78,0)</f>
        <v>41517</v>
      </c>
      <c r="F83" s="7">
        <f t="shared" si="3"/>
        <v>4.9800000000000004</v>
      </c>
      <c r="G83" s="6">
        <f>ROUND(SUM('Emergency Room'!K181:L181),0)</f>
        <v>426036</v>
      </c>
      <c r="H83" s="6">
        <f>ROUND(+'Emergency Room'!F181,0)</f>
        <v>42694</v>
      </c>
      <c r="I83" s="7">
        <f t="shared" si="4"/>
        <v>9.98</v>
      </c>
      <c r="J83" s="7"/>
      <c r="K83" s="8">
        <f t="shared" si="5"/>
        <v>1.004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ROUND(SUM('Emergency Room'!K79:L79),0)</f>
        <v>2864112</v>
      </c>
      <c r="E84" s="6">
        <f>ROUND(+'Emergency Room'!F79,0)</f>
        <v>79796</v>
      </c>
      <c r="F84" s="7">
        <f t="shared" si="3"/>
        <v>35.89</v>
      </c>
      <c r="G84" s="6">
        <f>ROUND(SUM('Emergency Room'!K182:L182),0)</f>
        <v>3182058</v>
      </c>
      <c r="H84" s="6">
        <f>ROUND(+'Emergency Room'!F182,0)</f>
        <v>82249</v>
      </c>
      <c r="I84" s="7">
        <f t="shared" si="4"/>
        <v>38.69</v>
      </c>
      <c r="J84" s="7"/>
      <c r="K84" s="8">
        <f t="shared" si="5"/>
        <v>7.8E-2</v>
      </c>
    </row>
    <row r="85" spans="2:11" x14ac:dyDescent="0.2">
      <c r="B85">
        <f>+'Emergency Room'!A80</f>
        <v>180</v>
      </c>
      <c r="C85" t="str">
        <f>+'Emergency Room'!B80</f>
        <v>MULTICARE VALLEY HOSPITAL</v>
      </c>
      <c r="D85" s="6">
        <f>ROUND(SUM('Emergency Room'!K80:L80),0)</f>
        <v>0</v>
      </c>
      <c r="E85" s="6">
        <f>ROUND(+'Emergency Room'!F80,0)</f>
        <v>42638</v>
      </c>
      <c r="F85" s="7" t="str">
        <f t="shared" si="3"/>
        <v/>
      </c>
      <c r="G85" s="6">
        <f>ROUND(SUM('Emergency Room'!K183:L183),0)</f>
        <v>0</v>
      </c>
      <c r="H85" s="6">
        <f>ROUND(+'Emergency Room'!F183,0)</f>
        <v>42533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ROUND(SUM('Emergency Room'!K81:L81),0)</f>
        <v>111275</v>
      </c>
      <c r="E86" s="6">
        <f>ROUND(+'Emergency Room'!F81,0)</f>
        <v>38344</v>
      </c>
      <c r="F86" s="7">
        <f t="shared" si="3"/>
        <v>2.9</v>
      </c>
      <c r="G86" s="6">
        <f>ROUND(SUM('Emergency Room'!K184:L184),0)</f>
        <v>104288</v>
      </c>
      <c r="H86" s="6">
        <f>ROUND(+'Emergency Room'!F184,0)</f>
        <v>39012</v>
      </c>
      <c r="I86" s="7">
        <f t="shared" si="4"/>
        <v>2.67</v>
      </c>
      <c r="J86" s="7"/>
      <c r="K86" s="8">
        <f t="shared" si="5"/>
        <v>-7.9299999999999995E-2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ROUND(SUM('Emergency Room'!K82:L82),0)</f>
        <v>151856</v>
      </c>
      <c r="E87" s="6">
        <f>ROUND(+'Emergency Room'!F82,0)</f>
        <v>12064</v>
      </c>
      <c r="F87" s="7">
        <f t="shared" si="3"/>
        <v>12.59</v>
      </c>
      <c r="G87" s="6">
        <f>ROUND(SUM('Emergency Room'!K185:L185),0)</f>
        <v>166124</v>
      </c>
      <c r="H87" s="6">
        <f>ROUND(+'Emergency Room'!F185,0)</f>
        <v>13796</v>
      </c>
      <c r="I87" s="7">
        <f t="shared" si="4"/>
        <v>12.04</v>
      </c>
      <c r="J87" s="7"/>
      <c r="K87" s="8">
        <f t="shared" si="5"/>
        <v>-4.3700000000000003E-2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ROUND(SUM('Emergency Room'!K83:L83),0)</f>
        <v>210486</v>
      </c>
      <c r="E88" s="6">
        <f>ROUND(+'Emergency Room'!F83,0)</f>
        <v>35505</v>
      </c>
      <c r="F88" s="7">
        <f t="shared" si="3"/>
        <v>5.93</v>
      </c>
      <c r="G88" s="6">
        <f>ROUND(SUM('Emergency Room'!K186:L186),0)</f>
        <v>209427</v>
      </c>
      <c r="H88" s="6">
        <f>ROUND(+'Emergency Room'!F186,0)</f>
        <v>38398</v>
      </c>
      <c r="I88" s="7">
        <f t="shared" si="4"/>
        <v>5.45</v>
      </c>
      <c r="J88" s="7"/>
      <c r="K88" s="8">
        <f t="shared" si="5"/>
        <v>-8.09E-2</v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ROUND(SUM('Emergency Room'!K84:L84),0)</f>
        <v>15734</v>
      </c>
      <c r="E89" s="6">
        <f>ROUND(+'Emergency Room'!F84,0)</f>
        <v>10194</v>
      </c>
      <c r="F89" s="7">
        <f t="shared" si="3"/>
        <v>1.54</v>
      </c>
      <c r="G89" s="6">
        <f>ROUND(SUM('Emergency Room'!K187:L187),0)</f>
        <v>20820</v>
      </c>
      <c r="H89" s="6">
        <f>ROUND(+'Emergency Room'!F187,0)</f>
        <v>9624</v>
      </c>
      <c r="I89" s="7">
        <f t="shared" si="4"/>
        <v>2.16</v>
      </c>
      <c r="J89" s="7"/>
      <c r="K89" s="8">
        <f t="shared" si="5"/>
        <v>0.40260000000000001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ROUND(SUM('Emergency Room'!K85:L85),0)</f>
        <v>194146</v>
      </c>
      <c r="E90" s="6">
        <f>ROUND(+'Emergency Room'!F85,0)</f>
        <v>4613</v>
      </c>
      <c r="F90" s="7">
        <f t="shared" si="3"/>
        <v>42.09</v>
      </c>
      <c r="G90" s="6">
        <f>ROUND(SUM('Emergency Room'!K188:L188),0)</f>
        <v>175556</v>
      </c>
      <c r="H90" s="6">
        <f>ROUND(+'Emergency Room'!F188,0)</f>
        <v>4975</v>
      </c>
      <c r="I90" s="7">
        <f t="shared" si="4"/>
        <v>35.29</v>
      </c>
      <c r="J90" s="7"/>
      <c r="K90" s="8">
        <f t="shared" si="5"/>
        <v>-0.16159999999999999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ROUND(SUM('Emergency Room'!K86:L86),0)</f>
        <v>301</v>
      </c>
      <c r="E91" s="6">
        <f>ROUND(+'Emergency Room'!F86,0)</f>
        <v>3590</v>
      </c>
      <c r="F91" s="7">
        <f t="shared" si="3"/>
        <v>0.08</v>
      </c>
      <c r="G91" s="6">
        <f>ROUND(SUM('Emergency Room'!K189:L189),0)</f>
        <v>4846</v>
      </c>
      <c r="H91" s="6">
        <f>ROUND(+'Emergency Room'!F189,0)</f>
        <v>3845</v>
      </c>
      <c r="I91" s="7">
        <f t="shared" si="4"/>
        <v>1.26</v>
      </c>
      <c r="J91" s="7"/>
      <c r="K91" s="8">
        <f t="shared" si="5"/>
        <v>14.75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ROUND(SUM('Emergency Room'!K87:L87),0)</f>
        <v>1470</v>
      </c>
      <c r="E92" s="6">
        <f>ROUND(+'Emergency Room'!F87,0)</f>
        <v>20880</v>
      </c>
      <c r="F92" s="7">
        <f t="shared" si="3"/>
        <v>7.0000000000000007E-2</v>
      </c>
      <c r="G92" s="6">
        <f>ROUND(SUM('Emergency Room'!K190:L190),0)</f>
        <v>1995</v>
      </c>
      <c r="H92" s="6">
        <f>ROUND(+'Emergency Room'!F190,0)</f>
        <v>20885</v>
      </c>
      <c r="I92" s="7">
        <f t="shared" si="4"/>
        <v>0.1</v>
      </c>
      <c r="J92" s="7"/>
      <c r="K92" s="8">
        <f t="shared" si="5"/>
        <v>0.42859999999999998</v>
      </c>
    </row>
    <row r="93" spans="2:11" x14ac:dyDescent="0.2">
      <c r="B93">
        <f>+'Emergency Room'!A88</f>
        <v>198</v>
      </c>
      <c r="C93" t="str">
        <f>+'Emergency Room'!B88</f>
        <v>ASTRIA SUNNYSIDE HOSPITAL</v>
      </c>
      <c r="D93" s="6">
        <f>ROUND(SUM('Emergency Room'!K88:L88),0)</f>
        <v>718466</v>
      </c>
      <c r="E93" s="6">
        <f>ROUND(+'Emergency Room'!F88,0)</f>
        <v>19522</v>
      </c>
      <c r="F93" s="7">
        <f t="shared" si="3"/>
        <v>36.799999999999997</v>
      </c>
      <c r="G93" s="6">
        <f>ROUND(SUM('Emergency Room'!K191:L191),0)</f>
        <v>830670</v>
      </c>
      <c r="H93" s="6">
        <f>ROUND(+'Emergency Room'!F191,0)</f>
        <v>18302</v>
      </c>
      <c r="I93" s="7">
        <f t="shared" si="4"/>
        <v>45.39</v>
      </c>
      <c r="J93" s="7"/>
      <c r="K93" s="8">
        <f t="shared" si="5"/>
        <v>0.2334</v>
      </c>
    </row>
    <row r="94" spans="2:11" x14ac:dyDescent="0.2">
      <c r="B94">
        <f>+'Emergency Room'!A89</f>
        <v>199</v>
      </c>
      <c r="C94" t="str">
        <f>+'Emergency Room'!B89</f>
        <v>ASTRIA TOPPENISH HOSPITAL</v>
      </c>
      <c r="D94" s="6">
        <f>ROUND(SUM('Emergency Room'!K89:L89),0)</f>
        <v>14488</v>
      </c>
      <c r="E94" s="6">
        <f>ROUND(+'Emergency Room'!F89,0)</f>
        <v>22040</v>
      </c>
      <c r="F94" s="7">
        <f t="shared" si="3"/>
        <v>0.66</v>
      </c>
      <c r="G94" s="6">
        <f>ROUND(SUM('Emergency Room'!K192:L192),0)</f>
        <v>5859</v>
      </c>
      <c r="H94" s="6">
        <f>ROUND(+'Emergency Room'!F192,0)</f>
        <v>22721</v>
      </c>
      <c r="I94" s="7">
        <f t="shared" si="4"/>
        <v>0.26</v>
      </c>
      <c r="J94" s="7"/>
      <c r="K94" s="8">
        <f t="shared" si="5"/>
        <v>-0.60609999999999997</v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ROUND(SUM('Emergency Room'!K90:L90),0)</f>
        <v>1267778</v>
      </c>
      <c r="E95" s="6">
        <f>ROUND(+'Emergency Room'!F90,0)</f>
        <v>52981</v>
      </c>
      <c r="F95" s="7">
        <f t="shared" si="3"/>
        <v>23.93</v>
      </c>
      <c r="G95" s="6">
        <f>ROUND(SUM('Emergency Room'!K193:L193),0)</f>
        <v>1371451</v>
      </c>
      <c r="H95" s="6">
        <f>ROUND(+'Emergency Room'!F193,0)</f>
        <v>52562</v>
      </c>
      <c r="I95" s="7">
        <f t="shared" si="4"/>
        <v>26.09</v>
      </c>
      <c r="J95" s="7"/>
      <c r="K95" s="8">
        <f t="shared" si="5"/>
        <v>9.0300000000000005E-2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ROUND(SUM('Emergency Room'!K91:L91),0)</f>
        <v>0</v>
      </c>
      <c r="E96" s="6">
        <f>ROUND(+'Emergency Room'!F91,0)</f>
        <v>0</v>
      </c>
      <c r="F96" s="7" t="str">
        <f t="shared" si="3"/>
        <v/>
      </c>
      <c r="G96" s="6">
        <f>ROUND(SUM('Emergency Room'!K194:L194),0)</f>
        <v>0</v>
      </c>
      <c r="H96" s="6">
        <f>ROUND(+'Emergency Room'!F194,0)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ROUND(SUM('Emergency Room'!K92:L92),0)</f>
        <v>0</v>
      </c>
      <c r="E97" s="6">
        <f>ROUND(+'Emergency Room'!F92,0)</f>
        <v>0</v>
      </c>
      <c r="F97" s="7" t="str">
        <f t="shared" si="3"/>
        <v/>
      </c>
      <c r="G97" s="6">
        <f>ROUND(SUM('Emergency Room'!K195:L195),0)</f>
        <v>0</v>
      </c>
      <c r="H97" s="6">
        <f>ROUND(+'Emergency Room'!F195,0)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ROUND(SUM('Emergency Room'!K93:L93),0)</f>
        <v>0</v>
      </c>
      <c r="E98" s="6">
        <f>ROUND(+'Emergency Room'!F93,0)</f>
        <v>0</v>
      </c>
      <c r="F98" s="7" t="str">
        <f t="shared" si="3"/>
        <v/>
      </c>
      <c r="G98" s="6">
        <f>ROUND(SUM('Emergency Room'!K196:L196),0)</f>
        <v>0</v>
      </c>
      <c r="H98" s="6">
        <f>ROUND(+'Emergency Room'!F196,0)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ROUND(SUM('Emergency Room'!K94:L94),0)</f>
        <v>651122</v>
      </c>
      <c r="E99" s="6">
        <f>ROUND(+'Emergency Room'!F94,0)</f>
        <v>12293</v>
      </c>
      <c r="F99" s="7">
        <f t="shared" si="3"/>
        <v>52.97</v>
      </c>
      <c r="G99" s="6">
        <f>ROUND(SUM('Emergency Room'!K197:L197),0)</f>
        <v>443998</v>
      </c>
      <c r="H99" s="6">
        <f>ROUND(+'Emergency Room'!F197,0)</f>
        <v>12437</v>
      </c>
      <c r="I99" s="7">
        <f t="shared" si="4"/>
        <v>35.700000000000003</v>
      </c>
      <c r="J99" s="7"/>
      <c r="K99" s="8">
        <f t="shared" si="5"/>
        <v>-0.32600000000000001</v>
      </c>
    </row>
    <row r="100" spans="2:11" x14ac:dyDescent="0.2">
      <c r="B100">
        <f>+'Emergency Room'!A95</f>
        <v>207</v>
      </c>
      <c r="C100" t="str">
        <f>+'Emergency Room'!B95</f>
        <v>SKAGIT REGIONAL HEALTH</v>
      </c>
      <c r="D100" s="6">
        <f>ROUND(SUM('Emergency Room'!K95:L95),0)</f>
        <v>11036</v>
      </c>
      <c r="E100" s="6">
        <f>ROUND(+'Emergency Room'!F95,0)</f>
        <v>0</v>
      </c>
      <c r="F100" s="7" t="str">
        <f t="shared" si="3"/>
        <v/>
      </c>
      <c r="G100" s="6">
        <f>ROUND(SUM('Emergency Room'!K198:L198),0)</f>
        <v>9491</v>
      </c>
      <c r="H100" s="6">
        <f>ROUND(+'Emergency Room'!F198,0)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ROUND(SUM('Emergency Room'!K96:L96),0)</f>
        <v>148482</v>
      </c>
      <c r="E101" s="6">
        <f>ROUND(+'Emergency Room'!F96,0)</f>
        <v>69728</v>
      </c>
      <c r="F101" s="7">
        <f t="shared" si="3"/>
        <v>2.13</v>
      </c>
      <c r="G101" s="6">
        <f>ROUND(SUM('Emergency Room'!K199:L199),0)</f>
        <v>114361</v>
      </c>
      <c r="H101" s="6">
        <f>ROUND(+'Emergency Room'!F199,0)</f>
        <v>73109</v>
      </c>
      <c r="I101" s="7">
        <f t="shared" si="4"/>
        <v>1.56</v>
      </c>
      <c r="J101" s="7"/>
      <c r="K101" s="8">
        <f t="shared" si="5"/>
        <v>-0.2676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ROUND(SUM('Emergency Room'!K97:L97),0)</f>
        <v>1071361</v>
      </c>
      <c r="E102" s="6">
        <f>ROUND(+'Emergency Room'!F97,0)</f>
        <v>27766</v>
      </c>
      <c r="F102" s="7">
        <f t="shared" si="3"/>
        <v>38.590000000000003</v>
      </c>
      <c r="G102" s="6">
        <f>ROUND(SUM('Emergency Room'!K200:L200),0)</f>
        <v>1093552</v>
      </c>
      <c r="H102" s="6">
        <f>ROUND(+'Emergency Room'!F200,0)</f>
        <v>28226</v>
      </c>
      <c r="I102" s="7">
        <f t="shared" si="4"/>
        <v>38.74</v>
      </c>
      <c r="J102" s="7"/>
      <c r="K102" s="8">
        <f t="shared" si="5"/>
        <v>3.8999999999999998E-3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ROUND(SUM('Emergency Room'!K98:L98),0)</f>
        <v>1526</v>
      </c>
      <c r="E103" s="6">
        <f>ROUND(+'Emergency Room'!F98,0)</f>
        <v>27826</v>
      </c>
      <c r="F103" s="7">
        <f t="shared" si="3"/>
        <v>0.05</v>
      </c>
      <c r="G103" s="6">
        <f>ROUND(SUM('Emergency Room'!K201:L201),0)</f>
        <v>14265</v>
      </c>
      <c r="H103" s="6">
        <f>ROUND(+'Emergency Room'!F201,0)</f>
        <v>28743</v>
      </c>
      <c r="I103" s="7">
        <f t="shared" si="4"/>
        <v>0.5</v>
      </c>
      <c r="J103" s="7"/>
      <c r="K103" s="8">
        <f t="shared" si="5"/>
        <v>9</v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ROUND(SUM('Emergency Room'!K99:L99),0)</f>
        <v>207655</v>
      </c>
      <c r="E104" s="6">
        <f>ROUND(+'Emergency Room'!F99,0)</f>
        <v>3270</v>
      </c>
      <c r="F104" s="7">
        <f t="shared" si="3"/>
        <v>63.5</v>
      </c>
      <c r="G104" s="6">
        <f>ROUND(SUM('Emergency Room'!K202:L202),0)</f>
        <v>242414</v>
      </c>
      <c r="H104" s="6">
        <f>ROUND(+'Emergency Room'!F202,0)</f>
        <v>3262</v>
      </c>
      <c r="I104" s="7">
        <f t="shared" si="4"/>
        <v>74.31</v>
      </c>
      <c r="J104" s="7"/>
      <c r="K104" s="8">
        <f t="shared" si="5"/>
        <v>0.17019999999999999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ROUND(SUM('Emergency Room'!K100:L100),0)</f>
        <v>3775</v>
      </c>
      <c r="E105" s="6">
        <f>ROUND(+'Emergency Room'!F100,0)</f>
        <v>0</v>
      </c>
      <c r="F105" s="7" t="str">
        <f t="shared" si="3"/>
        <v/>
      </c>
      <c r="G105" s="6">
        <f>ROUND(SUM('Emergency Room'!K203:L203),0)</f>
        <v>17841</v>
      </c>
      <c r="H105" s="6">
        <f>ROUND(+'Emergency Room'!F203,0)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ROUND(SUM('Emergency Room'!K101:L101),0)</f>
        <v>0</v>
      </c>
      <c r="E106" s="6">
        <f>ROUND(+'Emergency Room'!F101,0)</f>
        <v>0</v>
      </c>
      <c r="F106" s="7" t="str">
        <f t="shared" si="3"/>
        <v/>
      </c>
      <c r="G106" s="6">
        <f>ROUND(SUM('Emergency Room'!K204:L204),0)</f>
        <v>0</v>
      </c>
      <c r="H106" s="6">
        <f>ROUND(+'Emergency Room'!F204,0)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ROUND(SUM('Emergency Room'!K102:L102),0)</f>
        <v>0</v>
      </c>
      <c r="E107" s="6">
        <f>ROUND(+'Emergency Room'!F102,0)</f>
        <v>0</v>
      </c>
      <c r="F107" s="7" t="str">
        <f t="shared" si="3"/>
        <v/>
      </c>
      <c r="G107" s="6">
        <f>ROUND(SUM('Emergency Room'!K205:L205),0)</f>
        <v>0</v>
      </c>
      <c r="H107" s="6">
        <f>ROUND(+'Emergency Room'!F205,0)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HOSPITAL</v>
      </c>
      <c r="D108" s="6">
        <f>ROUND(SUM('Emergency Room'!K103:L103),0)</f>
        <v>0</v>
      </c>
      <c r="E108" s="6">
        <f>ROUND(+'Emergency Room'!F103,0)</f>
        <v>0</v>
      </c>
      <c r="F108" s="7" t="str">
        <f t="shared" si="3"/>
        <v/>
      </c>
      <c r="G108" s="6">
        <f>ROUND(SUM('Emergency Room'!K206:L206),0)</f>
        <v>0</v>
      </c>
      <c r="H108" s="6">
        <f>ROUND(+'Emergency Room'!F206,0)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BHC FAIRFAX HOSPITAL NORTH</v>
      </c>
      <c r="D109" s="6">
        <f>ROUND(SUM('Emergency Room'!K104:L104),0)</f>
        <v>0</v>
      </c>
      <c r="E109" s="6">
        <f>ROUND(+'Emergency Room'!F104,0)</f>
        <v>0</v>
      </c>
      <c r="F109" s="7" t="str">
        <f t="shared" si="3"/>
        <v/>
      </c>
      <c r="G109" s="6">
        <f>ROUND(SUM('Emergency Room'!K207:L207),0)</f>
        <v>488</v>
      </c>
      <c r="H109" s="6">
        <f>ROUND(+'Emergency Room'!F207,0)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+'Emergency Room'!A105</f>
        <v>923</v>
      </c>
      <c r="C110" t="str">
        <f>+'Emergency Room'!B105</f>
        <v>FAIRFAX BEHAVIORAL HEALTH MONROE</v>
      </c>
      <c r="D110" s="6">
        <f>ROUND(SUM('Emergency Room'!K105:L105),0)</f>
        <v>0</v>
      </c>
      <c r="E110" s="6">
        <f>ROUND(+'Emergency Room'!F105,0)</f>
        <v>0</v>
      </c>
      <c r="F110" s="7" t="str">
        <f t="shared" ref="F110" si="6">IF(D110=0,"",IF(E110=0,"",ROUND(D110/E110,2)))</f>
        <v/>
      </c>
      <c r="G110" s="6">
        <f>ROUND(SUM('Emergency Room'!K208:L208),0)</f>
        <v>0</v>
      </c>
      <c r="H110" s="6">
        <f>ROUND(+'Emergency Room'!F208,0)</f>
        <v>0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5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11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366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27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9"/>
      <c r="B8" s="6"/>
      <c r="C8" s="6"/>
      <c r="D8" s="1" t="s">
        <v>44</v>
      </c>
      <c r="F8" s="1" t="s">
        <v>2</v>
      </c>
      <c r="G8" s="1" t="s">
        <v>44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45</v>
      </c>
      <c r="E9" s="1" t="s">
        <v>4</v>
      </c>
      <c r="F9" s="1" t="s">
        <v>4</v>
      </c>
      <c r="G9" s="1" t="s">
        <v>45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ROUND(SUM('Emergency Room'!M5:N5),0)</f>
        <v>638101</v>
      </c>
      <c r="E10" s="6">
        <f>ROUND(+'Emergency Room'!F5,0)</f>
        <v>67267</v>
      </c>
      <c r="F10" s="7">
        <f>IF(D10=0,"",IF(E10=0,"",ROUND(D10/E10,2)))</f>
        <v>9.49</v>
      </c>
      <c r="G10" s="6">
        <f>ROUND(SUM('Emergency Room'!M108:N108),0)</f>
        <v>934413</v>
      </c>
      <c r="H10" s="6">
        <f>ROUND(+'Emergency Room'!F108,0)</f>
        <v>67824</v>
      </c>
      <c r="I10" s="7">
        <f>IF(G10=0,"",IF(H10=0,"",ROUND(G10/H10,2)))</f>
        <v>13.78</v>
      </c>
      <c r="J10" s="7"/>
      <c r="K10" s="8">
        <f>IF(D10=0,"",IF(E10=0,"",IF(G10=0,"",IF(H10=0,"",ROUND(I10/F10-1,4)))))</f>
        <v>0.4521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ROUND(SUM('Emergency Room'!M6:N6),0)</f>
        <v>19330</v>
      </c>
      <c r="E11" s="6">
        <f>ROUND(+'Emergency Room'!F6,0)</f>
        <v>20916</v>
      </c>
      <c r="F11" s="7">
        <f t="shared" ref="F11:F74" si="0">IF(D11=0,"",IF(E11=0,"",ROUND(D11/E11,2)))</f>
        <v>0.92</v>
      </c>
      <c r="G11" s="6">
        <f>ROUND(SUM('Emergency Room'!M109:N109),0)</f>
        <v>341211</v>
      </c>
      <c r="H11" s="6">
        <f>ROUND(+'Emergency Room'!F109,0)</f>
        <v>21510</v>
      </c>
      <c r="I11" s="7">
        <f t="shared" ref="I11:I74" si="1">IF(G11=0,"",IF(H11=0,"",ROUND(G11/H11,2)))</f>
        <v>15.86</v>
      </c>
      <c r="J11" s="7"/>
      <c r="K11" s="8">
        <f t="shared" ref="K11:K74" si="2">IF(D11=0,"",IF(E11=0,"",IF(G11=0,"",IF(H11=0,"",ROUND(I11/F11-1,4)))))</f>
        <v>16.239100000000001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ROUND(SUM('Emergency Room'!M7:N7),0)</f>
        <v>22420</v>
      </c>
      <c r="E12" s="6">
        <f>ROUND(+'Emergency Room'!F7,0)</f>
        <v>4494</v>
      </c>
      <c r="F12" s="7">
        <f t="shared" si="0"/>
        <v>4.99</v>
      </c>
      <c r="G12" s="6">
        <f>ROUND(SUM('Emergency Room'!M110:N110),0)</f>
        <v>16689</v>
      </c>
      <c r="H12" s="6">
        <f>ROUND(+'Emergency Room'!F110,0)</f>
        <v>5116</v>
      </c>
      <c r="I12" s="7">
        <f t="shared" si="1"/>
        <v>3.26</v>
      </c>
      <c r="J12" s="7"/>
      <c r="K12" s="8">
        <f t="shared" si="2"/>
        <v>-0.34670000000000001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ROUND(SUM('Emergency Room'!M8:N8),0)</f>
        <v>558923</v>
      </c>
      <c r="E13" s="6">
        <f>ROUND(+'Emergency Room'!F8,0)</f>
        <v>24976</v>
      </c>
      <c r="F13" s="7">
        <f t="shared" si="0"/>
        <v>22.38</v>
      </c>
      <c r="G13" s="6">
        <f>ROUND(SUM('Emergency Room'!M111:N111),0)</f>
        <v>542472</v>
      </c>
      <c r="H13" s="6">
        <f>ROUND(+'Emergency Room'!F111,0)</f>
        <v>22194</v>
      </c>
      <c r="I13" s="7">
        <f t="shared" si="1"/>
        <v>24.44</v>
      </c>
      <c r="J13" s="7"/>
      <c r="K13" s="8">
        <f t="shared" si="2"/>
        <v>9.1999999999999998E-2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ROUND(SUM('Emergency Room'!M9:N9),0)</f>
        <v>1942484</v>
      </c>
      <c r="E14" s="6">
        <f>ROUND(+'Emergency Room'!F9,0)</f>
        <v>86797</v>
      </c>
      <c r="F14" s="7">
        <f t="shared" si="0"/>
        <v>22.38</v>
      </c>
      <c r="G14" s="6">
        <f>ROUND(SUM('Emergency Room'!M112:N112),0)</f>
        <v>2150193</v>
      </c>
      <c r="H14" s="6">
        <f>ROUND(+'Emergency Room'!F112,0)</f>
        <v>88621</v>
      </c>
      <c r="I14" s="7">
        <f t="shared" si="1"/>
        <v>24.26</v>
      </c>
      <c r="J14" s="7"/>
      <c r="K14" s="8">
        <f t="shared" si="2"/>
        <v>8.4000000000000005E-2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ROUND(SUM('Emergency Room'!M10:N10),0)</f>
        <v>0</v>
      </c>
      <c r="E15" s="6">
        <f>ROUND(+'Emergency Room'!F10,0)</f>
        <v>35825</v>
      </c>
      <c r="F15" s="7" t="str">
        <f t="shared" si="0"/>
        <v/>
      </c>
      <c r="G15" s="6">
        <f>ROUND(SUM('Emergency Room'!M113:N113),0)</f>
        <v>53517</v>
      </c>
      <c r="H15" s="6">
        <f>ROUND(+'Emergency Room'!F113,0)</f>
        <v>36294</v>
      </c>
      <c r="I15" s="7">
        <f t="shared" si="1"/>
        <v>1.47</v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ROUND(SUM('Emergency Room'!M11:N11),0)</f>
        <v>34001</v>
      </c>
      <c r="E16" s="6">
        <f>ROUND(+'Emergency Room'!F11,0)</f>
        <v>6708</v>
      </c>
      <c r="F16" s="7">
        <f t="shared" si="0"/>
        <v>5.07</v>
      </c>
      <c r="G16" s="6">
        <f>ROUND(SUM('Emergency Room'!M114:N114),0)</f>
        <v>34121</v>
      </c>
      <c r="H16" s="6">
        <f>ROUND(+'Emergency Room'!F114,0)</f>
        <v>7111</v>
      </c>
      <c r="I16" s="7">
        <f t="shared" si="1"/>
        <v>4.8</v>
      </c>
      <c r="J16" s="7"/>
      <c r="K16" s="8">
        <f t="shared" si="2"/>
        <v>-5.33E-2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ROUND(SUM('Emergency Room'!M12:N12),0)</f>
        <v>150965</v>
      </c>
      <c r="E17" s="6">
        <f>ROUND(+'Emergency Room'!F12,0)</f>
        <v>19679</v>
      </c>
      <c r="F17" s="7">
        <f t="shared" si="0"/>
        <v>7.67</v>
      </c>
      <c r="G17" s="6">
        <f>ROUND(SUM('Emergency Room'!M115:N115),0)</f>
        <v>-140</v>
      </c>
      <c r="H17" s="6">
        <f>ROUND(+'Emergency Room'!F115,0)</f>
        <v>21069</v>
      </c>
      <c r="I17" s="7">
        <f t="shared" si="1"/>
        <v>-0.01</v>
      </c>
      <c r="J17" s="7"/>
      <c r="K17" s="8">
        <f t="shared" si="2"/>
        <v>-1.0013000000000001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ROUND(SUM('Emergency Room'!M13:N13),0)</f>
        <v>26811</v>
      </c>
      <c r="E18" s="6">
        <f>ROUND(+'Emergency Room'!F13,0)</f>
        <v>7531</v>
      </c>
      <c r="F18" s="7">
        <f t="shared" si="0"/>
        <v>3.56</v>
      </c>
      <c r="G18" s="6">
        <f>ROUND(SUM('Emergency Room'!M116:N116),0)</f>
        <v>28958</v>
      </c>
      <c r="H18" s="6">
        <f>ROUND(+'Emergency Room'!F116,0)</f>
        <v>7980</v>
      </c>
      <c r="I18" s="7">
        <f t="shared" si="1"/>
        <v>3.63</v>
      </c>
      <c r="J18" s="7"/>
      <c r="K18" s="8">
        <f t="shared" si="2"/>
        <v>1.9699999999999999E-2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ROUND(SUM('Emergency Room'!M14:N14),0)</f>
        <v>313766</v>
      </c>
      <c r="E19" s="6">
        <f>ROUND(+'Emergency Room'!F14,0)</f>
        <v>54178</v>
      </c>
      <c r="F19" s="7">
        <f t="shared" si="0"/>
        <v>5.79</v>
      </c>
      <c r="G19" s="6">
        <f>ROUND(SUM('Emergency Room'!M117:N117),0)</f>
        <v>359140</v>
      </c>
      <c r="H19" s="6">
        <f>ROUND(+'Emergency Room'!F117,0)</f>
        <v>55180</v>
      </c>
      <c r="I19" s="7">
        <f t="shared" si="1"/>
        <v>6.51</v>
      </c>
      <c r="J19" s="7"/>
      <c r="K19" s="8">
        <f t="shared" si="2"/>
        <v>0.1244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ROUND(SUM('Emergency Room'!M15:N15),0)</f>
        <v>216549</v>
      </c>
      <c r="E20" s="6">
        <f>ROUND(+'Emergency Room'!F15,0)</f>
        <v>62217</v>
      </c>
      <c r="F20" s="7">
        <f t="shared" si="0"/>
        <v>3.48</v>
      </c>
      <c r="G20" s="6">
        <f>ROUND(SUM('Emergency Room'!M118:N118),0)</f>
        <v>139751</v>
      </c>
      <c r="H20" s="6">
        <f>ROUND(+'Emergency Room'!F118,0)</f>
        <v>59776</v>
      </c>
      <c r="I20" s="7">
        <f t="shared" si="1"/>
        <v>2.34</v>
      </c>
      <c r="J20" s="7"/>
      <c r="K20" s="8">
        <f t="shared" si="2"/>
        <v>-0.3276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ROUND(SUM('Emergency Room'!M16:N16),0)</f>
        <v>318563</v>
      </c>
      <c r="E21" s="6">
        <f>ROUND(+'Emergency Room'!F16,0)</f>
        <v>108680</v>
      </c>
      <c r="F21" s="7">
        <f t="shared" si="0"/>
        <v>2.93</v>
      </c>
      <c r="G21" s="6">
        <f>ROUND(SUM('Emergency Room'!M119:N119),0)</f>
        <v>358627</v>
      </c>
      <c r="H21" s="6">
        <f>ROUND(+'Emergency Room'!F119,0)</f>
        <v>53979</v>
      </c>
      <c r="I21" s="7">
        <f t="shared" si="1"/>
        <v>6.64</v>
      </c>
      <c r="J21" s="7"/>
      <c r="K21" s="8">
        <f t="shared" si="2"/>
        <v>1.2662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ROUND(SUM('Emergency Room'!M17:N17),0)</f>
        <v>291990</v>
      </c>
      <c r="E22" s="6">
        <f>ROUND(+'Emergency Room'!F17,0)</f>
        <v>14590</v>
      </c>
      <c r="F22" s="7">
        <f t="shared" si="0"/>
        <v>20.010000000000002</v>
      </c>
      <c r="G22" s="6">
        <f>ROUND(SUM('Emergency Room'!M120:N120),0)</f>
        <v>268939</v>
      </c>
      <c r="H22" s="6">
        <f>ROUND(+'Emergency Room'!F120,0)</f>
        <v>15093</v>
      </c>
      <c r="I22" s="7">
        <f t="shared" si="1"/>
        <v>17.82</v>
      </c>
      <c r="J22" s="7"/>
      <c r="K22" s="8">
        <f t="shared" si="2"/>
        <v>-0.1094</v>
      </c>
    </row>
    <row r="23" spans="2:11" x14ac:dyDescent="0.2">
      <c r="B23">
        <f>+'Emergency Room'!A18</f>
        <v>37</v>
      </c>
      <c r="C23" t="str">
        <f>+'Emergency Room'!B18</f>
        <v>MULTICARE DEACONESS HOSPITAL</v>
      </c>
      <c r="D23" s="6">
        <f>ROUND(SUM('Emergency Room'!M18:N18),0)</f>
        <v>332665</v>
      </c>
      <c r="E23" s="6">
        <f>ROUND(+'Emergency Room'!F18,0)</f>
        <v>35167</v>
      </c>
      <c r="F23" s="7">
        <f t="shared" si="0"/>
        <v>9.4600000000000009</v>
      </c>
      <c r="G23" s="6">
        <f>ROUND(SUM('Emergency Room'!M121:N121),0)</f>
        <v>883906</v>
      </c>
      <c r="H23" s="6">
        <f>ROUND(+'Emergency Room'!F121,0)</f>
        <v>48448</v>
      </c>
      <c r="I23" s="7">
        <f t="shared" si="1"/>
        <v>18.239999999999998</v>
      </c>
      <c r="J23" s="7"/>
      <c r="K23" s="8">
        <f t="shared" si="2"/>
        <v>0.92810000000000004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ROUND(SUM('Emergency Room'!M19:N19),0)</f>
        <v>171661</v>
      </c>
      <c r="E24" s="6">
        <f>ROUND(+'Emergency Room'!F19,0)</f>
        <v>30319</v>
      </c>
      <c r="F24" s="7">
        <f t="shared" si="0"/>
        <v>5.66</v>
      </c>
      <c r="G24" s="6">
        <f>ROUND(SUM('Emergency Room'!M122:N122),0)</f>
        <v>178166</v>
      </c>
      <c r="H24" s="6">
        <f>ROUND(+'Emergency Room'!F122,0)</f>
        <v>31949</v>
      </c>
      <c r="I24" s="7">
        <f t="shared" si="1"/>
        <v>5.58</v>
      </c>
      <c r="J24" s="7"/>
      <c r="K24" s="8">
        <f t="shared" si="2"/>
        <v>-1.41E-2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ROUND(SUM('Emergency Room'!M20:N20),0)</f>
        <v>281159</v>
      </c>
      <c r="E25" s="6">
        <f>ROUND(+'Emergency Room'!F20,0)</f>
        <v>28449</v>
      </c>
      <c r="F25" s="7">
        <f t="shared" si="0"/>
        <v>9.8800000000000008</v>
      </c>
      <c r="G25" s="6">
        <f>ROUND(SUM('Emergency Room'!M123:N123),0)</f>
        <v>284418</v>
      </c>
      <c r="H25" s="6">
        <f>ROUND(+'Emergency Room'!F123,0)</f>
        <v>29529</v>
      </c>
      <c r="I25" s="7">
        <f t="shared" si="1"/>
        <v>9.6300000000000008</v>
      </c>
      <c r="J25" s="7"/>
      <c r="K25" s="8">
        <f t="shared" si="2"/>
        <v>-2.53E-2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ROUND(SUM('Emergency Room'!M21:N21),0)</f>
        <v>0</v>
      </c>
      <c r="E26" s="6">
        <f>ROUND(+'Emergency Room'!F21,0)</f>
        <v>0</v>
      </c>
      <c r="F26" s="7" t="str">
        <f t="shared" si="0"/>
        <v/>
      </c>
      <c r="G26" s="6">
        <f>ROUND(SUM('Emergency Room'!M124:N124),0)</f>
        <v>0</v>
      </c>
      <c r="H26" s="6">
        <f>ROUND(+'Emergency Room'!F124,0)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ROUND(SUM('Emergency Room'!M22:N22),0)</f>
        <v>0</v>
      </c>
      <c r="E27" s="6">
        <f>ROUND(+'Emergency Room'!F22,0)</f>
        <v>0</v>
      </c>
      <c r="F27" s="7" t="str">
        <f t="shared" si="0"/>
        <v/>
      </c>
      <c r="G27" s="6">
        <f>ROUND(SUM('Emergency Room'!M125:N125),0)</f>
        <v>0</v>
      </c>
      <c r="H27" s="6">
        <f>ROUND(+'Emergency Room'!F125,0)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ROUND(SUM('Emergency Room'!M23:N23),0)</f>
        <v>48013</v>
      </c>
      <c r="E28" s="6">
        <f>ROUND(+'Emergency Room'!F23,0)</f>
        <v>4598</v>
      </c>
      <c r="F28" s="7">
        <f t="shared" si="0"/>
        <v>10.44</v>
      </c>
      <c r="G28" s="6">
        <f>ROUND(SUM('Emergency Room'!M126:N126),0)</f>
        <v>48930</v>
      </c>
      <c r="H28" s="6">
        <f>ROUND(+'Emergency Room'!F126,0)</f>
        <v>4632</v>
      </c>
      <c r="I28" s="7">
        <f t="shared" si="1"/>
        <v>10.56</v>
      </c>
      <c r="J28" s="7"/>
      <c r="K28" s="8">
        <f t="shared" si="2"/>
        <v>1.15E-2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ROUND(SUM('Emergency Room'!M24:N24),0)</f>
        <v>91955</v>
      </c>
      <c r="E29" s="6">
        <f>ROUND(+'Emergency Room'!F24,0)</f>
        <v>9558</v>
      </c>
      <c r="F29" s="7">
        <f t="shared" si="0"/>
        <v>9.6199999999999992</v>
      </c>
      <c r="G29" s="6">
        <f>ROUND(SUM('Emergency Room'!M127:N127),0)</f>
        <v>126493</v>
      </c>
      <c r="H29" s="6">
        <f>ROUND(+'Emergency Room'!F127,0)</f>
        <v>9877</v>
      </c>
      <c r="I29" s="7">
        <f t="shared" si="1"/>
        <v>12.81</v>
      </c>
      <c r="J29" s="7"/>
      <c r="K29" s="8">
        <f t="shared" si="2"/>
        <v>0.33160000000000001</v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ROUND(SUM('Emergency Room'!M25:N25),0)</f>
        <v>222794</v>
      </c>
      <c r="E30" s="6">
        <f>ROUND(+'Emergency Room'!F25,0)</f>
        <v>18357</v>
      </c>
      <c r="F30" s="7">
        <f t="shared" si="0"/>
        <v>12.14</v>
      </c>
      <c r="G30" s="6">
        <f>ROUND(SUM('Emergency Room'!M128:N128),0)</f>
        <v>179427</v>
      </c>
      <c r="H30" s="6">
        <f>ROUND(+'Emergency Room'!F128,0)</f>
        <v>22349</v>
      </c>
      <c r="I30" s="7">
        <f t="shared" si="1"/>
        <v>8.0299999999999994</v>
      </c>
      <c r="J30" s="7"/>
      <c r="K30" s="8">
        <f t="shared" si="2"/>
        <v>-0.33860000000000001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ROUND(SUM('Emergency Room'!M26:N26),0)</f>
        <v>52586</v>
      </c>
      <c r="E31" s="6">
        <f>ROUND(+'Emergency Room'!F26,0)</f>
        <v>5703</v>
      </c>
      <c r="F31" s="7">
        <f t="shared" si="0"/>
        <v>9.2200000000000006</v>
      </c>
      <c r="G31" s="6">
        <f>ROUND(SUM('Emergency Room'!M129:N129),0)</f>
        <v>32898</v>
      </c>
      <c r="H31" s="6">
        <f>ROUND(+'Emergency Room'!F129,0)</f>
        <v>5572</v>
      </c>
      <c r="I31" s="7">
        <f t="shared" si="1"/>
        <v>5.9</v>
      </c>
      <c r="J31" s="7"/>
      <c r="K31" s="8">
        <f t="shared" si="2"/>
        <v>-0.36009999999999998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ROUND(SUM('Emergency Room'!M27:N27),0)</f>
        <v>23251</v>
      </c>
      <c r="E32" s="6">
        <f>ROUND(+'Emergency Room'!F27,0)</f>
        <v>3948</v>
      </c>
      <c r="F32" s="7">
        <f t="shared" si="0"/>
        <v>5.89</v>
      </c>
      <c r="G32" s="6">
        <f>ROUND(SUM('Emergency Room'!M130:N130),0)</f>
        <v>31305</v>
      </c>
      <c r="H32" s="6">
        <f>ROUND(+'Emergency Room'!F130,0)</f>
        <v>4575</v>
      </c>
      <c r="I32" s="7">
        <f t="shared" si="1"/>
        <v>6.84</v>
      </c>
      <c r="J32" s="7"/>
      <c r="K32" s="8">
        <f t="shared" si="2"/>
        <v>0.1613</v>
      </c>
    </row>
    <row r="33" spans="2:11" x14ac:dyDescent="0.2">
      <c r="B33">
        <f>+'Emergency Room'!A28</f>
        <v>58</v>
      </c>
      <c r="C33" t="str">
        <f>+'Emergency Room'!B28</f>
        <v>VIRGINIA MASON MEMORIAL</v>
      </c>
      <c r="D33" s="6">
        <f>ROUND(SUM('Emergency Room'!M28:N28),0)</f>
        <v>273671</v>
      </c>
      <c r="E33" s="6">
        <f>ROUND(+'Emergency Room'!F28,0)</f>
        <v>94812</v>
      </c>
      <c r="F33" s="7">
        <f t="shared" si="0"/>
        <v>2.89</v>
      </c>
      <c r="G33" s="6">
        <f>ROUND(SUM('Emergency Room'!M131:N131),0)</f>
        <v>757245</v>
      </c>
      <c r="H33" s="6">
        <f>ROUND(+'Emergency Room'!F131,0)</f>
        <v>102570</v>
      </c>
      <c r="I33" s="7">
        <f t="shared" si="1"/>
        <v>7.38</v>
      </c>
      <c r="J33" s="7"/>
      <c r="K33" s="8">
        <f t="shared" si="2"/>
        <v>1.5536000000000001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ROUND(SUM('Emergency Room'!M29:N29),0)</f>
        <v>143641</v>
      </c>
      <c r="E34" s="6">
        <f>ROUND(+'Emergency Room'!F29,0)</f>
        <v>31460</v>
      </c>
      <c r="F34" s="7">
        <f t="shared" si="0"/>
        <v>4.57</v>
      </c>
      <c r="G34" s="6">
        <f>ROUND(SUM('Emergency Room'!M132:N132),0)</f>
        <v>131741</v>
      </c>
      <c r="H34" s="6">
        <f>ROUND(+'Emergency Room'!F132,0)</f>
        <v>31174</v>
      </c>
      <c r="I34" s="7">
        <f t="shared" si="1"/>
        <v>4.2300000000000004</v>
      </c>
      <c r="J34" s="7"/>
      <c r="K34" s="8">
        <f t="shared" si="2"/>
        <v>-7.4399999999999994E-2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ROUND(SUM('Emergency Room'!M30:N30),0)</f>
        <v>111971</v>
      </c>
      <c r="E35" s="6">
        <f>ROUND(+'Emergency Room'!F30,0)</f>
        <v>19579</v>
      </c>
      <c r="F35" s="7">
        <f t="shared" si="0"/>
        <v>5.72</v>
      </c>
      <c r="G35" s="6">
        <f>ROUND(SUM('Emergency Room'!M133:N133),0)</f>
        <v>112362</v>
      </c>
      <c r="H35" s="6">
        <f>ROUND(+'Emergency Room'!F133,0)</f>
        <v>19784</v>
      </c>
      <c r="I35" s="7">
        <f t="shared" si="1"/>
        <v>5.68</v>
      </c>
      <c r="J35" s="7"/>
      <c r="K35" s="8">
        <f t="shared" si="2"/>
        <v>-7.0000000000000001E-3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ROUND(SUM('Emergency Room'!M31:N31),0)</f>
        <v>109008</v>
      </c>
      <c r="E36" s="6">
        <f>ROUND(+'Emergency Room'!F31,0)</f>
        <v>6887</v>
      </c>
      <c r="F36" s="7">
        <f t="shared" si="0"/>
        <v>15.83</v>
      </c>
      <c r="G36" s="6">
        <f>ROUND(SUM('Emergency Room'!M134:N134),0)</f>
        <v>98933</v>
      </c>
      <c r="H36" s="6">
        <f>ROUND(+'Emergency Room'!F134,0)</f>
        <v>7054</v>
      </c>
      <c r="I36" s="7">
        <f t="shared" si="1"/>
        <v>14.03</v>
      </c>
      <c r="J36" s="7"/>
      <c r="K36" s="8">
        <f t="shared" si="2"/>
        <v>-0.1137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ROUND(SUM('Emergency Room'!M32:N32),0)</f>
        <v>22424</v>
      </c>
      <c r="E37" s="6">
        <f>ROUND(+'Emergency Room'!F32,0)</f>
        <v>351</v>
      </c>
      <c r="F37" s="7">
        <f t="shared" si="0"/>
        <v>63.89</v>
      </c>
      <c r="G37" s="6">
        <f>ROUND(SUM('Emergency Room'!M135:N135),0)</f>
        <v>21807</v>
      </c>
      <c r="H37" s="6">
        <f>ROUND(+'Emergency Room'!F135,0)</f>
        <v>347</v>
      </c>
      <c r="I37" s="7">
        <f t="shared" si="1"/>
        <v>62.84</v>
      </c>
      <c r="J37" s="7"/>
      <c r="K37" s="8">
        <f t="shared" si="2"/>
        <v>-1.6400000000000001E-2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ROUND(SUM('Emergency Room'!M33:N33),0)</f>
        <v>1298451</v>
      </c>
      <c r="E38" s="6">
        <f>ROUND(+'Emergency Room'!F33,0)</f>
        <v>75923</v>
      </c>
      <c r="F38" s="7">
        <f t="shared" si="0"/>
        <v>17.100000000000001</v>
      </c>
      <c r="G38" s="6">
        <f>ROUND(SUM('Emergency Room'!M136:N136),0)</f>
        <v>1150898</v>
      </c>
      <c r="H38" s="6">
        <f>ROUND(+'Emergency Room'!F136,0)</f>
        <v>81098</v>
      </c>
      <c r="I38" s="7">
        <f t="shared" si="1"/>
        <v>14.19</v>
      </c>
      <c r="J38" s="7"/>
      <c r="K38" s="8">
        <f t="shared" si="2"/>
        <v>-0.17019999999999999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ROUND(SUM('Emergency Room'!M34:N34),0)</f>
        <v>0</v>
      </c>
      <c r="E39" s="6">
        <f>ROUND(+'Emergency Room'!F34,0)</f>
        <v>0</v>
      </c>
      <c r="F39" s="7" t="str">
        <f t="shared" si="0"/>
        <v/>
      </c>
      <c r="G39" s="6">
        <f>ROUND(SUM('Emergency Room'!M137:N137),0)</f>
        <v>0</v>
      </c>
      <c r="H39" s="6">
        <f>ROUND(+'Emergency Room'!F137,0)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ROUND(SUM('Emergency Room'!M35:N35),0)</f>
        <v>665780</v>
      </c>
      <c r="E40" s="6">
        <f>ROUND(+'Emergency Room'!F35,0)</f>
        <v>95028</v>
      </c>
      <c r="F40" s="7">
        <f t="shared" si="0"/>
        <v>7.01</v>
      </c>
      <c r="G40" s="6">
        <f>ROUND(SUM('Emergency Room'!M138:N138),0)</f>
        <v>797228</v>
      </c>
      <c r="H40" s="6">
        <f>ROUND(+'Emergency Room'!F138,0)</f>
        <v>91295</v>
      </c>
      <c r="I40" s="7">
        <f t="shared" si="1"/>
        <v>8.73</v>
      </c>
      <c r="J40" s="7"/>
      <c r="K40" s="8">
        <f t="shared" si="2"/>
        <v>0.24540000000000001</v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ROUND(SUM('Emergency Room'!M36:N36),0)</f>
        <v>194199</v>
      </c>
      <c r="E41" s="6">
        <f>ROUND(+'Emergency Room'!F36,0)</f>
        <v>10444</v>
      </c>
      <c r="F41" s="7">
        <f t="shared" si="0"/>
        <v>18.59</v>
      </c>
      <c r="G41" s="6">
        <f>ROUND(SUM('Emergency Room'!M139:N139),0)</f>
        <v>207870</v>
      </c>
      <c r="H41" s="6">
        <f>ROUND(+'Emergency Room'!F139,0)</f>
        <v>11606</v>
      </c>
      <c r="I41" s="7">
        <f t="shared" si="1"/>
        <v>17.91</v>
      </c>
      <c r="J41" s="7"/>
      <c r="K41" s="8">
        <f t="shared" si="2"/>
        <v>-3.6600000000000001E-2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ROUND(SUM('Emergency Room'!M37:N37),0)</f>
        <v>49716</v>
      </c>
      <c r="E42" s="6">
        <f>ROUND(+'Emergency Room'!F37,0)</f>
        <v>4132</v>
      </c>
      <c r="F42" s="7">
        <f t="shared" si="0"/>
        <v>12.03</v>
      </c>
      <c r="G42" s="6">
        <f>ROUND(SUM('Emergency Room'!M140:N140),0)</f>
        <v>52218</v>
      </c>
      <c r="H42" s="6">
        <f>ROUND(+'Emergency Room'!F140,0)</f>
        <v>4079</v>
      </c>
      <c r="I42" s="7">
        <f t="shared" si="1"/>
        <v>12.8</v>
      </c>
      <c r="J42" s="7"/>
      <c r="K42" s="8">
        <f t="shared" si="2"/>
        <v>6.4000000000000001E-2</v>
      </c>
    </row>
    <row r="43" spans="2:11" x14ac:dyDescent="0.2">
      <c r="B43">
        <f>+'Emergency Room'!A38</f>
        <v>102</v>
      </c>
      <c r="C43" t="str">
        <f>+'Emergency Room'!B38</f>
        <v>ASTRIA REGIONAL MEDICAL CENTER</v>
      </c>
      <c r="D43" s="6">
        <f>ROUND(SUM('Emergency Room'!M38:N38),0)</f>
        <v>289993</v>
      </c>
      <c r="E43" s="6">
        <f>ROUND(+'Emergency Room'!F38,0)</f>
        <v>34409</v>
      </c>
      <c r="F43" s="7">
        <f t="shared" si="0"/>
        <v>8.43</v>
      </c>
      <c r="G43" s="6">
        <f>ROUND(SUM('Emergency Room'!M141:N141),0)</f>
        <v>297625</v>
      </c>
      <c r="H43" s="6">
        <f>ROUND(+'Emergency Room'!F141,0)</f>
        <v>36816</v>
      </c>
      <c r="I43" s="7">
        <f t="shared" si="1"/>
        <v>8.08</v>
      </c>
      <c r="J43" s="7"/>
      <c r="K43" s="8">
        <f t="shared" si="2"/>
        <v>-4.1500000000000002E-2</v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ROUND(SUM('Emergency Room'!M39:N39),0)</f>
        <v>0</v>
      </c>
      <c r="E44" s="6">
        <f>ROUND(+'Emergency Room'!F39,0)</f>
        <v>0</v>
      </c>
      <c r="F44" s="7" t="str">
        <f t="shared" si="0"/>
        <v/>
      </c>
      <c r="G44" s="6">
        <f>ROUND(SUM('Emergency Room'!M142:N142),0)</f>
        <v>160233</v>
      </c>
      <c r="H44" s="6">
        <f>ROUND(+'Emergency Room'!F142,0)</f>
        <v>15738</v>
      </c>
      <c r="I44" s="7">
        <f t="shared" si="1"/>
        <v>10.18</v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ROUND(SUM('Emergency Room'!M40:N40),0)</f>
        <v>0</v>
      </c>
      <c r="E45" s="6">
        <f>ROUND(+'Emergency Room'!F40,0)</f>
        <v>0</v>
      </c>
      <c r="F45" s="7" t="str">
        <f t="shared" si="0"/>
        <v/>
      </c>
      <c r="G45" s="6">
        <f>ROUND(SUM('Emergency Room'!M143:N143),0)</f>
        <v>1040</v>
      </c>
      <c r="H45" s="6">
        <f>ROUND(+'Emergency Room'!F143,0)</f>
        <v>10911</v>
      </c>
      <c r="I45" s="7">
        <f t="shared" si="1"/>
        <v>0.1</v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ROUND(SUM('Emergency Room'!M41:N41),0)</f>
        <v>10395</v>
      </c>
      <c r="E46" s="6">
        <f>ROUND(+'Emergency Room'!F41,0)</f>
        <v>4729</v>
      </c>
      <c r="F46" s="7">
        <f t="shared" si="0"/>
        <v>2.2000000000000002</v>
      </c>
      <c r="G46" s="6">
        <f>ROUND(SUM('Emergency Room'!M144:N144),0)</f>
        <v>110182</v>
      </c>
      <c r="H46" s="6">
        <f>ROUND(+'Emergency Room'!F144,0)</f>
        <v>4765</v>
      </c>
      <c r="I46" s="7">
        <f t="shared" si="1"/>
        <v>23.12</v>
      </c>
      <c r="J46" s="7"/>
      <c r="K46" s="8">
        <f t="shared" si="2"/>
        <v>9.5091000000000001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ROUND(SUM('Emergency Room'!M42:N42),0)</f>
        <v>173229</v>
      </c>
      <c r="E47" s="6">
        <f>ROUND(+'Emergency Room'!F42,0)</f>
        <v>18358</v>
      </c>
      <c r="F47" s="7">
        <f t="shared" si="0"/>
        <v>9.44</v>
      </c>
      <c r="G47" s="6">
        <f>ROUND(SUM('Emergency Room'!M145:N145),0)</f>
        <v>184660</v>
      </c>
      <c r="H47" s="6">
        <f>ROUND(+'Emergency Room'!F145,0)</f>
        <v>18166</v>
      </c>
      <c r="I47" s="7">
        <f t="shared" si="1"/>
        <v>10.17</v>
      </c>
      <c r="J47" s="7"/>
      <c r="K47" s="8">
        <f t="shared" si="2"/>
        <v>7.7299999999999994E-2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ROUND(SUM('Emergency Room'!M43:N43),0)</f>
        <v>15325</v>
      </c>
      <c r="E48" s="6">
        <f>ROUND(+'Emergency Room'!F43,0)</f>
        <v>1018</v>
      </c>
      <c r="F48" s="7">
        <f t="shared" si="0"/>
        <v>15.05</v>
      </c>
      <c r="G48" s="6">
        <f>ROUND(SUM('Emergency Room'!M146:N146),0)</f>
        <v>24116</v>
      </c>
      <c r="H48" s="6">
        <f>ROUND(+'Emergency Room'!F146,0)</f>
        <v>964</v>
      </c>
      <c r="I48" s="7">
        <f t="shared" si="1"/>
        <v>25.02</v>
      </c>
      <c r="J48" s="7"/>
      <c r="K48" s="8">
        <f t="shared" si="2"/>
        <v>0.66249999999999998</v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ROUND(SUM('Emergency Room'!M44:N44),0)</f>
        <v>0</v>
      </c>
      <c r="E49" s="6">
        <f>ROUND(+'Emergency Room'!F44,0)</f>
        <v>0</v>
      </c>
      <c r="F49" s="7" t="str">
        <f t="shared" si="0"/>
        <v/>
      </c>
      <c r="G49" s="6">
        <f>ROUND(SUM('Emergency Room'!M147:N147),0)</f>
        <v>0</v>
      </c>
      <c r="H49" s="6">
        <f>ROUND(+'Emergency Room'!F147,0)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ROUND(SUM('Emergency Room'!M45:N45),0)</f>
        <v>449298</v>
      </c>
      <c r="E50" s="6">
        <f>ROUND(+'Emergency Room'!F45,0)</f>
        <v>60000</v>
      </c>
      <c r="F50" s="7">
        <f t="shared" si="0"/>
        <v>7.49</v>
      </c>
      <c r="G50" s="6">
        <f>ROUND(SUM('Emergency Room'!M148:N148),0)</f>
        <v>455840</v>
      </c>
      <c r="H50" s="6">
        <f>ROUND(+'Emergency Room'!F148,0)</f>
        <v>57076</v>
      </c>
      <c r="I50" s="7">
        <f t="shared" si="1"/>
        <v>7.99</v>
      </c>
      <c r="J50" s="7"/>
      <c r="K50" s="8">
        <f t="shared" si="2"/>
        <v>6.6799999999999998E-2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ROUND(SUM('Emergency Room'!M46:N46),0)</f>
        <v>381356</v>
      </c>
      <c r="E51" s="6">
        <f>ROUND(+'Emergency Room'!F46,0)</f>
        <v>26465</v>
      </c>
      <c r="F51" s="7">
        <f t="shared" si="0"/>
        <v>14.41</v>
      </c>
      <c r="G51" s="6">
        <f>ROUND(SUM('Emergency Room'!M149:N149),0)</f>
        <v>353208</v>
      </c>
      <c r="H51" s="6">
        <f>ROUND(+'Emergency Room'!F149,0)</f>
        <v>26555</v>
      </c>
      <c r="I51" s="7">
        <f t="shared" si="1"/>
        <v>13.3</v>
      </c>
      <c r="J51" s="7"/>
      <c r="K51" s="8">
        <f t="shared" si="2"/>
        <v>-7.6999999999999999E-2</v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ROUND(SUM('Emergency Room'!M47:N47),0)</f>
        <v>44774</v>
      </c>
      <c r="E52" s="6">
        <f>ROUND(+'Emergency Room'!F47,0)</f>
        <v>7433</v>
      </c>
      <c r="F52" s="7">
        <f t="shared" si="0"/>
        <v>6.02</v>
      </c>
      <c r="G52" s="6">
        <f>ROUND(SUM('Emergency Room'!M150:N150),0)</f>
        <v>33813</v>
      </c>
      <c r="H52" s="6">
        <f>ROUND(+'Emergency Room'!F150,0)</f>
        <v>6934</v>
      </c>
      <c r="I52" s="7">
        <f t="shared" si="1"/>
        <v>4.88</v>
      </c>
      <c r="J52" s="7"/>
      <c r="K52" s="8">
        <f t="shared" si="2"/>
        <v>-0.18940000000000001</v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ROUND(SUM('Emergency Room'!M48:N48),0)</f>
        <v>589049</v>
      </c>
      <c r="E53" s="6">
        <f>ROUND(+'Emergency Room'!F48,0)</f>
        <v>36728</v>
      </c>
      <c r="F53" s="7">
        <f t="shared" si="0"/>
        <v>16.04</v>
      </c>
      <c r="G53" s="6">
        <f>ROUND(SUM('Emergency Room'!M151:N151),0)</f>
        <v>339737</v>
      </c>
      <c r="H53" s="6">
        <f>ROUND(+'Emergency Room'!F151,0)</f>
        <v>35520</v>
      </c>
      <c r="I53" s="7">
        <f t="shared" si="1"/>
        <v>9.56</v>
      </c>
      <c r="J53" s="7"/>
      <c r="K53" s="8">
        <f t="shared" si="2"/>
        <v>-0.40400000000000003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ROUND(SUM('Emergency Room'!M49:N49),0)</f>
        <v>802087</v>
      </c>
      <c r="E54" s="6">
        <f>ROUND(+'Emergency Room'!F49,0)</f>
        <v>46962</v>
      </c>
      <c r="F54" s="7">
        <f t="shared" si="0"/>
        <v>17.079999999999998</v>
      </c>
      <c r="G54" s="6">
        <f>ROUND(SUM('Emergency Room'!M152:N152),0)</f>
        <v>703208</v>
      </c>
      <c r="H54" s="6">
        <f>ROUND(+'Emergency Room'!F152,0)</f>
        <v>48615</v>
      </c>
      <c r="I54" s="7">
        <f t="shared" si="1"/>
        <v>14.46</v>
      </c>
      <c r="J54" s="7"/>
      <c r="K54" s="8">
        <f t="shared" si="2"/>
        <v>-0.15340000000000001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ROUND(SUM('Emergency Room'!M50:N50),0)</f>
        <v>370152</v>
      </c>
      <c r="E55" s="6">
        <f>ROUND(+'Emergency Room'!F50,0)</f>
        <v>48279</v>
      </c>
      <c r="F55" s="7">
        <f t="shared" si="0"/>
        <v>7.67</v>
      </c>
      <c r="G55" s="6">
        <f>ROUND(SUM('Emergency Room'!M153:N153),0)</f>
        <v>348754</v>
      </c>
      <c r="H55" s="6">
        <f>ROUND(+'Emergency Room'!F153,0)</f>
        <v>48789</v>
      </c>
      <c r="I55" s="7">
        <f t="shared" si="1"/>
        <v>7.15</v>
      </c>
      <c r="J55" s="7"/>
      <c r="K55" s="8">
        <f t="shared" si="2"/>
        <v>-6.7799999999999999E-2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ROUND(SUM('Emergency Room'!M51:N51),0)</f>
        <v>78784</v>
      </c>
      <c r="E56" s="6">
        <f>ROUND(+'Emergency Room'!F51,0)</f>
        <v>16298</v>
      </c>
      <c r="F56" s="7">
        <f t="shared" si="0"/>
        <v>4.83</v>
      </c>
      <c r="G56" s="6">
        <f>ROUND(SUM('Emergency Room'!M154:N154),0)</f>
        <v>75647</v>
      </c>
      <c r="H56" s="6">
        <f>ROUND(+'Emergency Room'!F154,0)</f>
        <v>16900</v>
      </c>
      <c r="I56" s="7">
        <f t="shared" si="1"/>
        <v>4.4800000000000004</v>
      </c>
      <c r="J56" s="7"/>
      <c r="K56" s="8">
        <f t="shared" si="2"/>
        <v>-7.2499999999999995E-2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ROUND(SUM('Emergency Room'!M52:N52),0)</f>
        <v>21985</v>
      </c>
      <c r="E57" s="6">
        <f>ROUND(+'Emergency Room'!F52,0)</f>
        <v>2364</v>
      </c>
      <c r="F57" s="7">
        <f t="shared" si="0"/>
        <v>9.3000000000000007</v>
      </c>
      <c r="G57" s="6">
        <f>ROUND(SUM('Emergency Room'!M155:N155),0)</f>
        <v>0</v>
      </c>
      <c r="H57" s="6">
        <f>ROUND(+'Emergency Room'!F155,0)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ROUND(SUM('Emergency Room'!M53:N53),0)</f>
        <v>282178</v>
      </c>
      <c r="E58" s="6">
        <f>ROUND(+'Emergency Room'!F53,0)</f>
        <v>45364</v>
      </c>
      <c r="F58" s="7">
        <f t="shared" si="0"/>
        <v>6.22</v>
      </c>
      <c r="G58" s="6">
        <f>ROUND(SUM('Emergency Room'!M156:N156),0)</f>
        <v>548948</v>
      </c>
      <c r="H58" s="6">
        <f>ROUND(+'Emergency Room'!F156,0)</f>
        <v>47550</v>
      </c>
      <c r="I58" s="7">
        <f t="shared" si="1"/>
        <v>11.54</v>
      </c>
      <c r="J58" s="7"/>
      <c r="K58" s="8">
        <f t="shared" si="2"/>
        <v>0.85529999999999995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ROUND(SUM('Emergency Room'!M54:N54),0)</f>
        <v>223521</v>
      </c>
      <c r="E59" s="6">
        <f>ROUND(+'Emergency Room'!F54,0)</f>
        <v>64447</v>
      </c>
      <c r="F59" s="7">
        <f t="shared" si="0"/>
        <v>3.47</v>
      </c>
      <c r="G59" s="6">
        <f>ROUND(SUM('Emergency Room'!M157:N157),0)</f>
        <v>187585</v>
      </c>
      <c r="H59" s="6">
        <f>ROUND(+'Emergency Room'!F157,0)</f>
        <v>60187</v>
      </c>
      <c r="I59" s="7">
        <f t="shared" si="1"/>
        <v>3.12</v>
      </c>
      <c r="J59" s="7"/>
      <c r="K59" s="8">
        <f t="shared" si="2"/>
        <v>-0.1009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ROUND(SUM('Emergency Room'!M55:N55),0)</f>
        <v>130684</v>
      </c>
      <c r="E60" s="6">
        <f>ROUND(+'Emergency Room'!F55,0)</f>
        <v>13641</v>
      </c>
      <c r="F60" s="7">
        <f t="shared" si="0"/>
        <v>9.58</v>
      </c>
      <c r="G60" s="6">
        <f>ROUND(SUM('Emergency Room'!M158:N158),0)</f>
        <v>130180</v>
      </c>
      <c r="H60" s="6">
        <f>ROUND(+'Emergency Room'!F158,0)</f>
        <v>13789</v>
      </c>
      <c r="I60" s="7">
        <f t="shared" si="1"/>
        <v>9.44</v>
      </c>
      <c r="J60" s="7"/>
      <c r="K60" s="8">
        <f t="shared" si="2"/>
        <v>-1.46E-2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ROUND(SUM('Emergency Room'!M56:N56),0)</f>
        <v>7303</v>
      </c>
      <c r="E61" s="6">
        <f>ROUND(+'Emergency Room'!F56,0)</f>
        <v>1475</v>
      </c>
      <c r="F61" s="7">
        <f t="shared" si="0"/>
        <v>4.95</v>
      </c>
      <c r="G61" s="6">
        <f>ROUND(SUM('Emergency Room'!M159:N159),0)</f>
        <v>6517</v>
      </c>
      <c r="H61" s="6">
        <f>ROUND(+'Emergency Room'!F159,0)</f>
        <v>1556</v>
      </c>
      <c r="I61" s="7">
        <f t="shared" si="1"/>
        <v>4.1900000000000004</v>
      </c>
      <c r="J61" s="7"/>
      <c r="K61" s="8">
        <f t="shared" si="2"/>
        <v>-0.1535</v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ROUND(SUM('Emergency Room'!M57:N57),0)</f>
        <v>3548072</v>
      </c>
      <c r="E62" s="6">
        <f>ROUND(+'Emergency Room'!F57,0)</f>
        <v>80305</v>
      </c>
      <c r="F62" s="7">
        <f t="shared" si="0"/>
        <v>44.18</v>
      </c>
      <c r="G62" s="6">
        <f>ROUND(SUM('Emergency Room'!M160:N160),0)</f>
        <v>3339388</v>
      </c>
      <c r="H62" s="6">
        <f>ROUND(+'Emergency Room'!F160,0)</f>
        <v>80213</v>
      </c>
      <c r="I62" s="7">
        <f t="shared" si="1"/>
        <v>41.63</v>
      </c>
      <c r="J62" s="7"/>
      <c r="K62" s="8">
        <f t="shared" si="2"/>
        <v>-5.7700000000000001E-2</v>
      </c>
    </row>
    <row r="63" spans="2:11" x14ac:dyDescent="0.2">
      <c r="B63">
        <f>+'Emergency Room'!A58</f>
        <v>145</v>
      </c>
      <c r="C63" t="str">
        <f>+'Emergency Room'!B58</f>
        <v>PEACEHEALTH ST JOSEPH MEDICAL CENTER</v>
      </c>
      <c r="D63" s="6">
        <f>ROUND(SUM('Emergency Room'!M58:N58),0)</f>
        <v>472041</v>
      </c>
      <c r="E63" s="6">
        <f>ROUND(+'Emergency Room'!F58,0)</f>
        <v>65063</v>
      </c>
      <c r="F63" s="7">
        <f t="shared" si="0"/>
        <v>7.26</v>
      </c>
      <c r="G63" s="6">
        <f>ROUND(SUM('Emergency Room'!M161:N161),0)</f>
        <v>498056</v>
      </c>
      <c r="H63" s="6">
        <f>ROUND(+'Emergency Room'!F161,0)</f>
        <v>66406</v>
      </c>
      <c r="I63" s="7">
        <f t="shared" si="1"/>
        <v>7.5</v>
      </c>
      <c r="J63" s="7"/>
      <c r="K63" s="8">
        <f t="shared" si="2"/>
        <v>3.3099999999999997E-2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ROUND(SUM('Emergency Room'!M59:N59),0)</f>
        <v>208753</v>
      </c>
      <c r="E64" s="6">
        <f>ROUND(+'Emergency Room'!F59,0)</f>
        <v>9574</v>
      </c>
      <c r="F64" s="7">
        <f t="shared" si="0"/>
        <v>21.8</v>
      </c>
      <c r="G64" s="6">
        <f>ROUND(SUM('Emergency Room'!M162:N162),0)</f>
        <v>186462</v>
      </c>
      <c r="H64" s="6">
        <f>ROUND(+'Emergency Room'!F162,0)</f>
        <v>9109</v>
      </c>
      <c r="I64" s="7">
        <f t="shared" si="1"/>
        <v>20.47</v>
      </c>
      <c r="J64" s="7"/>
      <c r="K64" s="8">
        <f t="shared" si="2"/>
        <v>-6.0999999999999999E-2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ROUND(SUM('Emergency Room'!M60:N60),0)</f>
        <v>0</v>
      </c>
      <c r="E65" s="6">
        <f>ROUND(+'Emergency Room'!F60,0)</f>
        <v>0</v>
      </c>
      <c r="F65" s="7" t="str">
        <f t="shared" si="0"/>
        <v/>
      </c>
      <c r="G65" s="6">
        <f>ROUND(SUM('Emergency Room'!M163:N163),0)</f>
        <v>0</v>
      </c>
      <c r="H65" s="6">
        <f>ROUND(+'Emergency Room'!F163,0)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ROUND(SUM('Emergency Room'!M61:N61),0)</f>
        <v>98713</v>
      </c>
      <c r="E66" s="6">
        <f>ROUND(+'Emergency Room'!F61,0)</f>
        <v>3691</v>
      </c>
      <c r="F66" s="7">
        <f t="shared" si="0"/>
        <v>26.74</v>
      </c>
      <c r="G66" s="6">
        <f>ROUND(SUM('Emergency Room'!M164:N164),0)</f>
        <v>91769</v>
      </c>
      <c r="H66" s="6">
        <f>ROUND(+'Emergency Room'!F164,0)</f>
        <v>3922</v>
      </c>
      <c r="I66" s="7">
        <f t="shared" si="1"/>
        <v>23.4</v>
      </c>
      <c r="J66" s="7"/>
      <c r="K66" s="8">
        <f t="shared" si="2"/>
        <v>-0.1249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ROUND(SUM('Emergency Room'!M62:N62),0)</f>
        <v>418138</v>
      </c>
      <c r="E67" s="6">
        <f>ROUND(+'Emergency Room'!F62,0)</f>
        <v>20398</v>
      </c>
      <c r="F67" s="7">
        <f t="shared" si="0"/>
        <v>20.5</v>
      </c>
      <c r="G67" s="6">
        <f>ROUND(SUM('Emergency Room'!M165:N165),0)</f>
        <v>416229</v>
      </c>
      <c r="H67" s="6">
        <f>ROUND(+'Emergency Room'!F165,0)</f>
        <v>20525</v>
      </c>
      <c r="I67" s="7">
        <f t="shared" si="1"/>
        <v>20.28</v>
      </c>
      <c r="J67" s="7"/>
      <c r="K67" s="8">
        <f t="shared" si="2"/>
        <v>-1.0699999999999999E-2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ROUND(SUM('Emergency Room'!M63:N63),0)</f>
        <v>48366</v>
      </c>
      <c r="E68" s="6">
        <f>ROUND(+'Emergency Room'!F63,0)</f>
        <v>2653</v>
      </c>
      <c r="F68" s="7">
        <f t="shared" si="0"/>
        <v>18.23</v>
      </c>
      <c r="G68" s="6">
        <f>ROUND(SUM('Emergency Room'!M166:N166),0)</f>
        <v>54294</v>
      </c>
      <c r="H68" s="6">
        <f>ROUND(+'Emergency Room'!F166,0)</f>
        <v>3047</v>
      </c>
      <c r="I68" s="7">
        <f t="shared" si="1"/>
        <v>17.82</v>
      </c>
      <c r="J68" s="7"/>
      <c r="K68" s="8">
        <f t="shared" si="2"/>
        <v>-2.2499999999999999E-2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ROUND(SUM('Emergency Room'!M64:N64),0)</f>
        <v>249354</v>
      </c>
      <c r="E69" s="6">
        <f>ROUND(+'Emergency Room'!F64,0)</f>
        <v>81250</v>
      </c>
      <c r="F69" s="7">
        <f t="shared" si="0"/>
        <v>3.07</v>
      </c>
      <c r="G69" s="6">
        <f>ROUND(SUM('Emergency Room'!M167:N167),0)</f>
        <v>144169</v>
      </c>
      <c r="H69" s="6">
        <f>ROUND(+'Emergency Room'!F167,0)</f>
        <v>83067</v>
      </c>
      <c r="I69" s="7">
        <f t="shared" si="1"/>
        <v>1.74</v>
      </c>
      <c r="J69" s="7"/>
      <c r="K69" s="8">
        <f t="shared" si="2"/>
        <v>-0.43319999999999997</v>
      </c>
    </row>
    <row r="70" spans="2:11" x14ac:dyDescent="0.2">
      <c r="B70">
        <f>+'Emergency Room'!A65</f>
        <v>156</v>
      </c>
      <c r="C70" t="str">
        <f>+'Emergency Room'!B65</f>
        <v>WHIDBEYHEALTH MEDICAL CENTER</v>
      </c>
      <c r="D70" s="6">
        <f>ROUND(SUM('Emergency Room'!M65:N65),0)</f>
        <v>104316</v>
      </c>
      <c r="E70" s="6">
        <f>ROUND(+'Emergency Room'!F65,0)</f>
        <v>23320</v>
      </c>
      <c r="F70" s="7">
        <f t="shared" si="0"/>
        <v>4.47</v>
      </c>
      <c r="G70" s="6">
        <f>ROUND(SUM('Emergency Room'!M168:N168),0)</f>
        <v>89319</v>
      </c>
      <c r="H70" s="6">
        <f>ROUND(+'Emergency Room'!F168,0)</f>
        <v>42240</v>
      </c>
      <c r="I70" s="7">
        <f t="shared" si="1"/>
        <v>2.11</v>
      </c>
      <c r="J70" s="7"/>
      <c r="K70" s="8">
        <f t="shared" si="2"/>
        <v>-0.52800000000000002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ROUND(SUM('Emergency Room'!M66:N66),0)</f>
        <v>0</v>
      </c>
      <c r="E71" s="6">
        <f>ROUND(+'Emergency Room'!F66,0)</f>
        <v>0</v>
      </c>
      <c r="F71" s="7" t="str">
        <f t="shared" si="0"/>
        <v/>
      </c>
      <c r="G71" s="6">
        <f>ROUND(SUM('Emergency Room'!M169:N169),0)</f>
        <v>0</v>
      </c>
      <c r="H71" s="6">
        <f>ROUND(+'Emergency Room'!F169,0)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ROUND(SUM('Emergency Room'!M67:N67),0)</f>
        <v>168082</v>
      </c>
      <c r="E72" s="6">
        <f>ROUND(+'Emergency Room'!F67,0)</f>
        <v>3012</v>
      </c>
      <c r="F72" s="7">
        <f t="shared" si="0"/>
        <v>55.8</v>
      </c>
      <c r="G72" s="6">
        <f>ROUND(SUM('Emergency Room'!M170:N170),0)</f>
        <v>97608</v>
      </c>
      <c r="H72" s="6">
        <f>ROUND(+'Emergency Room'!F170,0)</f>
        <v>3309</v>
      </c>
      <c r="I72" s="7">
        <f t="shared" si="1"/>
        <v>29.5</v>
      </c>
      <c r="J72" s="7"/>
      <c r="K72" s="8">
        <f t="shared" si="2"/>
        <v>-0.4713</v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ROUND(SUM('Emergency Room'!M68:N68),0)</f>
        <v>25752</v>
      </c>
      <c r="E73" s="6">
        <f>ROUND(+'Emergency Room'!F68,0)</f>
        <v>71595</v>
      </c>
      <c r="F73" s="7">
        <f t="shared" si="0"/>
        <v>0.36</v>
      </c>
      <c r="G73" s="6">
        <f>ROUND(SUM('Emergency Room'!M171:N171),0)</f>
        <v>367011</v>
      </c>
      <c r="H73" s="6">
        <f>ROUND(+'Emergency Room'!F171,0)</f>
        <v>68901</v>
      </c>
      <c r="I73" s="7">
        <f t="shared" si="1"/>
        <v>5.33</v>
      </c>
      <c r="J73" s="7"/>
      <c r="K73" s="8">
        <f t="shared" si="2"/>
        <v>13.8056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ROUND(SUM('Emergency Room'!M69:N69),0)</f>
        <v>751702</v>
      </c>
      <c r="E74" s="6">
        <f>ROUND(+'Emergency Room'!F69,0)</f>
        <v>94567</v>
      </c>
      <c r="F74" s="7">
        <f t="shared" si="0"/>
        <v>7.95</v>
      </c>
      <c r="G74" s="6">
        <f>ROUND(SUM('Emergency Room'!M172:N172),0)</f>
        <v>1160148</v>
      </c>
      <c r="H74" s="6">
        <f>ROUND(+'Emergency Room'!F172,0)</f>
        <v>95729</v>
      </c>
      <c r="I74" s="7">
        <f t="shared" si="1"/>
        <v>12.12</v>
      </c>
      <c r="J74" s="7"/>
      <c r="K74" s="8">
        <f t="shared" si="2"/>
        <v>0.52449999999999997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ROUND(SUM('Emergency Room'!M70:N70),0)</f>
        <v>512693</v>
      </c>
      <c r="E75" s="6">
        <f>ROUND(+'Emergency Room'!F70,0)</f>
        <v>86150</v>
      </c>
      <c r="F75" s="7">
        <f t="shared" ref="F75:F109" si="3">IF(D75=0,"",IF(E75=0,"",ROUND(D75/E75,2)))</f>
        <v>5.95</v>
      </c>
      <c r="G75" s="6">
        <f>ROUND(SUM('Emergency Room'!M173:N173),0)</f>
        <v>568944</v>
      </c>
      <c r="H75" s="6">
        <f>ROUND(+'Emergency Room'!F173,0)</f>
        <v>169407</v>
      </c>
      <c r="I75" s="7">
        <f t="shared" ref="I75:I109" si="4">IF(G75=0,"",IF(H75=0,"",ROUND(G75/H75,2)))</f>
        <v>3.36</v>
      </c>
      <c r="J75" s="7"/>
      <c r="K75" s="8">
        <f t="shared" ref="K75:K109" si="5">IF(D75=0,"",IF(E75=0,"",IF(G75=0,"",IF(H75=0,"",ROUND(I75/F75-1,4)))))</f>
        <v>-0.43530000000000002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ROUND(SUM('Emergency Room'!M71:N71),0)</f>
        <v>1691904</v>
      </c>
      <c r="E76" s="6">
        <f>ROUND(+'Emergency Room'!F71,0)</f>
        <v>56946</v>
      </c>
      <c r="F76" s="7">
        <f t="shared" si="3"/>
        <v>29.71</v>
      </c>
      <c r="G76" s="6">
        <f>ROUND(SUM('Emergency Room'!M174:N174),0)</f>
        <v>1630960</v>
      </c>
      <c r="H76" s="6">
        <f>ROUND(+'Emergency Room'!F174,0)</f>
        <v>56660</v>
      </c>
      <c r="I76" s="7">
        <f t="shared" si="4"/>
        <v>28.79</v>
      </c>
      <c r="J76" s="7"/>
      <c r="K76" s="8">
        <f t="shared" si="5"/>
        <v>-3.1E-2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ROUND(SUM('Emergency Room'!M72:N72),0)</f>
        <v>36903</v>
      </c>
      <c r="E77" s="6">
        <f>ROUND(+'Emergency Room'!F72,0)</f>
        <v>5037</v>
      </c>
      <c r="F77" s="7">
        <f t="shared" si="3"/>
        <v>7.33</v>
      </c>
      <c r="G77" s="6">
        <f>ROUND(SUM('Emergency Room'!M175:N175),0)</f>
        <v>42831</v>
      </c>
      <c r="H77" s="6">
        <f>ROUND(+'Emergency Room'!F175,0)</f>
        <v>5407</v>
      </c>
      <c r="I77" s="7">
        <f t="shared" si="4"/>
        <v>7.92</v>
      </c>
      <c r="J77" s="7"/>
      <c r="K77" s="8">
        <f t="shared" si="5"/>
        <v>8.0500000000000002E-2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ROUND(SUM('Emergency Room'!M73:N73),0)</f>
        <v>0</v>
      </c>
      <c r="E78" s="6">
        <f>ROUND(+'Emergency Room'!F73,0)</f>
        <v>0</v>
      </c>
      <c r="F78" s="7" t="str">
        <f t="shared" si="3"/>
        <v/>
      </c>
      <c r="G78" s="6">
        <f>ROUND(SUM('Emergency Room'!M176:N176),0)</f>
        <v>0</v>
      </c>
      <c r="H78" s="6">
        <f>ROUND(+'Emergency Room'!F176,0)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ROUND(SUM('Emergency Room'!M74:N74),0)</f>
        <v>149364</v>
      </c>
      <c r="E79" s="6">
        <f>ROUND(+'Emergency Room'!F74,0)</f>
        <v>36709</v>
      </c>
      <c r="F79" s="7">
        <f t="shared" si="3"/>
        <v>4.07</v>
      </c>
      <c r="G79" s="6">
        <f>ROUND(SUM('Emergency Room'!M177:N177),0)</f>
        <v>54544</v>
      </c>
      <c r="H79" s="6">
        <f>ROUND(+'Emergency Room'!F177,0)</f>
        <v>37725</v>
      </c>
      <c r="I79" s="7">
        <f t="shared" si="4"/>
        <v>1.45</v>
      </c>
      <c r="J79" s="7"/>
      <c r="K79" s="8">
        <f t="shared" si="5"/>
        <v>-0.64370000000000005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ROUND(SUM('Emergency Room'!M75:N75),0)</f>
        <v>1128951</v>
      </c>
      <c r="E80" s="6">
        <f>ROUND(+'Emergency Room'!F75,0)</f>
        <v>111392</v>
      </c>
      <c r="F80" s="7">
        <f t="shared" si="3"/>
        <v>10.130000000000001</v>
      </c>
      <c r="G80" s="6">
        <f>ROUND(SUM('Emergency Room'!M178:N178),0)</f>
        <v>863341</v>
      </c>
      <c r="H80" s="6">
        <f>ROUND(+'Emergency Room'!F178,0)</f>
        <v>109238</v>
      </c>
      <c r="I80" s="7">
        <f t="shared" si="4"/>
        <v>7.9</v>
      </c>
      <c r="J80" s="7"/>
      <c r="K80" s="8">
        <f t="shared" si="5"/>
        <v>-0.22009999999999999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ROUND(SUM('Emergency Room'!M76:N76),0)</f>
        <v>177403</v>
      </c>
      <c r="E81" s="6">
        <f>ROUND(+'Emergency Room'!F76,0)</f>
        <v>11818</v>
      </c>
      <c r="F81" s="7">
        <f t="shared" si="3"/>
        <v>15.01</v>
      </c>
      <c r="G81" s="6">
        <f>ROUND(SUM('Emergency Room'!M179:N179),0)</f>
        <v>184405</v>
      </c>
      <c r="H81" s="6">
        <f>ROUND(+'Emergency Room'!F179,0)</f>
        <v>12028</v>
      </c>
      <c r="I81" s="7">
        <f t="shared" si="4"/>
        <v>15.33</v>
      </c>
      <c r="J81" s="7"/>
      <c r="K81" s="8">
        <f t="shared" si="5"/>
        <v>2.1299999999999999E-2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ROUND(SUM('Emergency Room'!M77:N77),0)</f>
        <v>75053</v>
      </c>
      <c r="E82" s="6">
        <f>ROUND(+'Emergency Room'!F77,0)</f>
        <v>5228</v>
      </c>
      <c r="F82" s="7">
        <f t="shared" si="3"/>
        <v>14.36</v>
      </c>
      <c r="G82" s="6">
        <f>ROUND(SUM('Emergency Room'!M180:N180),0)</f>
        <v>88542</v>
      </c>
      <c r="H82" s="6">
        <f>ROUND(+'Emergency Room'!F180,0)</f>
        <v>4988</v>
      </c>
      <c r="I82" s="7">
        <f t="shared" si="4"/>
        <v>17.75</v>
      </c>
      <c r="J82" s="7"/>
      <c r="K82" s="8">
        <f t="shared" si="5"/>
        <v>0.2361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ROUND(SUM('Emergency Room'!M78:N78),0)</f>
        <v>735619</v>
      </c>
      <c r="E83" s="6">
        <f>ROUND(+'Emergency Room'!F78,0)</f>
        <v>41517</v>
      </c>
      <c r="F83" s="7">
        <f t="shared" si="3"/>
        <v>17.72</v>
      </c>
      <c r="G83" s="6">
        <f>ROUND(SUM('Emergency Room'!M181:N181),0)</f>
        <v>640305</v>
      </c>
      <c r="H83" s="6">
        <f>ROUND(+'Emergency Room'!F181,0)</f>
        <v>42694</v>
      </c>
      <c r="I83" s="7">
        <f t="shared" si="4"/>
        <v>15</v>
      </c>
      <c r="J83" s="7"/>
      <c r="K83" s="8">
        <f t="shared" si="5"/>
        <v>-0.1535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ROUND(SUM('Emergency Room'!M79:N79),0)</f>
        <v>1093504</v>
      </c>
      <c r="E84" s="6">
        <f>ROUND(+'Emergency Room'!F79,0)</f>
        <v>79796</v>
      </c>
      <c r="F84" s="7">
        <f t="shared" si="3"/>
        <v>13.7</v>
      </c>
      <c r="G84" s="6">
        <f>ROUND(SUM('Emergency Room'!M182:N182),0)</f>
        <v>997027</v>
      </c>
      <c r="H84" s="6">
        <f>ROUND(+'Emergency Room'!F182,0)</f>
        <v>82249</v>
      </c>
      <c r="I84" s="7">
        <f t="shared" si="4"/>
        <v>12.12</v>
      </c>
      <c r="J84" s="7"/>
      <c r="K84" s="8">
        <f t="shared" si="5"/>
        <v>-0.1153</v>
      </c>
    </row>
    <row r="85" spans="2:11" x14ac:dyDescent="0.2">
      <c r="B85">
        <f>+'Emergency Room'!A80</f>
        <v>180</v>
      </c>
      <c r="C85" t="str">
        <f>+'Emergency Room'!B80</f>
        <v>MULTICARE VALLEY HOSPITAL</v>
      </c>
      <c r="D85" s="6">
        <f>ROUND(SUM('Emergency Room'!M80:N80),0)</f>
        <v>182217</v>
      </c>
      <c r="E85" s="6">
        <f>ROUND(+'Emergency Room'!F80,0)</f>
        <v>42638</v>
      </c>
      <c r="F85" s="7">
        <f t="shared" si="3"/>
        <v>4.2699999999999996</v>
      </c>
      <c r="G85" s="6">
        <f>ROUND(SUM('Emergency Room'!M183:N183),0)</f>
        <v>187092</v>
      </c>
      <c r="H85" s="6">
        <f>ROUND(+'Emergency Room'!F183,0)</f>
        <v>42533</v>
      </c>
      <c r="I85" s="7">
        <f t="shared" si="4"/>
        <v>4.4000000000000004</v>
      </c>
      <c r="J85" s="7"/>
      <c r="K85" s="8">
        <f t="shared" si="5"/>
        <v>3.04E-2</v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ROUND(SUM('Emergency Room'!M81:N81),0)</f>
        <v>251691</v>
      </c>
      <c r="E86" s="6">
        <f>ROUND(+'Emergency Room'!F81,0)</f>
        <v>38344</v>
      </c>
      <c r="F86" s="7">
        <f t="shared" si="3"/>
        <v>6.56</v>
      </c>
      <c r="G86" s="6">
        <f>ROUND(SUM('Emergency Room'!M184:N184),0)</f>
        <v>280604</v>
      </c>
      <c r="H86" s="6">
        <f>ROUND(+'Emergency Room'!F184,0)</f>
        <v>39012</v>
      </c>
      <c r="I86" s="7">
        <f t="shared" si="4"/>
        <v>7.19</v>
      </c>
      <c r="J86" s="7"/>
      <c r="K86" s="8">
        <f t="shared" si="5"/>
        <v>9.6000000000000002E-2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ROUND(SUM('Emergency Room'!M82:N82),0)</f>
        <v>197861</v>
      </c>
      <c r="E87" s="6">
        <f>ROUND(+'Emergency Room'!F82,0)</f>
        <v>12064</v>
      </c>
      <c r="F87" s="7">
        <f t="shared" si="3"/>
        <v>16.399999999999999</v>
      </c>
      <c r="G87" s="6">
        <f>ROUND(SUM('Emergency Room'!M185:N185),0)</f>
        <v>203540</v>
      </c>
      <c r="H87" s="6">
        <f>ROUND(+'Emergency Room'!F185,0)</f>
        <v>13796</v>
      </c>
      <c r="I87" s="7">
        <f t="shared" si="4"/>
        <v>14.75</v>
      </c>
      <c r="J87" s="7"/>
      <c r="K87" s="8">
        <f t="shared" si="5"/>
        <v>-0.10059999999999999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ROUND(SUM('Emergency Room'!M83:N83),0)</f>
        <v>57205</v>
      </c>
      <c r="E88" s="6">
        <f>ROUND(+'Emergency Room'!F83,0)</f>
        <v>35505</v>
      </c>
      <c r="F88" s="7">
        <f t="shared" si="3"/>
        <v>1.61</v>
      </c>
      <c r="G88" s="6">
        <f>ROUND(SUM('Emergency Room'!M186:N186),0)</f>
        <v>311876</v>
      </c>
      <c r="H88" s="6">
        <f>ROUND(+'Emergency Room'!F186,0)</f>
        <v>38398</v>
      </c>
      <c r="I88" s="7">
        <f t="shared" si="4"/>
        <v>8.1199999999999992</v>
      </c>
      <c r="J88" s="7"/>
      <c r="K88" s="8">
        <f t="shared" si="5"/>
        <v>4.0434999999999999</v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ROUND(SUM('Emergency Room'!M84:N84),0)</f>
        <v>115229</v>
      </c>
      <c r="E89" s="6">
        <f>ROUND(+'Emergency Room'!F84,0)</f>
        <v>10194</v>
      </c>
      <c r="F89" s="7">
        <f t="shared" si="3"/>
        <v>11.3</v>
      </c>
      <c r="G89" s="6">
        <f>ROUND(SUM('Emergency Room'!M187:N187),0)</f>
        <v>76183</v>
      </c>
      <c r="H89" s="6">
        <f>ROUND(+'Emergency Room'!F187,0)</f>
        <v>9624</v>
      </c>
      <c r="I89" s="7">
        <f t="shared" si="4"/>
        <v>7.92</v>
      </c>
      <c r="J89" s="7"/>
      <c r="K89" s="8">
        <f t="shared" si="5"/>
        <v>-0.29909999999999998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ROUND(SUM('Emergency Room'!M85:N85),0)</f>
        <v>22362</v>
      </c>
      <c r="E90" s="6">
        <f>ROUND(+'Emergency Room'!F85,0)</f>
        <v>4613</v>
      </c>
      <c r="F90" s="7">
        <f t="shared" si="3"/>
        <v>4.8499999999999996</v>
      </c>
      <c r="G90" s="6">
        <f>ROUND(SUM('Emergency Room'!M188:N188),0)</f>
        <v>10905</v>
      </c>
      <c r="H90" s="6">
        <f>ROUND(+'Emergency Room'!F188,0)</f>
        <v>4975</v>
      </c>
      <c r="I90" s="7">
        <f t="shared" si="4"/>
        <v>2.19</v>
      </c>
      <c r="J90" s="7"/>
      <c r="K90" s="8">
        <f t="shared" si="5"/>
        <v>-0.54849999999999999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ROUND(SUM('Emergency Room'!M86:N86),0)</f>
        <v>167440</v>
      </c>
      <c r="E91" s="6">
        <f>ROUND(+'Emergency Room'!F86,0)</f>
        <v>3590</v>
      </c>
      <c r="F91" s="7">
        <f t="shared" si="3"/>
        <v>46.64</v>
      </c>
      <c r="G91" s="6">
        <f>ROUND(SUM('Emergency Room'!M189:N189),0)</f>
        <v>279207</v>
      </c>
      <c r="H91" s="6">
        <f>ROUND(+'Emergency Room'!F189,0)</f>
        <v>3845</v>
      </c>
      <c r="I91" s="7">
        <f t="shared" si="4"/>
        <v>72.62</v>
      </c>
      <c r="J91" s="7"/>
      <c r="K91" s="8">
        <f t="shared" si="5"/>
        <v>0.55700000000000005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ROUND(SUM('Emergency Room'!M87:N87),0)</f>
        <v>115670</v>
      </c>
      <c r="E92" s="6">
        <f>ROUND(+'Emergency Room'!F87,0)</f>
        <v>20880</v>
      </c>
      <c r="F92" s="7">
        <f t="shared" si="3"/>
        <v>5.54</v>
      </c>
      <c r="G92" s="6">
        <f>ROUND(SUM('Emergency Room'!M190:N190),0)</f>
        <v>98985</v>
      </c>
      <c r="H92" s="6">
        <f>ROUND(+'Emergency Room'!F190,0)</f>
        <v>20885</v>
      </c>
      <c r="I92" s="7">
        <f t="shared" si="4"/>
        <v>4.74</v>
      </c>
      <c r="J92" s="7"/>
      <c r="K92" s="8">
        <f t="shared" si="5"/>
        <v>-0.1444</v>
      </c>
    </row>
    <row r="93" spans="2:11" x14ac:dyDescent="0.2">
      <c r="B93">
        <f>+'Emergency Room'!A88</f>
        <v>198</v>
      </c>
      <c r="C93" t="str">
        <f>+'Emergency Room'!B88</f>
        <v>ASTRIA SUNNYSIDE HOSPITAL</v>
      </c>
      <c r="D93" s="6">
        <f>ROUND(SUM('Emergency Room'!M88:N88),0)</f>
        <v>207447</v>
      </c>
      <c r="E93" s="6">
        <f>ROUND(+'Emergency Room'!F88,0)</f>
        <v>19522</v>
      </c>
      <c r="F93" s="7">
        <f t="shared" si="3"/>
        <v>10.63</v>
      </c>
      <c r="G93" s="6">
        <f>ROUND(SUM('Emergency Room'!M191:N191),0)</f>
        <v>204572</v>
      </c>
      <c r="H93" s="6">
        <f>ROUND(+'Emergency Room'!F191,0)</f>
        <v>18302</v>
      </c>
      <c r="I93" s="7">
        <f t="shared" si="4"/>
        <v>11.18</v>
      </c>
      <c r="J93" s="7"/>
      <c r="K93" s="8">
        <f t="shared" si="5"/>
        <v>5.1700000000000003E-2</v>
      </c>
    </row>
    <row r="94" spans="2:11" x14ac:dyDescent="0.2">
      <c r="B94">
        <f>+'Emergency Room'!A89</f>
        <v>199</v>
      </c>
      <c r="C94" t="str">
        <f>+'Emergency Room'!B89</f>
        <v>ASTRIA TOPPENISH HOSPITAL</v>
      </c>
      <c r="D94" s="6">
        <f>ROUND(SUM('Emergency Room'!M89:N89),0)</f>
        <v>97309</v>
      </c>
      <c r="E94" s="6">
        <f>ROUND(+'Emergency Room'!F89,0)</f>
        <v>22040</v>
      </c>
      <c r="F94" s="7">
        <f t="shared" si="3"/>
        <v>4.42</v>
      </c>
      <c r="G94" s="6">
        <f>ROUND(SUM('Emergency Room'!M192:N192),0)</f>
        <v>101969</v>
      </c>
      <c r="H94" s="6">
        <f>ROUND(+'Emergency Room'!F192,0)</f>
        <v>22721</v>
      </c>
      <c r="I94" s="7">
        <f t="shared" si="4"/>
        <v>4.49</v>
      </c>
      <c r="J94" s="7"/>
      <c r="K94" s="8">
        <f t="shared" si="5"/>
        <v>1.5800000000000002E-2</v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ROUND(SUM('Emergency Room'!M90:N90),0)</f>
        <v>267148</v>
      </c>
      <c r="E95" s="6">
        <f>ROUND(+'Emergency Room'!F90,0)</f>
        <v>52981</v>
      </c>
      <c r="F95" s="7">
        <f t="shared" si="3"/>
        <v>5.04</v>
      </c>
      <c r="G95" s="6">
        <f>ROUND(SUM('Emergency Room'!M193:N193),0)</f>
        <v>251392</v>
      </c>
      <c r="H95" s="6">
        <f>ROUND(+'Emergency Room'!F193,0)</f>
        <v>52562</v>
      </c>
      <c r="I95" s="7">
        <f t="shared" si="4"/>
        <v>4.78</v>
      </c>
      <c r="J95" s="7"/>
      <c r="K95" s="8">
        <f t="shared" si="5"/>
        <v>-5.16E-2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ROUND(SUM('Emergency Room'!M91:N91),0)</f>
        <v>0</v>
      </c>
      <c r="E96" s="6">
        <f>ROUND(+'Emergency Room'!F91,0)</f>
        <v>0</v>
      </c>
      <c r="F96" s="7" t="str">
        <f t="shared" si="3"/>
        <v/>
      </c>
      <c r="G96" s="6">
        <f>ROUND(SUM('Emergency Room'!M194:N194),0)</f>
        <v>0</v>
      </c>
      <c r="H96" s="6">
        <f>ROUND(+'Emergency Room'!F194,0)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ROUND(SUM('Emergency Room'!M92:N92),0)</f>
        <v>0</v>
      </c>
      <c r="E97" s="6">
        <f>ROUND(+'Emergency Room'!F92,0)</f>
        <v>0</v>
      </c>
      <c r="F97" s="7" t="str">
        <f t="shared" si="3"/>
        <v/>
      </c>
      <c r="G97" s="6">
        <f>ROUND(SUM('Emergency Room'!M195:N195),0)</f>
        <v>0</v>
      </c>
      <c r="H97" s="6">
        <f>ROUND(+'Emergency Room'!F195,0)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ROUND(SUM('Emergency Room'!M93:N93),0)</f>
        <v>0</v>
      </c>
      <c r="E98" s="6">
        <f>ROUND(+'Emergency Room'!F93,0)</f>
        <v>0</v>
      </c>
      <c r="F98" s="7" t="str">
        <f t="shared" si="3"/>
        <v/>
      </c>
      <c r="G98" s="6">
        <f>ROUND(SUM('Emergency Room'!M196:N196),0)</f>
        <v>0</v>
      </c>
      <c r="H98" s="6">
        <f>ROUND(+'Emergency Room'!F196,0)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ROUND(SUM('Emergency Room'!M94:N94),0)</f>
        <v>10718</v>
      </c>
      <c r="E99" s="6">
        <f>ROUND(+'Emergency Room'!F94,0)</f>
        <v>12293</v>
      </c>
      <c r="F99" s="7">
        <f t="shared" si="3"/>
        <v>0.87</v>
      </c>
      <c r="G99" s="6">
        <f>ROUND(SUM('Emergency Room'!M197:N197),0)</f>
        <v>12027</v>
      </c>
      <c r="H99" s="6">
        <f>ROUND(+'Emergency Room'!F197,0)</f>
        <v>12437</v>
      </c>
      <c r="I99" s="7">
        <f t="shared" si="4"/>
        <v>0.97</v>
      </c>
      <c r="J99" s="7"/>
      <c r="K99" s="8">
        <f t="shared" si="5"/>
        <v>0.1149</v>
      </c>
    </row>
    <row r="100" spans="2:11" x14ac:dyDescent="0.2">
      <c r="B100">
        <f>+'Emergency Room'!A95</f>
        <v>207</v>
      </c>
      <c r="C100" t="str">
        <f>+'Emergency Room'!B95</f>
        <v>SKAGIT REGIONAL HEALTH</v>
      </c>
      <c r="D100" s="6">
        <f>ROUND(SUM('Emergency Room'!M95:N95),0)</f>
        <v>200466</v>
      </c>
      <c r="E100" s="6">
        <f>ROUND(+'Emergency Room'!F95,0)</f>
        <v>0</v>
      </c>
      <c r="F100" s="7" t="str">
        <f t="shared" si="3"/>
        <v/>
      </c>
      <c r="G100" s="6">
        <f>ROUND(SUM('Emergency Room'!M198:N198),0)</f>
        <v>180305</v>
      </c>
      <c r="H100" s="6">
        <f>ROUND(+'Emergency Room'!F198,0)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ROUND(SUM('Emergency Room'!M96:N96),0)</f>
        <v>146209</v>
      </c>
      <c r="E101" s="6">
        <f>ROUND(+'Emergency Room'!F96,0)</f>
        <v>69728</v>
      </c>
      <c r="F101" s="7">
        <f t="shared" si="3"/>
        <v>2.1</v>
      </c>
      <c r="G101" s="6">
        <f>ROUND(SUM('Emergency Room'!M199:N199),0)</f>
        <v>125090</v>
      </c>
      <c r="H101" s="6">
        <f>ROUND(+'Emergency Room'!F199,0)</f>
        <v>73109</v>
      </c>
      <c r="I101" s="7">
        <f t="shared" si="4"/>
        <v>1.71</v>
      </c>
      <c r="J101" s="7"/>
      <c r="K101" s="8">
        <f t="shared" si="5"/>
        <v>-0.1857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ROUND(SUM('Emergency Room'!M97:N97),0)</f>
        <v>615586</v>
      </c>
      <c r="E102" s="6">
        <f>ROUND(+'Emergency Room'!F97,0)</f>
        <v>27766</v>
      </c>
      <c r="F102" s="7">
        <f t="shared" si="3"/>
        <v>22.17</v>
      </c>
      <c r="G102" s="6">
        <f>ROUND(SUM('Emergency Room'!M200:N200),0)</f>
        <v>550373</v>
      </c>
      <c r="H102" s="6">
        <f>ROUND(+'Emergency Room'!F200,0)</f>
        <v>28226</v>
      </c>
      <c r="I102" s="7">
        <f t="shared" si="4"/>
        <v>19.5</v>
      </c>
      <c r="J102" s="7"/>
      <c r="K102" s="8">
        <f t="shared" si="5"/>
        <v>-0.12039999999999999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ROUND(SUM('Emergency Room'!M98:N98),0)</f>
        <v>12879</v>
      </c>
      <c r="E103" s="6">
        <f>ROUND(+'Emergency Room'!F98,0)</f>
        <v>27826</v>
      </c>
      <c r="F103" s="7">
        <f t="shared" si="3"/>
        <v>0.46</v>
      </c>
      <c r="G103" s="6">
        <f>ROUND(SUM('Emergency Room'!M201:N201),0)</f>
        <v>733292</v>
      </c>
      <c r="H103" s="6">
        <f>ROUND(+'Emergency Room'!F201,0)</f>
        <v>28743</v>
      </c>
      <c r="I103" s="7">
        <f t="shared" si="4"/>
        <v>25.51</v>
      </c>
      <c r="J103" s="7"/>
      <c r="K103" s="8">
        <f t="shared" si="5"/>
        <v>54.456499999999998</v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ROUND(SUM('Emergency Room'!M99:N99),0)</f>
        <v>154566</v>
      </c>
      <c r="E104" s="6">
        <f>ROUND(+'Emergency Room'!F99,0)</f>
        <v>3270</v>
      </c>
      <c r="F104" s="7">
        <f t="shared" si="3"/>
        <v>47.27</v>
      </c>
      <c r="G104" s="6">
        <f>ROUND(SUM('Emergency Room'!M202:N202),0)</f>
        <v>158114</v>
      </c>
      <c r="H104" s="6">
        <f>ROUND(+'Emergency Room'!F202,0)</f>
        <v>3262</v>
      </c>
      <c r="I104" s="7">
        <f t="shared" si="4"/>
        <v>48.47</v>
      </c>
      <c r="J104" s="7"/>
      <c r="K104" s="8">
        <f t="shared" si="5"/>
        <v>2.5399999999999999E-2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ROUND(SUM('Emergency Room'!M100:N100),0)</f>
        <v>0</v>
      </c>
      <c r="E105" s="6">
        <f>ROUND(+'Emergency Room'!F100,0)</f>
        <v>0</v>
      </c>
      <c r="F105" s="7" t="str">
        <f t="shared" si="3"/>
        <v/>
      </c>
      <c r="G105" s="6">
        <f>ROUND(SUM('Emergency Room'!M203:N203),0)</f>
        <v>0</v>
      </c>
      <c r="H105" s="6">
        <f>ROUND(+'Emergency Room'!F203,0)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ROUND(SUM('Emergency Room'!M101:N101),0)</f>
        <v>0</v>
      </c>
      <c r="E106" s="6">
        <f>ROUND(+'Emergency Room'!F101,0)</f>
        <v>0</v>
      </c>
      <c r="F106" s="7" t="str">
        <f t="shared" si="3"/>
        <v/>
      </c>
      <c r="G106" s="6">
        <f>ROUND(SUM('Emergency Room'!M204:N204),0)</f>
        <v>0</v>
      </c>
      <c r="H106" s="6">
        <f>ROUND(+'Emergency Room'!F204,0)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ROUND(SUM('Emergency Room'!M102:N102),0)</f>
        <v>0</v>
      </c>
      <c r="E107" s="6">
        <f>ROUND(+'Emergency Room'!F102,0)</f>
        <v>0</v>
      </c>
      <c r="F107" s="7" t="str">
        <f t="shared" si="3"/>
        <v/>
      </c>
      <c r="G107" s="6">
        <f>ROUND(SUM('Emergency Room'!M205:N205),0)</f>
        <v>0</v>
      </c>
      <c r="H107" s="6">
        <f>ROUND(+'Emergency Room'!F205,0)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HOSPITAL</v>
      </c>
      <c r="D108" s="6">
        <f>ROUND(SUM('Emergency Room'!M103:N103),0)</f>
        <v>0</v>
      </c>
      <c r="E108" s="6">
        <f>ROUND(+'Emergency Room'!F103,0)</f>
        <v>0</v>
      </c>
      <c r="F108" s="7" t="str">
        <f t="shared" si="3"/>
        <v/>
      </c>
      <c r="G108" s="6">
        <f>ROUND(SUM('Emergency Room'!M206:N206),0)</f>
        <v>0</v>
      </c>
      <c r="H108" s="6">
        <f>ROUND(+'Emergency Room'!F206,0)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BHC FAIRFAX HOSPITAL NORTH</v>
      </c>
      <c r="D109" s="6">
        <f>ROUND(SUM('Emergency Room'!M104:N104),0)</f>
        <v>0</v>
      </c>
      <c r="E109" s="6">
        <f>ROUND(+'Emergency Room'!F104,0)</f>
        <v>0</v>
      </c>
      <c r="F109" s="7" t="str">
        <f t="shared" si="3"/>
        <v/>
      </c>
      <c r="G109" s="6">
        <f>ROUND(SUM('Emergency Room'!M207:N207),0)</f>
        <v>0</v>
      </c>
      <c r="H109" s="6">
        <f>ROUND(+'Emergency Room'!F207,0)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+'Emergency Room'!A105</f>
        <v>923</v>
      </c>
      <c r="C110" t="str">
        <f>+'Emergency Room'!B105</f>
        <v>FAIRFAX BEHAVIORAL HEALTH MONROE</v>
      </c>
      <c r="D110" s="6">
        <f>ROUND(SUM('Emergency Room'!M105:N105),0)</f>
        <v>0</v>
      </c>
      <c r="E110" s="6">
        <f>ROUND(+'Emergency Room'!F105,0)</f>
        <v>0</v>
      </c>
      <c r="F110" s="7" t="str">
        <f t="shared" ref="F110" si="6">IF(D110=0,"",IF(E110=0,"",ROUND(D110/E110,2)))</f>
        <v/>
      </c>
      <c r="G110" s="6">
        <f>ROUND(SUM('Emergency Room'!M208:N208),0)</f>
        <v>0</v>
      </c>
      <c r="H110" s="6">
        <f>ROUND(+'Emergency Room'!F208,0)</f>
        <v>0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12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368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28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9"/>
      <c r="B8" s="6"/>
      <c r="C8" s="6"/>
      <c r="D8" s="1" t="s">
        <v>46</v>
      </c>
      <c r="F8" s="1" t="s">
        <v>2</v>
      </c>
      <c r="G8" s="1" t="s">
        <v>46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35</v>
      </c>
      <c r="E9" s="1" t="s">
        <v>4</v>
      </c>
      <c r="F9" s="1" t="s">
        <v>4</v>
      </c>
      <c r="G9" s="1" t="s">
        <v>35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Room'!O5,0)</f>
        <v>143895</v>
      </c>
      <c r="E10" s="6">
        <f>ROUND(+'Emergency Room'!F5,0)</f>
        <v>67267</v>
      </c>
      <c r="F10" s="7">
        <f>IF(D10=0,"",IF(E10=0,"",ROUND(D10/E10,2)))</f>
        <v>2.14</v>
      </c>
      <c r="G10" s="6">
        <f>ROUND(+'Emergency Room'!O108,0)</f>
        <v>130230</v>
      </c>
      <c r="H10" s="6">
        <f>ROUND(+'Emergency Room'!F108,0)</f>
        <v>67824</v>
      </c>
      <c r="I10" s="7">
        <f>IF(G10=0,"",IF(H10=0,"",ROUND(G10/H10,2)))</f>
        <v>1.92</v>
      </c>
      <c r="J10" s="7"/>
      <c r="K10" s="8">
        <f>IF(D10=0,"",IF(E10=0,"",IF(G10=0,"",IF(H10=0,"",ROUND(I10/F10-1,4)))))</f>
        <v>-0.1028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Room'!O6,0)</f>
        <v>48697</v>
      </c>
      <c r="E11" s="6">
        <f>ROUND(+'Emergency Room'!F6,0)</f>
        <v>20916</v>
      </c>
      <c r="F11" s="7">
        <f t="shared" ref="F11:F74" si="0">IF(D11=0,"",IF(E11=0,"",ROUND(D11/E11,2)))</f>
        <v>2.33</v>
      </c>
      <c r="G11" s="6">
        <f>ROUND(+'Emergency Room'!O109,0)</f>
        <v>29234</v>
      </c>
      <c r="H11" s="6">
        <f>ROUND(+'Emergency Room'!F109,0)</f>
        <v>21510</v>
      </c>
      <c r="I11" s="7">
        <f t="shared" ref="I11:I74" si="1">IF(G11=0,"",IF(H11=0,"",ROUND(G11/H11,2)))</f>
        <v>1.36</v>
      </c>
      <c r="J11" s="7"/>
      <c r="K11" s="8">
        <f t="shared" ref="K11:K74" si="2">IF(D11=0,"",IF(E11=0,"",IF(G11=0,"",IF(H11=0,"",ROUND(I11/F11-1,4)))))</f>
        <v>-0.4163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Room'!O7,0)</f>
        <v>13798</v>
      </c>
      <c r="E12" s="6">
        <f>ROUND(+'Emergency Room'!F7,0)</f>
        <v>4494</v>
      </c>
      <c r="F12" s="7">
        <f t="shared" si="0"/>
        <v>3.07</v>
      </c>
      <c r="G12" s="6">
        <f>ROUND(+'Emergency Room'!O110,0)</f>
        <v>27987</v>
      </c>
      <c r="H12" s="6">
        <f>ROUND(+'Emergency Room'!F110,0)</f>
        <v>5116</v>
      </c>
      <c r="I12" s="7">
        <f t="shared" si="1"/>
        <v>5.47</v>
      </c>
      <c r="J12" s="7"/>
      <c r="K12" s="8">
        <f t="shared" si="2"/>
        <v>0.78180000000000005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Room'!O8,0)</f>
        <v>69755</v>
      </c>
      <c r="E13" s="6">
        <f>ROUND(+'Emergency Room'!F8,0)</f>
        <v>24976</v>
      </c>
      <c r="F13" s="7">
        <f t="shared" si="0"/>
        <v>2.79</v>
      </c>
      <c r="G13" s="6">
        <f>ROUND(+'Emergency Room'!O111,0)</f>
        <v>78955</v>
      </c>
      <c r="H13" s="6">
        <f>ROUND(+'Emergency Room'!F111,0)</f>
        <v>22194</v>
      </c>
      <c r="I13" s="7">
        <f t="shared" si="1"/>
        <v>3.56</v>
      </c>
      <c r="J13" s="7"/>
      <c r="K13" s="8">
        <f t="shared" si="2"/>
        <v>0.27600000000000002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Room'!O9,0)</f>
        <v>35332</v>
      </c>
      <c r="E14" s="6">
        <f>ROUND(+'Emergency Room'!F9,0)</f>
        <v>86797</v>
      </c>
      <c r="F14" s="7">
        <f t="shared" si="0"/>
        <v>0.41</v>
      </c>
      <c r="G14" s="6">
        <f>ROUND(+'Emergency Room'!O112,0)</f>
        <v>70225</v>
      </c>
      <c r="H14" s="6">
        <f>ROUND(+'Emergency Room'!F112,0)</f>
        <v>88621</v>
      </c>
      <c r="I14" s="7">
        <f t="shared" si="1"/>
        <v>0.79</v>
      </c>
      <c r="J14" s="7"/>
      <c r="K14" s="8">
        <f t="shared" si="2"/>
        <v>0.92679999999999996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Room'!O10,0)</f>
        <v>0</v>
      </c>
      <c r="E15" s="6">
        <f>ROUND(+'Emergency Room'!F10,0)</f>
        <v>35825</v>
      </c>
      <c r="F15" s="7" t="str">
        <f t="shared" si="0"/>
        <v/>
      </c>
      <c r="G15" s="6">
        <f>ROUND(+'Emergency Room'!O113,0)</f>
        <v>0</v>
      </c>
      <c r="H15" s="6">
        <f>ROUND(+'Emergency Room'!F113,0)</f>
        <v>36294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Room'!O11,0)</f>
        <v>29777</v>
      </c>
      <c r="E16" s="6">
        <f>ROUND(+'Emergency Room'!F11,0)</f>
        <v>6708</v>
      </c>
      <c r="F16" s="7">
        <f t="shared" si="0"/>
        <v>4.4400000000000004</v>
      </c>
      <c r="G16" s="6">
        <f>ROUND(+'Emergency Room'!O114,0)</f>
        <v>4569</v>
      </c>
      <c r="H16" s="6">
        <f>ROUND(+'Emergency Room'!F114,0)</f>
        <v>7111</v>
      </c>
      <c r="I16" s="7">
        <f t="shared" si="1"/>
        <v>0.64</v>
      </c>
      <c r="J16" s="7"/>
      <c r="K16" s="8">
        <f t="shared" si="2"/>
        <v>-0.85589999999999999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Room'!O12,0)</f>
        <v>1166828</v>
      </c>
      <c r="E17" s="6">
        <f>ROUND(+'Emergency Room'!F12,0)</f>
        <v>19679</v>
      </c>
      <c r="F17" s="7">
        <f t="shared" si="0"/>
        <v>59.29</v>
      </c>
      <c r="G17" s="6">
        <f>ROUND(+'Emergency Room'!O115,0)</f>
        <v>1159949</v>
      </c>
      <c r="H17" s="6">
        <f>ROUND(+'Emergency Room'!F115,0)</f>
        <v>21069</v>
      </c>
      <c r="I17" s="7">
        <f t="shared" si="1"/>
        <v>55.05</v>
      </c>
      <c r="J17" s="7"/>
      <c r="K17" s="8">
        <f t="shared" si="2"/>
        <v>-7.1499999999999994E-2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Room'!O13,0)</f>
        <v>11762</v>
      </c>
      <c r="E18" s="6">
        <f>ROUND(+'Emergency Room'!F13,0)</f>
        <v>7531</v>
      </c>
      <c r="F18" s="7">
        <f t="shared" si="0"/>
        <v>1.56</v>
      </c>
      <c r="G18" s="6">
        <f>ROUND(+'Emergency Room'!O116,0)</f>
        <v>8106</v>
      </c>
      <c r="H18" s="6">
        <f>ROUND(+'Emergency Room'!F116,0)</f>
        <v>7980</v>
      </c>
      <c r="I18" s="7">
        <f t="shared" si="1"/>
        <v>1.02</v>
      </c>
      <c r="J18" s="7"/>
      <c r="K18" s="8">
        <f t="shared" si="2"/>
        <v>-0.34620000000000001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Room'!O14,0)</f>
        <v>27468</v>
      </c>
      <c r="E19" s="6">
        <f>ROUND(+'Emergency Room'!F14,0)</f>
        <v>54178</v>
      </c>
      <c r="F19" s="7">
        <f t="shared" si="0"/>
        <v>0.51</v>
      </c>
      <c r="G19" s="6">
        <f>ROUND(+'Emergency Room'!O117,0)</f>
        <v>33212</v>
      </c>
      <c r="H19" s="6">
        <f>ROUND(+'Emergency Room'!F117,0)</f>
        <v>55180</v>
      </c>
      <c r="I19" s="7">
        <f t="shared" si="1"/>
        <v>0.6</v>
      </c>
      <c r="J19" s="7"/>
      <c r="K19" s="8">
        <f t="shared" si="2"/>
        <v>0.17649999999999999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Room'!O15,0)</f>
        <v>89636</v>
      </c>
      <c r="E20" s="6">
        <f>ROUND(+'Emergency Room'!F15,0)</f>
        <v>62217</v>
      </c>
      <c r="F20" s="7">
        <f t="shared" si="0"/>
        <v>1.44</v>
      </c>
      <c r="G20" s="6">
        <f>ROUND(+'Emergency Room'!O118,0)</f>
        <v>99908</v>
      </c>
      <c r="H20" s="6">
        <f>ROUND(+'Emergency Room'!F118,0)</f>
        <v>59776</v>
      </c>
      <c r="I20" s="7">
        <f t="shared" si="1"/>
        <v>1.67</v>
      </c>
      <c r="J20" s="7"/>
      <c r="K20" s="8">
        <f t="shared" si="2"/>
        <v>0.15970000000000001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Room'!O16,0)</f>
        <v>90130</v>
      </c>
      <c r="E21" s="6">
        <f>ROUND(+'Emergency Room'!F16,0)</f>
        <v>108680</v>
      </c>
      <c r="F21" s="7">
        <f t="shared" si="0"/>
        <v>0.83</v>
      </c>
      <c r="G21" s="6">
        <f>ROUND(+'Emergency Room'!O119,0)</f>
        <v>71327</v>
      </c>
      <c r="H21" s="6">
        <f>ROUND(+'Emergency Room'!F119,0)</f>
        <v>53979</v>
      </c>
      <c r="I21" s="7">
        <f t="shared" si="1"/>
        <v>1.32</v>
      </c>
      <c r="J21" s="7"/>
      <c r="K21" s="8">
        <f t="shared" si="2"/>
        <v>0.59040000000000004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Room'!O17,0)</f>
        <v>1322</v>
      </c>
      <c r="E22" s="6">
        <f>ROUND(+'Emergency Room'!F17,0)</f>
        <v>14590</v>
      </c>
      <c r="F22" s="7">
        <f t="shared" si="0"/>
        <v>0.09</v>
      </c>
      <c r="G22" s="6">
        <f>ROUND(+'Emergency Room'!O120,0)</f>
        <v>7982</v>
      </c>
      <c r="H22" s="6">
        <f>ROUND(+'Emergency Room'!F120,0)</f>
        <v>15093</v>
      </c>
      <c r="I22" s="7">
        <f t="shared" si="1"/>
        <v>0.53</v>
      </c>
      <c r="J22" s="7"/>
      <c r="K22" s="8">
        <f t="shared" si="2"/>
        <v>4.8888999999999996</v>
      </c>
    </row>
    <row r="23" spans="2:11" x14ac:dyDescent="0.2">
      <c r="B23">
        <f>+'Emergency Room'!A18</f>
        <v>37</v>
      </c>
      <c r="C23" t="str">
        <f>+'Emergency Room'!B18</f>
        <v>MULTICARE DEACONESS HOSPITAL</v>
      </c>
      <c r="D23" s="6">
        <f>ROUND(+'Emergency Room'!O18,0)</f>
        <v>79482</v>
      </c>
      <c r="E23" s="6">
        <f>ROUND(+'Emergency Room'!F18,0)</f>
        <v>35167</v>
      </c>
      <c r="F23" s="7">
        <f t="shared" si="0"/>
        <v>2.2599999999999998</v>
      </c>
      <c r="G23" s="6">
        <f>ROUND(+'Emergency Room'!O121,0)</f>
        <v>70565</v>
      </c>
      <c r="H23" s="6">
        <f>ROUND(+'Emergency Room'!F121,0)</f>
        <v>48448</v>
      </c>
      <c r="I23" s="7">
        <f t="shared" si="1"/>
        <v>1.46</v>
      </c>
      <c r="J23" s="7"/>
      <c r="K23" s="8">
        <f t="shared" si="2"/>
        <v>-0.35399999999999998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Room'!O19,0)</f>
        <v>25406</v>
      </c>
      <c r="E24" s="6">
        <f>ROUND(+'Emergency Room'!F19,0)</f>
        <v>30319</v>
      </c>
      <c r="F24" s="7">
        <f t="shared" si="0"/>
        <v>0.84</v>
      </c>
      <c r="G24" s="6">
        <f>ROUND(+'Emergency Room'!O122,0)</f>
        <v>37641</v>
      </c>
      <c r="H24" s="6">
        <f>ROUND(+'Emergency Room'!F122,0)</f>
        <v>31949</v>
      </c>
      <c r="I24" s="7">
        <f t="shared" si="1"/>
        <v>1.18</v>
      </c>
      <c r="J24" s="7"/>
      <c r="K24" s="8">
        <f t="shared" si="2"/>
        <v>0.40479999999999999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Room'!O20,0)</f>
        <v>18843</v>
      </c>
      <c r="E25" s="6">
        <f>ROUND(+'Emergency Room'!F20,0)</f>
        <v>28449</v>
      </c>
      <c r="F25" s="7">
        <f t="shared" si="0"/>
        <v>0.66</v>
      </c>
      <c r="G25" s="6">
        <f>ROUND(+'Emergency Room'!O123,0)</f>
        <v>16632</v>
      </c>
      <c r="H25" s="6">
        <f>ROUND(+'Emergency Room'!F123,0)</f>
        <v>29529</v>
      </c>
      <c r="I25" s="7">
        <f t="shared" si="1"/>
        <v>0.56000000000000005</v>
      </c>
      <c r="J25" s="7"/>
      <c r="K25" s="8">
        <f t="shared" si="2"/>
        <v>-0.1515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ROUND(+'Emergency Room'!O21,0)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Room'!O124,0)</f>
        <v>0</v>
      </c>
      <c r="H26" s="6">
        <f>ROUND(+'Emergency Room'!F124,0)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ROUND(+'Emergency Room'!O22,0)</f>
        <v>0</v>
      </c>
      <c r="E27" s="6">
        <f>ROUND(+'Emergency Room'!F22,0)</f>
        <v>0</v>
      </c>
      <c r="F27" s="7" t="str">
        <f t="shared" si="0"/>
        <v/>
      </c>
      <c r="G27" s="6">
        <f>ROUND(+'Emergency Room'!O125,0)</f>
        <v>0</v>
      </c>
      <c r="H27" s="6">
        <f>ROUND(+'Emergency Room'!F125,0)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ROUND(+'Emergency Room'!O23,0)</f>
        <v>7139</v>
      </c>
      <c r="E28" s="6">
        <f>ROUND(+'Emergency Room'!F23,0)</f>
        <v>4598</v>
      </c>
      <c r="F28" s="7">
        <f t="shared" si="0"/>
        <v>1.55</v>
      </c>
      <c r="G28" s="6">
        <f>ROUND(+'Emergency Room'!O126,0)</f>
        <v>3965</v>
      </c>
      <c r="H28" s="6">
        <f>ROUND(+'Emergency Room'!F126,0)</f>
        <v>4632</v>
      </c>
      <c r="I28" s="7">
        <f t="shared" si="1"/>
        <v>0.86</v>
      </c>
      <c r="J28" s="7"/>
      <c r="K28" s="8">
        <f t="shared" si="2"/>
        <v>-0.44519999999999998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ROUND(+'Emergency Room'!O24,0)</f>
        <v>22652</v>
      </c>
      <c r="E29" s="6">
        <f>ROUND(+'Emergency Room'!F24,0)</f>
        <v>9558</v>
      </c>
      <c r="F29" s="7">
        <f t="shared" si="0"/>
        <v>2.37</v>
      </c>
      <c r="G29" s="6">
        <f>ROUND(+'Emergency Room'!O127,0)</f>
        <v>16158</v>
      </c>
      <c r="H29" s="6">
        <f>ROUND(+'Emergency Room'!F127,0)</f>
        <v>9877</v>
      </c>
      <c r="I29" s="7">
        <f t="shared" si="1"/>
        <v>1.64</v>
      </c>
      <c r="J29" s="7"/>
      <c r="K29" s="8">
        <f t="shared" si="2"/>
        <v>-0.308</v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ROUND(+'Emergency Room'!O25,0)</f>
        <v>29792</v>
      </c>
      <c r="E30" s="6">
        <f>ROUND(+'Emergency Room'!F25,0)</f>
        <v>18357</v>
      </c>
      <c r="F30" s="7">
        <f t="shared" si="0"/>
        <v>1.62</v>
      </c>
      <c r="G30" s="6">
        <f>ROUND(+'Emergency Room'!O128,0)</f>
        <v>54892</v>
      </c>
      <c r="H30" s="6">
        <f>ROUND(+'Emergency Room'!F128,0)</f>
        <v>22349</v>
      </c>
      <c r="I30" s="7">
        <f t="shared" si="1"/>
        <v>2.46</v>
      </c>
      <c r="J30" s="7"/>
      <c r="K30" s="8">
        <f t="shared" si="2"/>
        <v>0.51849999999999996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ROUND(+'Emergency Room'!O26,0)</f>
        <v>15813</v>
      </c>
      <c r="E31" s="6">
        <f>ROUND(+'Emergency Room'!F26,0)</f>
        <v>5703</v>
      </c>
      <c r="F31" s="7">
        <f t="shared" si="0"/>
        <v>2.77</v>
      </c>
      <c r="G31" s="6">
        <f>ROUND(+'Emergency Room'!O129,0)</f>
        <v>12015</v>
      </c>
      <c r="H31" s="6">
        <f>ROUND(+'Emergency Room'!F129,0)</f>
        <v>5572</v>
      </c>
      <c r="I31" s="7">
        <f t="shared" si="1"/>
        <v>2.16</v>
      </c>
      <c r="J31" s="7"/>
      <c r="K31" s="8">
        <f t="shared" si="2"/>
        <v>-0.22020000000000001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ROUND(+'Emergency Room'!O27,0)</f>
        <v>0</v>
      </c>
      <c r="E32" s="6">
        <f>ROUND(+'Emergency Room'!F27,0)</f>
        <v>3948</v>
      </c>
      <c r="F32" s="7" t="str">
        <f t="shared" si="0"/>
        <v/>
      </c>
      <c r="G32" s="6">
        <f>ROUND(+'Emergency Room'!O130,0)</f>
        <v>13990</v>
      </c>
      <c r="H32" s="6">
        <f>ROUND(+'Emergency Room'!F130,0)</f>
        <v>4575</v>
      </c>
      <c r="I32" s="7">
        <f t="shared" si="1"/>
        <v>3.06</v>
      </c>
      <c r="J32" s="7"/>
      <c r="K32" s="8" t="str">
        <f t="shared" si="2"/>
        <v/>
      </c>
    </row>
    <row r="33" spans="2:11" x14ac:dyDescent="0.2">
      <c r="B33">
        <f>+'Emergency Room'!A28</f>
        <v>58</v>
      </c>
      <c r="C33" t="str">
        <f>+'Emergency Room'!B28</f>
        <v>VIRGINIA MASON MEMORIAL</v>
      </c>
      <c r="D33" s="6">
        <f>ROUND(+'Emergency Room'!O28,0)</f>
        <v>19122</v>
      </c>
      <c r="E33" s="6">
        <f>ROUND(+'Emergency Room'!F28,0)</f>
        <v>94812</v>
      </c>
      <c r="F33" s="7">
        <f t="shared" si="0"/>
        <v>0.2</v>
      </c>
      <c r="G33" s="6">
        <f>ROUND(+'Emergency Room'!O131,0)</f>
        <v>846204</v>
      </c>
      <c r="H33" s="6">
        <f>ROUND(+'Emergency Room'!F131,0)</f>
        <v>102570</v>
      </c>
      <c r="I33" s="7">
        <f t="shared" si="1"/>
        <v>8.25</v>
      </c>
      <c r="J33" s="7"/>
      <c r="K33" s="8">
        <f t="shared" si="2"/>
        <v>40.25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ROUND(+'Emergency Room'!O29,0)</f>
        <v>15109</v>
      </c>
      <c r="E34" s="6">
        <f>ROUND(+'Emergency Room'!F29,0)</f>
        <v>31460</v>
      </c>
      <c r="F34" s="7">
        <f t="shared" si="0"/>
        <v>0.48</v>
      </c>
      <c r="G34" s="6">
        <f>ROUND(+'Emergency Room'!O132,0)</f>
        <v>24784</v>
      </c>
      <c r="H34" s="6">
        <f>ROUND(+'Emergency Room'!F132,0)</f>
        <v>31174</v>
      </c>
      <c r="I34" s="7">
        <f t="shared" si="1"/>
        <v>0.8</v>
      </c>
      <c r="J34" s="7"/>
      <c r="K34" s="8">
        <f t="shared" si="2"/>
        <v>0.66669999999999996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ROUND(+'Emergency Room'!O30,0)</f>
        <v>10574</v>
      </c>
      <c r="E35" s="6">
        <f>ROUND(+'Emergency Room'!F30,0)</f>
        <v>19579</v>
      </c>
      <c r="F35" s="7">
        <f t="shared" si="0"/>
        <v>0.54</v>
      </c>
      <c r="G35" s="6">
        <f>ROUND(+'Emergency Room'!O133,0)</f>
        <v>7130</v>
      </c>
      <c r="H35" s="6">
        <f>ROUND(+'Emergency Room'!F133,0)</f>
        <v>19784</v>
      </c>
      <c r="I35" s="7">
        <f t="shared" si="1"/>
        <v>0.36</v>
      </c>
      <c r="J35" s="7"/>
      <c r="K35" s="8">
        <f t="shared" si="2"/>
        <v>-0.33329999999999999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ROUND(+'Emergency Room'!O31,0)</f>
        <v>6813</v>
      </c>
      <c r="E36" s="6">
        <f>ROUND(+'Emergency Room'!F31,0)</f>
        <v>6887</v>
      </c>
      <c r="F36" s="7">
        <f t="shared" si="0"/>
        <v>0.99</v>
      </c>
      <c r="G36" s="6">
        <f>ROUND(+'Emergency Room'!O134,0)</f>
        <v>3462</v>
      </c>
      <c r="H36" s="6">
        <f>ROUND(+'Emergency Room'!F134,0)</f>
        <v>7054</v>
      </c>
      <c r="I36" s="7">
        <f t="shared" si="1"/>
        <v>0.49</v>
      </c>
      <c r="J36" s="7"/>
      <c r="K36" s="8">
        <f t="shared" si="2"/>
        <v>-0.50509999999999999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ROUND(+'Emergency Room'!O32,0)</f>
        <v>3593</v>
      </c>
      <c r="E37" s="6">
        <f>ROUND(+'Emergency Room'!F32,0)</f>
        <v>351</v>
      </c>
      <c r="F37" s="7">
        <f t="shared" si="0"/>
        <v>10.24</v>
      </c>
      <c r="G37" s="6">
        <f>ROUND(+'Emergency Room'!O135,0)</f>
        <v>3696</v>
      </c>
      <c r="H37" s="6">
        <f>ROUND(+'Emergency Room'!F135,0)</f>
        <v>347</v>
      </c>
      <c r="I37" s="7">
        <f t="shared" si="1"/>
        <v>10.65</v>
      </c>
      <c r="J37" s="7"/>
      <c r="K37" s="8">
        <f t="shared" si="2"/>
        <v>0.04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ROUND(+'Emergency Room'!O33,0)</f>
        <v>28156</v>
      </c>
      <c r="E38" s="6">
        <f>ROUND(+'Emergency Room'!F33,0)</f>
        <v>75923</v>
      </c>
      <c r="F38" s="7">
        <f t="shared" si="0"/>
        <v>0.37</v>
      </c>
      <c r="G38" s="6">
        <f>ROUND(+'Emergency Room'!O136,0)</f>
        <v>28607</v>
      </c>
      <c r="H38" s="6">
        <f>ROUND(+'Emergency Room'!F136,0)</f>
        <v>81098</v>
      </c>
      <c r="I38" s="7">
        <f t="shared" si="1"/>
        <v>0.35</v>
      </c>
      <c r="J38" s="7"/>
      <c r="K38" s="8">
        <f t="shared" si="2"/>
        <v>-5.4100000000000002E-2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ROUND(+'Emergency Room'!O34,0)</f>
        <v>0</v>
      </c>
      <c r="E39" s="6">
        <f>ROUND(+'Emergency Room'!F34,0)</f>
        <v>0</v>
      </c>
      <c r="F39" s="7" t="str">
        <f t="shared" si="0"/>
        <v/>
      </c>
      <c r="G39" s="6">
        <f>ROUND(+'Emergency Room'!O137,0)</f>
        <v>0</v>
      </c>
      <c r="H39" s="6">
        <f>ROUND(+'Emergency Room'!F137,0)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ROUND(+'Emergency Room'!O35,0)</f>
        <v>83597</v>
      </c>
      <c r="E40" s="6">
        <f>ROUND(+'Emergency Room'!F35,0)</f>
        <v>95028</v>
      </c>
      <c r="F40" s="7">
        <f t="shared" si="0"/>
        <v>0.88</v>
      </c>
      <c r="G40" s="6">
        <f>ROUND(+'Emergency Room'!O138,0)</f>
        <v>67449</v>
      </c>
      <c r="H40" s="6">
        <f>ROUND(+'Emergency Room'!F138,0)</f>
        <v>91295</v>
      </c>
      <c r="I40" s="7">
        <f t="shared" si="1"/>
        <v>0.74</v>
      </c>
      <c r="J40" s="7"/>
      <c r="K40" s="8">
        <f t="shared" si="2"/>
        <v>-0.15909999999999999</v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ROUND(+'Emergency Room'!O36,0)</f>
        <v>39444</v>
      </c>
      <c r="E41" s="6">
        <f>ROUND(+'Emergency Room'!F36,0)</f>
        <v>10444</v>
      </c>
      <c r="F41" s="7">
        <f t="shared" si="0"/>
        <v>3.78</v>
      </c>
      <c r="G41" s="6">
        <f>ROUND(+'Emergency Room'!O139,0)</f>
        <v>24726</v>
      </c>
      <c r="H41" s="6">
        <f>ROUND(+'Emergency Room'!F139,0)</f>
        <v>11606</v>
      </c>
      <c r="I41" s="7">
        <f t="shared" si="1"/>
        <v>2.13</v>
      </c>
      <c r="J41" s="7"/>
      <c r="K41" s="8">
        <f t="shared" si="2"/>
        <v>-0.4365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ROUND(+'Emergency Room'!O37,0)</f>
        <v>9575</v>
      </c>
      <c r="E42" s="6">
        <f>ROUND(+'Emergency Room'!F37,0)</f>
        <v>4132</v>
      </c>
      <c r="F42" s="7">
        <f t="shared" si="0"/>
        <v>2.3199999999999998</v>
      </c>
      <c r="G42" s="6">
        <f>ROUND(+'Emergency Room'!O140,0)</f>
        <v>12637</v>
      </c>
      <c r="H42" s="6">
        <f>ROUND(+'Emergency Room'!F140,0)</f>
        <v>4079</v>
      </c>
      <c r="I42" s="7">
        <f t="shared" si="1"/>
        <v>3.1</v>
      </c>
      <c r="J42" s="7"/>
      <c r="K42" s="8">
        <f t="shared" si="2"/>
        <v>0.3362</v>
      </c>
    </row>
    <row r="43" spans="2:11" x14ac:dyDescent="0.2">
      <c r="B43">
        <f>+'Emergency Room'!A38</f>
        <v>102</v>
      </c>
      <c r="C43" t="str">
        <f>+'Emergency Room'!B38</f>
        <v>ASTRIA REGIONAL MEDICAL CENTER</v>
      </c>
      <c r="D43" s="6">
        <f>ROUND(+'Emergency Room'!O38,0)</f>
        <v>47564</v>
      </c>
      <c r="E43" s="6">
        <f>ROUND(+'Emergency Room'!F38,0)</f>
        <v>34409</v>
      </c>
      <c r="F43" s="7">
        <f t="shared" si="0"/>
        <v>1.38</v>
      </c>
      <c r="G43" s="6">
        <f>ROUND(+'Emergency Room'!O141,0)</f>
        <v>67530</v>
      </c>
      <c r="H43" s="6">
        <f>ROUND(+'Emergency Room'!F141,0)</f>
        <v>36816</v>
      </c>
      <c r="I43" s="7">
        <f t="shared" si="1"/>
        <v>1.83</v>
      </c>
      <c r="J43" s="7"/>
      <c r="K43" s="8">
        <f t="shared" si="2"/>
        <v>0.3261</v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ROUND(+'Emergency Room'!O39,0)</f>
        <v>0</v>
      </c>
      <c r="E44" s="6">
        <f>ROUND(+'Emergency Room'!F39,0)</f>
        <v>0</v>
      </c>
      <c r="F44" s="7" t="str">
        <f t="shared" si="0"/>
        <v/>
      </c>
      <c r="G44" s="6">
        <f>ROUND(+'Emergency Room'!O142,0)</f>
        <v>22612</v>
      </c>
      <c r="H44" s="6">
        <f>ROUND(+'Emergency Room'!F142,0)</f>
        <v>15738</v>
      </c>
      <c r="I44" s="7">
        <f t="shared" si="1"/>
        <v>1.44</v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ROUND(+'Emergency Room'!O40,0)</f>
        <v>0</v>
      </c>
      <c r="E45" s="6">
        <f>ROUND(+'Emergency Room'!F40,0)</f>
        <v>0</v>
      </c>
      <c r="F45" s="7" t="str">
        <f t="shared" si="0"/>
        <v/>
      </c>
      <c r="G45" s="6">
        <f>ROUND(+'Emergency Room'!O143,0)</f>
        <v>10594</v>
      </c>
      <c r="H45" s="6">
        <f>ROUND(+'Emergency Room'!F143,0)</f>
        <v>10911</v>
      </c>
      <c r="I45" s="7">
        <f t="shared" si="1"/>
        <v>0.97</v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ROUND(+'Emergency Room'!O41,0)</f>
        <v>10852</v>
      </c>
      <c r="E46" s="6">
        <f>ROUND(+'Emergency Room'!F41,0)</f>
        <v>4729</v>
      </c>
      <c r="F46" s="7">
        <f t="shared" si="0"/>
        <v>2.29</v>
      </c>
      <c r="G46" s="6">
        <f>ROUND(+'Emergency Room'!O144,0)</f>
        <v>17444</v>
      </c>
      <c r="H46" s="6">
        <f>ROUND(+'Emergency Room'!F144,0)</f>
        <v>4765</v>
      </c>
      <c r="I46" s="7">
        <f t="shared" si="1"/>
        <v>3.66</v>
      </c>
      <c r="J46" s="7"/>
      <c r="K46" s="8">
        <f t="shared" si="2"/>
        <v>0.59830000000000005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ROUND(+'Emergency Room'!O42,0)</f>
        <v>11425</v>
      </c>
      <c r="E47" s="6">
        <f>ROUND(+'Emergency Room'!F42,0)</f>
        <v>18358</v>
      </c>
      <c r="F47" s="7">
        <f t="shared" si="0"/>
        <v>0.62</v>
      </c>
      <c r="G47" s="6">
        <f>ROUND(+'Emergency Room'!O145,0)</f>
        <v>12051</v>
      </c>
      <c r="H47" s="6">
        <f>ROUND(+'Emergency Room'!F145,0)</f>
        <v>18166</v>
      </c>
      <c r="I47" s="7">
        <f t="shared" si="1"/>
        <v>0.66</v>
      </c>
      <c r="J47" s="7"/>
      <c r="K47" s="8">
        <f t="shared" si="2"/>
        <v>6.4500000000000002E-2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ROUND(+'Emergency Room'!O43,0)</f>
        <v>1237</v>
      </c>
      <c r="E48" s="6">
        <f>ROUND(+'Emergency Room'!F43,0)</f>
        <v>1018</v>
      </c>
      <c r="F48" s="7">
        <f t="shared" si="0"/>
        <v>1.22</v>
      </c>
      <c r="G48" s="6">
        <f>ROUND(+'Emergency Room'!O146,0)</f>
        <v>487</v>
      </c>
      <c r="H48" s="6">
        <f>ROUND(+'Emergency Room'!F146,0)</f>
        <v>964</v>
      </c>
      <c r="I48" s="7">
        <f t="shared" si="1"/>
        <v>0.51</v>
      </c>
      <c r="J48" s="7"/>
      <c r="K48" s="8">
        <f t="shared" si="2"/>
        <v>-0.58199999999999996</v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ROUND(+'Emergency Room'!O44,0)</f>
        <v>0</v>
      </c>
      <c r="E49" s="6">
        <f>ROUND(+'Emergency Room'!F44,0)</f>
        <v>0</v>
      </c>
      <c r="F49" s="7" t="str">
        <f t="shared" si="0"/>
        <v/>
      </c>
      <c r="G49" s="6">
        <f>ROUND(+'Emergency Room'!O147,0)</f>
        <v>0</v>
      </c>
      <c r="H49" s="6">
        <f>ROUND(+'Emergency Room'!F147,0)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ROUND(+'Emergency Room'!O45,0)</f>
        <v>3655</v>
      </c>
      <c r="E50" s="6">
        <f>ROUND(+'Emergency Room'!F45,0)</f>
        <v>60000</v>
      </c>
      <c r="F50" s="7">
        <f t="shared" si="0"/>
        <v>0.06</v>
      </c>
      <c r="G50" s="6">
        <f>ROUND(+'Emergency Room'!O148,0)</f>
        <v>30896</v>
      </c>
      <c r="H50" s="6">
        <f>ROUND(+'Emergency Room'!F148,0)</f>
        <v>57076</v>
      </c>
      <c r="I50" s="7">
        <f t="shared" si="1"/>
        <v>0.54</v>
      </c>
      <c r="J50" s="7"/>
      <c r="K50" s="8">
        <f t="shared" si="2"/>
        <v>8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ROUND(+'Emergency Room'!O46,0)</f>
        <v>7691</v>
      </c>
      <c r="E51" s="6">
        <f>ROUND(+'Emergency Room'!F46,0)</f>
        <v>26465</v>
      </c>
      <c r="F51" s="7">
        <f t="shared" si="0"/>
        <v>0.28999999999999998</v>
      </c>
      <c r="G51" s="6">
        <f>ROUND(+'Emergency Room'!O149,0)</f>
        <v>11401</v>
      </c>
      <c r="H51" s="6">
        <f>ROUND(+'Emergency Room'!F149,0)</f>
        <v>26555</v>
      </c>
      <c r="I51" s="7">
        <f t="shared" si="1"/>
        <v>0.43</v>
      </c>
      <c r="J51" s="7"/>
      <c r="K51" s="8">
        <f t="shared" si="2"/>
        <v>0.48280000000000001</v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ROUND(+'Emergency Room'!O47,0)</f>
        <v>11287</v>
      </c>
      <c r="E52" s="6">
        <f>ROUND(+'Emergency Room'!F47,0)</f>
        <v>7433</v>
      </c>
      <c r="F52" s="7">
        <f t="shared" si="0"/>
        <v>1.52</v>
      </c>
      <c r="G52" s="6">
        <f>ROUND(+'Emergency Room'!O150,0)</f>
        <v>34935</v>
      </c>
      <c r="H52" s="6">
        <f>ROUND(+'Emergency Room'!F150,0)</f>
        <v>6934</v>
      </c>
      <c r="I52" s="7">
        <f t="shared" si="1"/>
        <v>5.04</v>
      </c>
      <c r="J52" s="7"/>
      <c r="K52" s="8">
        <f t="shared" si="2"/>
        <v>2.3157999999999999</v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ROUND(+'Emergency Room'!O48,0)</f>
        <v>15888</v>
      </c>
      <c r="E53" s="6">
        <f>ROUND(+'Emergency Room'!F48,0)</f>
        <v>36728</v>
      </c>
      <c r="F53" s="7">
        <f t="shared" si="0"/>
        <v>0.43</v>
      </c>
      <c r="G53" s="6">
        <f>ROUND(+'Emergency Room'!O151,0)</f>
        <v>8673</v>
      </c>
      <c r="H53" s="6">
        <f>ROUND(+'Emergency Room'!F151,0)</f>
        <v>35520</v>
      </c>
      <c r="I53" s="7">
        <f t="shared" si="1"/>
        <v>0.24</v>
      </c>
      <c r="J53" s="7"/>
      <c r="K53" s="8">
        <f t="shared" si="2"/>
        <v>-0.44190000000000002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ROUND(+'Emergency Room'!O49,0)</f>
        <v>8894</v>
      </c>
      <c r="E54" s="6">
        <f>ROUND(+'Emergency Room'!F49,0)</f>
        <v>46962</v>
      </c>
      <c r="F54" s="7">
        <f t="shared" si="0"/>
        <v>0.19</v>
      </c>
      <c r="G54" s="6">
        <f>ROUND(+'Emergency Room'!O152,0)</f>
        <v>24878</v>
      </c>
      <c r="H54" s="6">
        <f>ROUND(+'Emergency Room'!F152,0)</f>
        <v>48615</v>
      </c>
      <c r="I54" s="7">
        <f t="shared" si="1"/>
        <v>0.51</v>
      </c>
      <c r="J54" s="7"/>
      <c r="K54" s="8">
        <f t="shared" si="2"/>
        <v>1.6841999999999999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ROUND(+'Emergency Room'!O50,0)</f>
        <v>38999</v>
      </c>
      <c r="E55" s="6">
        <f>ROUND(+'Emergency Room'!F50,0)</f>
        <v>48279</v>
      </c>
      <c r="F55" s="7">
        <f t="shared" si="0"/>
        <v>0.81</v>
      </c>
      <c r="G55" s="6">
        <f>ROUND(+'Emergency Room'!O153,0)</f>
        <v>32243</v>
      </c>
      <c r="H55" s="6">
        <f>ROUND(+'Emergency Room'!F153,0)</f>
        <v>48789</v>
      </c>
      <c r="I55" s="7">
        <f t="shared" si="1"/>
        <v>0.66</v>
      </c>
      <c r="J55" s="7"/>
      <c r="K55" s="8">
        <f t="shared" si="2"/>
        <v>-0.1852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ROUND(+'Emergency Room'!O51,0)</f>
        <v>8692</v>
      </c>
      <c r="E56" s="6">
        <f>ROUND(+'Emergency Room'!F51,0)</f>
        <v>16298</v>
      </c>
      <c r="F56" s="7">
        <f t="shared" si="0"/>
        <v>0.53</v>
      </c>
      <c r="G56" s="6">
        <f>ROUND(+'Emergency Room'!O154,0)</f>
        <v>14757</v>
      </c>
      <c r="H56" s="6">
        <f>ROUND(+'Emergency Room'!F154,0)</f>
        <v>16900</v>
      </c>
      <c r="I56" s="7">
        <f t="shared" si="1"/>
        <v>0.87</v>
      </c>
      <c r="J56" s="7"/>
      <c r="K56" s="8">
        <f t="shared" si="2"/>
        <v>0.64149999999999996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ROUND(+'Emergency Room'!O52,0)</f>
        <v>3822</v>
      </c>
      <c r="E57" s="6">
        <f>ROUND(+'Emergency Room'!F52,0)</f>
        <v>2364</v>
      </c>
      <c r="F57" s="7">
        <f t="shared" si="0"/>
        <v>1.62</v>
      </c>
      <c r="G57" s="6">
        <f>ROUND(+'Emergency Room'!O155,0)</f>
        <v>0</v>
      </c>
      <c r="H57" s="6">
        <f>ROUND(+'Emergency Room'!F155,0)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ROUND(+'Emergency Room'!O53,0)</f>
        <v>546426</v>
      </c>
      <c r="E58" s="6">
        <f>ROUND(+'Emergency Room'!F53,0)</f>
        <v>45364</v>
      </c>
      <c r="F58" s="7">
        <f t="shared" si="0"/>
        <v>12.05</v>
      </c>
      <c r="G58" s="6">
        <f>ROUND(+'Emergency Room'!O156,0)</f>
        <v>96577</v>
      </c>
      <c r="H58" s="6">
        <f>ROUND(+'Emergency Room'!F156,0)</f>
        <v>47550</v>
      </c>
      <c r="I58" s="7">
        <f t="shared" si="1"/>
        <v>2.0299999999999998</v>
      </c>
      <c r="J58" s="7"/>
      <c r="K58" s="8">
        <f t="shared" si="2"/>
        <v>-0.83150000000000002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ROUND(+'Emergency Room'!O54,0)</f>
        <v>35093</v>
      </c>
      <c r="E59" s="6">
        <f>ROUND(+'Emergency Room'!F54,0)</f>
        <v>64447</v>
      </c>
      <c r="F59" s="7">
        <f t="shared" si="0"/>
        <v>0.54</v>
      </c>
      <c r="G59" s="6">
        <f>ROUND(+'Emergency Room'!O157,0)</f>
        <v>26377</v>
      </c>
      <c r="H59" s="6">
        <f>ROUND(+'Emergency Room'!F157,0)</f>
        <v>60187</v>
      </c>
      <c r="I59" s="7">
        <f t="shared" si="1"/>
        <v>0.44</v>
      </c>
      <c r="J59" s="7"/>
      <c r="K59" s="8">
        <f t="shared" si="2"/>
        <v>-0.1852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ROUND(+'Emergency Room'!O55,0)</f>
        <v>15711</v>
      </c>
      <c r="E60" s="6">
        <f>ROUND(+'Emergency Room'!F55,0)</f>
        <v>13641</v>
      </c>
      <c r="F60" s="7">
        <f t="shared" si="0"/>
        <v>1.1499999999999999</v>
      </c>
      <c r="G60" s="6">
        <f>ROUND(+'Emergency Room'!O158,0)</f>
        <v>32848</v>
      </c>
      <c r="H60" s="6">
        <f>ROUND(+'Emergency Room'!F158,0)</f>
        <v>13789</v>
      </c>
      <c r="I60" s="7">
        <f t="shared" si="1"/>
        <v>2.38</v>
      </c>
      <c r="J60" s="7"/>
      <c r="K60" s="8">
        <f t="shared" si="2"/>
        <v>1.0696000000000001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ROUND(+'Emergency Room'!O56,0)</f>
        <v>2535</v>
      </c>
      <c r="E61" s="6">
        <f>ROUND(+'Emergency Room'!F56,0)</f>
        <v>1475</v>
      </c>
      <c r="F61" s="7">
        <f t="shared" si="0"/>
        <v>1.72</v>
      </c>
      <c r="G61" s="6">
        <f>ROUND(+'Emergency Room'!O159,0)</f>
        <v>3711</v>
      </c>
      <c r="H61" s="6">
        <f>ROUND(+'Emergency Room'!F159,0)</f>
        <v>1556</v>
      </c>
      <c r="I61" s="7">
        <f t="shared" si="1"/>
        <v>2.38</v>
      </c>
      <c r="J61" s="7"/>
      <c r="K61" s="8">
        <f t="shared" si="2"/>
        <v>0.38369999999999999</v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ROUND(+'Emergency Room'!O57,0)</f>
        <v>32766</v>
      </c>
      <c r="E62" s="6">
        <f>ROUND(+'Emergency Room'!F57,0)</f>
        <v>80305</v>
      </c>
      <c r="F62" s="7">
        <f t="shared" si="0"/>
        <v>0.41</v>
      </c>
      <c r="G62" s="6">
        <f>ROUND(+'Emergency Room'!O160,0)</f>
        <v>37080</v>
      </c>
      <c r="H62" s="6">
        <f>ROUND(+'Emergency Room'!F160,0)</f>
        <v>80213</v>
      </c>
      <c r="I62" s="7">
        <f t="shared" si="1"/>
        <v>0.46</v>
      </c>
      <c r="J62" s="7"/>
      <c r="K62" s="8">
        <f t="shared" si="2"/>
        <v>0.122</v>
      </c>
    </row>
    <row r="63" spans="2:11" x14ac:dyDescent="0.2">
      <c r="B63">
        <f>+'Emergency Room'!A58</f>
        <v>145</v>
      </c>
      <c r="C63" t="str">
        <f>+'Emergency Room'!B58</f>
        <v>PEACEHEALTH ST JOSEPH MEDICAL CENTER</v>
      </c>
      <c r="D63" s="6">
        <f>ROUND(+'Emergency Room'!O58,0)</f>
        <v>186745</v>
      </c>
      <c r="E63" s="6">
        <f>ROUND(+'Emergency Room'!F58,0)</f>
        <v>65063</v>
      </c>
      <c r="F63" s="7">
        <f t="shared" si="0"/>
        <v>2.87</v>
      </c>
      <c r="G63" s="6">
        <f>ROUND(+'Emergency Room'!O161,0)</f>
        <v>53976</v>
      </c>
      <c r="H63" s="6">
        <f>ROUND(+'Emergency Room'!F161,0)</f>
        <v>66406</v>
      </c>
      <c r="I63" s="7">
        <f t="shared" si="1"/>
        <v>0.81</v>
      </c>
      <c r="J63" s="7"/>
      <c r="K63" s="8">
        <f t="shared" si="2"/>
        <v>-0.71779999999999999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ROUND(+'Emergency Room'!O59,0)</f>
        <v>1940</v>
      </c>
      <c r="E64" s="6">
        <f>ROUND(+'Emergency Room'!F59,0)</f>
        <v>9574</v>
      </c>
      <c r="F64" s="7">
        <f t="shared" si="0"/>
        <v>0.2</v>
      </c>
      <c r="G64" s="6">
        <f>ROUND(+'Emergency Room'!O162,0)</f>
        <v>5316</v>
      </c>
      <c r="H64" s="6">
        <f>ROUND(+'Emergency Room'!F162,0)</f>
        <v>9109</v>
      </c>
      <c r="I64" s="7">
        <f t="shared" si="1"/>
        <v>0.57999999999999996</v>
      </c>
      <c r="J64" s="7"/>
      <c r="K64" s="8">
        <f t="shared" si="2"/>
        <v>1.9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ROUND(+'Emergency Room'!O60,0)</f>
        <v>0</v>
      </c>
      <c r="E65" s="6">
        <f>ROUND(+'Emergency Room'!F60,0)</f>
        <v>0</v>
      </c>
      <c r="F65" s="7" t="str">
        <f t="shared" si="0"/>
        <v/>
      </c>
      <c r="G65" s="6">
        <f>ROUND(+'Emergency Room'!O163,0)</f>
        <v>0</v>
      </c>
      <c r="H65" s="6">
        <f>ROUND(+'Emergency Room'!F163,0)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ROUND(+'Emergency Room'!O61,0)</f>
        <v>19781</v>
      </c>
      <c r="E66" s="6">
        <f>ROUND(+'Emergency Room'!F61,0)</f>
        <v>3691</v>
      </c>
      <c r="F66" s="7">
        <f t="shared" si="0"/>
        <v>5.36</v>
      </c>
      <c r="G66" s="6">
        <f>ROUND(+'Emergency Room'!O164,0)</f>
        <v>10160</v>
      </c>
      <c r="H66" s="6">
        <f>ROUND(+'Emergency Room'!F164,0)</f>
        <v>3922</v>
      </c>
      <c r="I66" s="7">
        <f t="shared" si="1"/>
        <v>2.59</v>
      </c>
      <c r="J66" s="7"/>
      <c r="K66" s="8">
        <f t="shared" si="2"/>
        <v>-0.51680000000000004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ROUND(+'Emergency Room'!O62,0)</f>
        <v>46984</v>
      </c>
      <c r="E67" s="6">
        <f>ROUND(+'Emergency Room'!F62,0)</f>
        <v>20398</v>
      </c>
      <c r="F67" s="7">
        <f t="shared" si="0"/>
        <v>2.2999999999999998</v>
      </c>
      <c r="G67" s="6">
        <f>ROUND(+'Emergency Room'!O165,0)</f>
        <v>58070</v>
      </c>
      <c r="H67" s="6">
        <f>ROUND(+'Emergency Room'!F165,0)</f>
        <v>20525</v>
      </c>
      <c r="I67" s="7">
        <f t="shared" si="1"/>
        <v>2.83</v>
      </c>
      <c r="J67" s="7"/>
      <c r="K67" s="8">
        <f t="shared" si="2"/>
        <v>0.23039999999999999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ROUND(+'Emergency Room'!O63,0)</f>
        <v>5954</v>
      </c>
      <c r="E68" s="6">
        <f>ROUND(+'Emergency Room'!F63,0)</f>
        <v>2653</v>
      </c>
      <c r="F68" s="7">
        <f t="shared" si="0"/>
        <v>2.2400000000000002</v>
      </c>
      <c r="G68" s="6">
        <f>ROUND(+'Emergency Room'!O166,0)</f>
        <v>14023</v>
      </c>
      <c r="H68" s="6">
        <f>ROUND(+'Emergency Room'!F166,0)</f>
        <v>3047</v>
      </c>
      <c r="I68" s="7">
        <f t="shared" si="1"/>
        <v>4.5999999999999996</v>
      </c>
      <c r="J68" s="7"/>
      <c r="K68" s="8">
        <f t="shared" si="2"/>
        <v>1.0536000000000001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ROUND(+'Emergency Room'!O64,0)</f>
        <v>107453</v>
      </c>
      <c r="E69" s="6">
        <f>ROUND(+'Emergency Room'!F64,0)</f>
        <v>81250</v>
      </c>
      <c r="F69" s="7">
        <f t="shared" si="0"/>
        <v>1.32</v>
      </c>
      <c r="G69" s="6">
        <f>ROUND(+'Emergency Room'!O167,0)</f>
        <v>220794</v>
      </c>
      <c r="H69" s="6">
        <f>ROUND(+'Emergency Room'!F167,0)</f>
        <v>83067</v>
      </c>
      <c r="I69" s="7">
        <f t="shared" si="1"/>
        <v>2.66</v>
      </c>
      <c r="J69" s="7"/>
      <c r="K69" s="8">
        <f t="shared" si="2"/>
        <v>1.0152000000000001</v>
      </c>
    </row>
    <row r="70" spans="2:11" x14ac:dyDescent="0.2">
      <c r="B70">
        <f>+'Emergency Room'!A65</f>
        <v>156</v>
      </c>
      <c r="C70" t="str">
        <f>+'Emergency Room'!B65</f>
        <v>WHIDBEYHEALTH MEDICAL CENTER</v>
      </c>
      <c r="D70" s="6">
        <f>ROUND(+'Emergency Room'!O65,0)</f>
        <v>8599</v>
      </c>
      <c r="E70" s="6">
        <f>ROUND(+'Emergency Room'!F65,0)</f>
        <v>23320</v>
      </c>
      <c r="F70" s="7">
        <f t="shared" si="0"/>
        <v>0.37</v>
      </c>
      <c r="G70" s="6">
        <f>ROUND(+'Emergency Room'!O168,0)</f>
        <v>5059</v>
      </c>
      <c r="H70" s="6">
        <f>ROUND(+'Emergency Room'!F168,0)</f>
        <v>42240</v>
      </c>
      <c r="I70" s="7">
        <f t="shared" si="1"/>
        <v>0.12</v>
      </c>
      <c r="J70" s="7"/>
      <c r="K70" s="8">
        <f t="shared" si="2"/>
        <v>-0.67569999999999997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ROUND(+'Emergency Room'!O66,0)</f>
        <v>0</v>
      </c>
      <c r="E71" s="6">
        <f>ROUND(+'Emergency Room'!F66,0)</f>
        <v>0</v>
      </c>
      <c r="F71" s="7" t="str">
        <f t="shared" si="0"/>
        <v/>
      </c>
      <c r="G71" s="6">
        <f>ROUND(+'Emergency Room'!O169,0)</f>
        <v>0</v>
      </c>
      <c r="H71" s="6">
        <f>ROUND(+'Emergency Room'!F169,0)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ROUND(+'Emergency Room'!O67,0)</f>
        <v>16397</v>
      </c>
      <c r="E72" s="6">
        <f>ROUND(+'Emergency Room'!F67,0)</f>
        <v>3012</v>
      </c>
      <c r="F72" s="7">
        <f t="shared" si="0"/>
        <v>5.44</v>
      </c>
      <c r="G72" s="6">
        <f>ROUND(+'Emergency Room'!O170,0)</f>
        <v>18470</v>
      </c>
      <c r="H72" s="6">
        <f>ROUND(+'Emergency Room'!F170,0)</f>
        <v>3309</v>
      </c>
      <c r="I72" s="7">
        <f t="shared" si="1"/>
        <v>5.58</v>
      </c>
      <c r="J72" s="7"/>
      <c r="K72" s="8">
        <f t="shared" si="2"/>
        <v>2.5700000000000001E-2</v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ROUND(+'Emergency Room'!O68,0)</f>
        <v>57749</v>
      </c>
      <c r="E73" s="6">
        <f>ROUND(+'Emergency Room'!F68,0)</f>
        <v>71595</v>
      </c>
      <c r="F73" s="7">
        <f t="shared" si="0"/>
        <v>0.81</v>
      </c>
      <c r="G73" s="6">
        <f>ROUND(+'Emergency Room'!O171,0)</f>
        <v>50734</v>
      </c>
      <c r="H73" s="6">
        <f>ROUND(+'Emergency Room'!F171,0)</f>
        <v>68901</v>
      </c>
      <c r="I73" s="7">
        <f t="shared" si="1"/>
        <v>0.74</v>
      </c>
      <c r="J73" s="7"/>
      <c r="K73" s="8">
        <f t="shared" si="2"/>
        <v>-8.6400000000000005E-2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ROUND(+'Emergency Room'!O69,0)</f>
        <v>134020</v>
      </c>
      <c r="E74" s="6">
        <f>ROUND(+'Emergency Room'!F69,0)</f>
        <v>94567</v>
      </c>
      <c r="F74" s="7">
        <f t="shared" si="0"/>
        <v>1.42</v>
      </c>
      <c r="G74" s="6">
        <f>ROUND(+'Emergency Room'!O172,0)</f>
        <v>218362</v>
      </c>
      <c r="H74" s="6">
        <f>ROUND(+'Emergency Room'!F172,0)</f>
        <v>95729</v>
      </c>
      <c r="I74" s="7">
        <f t="shared" si="1"/>
        <v>2.2799999999999998</v>
      </c>
      <c r="J74" s="7"/>
      <c r="K74" s="8">
        <f t="shared" si="2"/>
        <v>0.60560000000000003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ROUND(+'Emergency Room'!O70,0)</f>
        <v>116625</v>
      </c>
      <c r="E75" s="6">
        <f>ROUND(+'Emergency Room'!F70,0)</f>
        <v>86150</v>
      </c>
      <c r="F75" s="7">
        <f t="shared" ref="F75:F109" si="3">IF(D75=0,"",IF(E75=0,"",ROUND(D75/E75,2)))</f>
        <v>1.35</v>
      </c>
      <c r="G75" s="6">
        <f>ROUND(+'Emergency Room'!O173,0)</f>
        <v>128414</v>
      </c>
      <c r="H75" s="6">
        <f>ROUND(+'Emergency Room'!F173,0)</f>
        <v>169407</v>
      </c>
      <c r="I75" s="7">
        <f t="shared" ref="I75:I109" si="4">IF(G75=0,"",IF(H75=0,"",ROUND(G75/H75,2)))</f>
        <v>0.76</v>
      </c>
      <c r="J75" s="7"/>
      <c r="K75" s="8">
        <f t="shared" ref="K75:K109" si="5">IF(D75=0,"",IF(E75=0,"",IF(G75=0,"",IF(H75=0,"",ROUND(I75/F75-1,4)))))</f>
        <v>-0.437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ROUND(+'Emergency Room'!O71,0)</f>
        <v>52096</v>
      </c>
      <c r="E76" s="6">
        <f>ROUND(+'Emergency Room'!F71,0)</f>
        <v>56946</v>
      </c>
      <c r="F76" s="7">
        <f t="shared" si="3"/>
        <v>0.91</v>
      </c>
      <c r="G76" s="6">
        <f>ROUND(+'Emergency Room'!O174,0)</f>
        <v>60568</v>
      </c>
      <c r="H76" s="6">
        <f>ROUND(+'Emergency Room'!F174,0)</f>
        <v>56660</v>
      </c>
      <c r="I76" s="7">
        <f t="shared" si="4"/>
        <v>1.07</v>
      </c>
      <c r="J76" s="7"/>
      <c r="K76" s="8">
        <f t="shared" si="5"/>
        <v>0.17580000000000001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ROUND(+'Emergency Room'!O72,0)</f>
        <v>81414</v>
      </c>
      <c r="E77" s="6">
        <f>ROUND(+'Emergency Room'!F72,0)</f>
        <v>5037</v>
      </c>
      <c r="F77" s="7">
        <f t="shared" si="3"/>
        <v>16.16</v>
      </c>
      <c r="G77" s="6">
        <f>ROUND(+'Emergency Room'!O175,0)</f>
        <v>70586</v>
      </c>
      <c r="H77" s="6">
        <f>ROUND(+'Emergency Room'!F175,0)</f>
        <v>5407</v>
      </c>
      <c r="I77" s="7">
        <f t="shared" si="4"/>
        <v>13.05</v>
      </c>
      <c r="J77" s="7"/>
      <c r="K77" s="8">
        <f t="shared" si="5"/>
        <v>-0.1925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ROUND(+'Emergency Room'!O73,0)</f>
        <v>0</v>
      </c>
      <c r="E78" s="6">
        <f>ROUND(+'Emergency Room'!F73,0)</f>
        <v>0</v>
      </c>
      <c r="F78" s="7" t="str">
        <f t="shared" si="3"/>
        <v/>
      </c>
      <c r="G78" s="6">
        <f>ROUND(+'Emergency Room'!O176,0)</f>
        <v>0</v>
      </c>
      <c r="H78" s="6">
        <f>ROUND(+'Emergency Room'!F176,0)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ROUND(+'Emergency Room'!O74,0)</f>
        <v>17281</v>
      </c>
      <c r="E79" s="6">
        <f>ROUND(+'Emergency Room'!F74,0)</f>
        <v>36709</v>
      </c>
      <c r="F79" s="7">
        <f t="shared" si="3"/>
        <v>0.47</v>
      </c>
      <c r="G79" s="6">
        <f>ROUND(+'Emergency Room'!O177,0)</f>
        <v>42812</v>
      </c>
      <c r="H79" s="6">
        <f>ROUND(+'Emergency Room'!F177,0)</f>
        <v>37725</v>
      </c>
      <c r="I79" s="7">
        <f t="shared" si="4"/>
        <v>1.1299999999999999</v>
      </c>
      <c r="J79" s="7"/>
      <c r="K79" s="8">
        <f t="shared" si="5"/>
        <v>1.4043000000000001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ROUND(+'Emergency Room'!O75,0)</f>
        <v>50266</v>
      </c>
      <c r="E80" s="6">
        <f>ROUND(+'Emergency Room'!F75,0)</f>
        <v>111392</v>
      </c>
      <c r="F80" s="7">
        <f t="shared" si="3"/>
        <v>0.45</v>
      </c>
      <c r="G80" s="6">
        <f>ROUND(+'Emergency Room'!O178,0)</f>
        <v>64163</v>
      </c>
      <c r="H80" s="6">
        <f>ROUND(+'Emergency Room'!F178,0)</f>
        <v>109238</v>
      </c>
      <c r="I80" s="7">
        <f t="shared" si="4"/>
        <v>0.59</v>
      </c>
      <c r="J80" s="7"/>
      <c r="K80" s="8">
        <f t="shared" si="5"/>
        <v>0.31109999999999999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ROUND(+'Emergency Room'!O76,0)</f>
        <v>78807</v>
      </c>
      <c r="E81" s="6">
        <f>ROUND(+'Emergency Room'!F76,0)</f>
        <v>11818</v>
      </c>
      <c r="F81" s="7">
        <f t="shared" si="3"/>
        <v>6.67</v>
      </c>
      <c r="G81" s="6">
        <f>ROUND(+'Emergency Room'!O179,0)</f>
        <v>81456</v>
      </c>
      <c r="H81" s="6">
        <f>ROUND(+'Emergency Room'!F179,0)</f>
        <v>12028</v>
      </c>
      <c r="I81" s="7">
        <f t="shared" si="4"/>
        <v>6.77</v>
      </c>
      <c r="J81" s="7"/>
      <c r="K81" s="8">
        <f t="shared" si="5"/>
        <v>1.4999999999999999E-2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ROUND(+'Emergency Room'!O77,0)</f>
        <v>26000</v>
      </c>
      <c r="E82" s="6">
        <f>ROUND(+'Emergency Room'!F77,0)</f>
        <v>5228</v>
      </c>
      <c r="F82" s="7">
        <f t="shared" si="3"/>
        <v>4.97</v>
      </c>
      <c r="G82" s="6">
        <f>ROUND(+'Emergency Room'!O180,0)</f>
        <v>41776</v>
      </c>
      <c r="H82" s="6">
        <f>ROUND(+'Emergency Room'!F180,0)</f>
        <v>4988</v>
      </c>
      <c r="I82" s="7">
        <f t="shared" si="4"/>
        <v>8.3800000000000008</v>
      </c>
      <c r="J82" s="7"/>
      <c r="K82" s="8">
        <f t="shared" si="5"/>
        <v>0.68610000000000004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ROUND(+'Emergency Room'!O78,0)</f>
        <v>234450</v>
      </c>
      <c r="E83" s="6">
        <f>ROUND(+'Emergency Room'!F78,0)</f>
        <v>41517</v>
      </c>
      <c r="F83" s="7">
        <f t="shared" si="3"/>
        <v>5.65</v>
      </c>
      <c r="G83" s="6">
        <f>ROUND(+'Emergency Room'!O181,0)</f>
        <v>328095</v>
      </c>
      <c r="H83" s="6">
        <f>ROUND(+'Emergency Room'!F181,0)</f>
        <v>42694</v>
      </c>
      <c r="I83" s="7">
        <f t="shared" si="4"/>
        <v>7.68</v>
      </c>
      <c r="J83" s="7"/>
      <c r="K83" s="8">
        <f t="shared" si="5"/>
        <v>0.35930000000000001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ROUND(+'Emergency Room'!O79,0)</f>
        <v>1346</v>
      </c>
      <c r="E84" s="6">
        <f>ROUND(+'Emergency Room'!F79,0)</f>
        <v>79796</v>
      </c>
      <c r="F84" s="7">
        <f t="shared" si="3"/>
        <v>0.02</v>
      </c>
      <c r="G84" s="6">
        <f>ROUND(+'Emergency Room'!O182,0)</f>
        <v>6333</v>
      </c>
      <c r="H84" s="6">
        <f>ROUND(+'Emergency Room'!F182,0)</f>
        <v>82249</v>
      </c>
      <c r="I84" s="7">
        <f t="shared" si="4"/>
        <v>0.08</v>
      </c>
      <c r="J84" s="7"/>
      <c r="K84" s="8">
        <f t="shared" si="5"/>
        <v>3</v>
      </c>
    </row>
    <row r="85" spans="2:11" x14ac:dyDescent="0.2">
      <c r="B85">
        <f>+'Emergency Room'!A80</f>
        <v>180</v>
      </c>
      <c r="C85" t="str">
        <f>+'Emergency Room'!B80</f>
        <v>MULTICARE VALLEY HOSPITAL</v>
      </c>
      <c r="D85" s="6">
        <f>ROUND(+'Emergency Room'!O80,0)</f>
        <v>31824</v>
      </c>
      <c r="E85" s="6">
        <f>ROUND(+'Emergency Room'!F80,0)</f>
        <v>42638</v>
      </c>
      <c r="F85" s="7">
        <f t="shared" si="3"/>
        <v>0.75</v>
      </c>
      <c r="G85" s="6">
        <f>ROUND(+'Emergency Room'!O183,0)</f>
        <v>28028</v>
      </c>
      <c r="H85" s="6">
        <f>ROUND(+'Emergency Room'!F183,0)</f>
        <v>42533</v>
      </c>
      <c r="I85" s="7">
        <f t="shared" si="4"/>
        <v>0.66</v>
      </c>
      <c r="J85" s="7"/>
      <c r="K85" s="8">
        <f t="shared" si="5"/>
        <v>-0.12</v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ROUND(+'Emergency Room'!O81,0)</f>
        <v>15924</v>
      </c>
      <c r="E86" s="6">
        <f>ROUND(+'Emergency Room'!F81,0)</f>
        <v>38344</v>
      </c>
      <c r="F86" s="7">
        <f t="shared" si="3"/>
        <v>0.42</v>
      </c>
      <c r="G86" s="6">
        <f>ROUND(+'Emergency Room'!O184,0)</f>
        <v>118208</v>
      </c>
      <c r="H86" s="6">
        <f>ROUND(+'Emergency Room'!F184,0)</f>
        <v>39012</v>
      </c>
      <c r="I86" s="7">
        <f t="shared" si="4"/>
        <v>3.03</v>
      </c>
      <c r="J86" s="7"/>
      <c r="K86" s="8">
        <f t="shared" si="5"/>
        <v>6.2142999999999997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ROUND(+'Emergency Room'!O82,0)</f>
        <v>5098</v>
      </c>
      <c r="E87" s="6">
        <f>ROUND(+'Emergency Room'!F82,0)</f>
        <v>12064</v>
      </c>
      <c r="F87" s="7">
        <f t="shared" si="3"/>
        <v>0.42</v>
      </c>
      <c r="G87" s="6">
        <f>ROUND(+'Emergency Room'!O185,0)</f>
        <v>4233</v>
      </c>
      <c r="H87" s="6">
        <f>ROUND(+'Emergency Room'!F185,0)</f>
        <v>13796</v>
      </c>
      <c r="I87" s="7">
        <f t="shared" si="4"/>
        <v>0.31</v>
      </c>
      <c r="J87" s="7"/>
      <c r="K87" s="8">
        <f t="shared" si="5"/>
        <v>-0.26190000000000002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ROUND(+'Emergency Room'!O83,0)</f>
        <v>88038</v>
      </c>
      <c r="E88" s="6">
        <f>ROUND(+'Emergency Room'!F83,0)</f>
        <v>35505</v>
      </c>
      <c r="F88" s="7">
        <f t="shared" si="3"/>
        <v>2.48</v>
      </c>
      <c r="G88" s="6">
        <f>ROUND(+'Emergency Room'!O186,0)</f>
        <v>36992</v>
      </c>
      <c r="H88" s="6">
        <f>ROUND(+'Emergency Room'!F186,0)</f>
        <v>38398</v>
      </c>
      <c r="I88" s="7">
        <f t="shared" si="4"/>
        <v>0.96</v>
      </c>
      <c r="J88" s="7"/>
      <c r="K88" s="8">
        <f t="shared" si="5"/>
        <v>-0.6129</v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ROUND(+'Emergency Room'!O84,0)</f>
        <v>22205</v>
      </c>
      <c r="E89" s="6">
        <f>ROUND(+'Emergency Room'!F84,0)</f>
        <v>10194</v>
      </c>
      <c r="F89" s="7">
        <f t="shared" si="3"/>
        <v>2.1800000000000002</v>
      </c>
      <c r="G89" s="6">
        <f>ROUND(+'Emergency Room'!O187,0)</f>
        <v>32399</v>
      </c>
      <c r="H89" s="6">
        <f>ROUND(+'Emergency Room'!F187,0)</f>
        <v>9624</v>
      </c>
      <c r="I89" s="7">
        <f t="shared" si="4"/>
        <v>3.37</v>
      </c>
      <c r="J89" s="7"/>
      <c r="K89" s="8">
        <f t="shared" si="5"/>
        <v>0.54590000000000005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ROUND(+'Emergency Room'!O85,0)</f>
        <v>26989</v>
      </c>
      <c r="E90" s="6">
        <f>ROUND(+'Emergency Room'!F85,0)</f>
        <v>4613</v>
      </c>
      <c r="F90" s="7">
        <f t="shared" si="3"/>
        <v>5.85</v>
      </c>
      <c r="G90" s="6">
        <f>ROUND(+'Emergency Room'!O188,0)</f>
        <v>45322</v>
      </c>
      <c r="H90" s="6">
        <f>ROUND(+'Emergency Room'!F188,0)</f>
        <v>4975</v>
      </c>
      <c r="I90" s="7">
        <f t="shared" si="4"/>
        <v>9.11</v>
      </c>
      <c r="J90" s="7"/>
      <c r="K90" s="8">
        <f t="shared" si="5"/>
        <v>0.55730000000000002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ROUND(+'Emergency Room'!O86,0)</f>
        <v>7474</v>
      </c>
      <c r="E91" s="6">
        <f>ROUND(+'Emergency Room'!F86,0)</f>
        <v>3590</v>
      </c>
      <c r="F91" s="7">
        <f t="shared" si="3"/>
        <v>2.08</v>
      </c>
      <c r="G91" s="6">
        <f>ROUND(+'Emergency Room'!O189,0)</f>
        <v>12844</v>
      </c>
      <c r="H91" s="6">
        <f>ROUND(+'Emergency Room'!F189,0)</f>
        <v>3845</v>
      </c>
      <c r="I91" s="7">
        <f t="shared" si="4"/>
        <v>3.34</v>
      </c>
      <c r="J91" s="7"/>
      <c r="K91" s="8">
        <f t="shared" si="5"/>
        <v>0.60580000000000001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ROUND(+'Emergency Room'!O87,0)</f>
        <v>24714</v>
      </c>
      <c r="E92" s="6">
        <f>ROUND(+'Emergency Room'!F87,0)</f>
        <v>20880</v>
      </c>
      <c r="F92" s="7">
        <f t="shared" si="3"/>
        <v>1.18</v>
      </c>
      <c r="G92" s="6">
        <f>ROUND(+'Emergency Room'!O190,0)</f>
        <v>37068</v>
      </c>
      <c r="H92" s="6">
        <f>ROUND(+'Emergency Room'!F190,0)</f>
        <v>20885</v>
      </c>
      <c r="I92" s="7">
        <f t="shared" si="4"/>
        <v>1.77</v>
      </c>
      <c r="J92" s="7"/>
      <c r="K92" s="8">
        <f t="shared" si="5"/>
        <v>0.5</v>
      </c>
    </row>
    <row r="93" spans="2:11" x14ac:dyDescent="0.2">
      <c r="B93">
        <f>+'Emergency Room'!A88</f>
        <v>198</v>
      </c>
      <c r="C93" t="str">
        <f>+'Emergency Room'!B88</f>
        <v>ASTRIA SUNNYSIDE HOSPITAL</v>
      </c>
      <c r="D93" s="6">
        <f>ROUND(+'Emergency Room'!O88,0)</f>
        <v>25130</v>
      </c>
      <c r="E93" s="6">
        <f>ROUND(+'Emergency Room'!F88,0)</f>
        <v>19522</v>
      </c>
      <c r="F93" s="7">
        <f t="shared" si="3"/>
        <v>1.29</v>
      </c>
      <c r="G93" s="6">
        <f>ROUND(+'Emergency Room'!O191,0)</f>
        <v>19921</v>
      </c>
      <c r="H93" s="6">
        <f>ROUND(+'Emergency Room'!F191,0)</f>
        <v>18302</v>
      </c>
      <c r="I93" s="7">
        <f t="shared" si="4"/>
        <v>1.0900000000000001</v>
      </c>
      <c r="J93" s="7"/>
      <c r="K93" s="8">
        <f t="shared" si="5"/>
        <v>-0.155</v>
      </c>
    </row>
    <row r="94" spans="2:11" x14ac:dyDescent="0.2">
      <c r="B94">
        <f>+'Emergency Room'!A89</f>
        <v>199</v>
      </c>
      <c r="C94" t="str">
        <f>+'Emergency Room'!B89</f>
        <v>ASTRIA TOPPENISH HOSPITAL</v>
      </c>
      <c r="D94" s="6">
        <f>ROUND(+'Emergency Room'!O89,0)</f>
        <v>35765</v>
      </c>
      <c r="E94" s="6">
        <f>ROUND(+'Emergency Room'!F89,0)</f>
        <v>22040</v>
      </c>
      <c r="F94" s="7">
        <f t="shared" si="3"/>
        <v>1.62</v>
      </c>
      <c r="G94" s="6">
        <f>ROUND(+'Emergency Room'!O192,0)</f>
        <v>56834</v>
      </c>
      <c r="H94" s="6">
        <f>ROUND(+'Emergency Room'!F192,0)</f>
        <v>22721</v>
      </c>
      <c r="I94" s="7">
        <f t="shared" si="4"/>
        <v>2.5</v>
      </c>
      <c r="J94" s="7"/>
      <c r="K94" s="8">
        <f t="shared" si="5"/>
        <v>0.54320000000000002</v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ROUND(+'Emergency Room'!O90,0)</f>
        <v>17772</v>
      </c>
      <c r="E95" s="6">
        <f>ROUND(+'Emergency Room'!F90,0)</f>
        <v>52981</v>
      </c>
      <c r="F95" s="7">
        <f t="shared" si="3"/>
        <v>0.34</v>
      </c>
      <c r="G95" s="6">
        <f>ROUND(+'Emergency Room'!O193,0)</f>
        <v>30407</v>
      </c>
      <c r="H95" s="6">
        <f>ROUND(+'Emergency Room'!F193,0)</f>
        <v>52562</v>
      </c>
      <c r="I95" s="7">
        <f t="shared" si="4"/>
        <v>0.57999999999999996</v>
      </c>
      <c r="J95" s="7"/>
      <c r="K95" s="8">
        <f t="shared" si="5"/>
        <v>0.70589999999999997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ROUND(+'Emergency Room'!O91,0)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Room'!O194,0)</f>
        <v>0</v>
      </c>
      <c r="H96" s="6">
        <f>ROUND(+'Emergency Room'!F194,0)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ROUND(+'Emergency Room'!O92,0)</f>
        <v>0</v>
      </c>
      <c r="E97" s="6">
        <f>ROUND(+'Emergency Room'!F92,0)</f>
        <v>0</v>
      </c>
      <c r="F97" s="7" t="str">
        <f t="shared" si="3"/>
        <v/>
      </c>
      <c r="G97" s="6">
        <f>ROUND(+'Emergency Room'!O195,0)</f>
        <v>0</v>
      </c>
      <c r="H97" s="6">
        <f>ROUND(+'Emergency Room'!F195,0)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ROUND(+'Emergency Room'!O93,0)</f>
        <v>0</v>
      </c>
      <c r="E98" s="6">
        <f>ROUND(+'Emergency Room'!F93,0)</f>
        <v>0</v>
      </c>
      <c r="F98" s="7" t="str">
        <f t="shared" si="3"/>
        <v/>
      </c>
      <c r="G98" s="6">
        <f>ROUND(+'Emergency Room'!O196,0)</f>
        <v>0</v>
      </c>
      <c r="H98" s="6">
        <f>ROUND(+'Emergency Room'!F196,0)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ROUND(+'Emergency Room'!O94,0)</f>
        <v>1446</v>
      </c>
      <c r="E99" s="6">
        <f>ROUND(+'Emergency Room'!F94,0)</f>
        <v>12293</v>
      </c>
      <c r="F99" s="7">
        <f t="shared" si="3"/>
        <v>0.12</v>
      </c>
      <c r="G99" s="6">
        <f>ROUND(+'Emergency Room'!O197,0)</f>
        <v>3291</v>
      </c>
      <c r="H99" s="6">
        <f>ROUND(+'Emergency Room'!F197,0)</f>
        <v>12437</v>
      </c>
      <c r="I99" s="7">
        <f t="shared" si="4"/>
        <v>0.26</v>
      </c>
      <c r="J99" s="7"/>
      <c r="K99" s="8">
        <f t="shared" si="5"/>
        <v>1.1667000000000001</v>
      </c>
    </row>
    <row r="100" spans="2:11" x14ac:dyDescent="0.2">
      <c r="B100">
        <f>+'Emergency Room'!A95</f>
        <v>207</v>
      </c>
      <c r="C100" t="str">
        <f>+'Emergency Room'!B95</f>
        <v>SKAGIT REGIONAL HEALTH</v>
      </c>
      <c r="D100" s="6">
        <f>ROUND(+'Emergency Room'!O95,0)</f>
        <v>1698</v>
      </c>
      <c r="E100" s="6">
        <f>ROUND(+'Emergency Room'!F95,0)</f>
        <v>0</v>
      </c>
      <c r="F100" s="7" t="str">
        <f t="shared" si="3"/>
        <v/>
      </c>
      <c r="G100" s="6">
        <f>ROUND(+'Emergency Room'!O198,0)</f>
        <v>3837</v>
      </c>
      <c r="H100" s="6">
        <f>ROUND(+'Emergency Room'!F198,0)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ROUND(+'Emergency Room'!O96,0)</f>
        <v>38236</v>
      </c>
      <c r="E101" s="6">
        <f>ROUND(+'Emergency Room'!F96,0)</f>
        <v>69728</v>
      </c>
      <c r="F101" s="7">
        <f t="shared" si="3"/>
        <v>0.55000000000000004</v>
      </c>
      <c r="G101" s="6">
        <f>ROUND(+'Emergency Room'!O199,0)</f>
        <v>37723</v>
      </c>
      <c r="H101" s="6">
        <f>ROUND(+'Emergency Room'!F199,0)</f>
        <v>73109</v>
      </c>
      <c r="I101" s="7">
        <f t="shared" si="4"/>
        <v>0.52</v>
      </c>
      <c r="J101" s="7"/>
      <c r="K101" s="8">
        <f t="shared" si="5"/>
        <v>-5.45E-2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ROUND(+'Emergency Room'!O97,0)</f>
        <v>32752</v>
      </c>
      <c r="E102" s="6">
        <f>ROUND(+'Emergency Room'!F97,0)</f>
        <v>27766</v>
      </c>
      <c r="F102" s="7">
        <f t="shared" si="3"/>
        <v>1.18</v>
      </c>
      <c r="G102" s="6">
        <f>ROUND(+'Emergency Room'!O200,0)</f>
        <v>25913</v>
      </c>
      <c r="H102" s="6">
        <f>ROUND(+'Emergency Room'!F200,0)</f>
        <v>28226</v>
      </c>
      <c r="I102" s="7">
        <f t="shared" si="4"/>
        <v>0.92</v>
      </c>
      <c r="J102" s="7"/>
      <c r="K102" s="8">
        <f t="shared" si="5"/>
        <v>-0.2203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ROUND(+'Emergency Room'!O98,0)</f>
        <v>48655</v>
      </c>
      <c r="E103" s="6">
        <f>ROUND(+'Emergency Room'!F98,0)</f>
        <v>27826</v>
      </c>
      <c r="F103" s="7">
        <f t="shared" si="3"/>
        <v>1.75</v>
      </c>
      <c r="G103" s="6">
        <f>ROUND(+'Emergency Room'!O201,0)</f>
        <v>40376</v>
      </c>
      <c r="H103" s="6">
        <f>ROUND(+'Emergency Room'!F201,0)</f>
        <v>28743</v>
      </c>
      <c r="I103" s="7">
        <f t="shared" si="4"/>
        <v>1.4</v>
      </c>
      <c r="J103" s="7"/>
      <c r="K103" s="8">
        <f t="shared" si="5"/>
        <v>-0.2</v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ROUND(+'Emergency Room'!O99,0)</f>
        <v>72829</v>
      </c>
      <c r="E104" s="6">
        <f>ROUND(+'Emergency Room'!F99,0)</f>
        <v>3270</v>
      </c>
      <c r="F104" s="7">
        <f t="shared" si="3"/>
        <v>22.27</v>
      </c>
      <c r="G104" s="6">
        <f>ROUND(+'Emergency Room'!O202,0)</f>
        <v>88293</v>
      </c>
      <c r="H104" s="6">
        <f>ROUND(+'Emergency Room'!F202,0)</f>
        <v>3262</v>
      </c>
      <c r="I104" s="7">
        <f t="shared" si="4"/>
        <v>27.07</v>
      </c>
      <c r="J104" s="7"/>
      <c r="K104" s="8">
        <f t="shared" si="5"/>
        <v>0.2155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ROUND(+'Emergency Room'!O100,0)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Room'!O203,0)</f>
        <v>0</v>
      </c>
      <c r="H105" s="6">
        <f>ROUND(+'Emergency Room'!F203,0)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ROUND(+'Emergency Room'!O101,0)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Room'!O204,0)</f>
        <v>0</v>
      </c>
      <c r="H106" s="6">
        <f>ROUND(+'Emergency Room'!F204,0)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ROUND(+'Emergency Room'!O102,0)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Room'!O205,0)</f>
        <v>0</v>
      </c>
      <c r="H107" s="6">
        <f>ROUND(+'Emergency Room'!F205,0)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HOSPITAL</v>
      </c>
      <c r="D108" s="6">
        <f>ROUND(+'Emergency Room'!O103,0)</f>
        <v>0</v>
      </c>
      <c r="E108" s="6">
        <f>ROUND(+'Emergency Room'!F103,0)</f>
        <v>0</v>
      </c>
      <c r="F108" s="7" t="str">
        <f t="shared" si="3"/>
        <v/>
      </c>
      <c r="G108" s="6">
        <f>ROUND(+'Emergency Room'!O206,0)</f>
        <v>0</v>
      </c>
      <c r="H108" s="6">
        <f>ROUND(+'Emergency Room'!F206,0)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BHC FAIRFAX HOSPITAL NORTH</v>
      </c>
      <c r="D109" s="6">
        <f>ROUND(+'Emergency Room'!O104,0)</f>
        <v>0</v>
      </c>
      <c r="E109" s="6">
        <f>ROUND(+'Emergency Room'!F104,0)</f>
        <v>0</v>
      </c>
      <c r="F109" s="7" t="str">
        <f t="shared" si="3"/>
        <v/>
      </c>
      <c r="G109" s="6">
        <f>ROUND(+'Emergency Room'!O207,0)</f>
        <v>0</v>
      </c>
      <c r="H109" s="6">
        <f>ROUND(+'Emergency Room'!F207,0)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+'Emergency Room'!A105</f>
        <v>923</v>
      </c>
      <c r="C110" t="str">
        <f>+'Emergency Room'!B105</f>
        <v>FAIRFAX BEHAVIORAL HEALTH MONROE</v>
      </c>
      <c r="D110" s="6">
        <f>ROUND(+'Emergency Room'!O105,0)</f>
        <v>0</v>
      </c>
      <c r="E110" s="6">
        <f>ROUND(+'Emergency Room'!F105,0)</f>
        <v>0</v>
      </c>
      <c r="F110" s="7" t="str">
        <f t="shared" ref="F110" si="6">IF(D110=0,"",IF(E110=0,"",ROUND(D110/E110,2)))</f>
        <v/>
      </c>
      <c r="G110" s="6">
        <f>ROUND(+'Emergency Room'!O208,0)</f>
        <v>0</v>
      </c>
      <c r="H110" s="6">
        <f>ROUND(+'Emergency Room'!F208,0)</f>
        <v>0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TR_V</vt:lpstr>
      <vt:lpstr>OE_V</vt:lpstr>
      <vt:lpstr>SW_V</vt:lpstr>
      <vt:lpstr>EB_V</vt:lpstr>
      <vt:lpstr>PF_V</vt:lpstr>
      <vt:lpstr>SE_V</vt:lpstr>
      <vt:lpstr>PS_V</vt:lpstr>
      <vt:lpstr>DRL_V</vt:lpstr>
      <vt:lpstr>ODE_V</vt:lpstr>
      <vt:lpstr>SW_FTE</vt:lpstr>
      <vt:lpstr>EB_FTE</vt:lpstr>
      <vt:lpstr>PH_V</vt:lpstr>
      <vt:lpstr>Emergency Room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Emergency Room Cost Center Screens</dc:title>
  <dc:subject>2016 comparative screens - emergency room</dc:subject>
  <dc:creator>Washington State Dept of Health - HSQA - Community Health Systems</dc:creator>
  <cp:lastModifiedBy>Huyck, Randall  (DOH)</cp:lastModifiedBy>
  <dcterms:created xsi:type="dcterms:W3CDTF">2000-10-10T19:25:52Z</dcterms:created>
  <dcterms:modified xsi:type="dcterms:W3CDTF">2018-06-11T18:26:45Z</dcterms:modified>
</cp:coreProperties>
</file>